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 Millionen Franken" sheetId="2" r:id="rId1"/>
    <sheet name="Prozentual" sheetId="3" r:id="rId2"/>
    <sheet name="Jährliche Veränderung" sheetId="5" r:id="rId3"/>
  </sheets>
  <definedNames>
    <definedName name="Input">"{#NAME?}"</definedName>
    <definedName name="LK_3">"Input![$#REF!.$F$1135:.$F$1135]"</definedName>
    <definedName name="LK_W">"Input![$#REF!.$F$1135:.$F$1135]"</definedName>
    <definedName name="p._1_SUISSES_ET_ÉTRANGERS">"['file:///W:/45_ges/COU/14-11.1%20Compte%20satellite%20de%20la%20sant%C3%A9/14-11.12%20Donn%C3%A9es/OFAS%20Ass.-maladie/Datenpool%20Sant%C3%A9suisse/A00T03_G%20v070900.XLS'#$dat_pres.$A$3]"</definedName>
    <definedName name="p._2_SUISSES">"['file:///W:/45_ges/COU/14-11.1%20Compte%20satellite%20de%20la%20sant%C3%A9/14-11.12%20Donn%C3%A9es/OFAS%20Ass.-maladie/Datenpool%20Sant%C3%A9suisse/A00T03_G%20v070900.XLS'#$dat_pres.$A$80]"</definedName>
    <definedName name="p._3_ÉTRANGERS">"['file:///W:/45_ges/COU/14-11.1%20Compte%20satellite%20de%20la%20sant%C3%A9/14-11.12%20Donn%C3%A9es/OFAS%20Ass.-maladie/Datenpool%20Sant%C3%A9suisse/A00T03_G%20v070900.XLS'#$dat_pres.$A$157]"</definedName>
    <definedName name="p._4_MOUVEMENT_NATUREL_DES_ETRANGERS">"['file:///W:/45_ges/COU/14-11.1%20Compte%20satellite%20de%20la%20sant%C3%A9/14-11.12%20Donn%C3%A9es/OFAS%20Ass.-maladie/Datenpool%20Sant%C3%A9suisse/A00T03_G%20v070900.XLS'#$dat_pres.$A$234]"</definedName>
    <definedName name="p._7_EEE">"['file:///W:/45_ges/COU/14-11.1%20Compte%20satellite%20de%20la%20sant%C3%A9/14-11.12%20Donn%C3%A9es/OFAS%20Ass.-maladie/Datenpool%20Sant%C3%A9suisse/A00T03_G%20v070900.XLS'#$dat_pres.$A$234]"</definedName>
    <definedName name="p._7_ÉTRANGERS">"['file:///W:/45_ges/COU/14-11.1%20Compte%20satellite%20de%20la%20sant%C3%A9/14-11.12%20Donn%C3%A9es/OFAS%20Ass.-maladie/Datenpool%20Sant%C3%A9suisse/A00T03_G%20v070900.XLS'#$dat_pres.$A$157]"</definedName>
    <definedName name="p._7_POPULATION_ACTIVE_DISPONIBLE">"['file:///W:/SCENARIO/GRAPH_3/B00T03_G.XLS'#$dat_pres.$A$309]"</definedName>
    <definedName name="p._7_SUISSES">"['file:///W:/45_ges/COU/14-11.1%20Compte%20satellite%20de%20la%20sant%C3%A9/14-11.12%20Donn%C3%A9es/OFAS%20Ass.-maladie/Datenpool%20Sant%C3%A9suisse/A00T03_G%20v070900.XLS'#$dat_pres.$A$80]"</definedName>
    <definedName name="p._9_TAUX_D_ACTIVITÉ__EN_0_0">"['file:///W:/45_ges/COU/14-11.1%20Compte%20satellite%20de%20la%20sant%C3%A9/14-11.12%20Donn%C3%A9es/OFAS%20Ass.-maladie/Datenpool%20Sant%C3%A9suisse/A00T03_G%20v070900.XLS'#$dat_pres.$A$386]"</definedName>
    <definedName name="p.11_IM._ÉTRANGERS_TOTAL">"['file:///W:/45_ges/COU/14-11.1%20Compte%20satellite%20de%20la%20sant%C3%A9/14-11.12%20Donn%C3%A9es/OFAS%20Ass.-maladie/Datenpool%20Sant%C3%A9suisse/A00T03_G%20v070900.XLS'#$dat_pres.$A$461]"</definedName>
    <definedName name="p.12_IM._ÉTRANGERS_EEE">"['file:///W:/45_ges/COU/14-11.1%20Compte%20satellite%20de%20la%20sant%C3%A9/14-11.12%20Donn%C3%A9es/OFAS%20Ass.-maladie/Datenpool%20Sant%C3%A9suisse/A00T03_G%20v070900.XLS'#$dat_pres.$A$537]"</definedName>
    <definedName name="p.13_IM._ÉTRANGERS_HORS_EEE">"['file:///W:/45_ges/COU/14-11.1%20Compte%20satellite%20de%20la%20sant%C3%A9/14-11.12%20Donn%C3%A9es/OFAS%20Ass.-maladie/Datenpool%20Sant%C3%A9suisse/A00T03_G%20v070900.XLS'#$dat_pres.$A$613]"</definedName>
    <definedName name="p.14_MIGR.ÉTRANGERS">"['file:///W:/45_ges/COU/14-11.1%20Compte%20satellite%20de%20la%20sant%C3%A9/14-11.12%20Donn%C3%A9es/OFAS%20Ass.-maladie/Datenpool%20Sant%C3%A9suisse/A00T03_G%20v070900.XLS'#$dat_pres.$A$689]"</definedName>
    <definedName name="p.15_MIGR.ÉTRANGERS_EEE">"['file:///W:/45_ges/COU/14-11.1%20Compte%20satellite%20de%20la%20sant%C3%A9/14-11.12%20Donn%C3%A9es/OFAS%20Ass.-maladie/Datenpool%20Sant%C3%A9suisse/A00T03_G%20v070900.XLS'#$dat_pres.$A$764]"</definedName>
    <definedName name="p.16_MIGR._ÉTRANGERS_HORS_EEE">"['file:///W:/45_ges/COU/14-11.1%20Compte%20satellite%20de%20la%20sant%C3%A9/14-11.12%20Donn%C3%A9es/OFAS%20Ass.-maladie/Datenpool%20Sant%C3%A9suisse/A00T03_G%20v070900.XLS'#$dat_pres.$A$839]"</definedName>
    <definedName name="p.17_INDICATEURS_DÉMOGRAPHIQUES">"['file:///W:/45_ges/COU/14-11.1%20Compte%20satellite%20de%20la%20sant%C3%A9/14-11.12%20Donn%C3%A9es/OFAS%20Ass.-maladie/Datenpool%20Sant%C3%A9suisse/A00T03_G%20v070900.XLS'#$dat_pres.$A$914]"</definedName>
    <definedName name="p.18_POPULATION_AU_31.12__PAR_GROUPE_D_ÂGES__SUISSES_ET_ÉTRANGERS__HOMMES_ET_FEMMES">"['file:///W:/45_ges/COU/14-11.1%20Compte%20satellite%20de%20la%20sant%C3%A9/14-11.12%20Donn%C3%A9es/OFAS%20Ass.-maladie/Datenpool%20Sant%C3%A9suisse/A00T03_G%20v070900.XLS'#$dat_pres.$A$991]"</definedName>
    <definedName name="p.19_POPULATION_AU_31.12__PAR_GROUPE_D_ÂGES__SUISSES_ET_ÉTRANGERS__HOMMES">"['file:///W:/45_ges/COU/14-11.1%20Compte%20satellite%20de%20la%20sant%C3%A9/14-11.12%20Donn%C3%A9es/OFAS%20Ass.-maladie/Datenpool%20Sant%C3%A9suisse/A00T03_G%20v070900.XLS'#$dat_pres.$A$1067]"</definedName>
    <definedName name="p.20_POPULATION_AU_31.12__PAR_GROUPE_D_ÂGES__SUISSES_ET_ÉTRANGERS__FEMMES">"['file:///W:/45_ges/COU/14-11.1%20Compte%20satellite%20de%20la%20sant%C3%A9/14-11.12%20Donn%C3%A9es/OFAS%20Ass.-maladie/Datenpool%20Sant%C3%A9suisse/A00T03_G%20v070900.XLS'#$dat_pres.$A$1142]"</definedName>
    <definedName name="p.21_POPULATION_AU_31.12__PAR_GROUPE_D_ÂGES__SUISSES__HOMMES_ET_FEMMES">"['file:///W:/45_ges/COU/14-11.1%20Compte%20satellite%20de%20la%20sant%C3%A9/14-11.12%20Donn%C3%A9es/OFAS%20Ass.-maladie/Datenpool%20Sant%C3%A9suisse/A00T03_G%20v070900.XLS'#$dat_pres.$A$1217]"</definedName>
    <definedName name="p.22_POPULATION_AU_31.12__PAR_GROUPE_D_ÂGES__SUISSES__HOMMES">"['file:///W:/45_ges/COU/14-11.1%20Compte%20satellite%20de%20la%20sant%C3%A9/14-11.12%20Donn%C3%A9es/OFAS%20Ass.-maladie/Datenpool%20Sant%C3%A9suisse/A00T03_G%20v070900.XLS'#$dat_pres.$A$1293]"</definedName>
    <definedName name="p.24_POPULATION_AU_31.12__PAR_GROUPE_D_ÂGES__ÉTRANGERS__HOMMES_ET_FEMMES">"['file:///W:/45_ges/COU/14-11.1%20Compte%20satellite%20de%20la%20sant%C3%A9/14-11.12%20Donn%C3%A9es/OFAS%20Ass.-maladie/Datenpool%20Sant%C3%A9suisse/A00T03_G%20v070900.XLS'#$dat_pres.$A$1443]"</definedName>
    <definedName name="p.25_POPULATION_AU_31.12__PAR_GROUPE_D_ÂGES__ÉTRANGERS__HOMMES">"['file:///W:/45_ges/COU/14-11.1%20Compte%20satellite%20de%20la%20sant%C3%A9/14-11.12%20Donn%C3%A9es/OFAS%20Ass.-maladie/Datenpool%20Sant%C3%A9suisse/A00T03_G%20v070900.XLS'#$dat_pres.$A$1519]"</definedName>
    <definedName name="p.26_POPULATION_AU_31.12__PAR_GROUPE_D_ÂGES__ÉTRANGERS__FEMMES">"['file:///W:/45_ges/COU/14-11.1%20Compte%20satellite%20de%20la%20sant%C3%A9/14-11.12%20Donn%C3%A9es/OFAS%20Ass.-maladie/Datenpool%20Sant%C3%A9suisse/A00T03_G%20v070900.XLS'#$dat_pres.$A$1594]"</definedName>
    <definedName name="p.27_POPULATION_AU_31.12__PAR_GROUPE_D_ÂGES__ÉTRANGERS_DE_L_EEE__HOMMES_ETFEMMES">"['file:///W:/45_ges/COU/14-11.1%20Compte%20satellite%20de%20la%20sant%C3%A9/14-11.12%20Donn%C3%A9es/OFAS%20Ass.-maladie/Datenpool%20Sant%C3%A9suisse/A00T03_G%20v070900.XLS'#$dat_pres.$A$1669]"</definedName>
    <definedName name="p.28_POPULATION_AU_31.12__PAR_GROUPE_D_ÂGES__ÉTRANGERS_DE_L_EEE__HOMMES">"['file:///W:/45_ges/COU/14-11.1%20Compte%20satellite%20de%20la%20sant%C3%A9/14-11.12%20Donn%C3%A9es/OFAS%20Ass.-maladie/Datenpool%20Sant%C3%A9suisse/A00T03_G%20v070900.XLS'#$dat_pres.$A$1744]"</definedName>
    <definedName name="p.29_POPULATION_AU_31.12__PAR_GROUPE_D_ÂGES__ÉTRANGERS_DE_L_EEE__FEMMES">"['file:///W:/45_ges/COU/14-11.1%20Compte%20satellite%20de%20la%20sant%C3%A9/14-11.12%20Donn%C3%A9es/OFAS%20Ass.-maladie/Datenpool%20Sant%C3%A9suisse/A00T03_G%20v070900.XLS'#$dat_pres.$A$1819]"</definedName>
    <definedName name="p.30_POPULATION_AU_31.12__PAR_GROUPE_D_ÂGES__ÉTRANGERS_HORS_EEE__HOMMES_ET_FEMMES">"['file:///W:/45_ges/COU/14-11.1%20Compte%20satellite%20de%20la%20sant%C3%A9/14-11.12%20Donn%C3%A9es/OFAS%20Ass.-maladie/Datenpool%20Sant%C3%A9suisse/A00T03_G%20v070900.XLS'#$dat_pres.$A$1894]"</definedName>
    <definedName name="p.31_POPULATION_AU_31.12__PAR_GROUPE_D_ÂGES__ÉTRANGERS_HORS_EEE__HOMMES">"['file:///W:/45_ges/COU/14-11.1%20Compte%20satellite%20de%20la%20sant%C3%A9/14-11.12%20Donn%C3%A9es/OFAS%20Ass.-maladie/Datenpool%20Sant%C3%A9suisse/A00T03_G%20v070900.XLS'#$dat_pres.$A$1969]"</definedName>
    <definedName name="p.32_POPULATION_AU_31.12__PAR_GROUPE_D_ÂGES__ÉTRANGERS_HORS_EEE__FEMMES">"['file:///W:/45_ges/COU/14-11.1%20Compte%20satellite%20de%20la%20sant%C3%A9/14-11.12%20Donn%C3%A9es/OFAS%20Ass.-maladie/Datenpool%20Sant%C3%A9suisse/A00T03_G%20v070900.XLS'#$dat_pres.$A$2044]"</definedName>
    <definedName name="p.7_SUISSES_ET_ÉTRANGERS">"['file:///W:/45_ges/COU/14-11.1%20Compte%20satellite%20de%20la%20sant%C3%A9/14-11.12%20Donn%C3%A9es/OFAS%20Ass.-maladie/Datenpool%20Sant%C3%A9suisse/A00T03_G%20v070900.XLS'#$dat_pres.$A$3]"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18" i="3"/>
  <c r="A17" i="3"/>
  <c r="A16" i="3"/>
  <c r="A15" i="3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3"/>
  <c r="A13" i="3"/>
  <c r="A12" i="3"/>
  <c r="A11" i="3"/>
  <c r="A10" i="3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3"/>
  <c r="A8" i="3"/>
  <c r="A7" i="3"/>
  <c r="J5" i="2"/>
  <c r="G5" i="2"/>
  <c r="F5" i="2"/>
  <c r="C5" i="2"/>
  <c r="B5" i="2"/>
  <c r="A6" i="3"/>
  <c r="W5" i="2"/>
  <c r="V5" i="2"/>
  <c r="U5" i="2"/>
  <c r="T5" i="2"/>
  <c r="S5" i="2"/>
  <c r="R5" i="2"/>
  <c r="Q5" i="2"/>
  <c r="P5" i="2"/>
  <c r="O5" i="2"/>
  <c r="N5" i="2"/>
  <c r="M5" i="2"/>
  <c r="L5" i="2"/>
  <c r="K5" i="2"/>
  <c r="I5" i="2"/>
  <c r="H5" i="2"/>
  <c r="E5" i="2"/>
  <c r="A5" i="3"/>
  <c r="B5" i="3" l="1"/>
  <c r="F5" i="3"/>
  <c r="J5" i="3"/>
  <c r="C5" i="3"/>
  <c r="G5" i="3"/>
  <c r="F4" i="3"/>
  <c r="V4" i="3"/>
  <c r="N5" i="3"/>
  <c r="R5" i="3"/>
  <c r="V5" i="3"/>
  <c r="N6" i="3"/>
  <c r="F7" i="3"/>
  <c r="J7" i="3"/>
  <c r="N7" i="3"/>
  <c r="R7" i="3"/>
  <c r="V7" i="3"/>
  <c r="B8" i="3"/>
  <c r="F8" i="3"/>
  <c r="J8" i="3"/>
  <c r="N8" i="3"/>
  <c r="R8" i="3"/>
  <c r="V8" i="3"/>
  <c r="B9" i="3"/>
  <c r="F9" i="3"/>
  <c r="J9" i="3"/>
  <c r="N9" i="3"/>
  <c r="R9" i="3"/>
  <c r="V9" i="3"/>
  <c r="B10" i="3"/>
  <c r="F10" i="3"/>
  <c r="J10" i="3"/>
  <c r="B4" i="3"/>
  <c r="R4" i="3"/>
  <c r="J6" i="3"/>
  <c r="B7" i="3"/>
  <c r="K4" i="3"/>
  <c r="W4" i="3"/>
  <c r="K5" i="3"/>
  <c r="O5" i="3"/>
  <c r="S5" i="3"/>
  <c r="W5" i="3"/>
  <c r="K6" i="3"/>
  <c r="W6" i="3"/>
  <c r="K7" i="3"/>
  <c r="O7" i="3"/>
  <c r="S7" i="3"/>
  <c r="W7" i="3"/>
  <c r="C8" i="3"/>
  <c r="G8" i="3"/>
  <c r="K8" i="3"/>
  <c r="O8" i="3"/>
  <c r="S8" i="3"/>
  <c r="W8" i="3"/>
  <c r="C9" i="3"/>
  <c r="G9" i="3"/>
  <c r="K9" i="3"/>
  <c r="O9" i="3"/>
  <c r="S9" i="3"/>
  <c r="W9" i="3"/>
  <c r="N4" i="3"/>
  <c r="F6" i="3"/>
  <c r="V6" i="3"/>
  <c r="G4" i="3"/>
  <c r="S4" i="3"/>
  <c r="G6" i="3"/>
  <c r="S6" i="3"/>
  <c r="G7" i="3"/>
  <c r="H4" i="3"/>
  <c r="P4" i="3"/>
  <c r="D6" i="3"/>
  <c r="H6" i="3"/>
  <c r="L6" i="3"/>
  <c r="P6" i="3"/>
  <c r="T6" i="3"/>
  <c r="D7" i="3"/>
  <c r="H7" i="3"/>
  <c r="L7" i="3"/>
  <c r="T7" i="3"/>
  <c r="D8" i="3"/>
  <c r="H8" i="3"/>
  <c r="L8" i="3"/>
  <c r="P8" i="3"/>
  <c r="T8" i="3"/>
  <c r="D9" i="3"/>
  <c r="L9" i="3"/>
  <c r="T9" i="3"/>
  <c r="D10" i="3"/>
  <c r="L10" i="3"/>
  <c r="T10" i="3"/>
  <c r="L11" i="3"/>
  <c r="D12" i="3"/>
  <c r="L12" i="3"/>
  <c r="T12" i="3"/>
  <c r="D13" i="3"/>
  <c r="L13" i="3"/>
  <c r="D14" i="3"/>
  <c r="T14" i="3"/>
  <c r="H15" i="3"/>
  <c r="L15" i="3"/>
  <c r="D16" i="3"/>
  <c r="T16" i="3"/>
  <c r="L17" i="3"/>
  <c r="D18" i="3"/>
  <c r="J4" i="3"/>
  <c r="B6" i="3"/>
  <c r="R6" i="3"/>
  <c r="C4" i="3"/>
  <c r="O4" i="3"/>
  <c r="C6" i="3"/>
  <c r="O6" i="3"/>
  <c r="C7" i="3"/>
  <c r="D4" i="3"/>
  <c r="L4" i="3"/>
  <c r="T18" i="3"/>
  <c r="T4" i="3"/>
  <c r="D5" i="2"/>
  <c r="H5" i="3"/>
  <c r="L5" i="3"/>
  <c r="P5" i="3"/>
  <c r="T5" i="3"/>
  <c r="E4" i="3"/>
  <c r="I4" i="3"/>
  <c r="M4" i="3"/>
  <c r="Q4" i="3"/>
  <c r="U4" i="3"/>
  <c r="E5" i="3"/>
  <c r="I5" i="3"/>
  <c r="M5" i="3"/>
  <c r="Q5" i="3"/>
  <c r="U5" i="3"/>
  <c r="E6" i="3"/>
  <c r="I6" i="3"/>
  <c r="M6" i="3"/>
  <c r="Q6" i="3"/>
  <c r="U6" i="3"/>
  <c r="E7" i="3"/>
  <c r="I7" i="3"/>
  <c r="M7" i="3"/>
  <c r="Q7" i="3"/>
  <c r="U7" i="3"/>
  <c r="E8" i="3"/>
  <c r="M8" i="3"/>
  <c r="Q8" i="3"/>
  <c r="C10" i="3"/>
  <c r="G10" i="3"/>
  <c r="K10" i="3"/>
  <c r="O10" i="3"/>
  <c r="S10" i="3"/>
  <c r="W10" i="3"/>
  <c r="C11" i="3"/>
  <c r="G11" i="3"/>
  <c r="K11" i="3"/>
  <c r="O11" i="3"/>
  <c r="S11" i="3"/>
  <c r="W11" i="3"/>
  <c r="C12" i="3"/>
  <c r="G12" i="3"/>
  <c r="K12" i="3"/>
  <c r="O12" i="3"/>
  <c r="S12" i="3"/>
  <c r="W12" i="3"/>
  <c r="C13" i="3"/>
  <c r="G13" i="3"/>
  <c r="K13" i="3"/>
  <c r="O13" i="3"/>
  <c r="S13" i="3"/>
  <c r="W13" i="3"/>
  <c r="C14" i="3"/>
  <c r="G14" i="3"/>
  <c r="K14" i="3"/>
  <c r="O14" i="3"/>
  <c r="S14" i="3"/>
  <c r="W14" i="3"/>
  <c r="C15" i="3"/>
  <c r="G15" i="3"/>
  <c r="K15" i="3"/>
  <c r="O15" i="3"/>
  <c r="S15" i="3"/>
  <c r="W15" i="3"/>
  <c r="C16" i="3"/>
  <c r="G16" i="3"/>
  <c r="K16" i="3"/>
  <c r="O16" i="3"/>
  <c r="S16" i="3"/>
  <c r="W16" i="3"/>
  <c r="C17" i="3"/>
  <c r="G17" i="3"/>
  <c r="K17" i="3"/>
  <c r="O17" i="3"/>
  <c r="S17" i="3"/>
  <c r="W17" i="3"/>
  <c r="C18" i="3"/>
  <c r="G18" i="3"/>
  <c r="K18" i="3"/>
  <c r="O18" i="3"/>
  <c r="S18" i="3"/>
  <c r="W18" i="3"/>
  <c r="P7" i="3"/>
  <c r="D11" i="3"/>
  <c r="T11" i="3"/>
  <c r="I8" i="3"/>
  <c r="N10" i="3"/>
  <c r="V10" i="3"/>
  <c r="F11" i="3"/>
  <c r="N11" i="3"/>
  <c r="V11" i="3"/>
  <c r="F12" i="3"/>
  <c r="N12" i="3"/>
  <c r="V12" i="3"/>
  <c r="F13" i="3"/>
  <c r="P13" i="3"/>
  <c r="H14" i="3"/>
  <c r="P15" i="3"/>
  <c r="H16" i="3"/>
  <c r="P17" i="3"/>
  <c r="H18" i="3"/>
  <c r="U8" i="3"/>
  <c r="E9" i="3"/>
  <c r="I9" i="3"/>
  <c r="M9" i="3"/>
  <c r="Q9" i="3"/>
  <c r="U9" i="3"/>
  <c r="E10" i="3"/>
  <c r="I10" i="3"/>
  <c r="M10" i="3"/>
  <c r="Q10" i="3"/>
  <c r="U10" i="3"/>
  <c r="E11" i="3"/>
  <c r="I11" i="3"/>
  <c r="M11" i="3"/>
  <c r="Q11" i="3"/>
  <c r="U11" i="3"/>
  <c r="E12" i="3"/>
  <c r="I12" i="3"/>
  <c r="M12" i="3"/>
  <c r="Q12" i="3"/>
  <c r="U12" i="3"/>
  <c r="E13" i="3"/>
  <c r="I13" i="3"/>
  <c r="M13" i="3"/>
  <c r="Q13" i="3"/>
  <c r="U13" i="3"/>
  <c r="E14" i="3"/>
  <c r="I14" i="3"/>
  <c r="M14" i="3"/>
  <c r="Q14" i="3"/>
  <c r="U14" i="3"/>
  <c r="E15" i="3"/>
  <c r="I15" i="3"/>
  <c r="M15" i="3"/>
  <c r="Q15" i="3"/>
  <c r="U15" i="3"/>
  <c r="E16" i="3"/>
  <c r="I16" i="3"/>
  <c r="M16" i="3"/>
  <c r="Q16" i="3"/>
  <c r="U16" i="3"/>
  <c r="E17" i="3"/>
  <c r="I17" i="3"/>
  <c r="M17" i="3"/>
  <c r="Q17" i="3"/>
  <c r="U17" i="3"/>
  <c r="E18" i="3"/>
  <c r="I18" i="3"/>
  <c r="M18" i="3"/>
  <c r="Q18" i="3"/>
  <c r="U18" i="3"/>
  <c r="H9" i="3"/>
  <c r="P9" i="3"/>
  <c r="H10" i="3"/>
  <c r="P10" i="3"/>
  <c r="H11" i="3"/>
  <c r="P11" i="3"/>
  <c r="H12" i="3"/>
  <c r="P12" i="3"/>
  <c r="H13" i="3"/>
  <c r="T13" i="3"/>
  <c r="L14" i="3"/>
  <c r="D15" i="3"/>
  <c r="T15" i="3"/>
  <c r="L16" i="3"/>
  <c r="D17" i="3"/>
  <c r="T17" i="3"/>
  <c r="L18" i="3"/>
  <c r="N13" i="3"/>
  <c r="R13" i="3"/>
  <c r="V13" i="3"/>
  <c r="B14" i="3"/>
  <c r="F14" i="3"/>
  <c r="J14" i="3"/>
  <c r="N14" i="3"/>
  <c r="R14" i="3"/>
  <c r="V14" i="3"/>
  <c r="B15" i="3"/>
  <c r="F15" i="3"/>
  <c r="J15" i="3"/>
  <c r="N15" i="3"/>
  <c r="R15" i="3"/>
  <c r="V15" i="3"/>
  <c r="B16" i="3"/>
  <c r="F16" i="3"/>
  <c r="J16" i="3"/>
  <c r="N16" i="3"/>
  <c r="R16" i="3"/>
  <c r="V16" i="3"/>
  <c r="B17" i="3"/>
  <c r="F17" i="3"/>
  <c r="J17" i="3"/>
  <c r="N17" i="3"/>
  <c r="R17" i="3"/>
  <c r="V17" i="3"/>
  <c r="B18" i="3"/>
  <c r="F18" i="3"/>
  <c r="J18" i="3"/>
  <c r="N18" i="3"/>
  <c r="R18" i="3"/>
  <c r="V18" i="3"/>
  <c r="R10" i="3"/>
  <c r="B11" i="3"/>
  <c r="J11" i="3"/>
  <c r="R11" i="3"/>
  <c r="B12" i="3"/>
  <c r="J12" i="3"/>
  <c r="R12" i="3"/>
  <c r="B13" i="3"/>
  <c r="J13" i="3"/>
  <c r="P14" i="3"/>
  <c r="P16" i="3"/>
  <c r="H17" i="3"/>
  <c r="P18" i="3"/>
  <c r="D5" i="3" l="1"/>
</calcChain>
</file>

<file path=xl/sharedStrings.xml><?xml version="1.0" encoding="utf-8"?>
<sst xmlns="http://schemas.openxmlformats.org/spreadsheetml/2006/main" count="68" uniqueCount="29">
  <si>
    <t>T 14.05.02.02</t>
  </si>
  <si>
    <t>Total</t>
  </si>
  <si>
    <t>Kosten des Gesundheitswesens nach Finanzierungsquellen 1)</t>
  </si>
  <si>
    <t>In Millionen Franken</t>
  </si>
  <si>
    <t>Daten der Vorjahre werden teilweise geändert, aus Gründen der verzögerten Datenverfügbarkeit oder durch verbesserte Retropolationen.</t>
  </si>
  <si>
    <t>1) Neuberechnung ab 2010. Retropolation auf Basis bisheriger Wachstumsraten für die Jahre 1995-2009</t>
  </si>
  <si>
    <t>2) Beiträge und Prämien der Arbeitgeber, der Arbeitnehmer und der Selbständigerwerbenden</t>
  </si>
  <si>
    <t>3) Die Hilflosenentschädigungen der AHV und der IV sind gemäss gesetzlichen Bestimmungen zu 100% durch den Bund finanziert (Quelle)</t>
  </si>
  <si>
    <t>4) Spenden und  Vermächtnisse an Institutionen ohne Erwerbscharakter (Pflegeheim, Institution für Behinderte, Spitexorganisation, usw.)</t>
  </si>
  <si>
    <t>5) Ausgaben für Güter und Gesundheitsdienste der privaten Haushalte, die durch die Versicherungen nicht gedeckt sind</t>
  </si>
  <si>
    <t>Quelle: BFS – Kosten und Finanzierung des Gesundheitswesens</t>
  </si>
  <si>
    <t>© BFS 2019</t>
  </si>
  <si>
    <t>Auskunft: Bundesamt für Statistik (BFS), Sektion Gesundheitsversorgung, gesundheit@bfs.admin.ch, Tel. 058 46 3 67 00</t>
  </si>
  <si>
    <t>Prozentual</t>
  </si>
  <si>
    <t>Staat</t>
  </si>
  <si>
    <t>Bund</t>
  </si>
  <si>
    <t>Kantone</t>
  </si>
  <si>
    <t>Gemeinden</t>
  </si>
  <si>
    <t>Unternehmen 2)</t>
  </si>
  <si>
    <t>Altersversicherung (AHV) 3)</t>
  </si>
  <si>
    <t>Invalidenversicherung (IV) 3)</t>
  </si>
  <si>
    <t>Unfallversicherung (UV)</t>
  </si>
  <si>
    <t>Andere 4)</t>
  </si>
  <si>
    <t>Private Haushalte</t>
  </si>
  <si>
    <t>Selbstzahlungen 5)</t>
  </si>
  <si>
    <t>Aufwand KV (netto) 5)</t>
  </si>
  <si>
    <t>Aufwand PV (netto) 5)</t>
  </si>
  <si>
    <t>Jährliche Veränderung zum Vorjahr, in %</t>
  </si>
  <si>
    <t>Stand der Daten: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</si>
</sst>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[$-807]General"/>
    <numFmt numFmtId="165" formatCode="&quot; &quot;#,##0.00&quot; &quot;;&quot; -&quot;#,##0.00&quot; &quot;;&quot; -&quot;#&quot; &quot;;&quot; &quot;@&quot; &quot;"/>
    <numFmt numFmtId="166" formatCode="&quot; &quot;#,##0&quot; &quot;;&quot; -&quot;#,##0&quot; &quot;;&quot; -&quot;#&quot; &quot;;&quot; &quot;@&quot; &quot;"/>
    <numFmt numFmtId="167" formatCode="#,##0.0"/>
    <numFmt numFmtId="168" formatCode="[$-807]dd&quot;.&quot;mm&quot;.&quot;yyyy"/>
    <numFmt numFmtId="169" formatCode="_ * #,##0.0_ ;_ * \-#,##0.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.5"/>
      <color rgb="FF000000"/>
      <name val="Helv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E8EAF7"/>
        <bgColor rgb="FFCCFFFF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0" fontId="1" fillId="0" borderId="0"/>
    <xf numFmtId="165" fontId="2" fillId="0" borderId="0"/>
    <xf numFmtId="164" fontId="9" fillId="0" borderId="0"/>
    <xf numFmtId="164" fontId="10" fillId="0" borderId="0"/>
    <xf numFmtId="164" fontId="1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3" fillId="2" borderId="0" xfId="1" applyFont="1" applyFill="1" applyBorder="1" applyAlignment="1">
      <alignment horizontal="left" vertical="top"/>
    </xf>
    <xf numFmtId="164" fontId="4" fillId="2" borderId="0" xfId="1" applyFont="1" applyFill="1" applyBorder="1"/>
    <xf numFmtId="164" fontId="3" fillId="2" borderId="0" xfId="1" applyFont="1" applyFill="1" applyBorder="1"/>
    <xf numFmtId="164" fontId="2" fillId="3" borderId="0" xfId="1" applyFill="1" applyBorder="1"/>
    <xf numFmtId="164" fontId="3" fillId="2" borderId="0" xfId="1" applyFont="1" applyFill="1" applyBorder="1" applyAlignment="1">
      <alignment horizontal="right"/>
    </xf>
    <xf numFmtId="0" fontId="1" fillId="3" borderId="0" xfId="2" applyFill="1"/>
    <xf numFmtId="164" fontId="5" fillId="2" borderId="0" xfId="1" applyFont="1" applyFill="1" applyBorder="1" applyAlignment="1">
      <alignment horizontal="left" vertical="top"/>
    </xf>
    <xf numFmtId="164" fontId="5" fillId="2" borderId="0" xfId="1" applyFont="1" applyFill="1" applyBorder="1"/>
    <xf numFmtId="164" fontId="6" fillId="2" borderId="1" xfId="1" applyFont="1" applyFill="1" applyBorder="1" applyAlignment="1">
      <alignment horizontal="left" vertical="top"/>
    </xf>
    <xf numFmtId="164" fontId="6" fillId="2" borderId="1" xfId="1" applyFont="1" applyFill="1" applyBorder="1" applyAlignment="1">
      <alignment horizontal="center"/>
    </xf>
    <xf numFmtId="164" fontId="7" fillId="4" borderId="0" xfId="1" applyFont="1" applyFill="1" applyBorder="1" applyAlignment="1">
      <alignment horizontal="left" vertical="top"/>
    </xf>
    <xf numFmtId="166" fontId="7" fillId="4" borderId="0" xfId="3" applyNumberFormat="1" applyFont="1" applyFill="1" applyBorder="1" applyAlignment="1" applyProtection="1"/>
    <xf numFmtId="164" fontId="6" fillId="5" borderId="0" xfId="1" applyFont="1" applyFill="1" applyBorder="1" applyAlignment="1">
      <alignment horizontal="left" vertical="top"/>
    </xf>
    <xf numFmtId="166" fontId="6" fillId="5" borderId="0" xfId="3" applyNumberFormat="1" applyFont="1" applyFill="1" applyBorder="1" applyAlignment="1" applyProtection="1"/>
    <xf numFmtId="167" fontId="6" fillId="2" borderId="0" xfId="1" applyNumberFormat="1" applyFont="1" applyFill="1" applyBorder="1" applyAlignment="1">
      <alignment horizontal="left" vertical="top" wrapText="1" shrinkToFit="1"/>
    </xf>
    <xf numFmtId="166" fontId="6" fillId="2" borderId="0" xfId="3" applyNumberFormat="1" applyFont="1" applyFill="1" applyBorder="1" applyAlignment="1" applyProtection="1"/>
    <xf numFmtId="164" fontId="6" fillId="2" borderId="0" xfId="1" applyFont="1" applyFill="1" applyBorder="1" applyAlignment="1">
      <alignment horizontal="left" vertical="top"/>
    </xf>
    <xf numFmtId="164" fontId="6" fillId="2" borderId="2" xfId="1" applyFont="1" applyFill="1" applyBorder="1" applyAlignment="1">
      <alignment horizontal="left" vertical="top"/>
    </xf>
    <xf numFmtId="166" fontId="6" fillId="2" borderId="2" xfId="3" applyNumberFormat="1" applyFont="1" applyFill="1" applyBorder="1" applyAlignment="1" applyProtection="1"/>
    <xf numFmtId="164" fontId="4" fillId="2" borderId="0" xfId="1" applyFont="1" applyFill="1" applyBorder="1" applyAlignment="1">
      <alignment horizontal="left" vertical="top"/>
    </xf>
    <xf numFmtId="168" fontId="8" fillId="2" borderId="0" xfId="1" applyNumberFormat="1" applyFont="1" applyFill="1" applyBorder="1" applyAlignment="1">
      <alignment horizontal="left" vertical="top"/>
    </xf>
    <xf numFmtId="164" fontId="4" fillId="2" borderId="0" xfId="1" applyFont="1" applyFill="1" applyBorder="1" applyAlignment="1">
      <alignment vertical="top"/>
    </xf>
    <xf numFmtId="164" fontId="4" fillId="3" borderId="0" xfId="4" applyFont="1" applyFill="1" applyBorder="1" applyAlignment="1">
      <alignment vertical="top"/>
    </xf>
    <xf numFmtId="164" fontId="8" fillId="2" borderId="0" xfId="5" applyFont="1" applyFill="1" applyBorder="1"/>
    <xf numFmtId="164" fontId="8" fillId="2" borderId="0" xfId="1" applyFont="1" applyFill="1" applyBorder="1"/>
    <xf numFmtId="164" fontId="11" fillId="2" borderId="0" xfId="6" applyFill="1" applyBorder="1" applyAlignment="1">
      <alignment vertical="top"/>
    </xf>
    <xf numFmtId="164" fontId="2" fillId="3" borderId="0" xfId="1" applyFill="1" applyBorder="1" applyAlignment="1">
      <alignment horizontal="left" vertical="top"/>
    </xf>
    <xf numFmtId="164" fontId="4" fillId="2" borderId="0" xfId="4" applyFont="1" applyFill="1" applyBorder="1" applyAlignment="1">
      <alignment horizontal="left" vertical="top"/>
    </xf>
    <xf numFmtId="169" fontId="7" fillId="4" borderId="0" xfId="7" applyNumberFormat="1" applyFont="1" applyFill="1" applyBorder="1" applyAlignment="1" applyProtection="1"/>
    <xf numFmtId="169" fontId="6" fillId="5" borderId="0" xfId="7" applyNumberFormat="1" applyFont="1" applyFill="1" applyBorder="1" applyAlignment="1" applyProtection="1"/>
    <xf numFmtId="169" fontId="6" fillId="2" borderId="0" xfId="7" applyNumberFormat="1" applyFont="1" applyFill="1" applyBorder="1" applyAlignment="1" applyProtection="1"/>
    <xf numFmtId="169" fontId="6" fillId="2" borderId="2" xfId="7" applyNumberFormat="1" applyFont="1" applyFill="1" applyBorder="1" applyAlignment="1" applyProtection="1"/>
    <xf numFmtId="169" fontId="4" fillId="2" borderId="0" xfId="7" applyNumberFormat="1" applyFont="1" applyFill="1" applyBorder="1"/>
    <xf numFmtId="169" fontId="2" fillId="3" borderId="0" xfId="7" applyNumberFormat="1" applyFont="1" applyFill="1" applyBorder="1"/>
  </cellXfs>
  <cellStyles count="8">
    <cellStyle name="Excel Built-in Comma" xfId="3"/>
    <cellStyle name="Excel Built-in Normal" xfId="1"/>
    <cellStyle name="Komma 2" xfId="7"/>
    <cellStyle name="Normal_d-je14.2.4.5" xfId="4"/>
    <cellStyle name="Standard" xfId="0" builtinId="0"/>
    <cellStyle name="Standard 2" xfId="2"/>
    <cellStyle name="Standard 2 2" xfId="5"/>
    <cellStyle name="Standard_Efv9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31"/>
  <sheetViews>
    <sheetView tabSelected="1" zoomScaleNormal="100" workbookViewId="0"/>
  </sheetViews>
  <sheetFormatPr baseColWidth="10" defaultColWidth="12" defaultRowHeight="14.25" outlineLevelCol="1" x14ac:dyDescent="0.2"/>
  <cols>
    <col min="1" max="1" width="46.42578125" style="6" customWidth="1"/>
    <col min="2" max="2" width="6.42578125" style="6" customWidth="1" collapsed="1"/>
    <col min="3" max="6" width="6.42578125" style="6" hidden="1" customWidth="1" outlineLevel="1"/>
    <col min="7" max="7" width="6.42578125" style="6" customWidth="1" collapsed="1"/>
    <col min="8" max="11" width="6.42578125" style="6" hidden="1" customWidth="1" outlineLevel="1"/>
    <col min="12" max="12" width="6.42578125" style="6" customWidth="1" collapsed="1"/>
    <col min="13" max="16" width="6.42578125" style="6" hidden="1" customWidth="1" outlineLevel="1"/>
    <col min="17" max="24" width="6.42578125" style="6" customWidth="1"/>
    <col min="25" max="16384" width="12" style="6"/>
  </cols>
  <sheetData>
    <row r="1" spans="1:24" ht="15" x14ac:dyDescent="0.25">
      <c r="A1" s="1" t="s">
        <v>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4"/>
      <c r="V1" s="4"/>
      <c r="W1" s="4"/>
      <c r="X1" s="5" t="s">
        <v>0</v>
      </c>
    </row>
    <row r="2" spans="1:24" ht="15" x14ac:dyDescent="0.25">
      <c r="A2" s="7" t="s">
        <v>3</v>
      </c>
      <c r="B2" s="2"/>
      <c r="C2" s="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"/>
      <c r="R2" s="2"/>
      <c r="S2" s="2"/>
      <c r="T2" s="2"/>
      <c r="U2" s="2"/>
      <c r="V2" s="2"/>
      <c r="W2" s="2"/>
      <c r="X2" s="2"/>
    </row>
    <row r="3" spans="1:24" x14ac:dyDescent="0.2">
      <c r="A3" s="9"/>
      <c r="B3" s="10">
        <v>1995</v>
      </c>
      <c r="C3" s="10">
        <v>1996</v>
      </c>
      <c r="D3" s="10">
        <v>1997</v>
      </c>
      <c r="E3" s="10">
        <v>1998</v>
      </c>
      <c r="F3" s="10">
        <v>1999</v>
      </c>
      <c r="G3" s="10">
        <v>2000</v>
      </c>
      <c r="H3" s="10">
        <v>2001</v>
      </c>
      <c r="I3" s="10">
        <v>2002</v>
      </c>
      <c r="J3" s="10">
        <v>2003</v>
      </c>
      <c r="K3" s="10">
        <v>2004</v>
      </c>
      <c r="L3" s="10">
        <v>2005</v>
      </c>
      <c r="M3" s="10">
        <v>2006</v>
      </c>
      <c r="N3" s="10">
        <v>2007</v>
      </c>
      <c r="O3" s="10">
        <v>2008</v>
      </c>
      <c r="P3" s="10">
        <v>2009</v>
      </c>
      <c r="Q3" s="10">
        <v>2010</v>
      </c>
      <c r="R3" s="10">
        <v>2011</v>
      </c>
      <c r="S3" s="10">
        <v>2012</v>
      </c>
      <c r="T3" s="10">
        <v>2013</v>
      </c>
      <c r="U3" s="10">
        <v>2014</v>
      </c>
      <c r="V3" s="10">
        <v>2015</v>
      </c>
      <c r="W3" s="10">
        <v>2016</v>
      </c>
      <c r="X3" s="10">
        <v>2017</v>
      </c>
    </row>
    <row r="4" spans="1:24" x14ac:dyDescent="0.2">
      <c r="A4" s="11" t="s">
        <v>1</v>
      </c>
      <c r="B4" s="12">
        <v>37364.980151415861</v>
      </c>
      <c r="C4" s="12">
        <v>39142.323863614198</v>
      </c>
      <c r="D4" s="12">
        <v>39964.715919021313</v>
      </c>
      <c r="E4" s="12">
        <v>41583.403292636816</v>
      </c>
      <c r="F4" s="12">
        <v>42900.316889777227</v>
      </c>
      <c r="G4" s="12">
        <v>44708.468604774185</v>
      </c>
      <c r="H4" s="12">
        <v>47555.951817496803</v>
      </c>
      <c r="I4" s="12">
        <v>49466.371838268155</v>
      </c>
      <c r="J4" s="12">
        <v>51359.660455460566</v>
      </c>
      <c r="K4" s="12">
        <v>53293.394797133384</v>
      </c>
      <c r="L4" s="12">
        <v>54419.567098911459</v>
      </c>
      <c r="M4" s="12">
        <v>55200.992545783964</v>
      </c>
      <c r="N4" s="12">
        <v>57714.592326573344</v>
      </c>
      <c r="O4" s="12">
        <v>60960.105657437583</v>
      </c>
      <c r="P4" s="12">
        <v>63692.581221432149</v>
      </c>
      <c r="Q4" s="12">
        <v>65158.185430686324</v>
      </c>
      <c r="R4" s="12">
        <v>66894.401939468647</v>
      </c>
      <c r="S4" s="12">
        <v>69260.600380131014</v>
      </c>
      <c r="T4" s="12">
        <v>72179.715425999719</v>
      </c>
      <c r="U4" s="12">
        <v>74694.643146646602</v>
      </c>
      <c r="V4" s="12">
        <v>77730.896545196563</v>
      </c>
      <c r="W4" s="12">
        <v>80461.621240757289</v>
      </c>
      <c r="X4" s="12">
        <v>82774.410268324515</v>
      </c>
    </row>
    <row r="5" spans="1:24" x14ac:dyDescent="0.2">
      <c r="A5" s="13" t="s">
        <v>14</v>
      </c>
      <c r="B5" s="14">
        <f t="shared" ref="B5:P5" si="0">SUM(B6:B8)</f>
        <v>9961.1926474702832</v>
      </c>
      <c r="C5" s="14">
        <f t="shared" si="0"/>
        <v>9939.5986725435705</v>
      </c>
      <c r="D5" s="14">
        <f t="shared" si="0"/>
        <v>10243.890989919893</v>
      </c>
      <c r="E5" s="14">
        <f t="shared" si="0"/>
        <v>10533.102311038268</v>
      </c>
      <c r="F5" s="14">
        <f t="shared" si="0"/>
        <v>11100.35900107897</v>
      </c>
      <c r="G5" s="14">
        <f t="shared" si="0"/>
        <v>11418.033282811262</v>
      </c>
      <c r="H5" s="14">
        <f t="shared" si="0"/>
        <v>12762.428289358062</v>
      </c>
      <c r="I5" s="14">
        <f t="shared" si="0"/>
        <v>13948.68574262219</v>
      </c>
      <c r="J5" s="14">
        <f t="shared" si="0"/>
        <v>14470.790681661922</v>
      </c>
      <c r="K5" s="14">
        <f t="shared" si="0"/>
        <v>14735.045636224291</v>
      </c>
      <c r="L5" s="14">
        <f t="shared" si="0"/>
        <v>15084.335741860972</v>
      </c>
      <c r="M5" s="14">
        <f t="shared" si="0"/>
        <v>15114.587244217884</v>
      </c>
      <c r="N5" s="14">
        <f t="shared" si="0"/>
        <v>15942.996228964099</v>
      </c>
      <c r="O5" s="14">
        <f t="shared" si="0"/>
        <v>17486.445116023679</v>
      </c>
      <c r="P5" s="14">
        <f t="shared" si="0"/>
        <v>18258.074480647567</v>
      </c>
      <c r="Q5" s="14">
        <f t="shared" ref="Q5:V5" si="1">SUM(Q6:Q8)</f>
        <v>19058.602429472812</v>
      </c>
      <c r="R5" s="14">
        <f t="shared" si="1"/>
        <v>20160.939544304998</v>
      </c>
      <c r="S5" s="14">
        <f t="shared" si="1"/>
        <v>21495.838929330028</v>
      </c>
      <c r="T5" s="14">
        <f t="shared" si="1"/>
        <v>21724.507088845923</v>
      </c>
      <c r="U5" s="14">
        <f t="shared" si="1"/>
        <v>21998.608979368706</v>
      </c>
      <c r="V5" s="14">
        <f t="shared" si="1"/>
        <v>22655.962400670887</v>
      </c>
      <c r="W5" s="14">
        <f>SUM(W6:W8)</f>
        <v>22984.811789324176</v>
      </c>
      <c r="X5" s="14">
        <v>24102.254113083327</v>
      </c>
    </row>
    <row r="6" spans="1:24" x14ac:dyDescent="0.2">
      <c r="A6" s="15" t="s">
        <v>15</v>
      </c>
      <c r="B6" s="16">
        <v>3331.6919877704199</v>
      </c>
      <c r="C6" s="16">
        <v>2946.2833639678151</v>
      </c>
      <c r="D6" s="16">
        <v>3145.4139853682236</v>
      </c>
      <c r="E6" s="16">
        <v>3262.8896752658134</v>
      </c>
      <c r="F6" s="16">
        <v>3424.1375887693252</v>
      </c>
      <c r="G6" s="16">
        <v>3574.306422217358</v>
      </c>
      <c r="H6" s="16">
        <v>3772.4929232384261</v>
      </c>
      <c r="I6" s="16">
        <v>4045.2957599420411</v>
      </c>
      <c r="J6" s="16">
        <v>4129.3050422476599</v>
      </c>
      <c r="K6" s="16">
        <v>4448.2380819746331</v>
      </c>
      <c r="L6" s="16">
        <v>4646.2931099575044</v>
      </c>
      <c r="M6" s="16">
        <v>4707.3414584936718</v>
      </c>
      <c r="N6" s="16">
        <v>5072.579220383097</v>
      </c>
      <c r="O6" s="16">
        <v>3913.3552118775638</v>
      </c>
      <c r="P6" s="16">
        <v>3621.9250411739413</v>
      </c>
      <c r="Q6" s="16">
        <v>3932.6107554453915</v>
      </c>
      <c r="R6" s="16">
        <v>4279.4633511560223</v>
      </c>
      <c r="S6" s="16">
        <v>4353.3948279812957</v>
      </c>
      <c r="T6" s="16">
        <v>4440.063571717581</v>
      </c>
      <c r="U6" s="16">
        <v>4507.4474442773708</v>
      </c>
      <c r="V6" s="16">
        <v>4687.4545525775402</v>
      </c>
      <c r="W6" s="16">
        <v>4821.4452903615456</v>
      </c>
      <c r="X6" s="16">
        <v>5059.4673868546388</v>
      </c>
    </row>
    <row r="7" spans="1:24" x14ac:dyDescent="0.2">
      <c r="A7" s="15" t="s">
        <v>16</v>
      </c>
      <c r="B7" s="16">
        <v>5641.5684426851585</v>
      </c>
      <c r="C7" s="16">
        <v>5993.1169680425837</v>
      </c>
      <c r="D7" s="16">
        <v>6068.2769922693033</v>
      </c>
      <c r="E7" s="16">
        <v>6182.3801662361102</v>
      </c>
      <c r="F7" s="16">
        <v>6575.9922826635611</v>
      </c>
      <c r="G7" s="16">
        <v>6721.9178112051732</v>
      </c>
      <c r="H7" s="16">
        <v>7718.9496467202216</v>
      </c>
      <c r="I7" s="16">
        <v>8597.2844935762332</v>
      </c>
      <c r="J7" s="16">
        <v>9069.2516565347578</v>
      </c>
      <c r="K7" s="16">
        <v>8995.2602085666276</v>
      </c>
      <c r="L7" s="16">
        <v>9285.7884251124651</v>
      </c>
      <c r="M7" s="16">
        <v>9455.0406533415753</v>
      </c>
      <c r="N7" s="16">
        <v>9823.8019882317858</v>
      </c>
      <c r="O7" s="16">
        <v>11928.093370388078</v>
      </c>
      <c r="P7" s="16">
        <v>12903.274259136855</v>
      </c>
      <c r="Q7" s="16">
        <v>13369.293415192436</v>
      </c>
      <c r="R7" s="16">
        <v>13806.649605143084</v>
      </c>
      <c r="S7" s="16">
        <v>14946.749465300854</v>
      </c>
      <c r="T7" s="16">
        <v>15015.118092842546</v>
      </c>
      <c r="U7" s="16">
        <v>15291.603055490299</v>
      </c>
      <c r="V7" s="16">
        <v>15756.704418099966</v>
      </c>
      <c r="W7" s="16">
        <v>15803.977980631338</v>
      </c>
      <c r="X7" s="16">
        <v>16719.748777294688</v>
      </c>
    </row>
    <row r="8" spans="1:24" x14ac:dyDescent="0.2">
      <c r="A8" s="15" t="s">
        <v>17</v>
      </c>
      <c r="B8" s="16">
        <v>987.93221701470418</v>
      </c>
      <c r="C8" s="16">
        <v>1000.1983405331714</v>
      </c>
      <c r="D8" s="16">
        <v>1030.200012282367</v>
      </c>
      <c r="E8" s="16">
        <v>1087.8324695363444</v>
      </c>
      <c r="F8" s="16">
        <v>1100.2291296460839</v>
      </c>
      <c r="G8" s="16">
        <v>1121.8090493887328</v>
      </c>
      <c r="H8" s="16">
        <v>1270.9857193994142</v>
      </c>
      <c r="I8" s="16">
        <v>1306.1054891039157</v>
      </c>
      <c r="J8" s="16">
        <v>1272.2339828795045</v>
      </c>
      <c r="K8" s="16">
        <v>1291.5473456830289</v>
      </c>
      <c r="L8" s="16">
        <v>1152.2542067910024</v>
      </c>
      <c r="M8" s="16">
        <v>952.20513238263902</v>
      </c>
      <c r="N8" s="16">
        <v>1046.6150203492166</v>
      </c>
      <c r="O8" s="16">
        <v>1644.9965337580343</v>
      </c>
      <c r="P8" s="16">
        <v>1732.875180336772</v>
      </c>
      <c r="Q8" s="16">
        <v>1756.6982588349845</v>
      </c>
      <c r="R8" s="16">
        <v>2074.8265880058939</v>
      </c>
      <c r="S8" s="16">
        <v>2195.6946360478746</v>
      </c>
      <c r="T8" s="16">
        <v>2269.3254242857965</v>
      </c>
      <c r="U8" s="16">
        <v>2199.558479601038</v>
      </c>
      <c r="V8" s="16">
        <v>2211.8034299933825</v>
      </c>
      <c r="W8" s="16">
        <v>2359.3885183312937</v>
      </c>
      <c r="X8" s="16">
        <v>2323.0379489339994</v>
      </c>
    </row>
    <row r="9" spans="1:24" x14ac:dyDescent="0.2">
      <c r="A9" s="13" t="s">
        <v>18</v>
      </c>
      <c r="B9" s="14">
        <f t="shared" ref="B9:P9" si="2">SUM(B10:B13)</f>
        <v>2974.3567568381386</v>
      </c>
      <c r="C9" s="14">
        <f t="shared" si="2"/>
        <v>3049.7544232980795</v>
      </c>
      <c r="D9" s="14">
        <f t="shared" si="2"/>
        <v>3106.6776306971979</v>
      </c>
      <c r="E9" s="14">
        <f t="shared" si="2"/>
        <v>3283.4277445393564</v>
      </c>
      <c r="F9" s="14">
        <f t="shared" si="2"/>
        <v>3385.8750251317397</v>
      </c>
      <c r="G9" s="14">
        <f t="shared" si="2"/>
        <v>3504.6373807365535</v>
      </c>
      <c r="H9" s="14">
        <f t="shared" si="2"/>
        <v>3652.9694662795491</v>
      </c>
      <c r="I9" s="14">
        <f t="shared" si="2"/>
        <v>3636.9958927823213</v>
      </c>
      <c r="J9" s="14">
        <f t="shared" si="2"/>
        <v>3798.7147933560386</v>
      </c>
      <c r="K9" s="14">
        <f t="shared" si="2"/>
        <v>3932.2538644489978</v>
      </c>
      <c r="L9" s="14">
        <f t="shared" si="2"/>
        <v>4090.021959202174</v>
      </c>
      <c r="M9" s="14">
        <f t="shared" si="2"/>
        <v>4095.8504464995435</v>
      </c>
      <c r="N9" s="14">
        <f t="shared" si="2"/>
        <v>4173.9519473338732</v>
      </c>
      <c r="O9" s="14">
        <f t="shared" si="2"/>
        <v>4221.3582791408862</v>
      </c>
      <c r="P9" s="14">
        <f t="shared" si="2"/>
        <v>4716.5344049796322</v>
      </c>
      <c r="Q9" s="14">
        <f t="shared" ref="Q9:V9" si="3">SUM(Q10:Q13)</f>
        <v>4480.4903995149934</v>
      </c>
      <c r="R9" s="14">
        <f t="shared" si="3"/>
        <v>4388.6492096868424</v>
      </c>
      <c r="S9" s="14">
        <f t="shared" si="3"/>
        <v>4215.0516089874727</v>
      </c>
      <c r="T9" s="14">
        <f t="shared" si="3"/>
        <v>4442.1975212592752</v>
      </c>
      <c r="U9" s="14">
        <f t="shared" si="3"/>
        <v>4533.6184611673089</v>
      </c>
      <c r="V9" s="14">
        <f t="shared" si="3"/>
        <v>4757.5288352858624</v>
      </c>
      <c r="W9" s="14">
        <f>SUM(W10:W13)</f>
        <v>4920.8916010148941</v>
      </c>
      <c r="X9" s="14">
        <v>4829.6918129405822</v>
      </c>
    </row>
    <row r="10" spans="1:24" x14ac:dyDescent="0.2">
      <c r="A10" s="17" t="s">
        <v>19</v>
      </c>
      <c r="B10" s="16">
        <v>126.12932105239364</v>
      </c>
      <c r="C10" s="16">
        <v>142.50074364873802</v>
      </c>
      <c r="D10" s="16">
        <v>161.00158322023961</v>
      </c>
      <c r="E10" s="16">
        <v>160.48504442678362</v>
      </c>
      <c r="F10" s="16">
        <v>163.99767047597055</v>
      </c>
      <c r="G10" s="16">
        <v>166.82767945714889</v>
      </c>
      <c r="H10" s="16">
        <v>173.21631476621207</v>
      </c>
      <c r="I10" s="16">
        <v>176.96744915258995</v>
      </c>
      <c r="J10" s="16">
        <v>204.51094067517255</v>
      </c>
      <c r="K10" s="16">
        <v>205.49966039768361</v>
      </c>
      <c r="L10" s="16">
        <v>217.09041801183247</v>
      </c>
      <c r="M10" s="16">
        <v>217.2636289014506</v>
      </c>
      <c r="N10" s="16">
        <v>219.23143750685068</v>
      </c>
      <c r="O10" s="16">
        <v>90.933722057018457</v>
      </c>
      <c r="P10" s="16">
        <v>338.66527477025591</v>
      </c>
      <c r="Q10" s="16">
        <v>97.355820808969298</v>
      </c>
      <c r="R10" s="16">
        <v>103.03397156552825</v>
      </c>
      <c r="S10" s="16">
        <v>74.377725839258005</v>
      </c>
      <c r="T10" s="16">
        <v>57.190973130446814</v>
      </c>
      <c r="U10" s="16">
        <v>62.596841108398586</v>
      </c>
      <c r="V10" s="16">
        <v>65.32134688069155</v>
      </c>
      <c r="W10" s="16">
        <v>69.347622064633612</v>
      </c>
      <c r="X10" s="16">
        <v>71.726359312967489</v>
      </c>
    </row>
    <row r="11" spans="1:24" x14ac:dyDescent="0.2">
      <c r="A11" s="17" t="s">
        <v>20</v>
      </c>
      <c r="B11" s="16">
        <v>602.86337935126949</v>
      </c>
      <c r="C11" s="16">
        <v>621.85341793764064</v>
      </c>
      <c r="D11" s="16">
        <v>654.09564838821768</v>
      </c>
      <c r="E11" s="16">
        <v>668.05595989641506</v>
      </c>
      <c r="F11" s="16">
        <v>682.38788900649024</v>
      </c>
      <c r="G11" s="16">
        <v>719.26876636999782</v>
      </c>
      <c r="H11" s="16">
        <v>774.84873411324645</v>
      </c>
      <c r="I11" s="16">
        <v>812.30983881169709</v>
      </c>
      <c r="J11" s="16">
        <v>848.0899339962325</v>
      </c>
      <c r="K11" s="16">
        <v>922.31143159949738</v>
      </c>
      <c r="L11" s="16">
        <v>964.04861406829889</v>
      </c>
      <c r="M11" s="16">
        <v>905.47309150685646</v>
      </c>
      <c r="N11" s="16">
        <v>874.14374232817124</v>
      </c>
      <c r="O11" s="16">
        <v>932.02742805686216</v>
      </c>
      <c r="P11" s="16">
        <v>1064.6241280932468</v>
      </c>
      <c r="Q11" s="16">
        <v>1091.638568544163</v>
      </c>
      <c r="R11" s="16">
        <v>897.93036228090887</v>
      </c>
      <c r="S11" s="16">
        <v>872.74588831104552</v>
      </c>
      <c r="T11" s="16">
        <v>880.68484512375562</v>
      </c>
      <c r="U11" s="16">
        <v>865.47571502895039</v>
      </c>
      <c r="V11" s="16">
        <v>945.55088417888919</v>
      </c>
      <c r="W11" s="16">
        <v>953.44009217284292</v>
      </c>
      <c r="X11" s="16">
        <v>958.22122745317154</v>
      </c>
    </row>
    <row r="12" spans="1:24" x14ac:dyDescent="0.2">
      <c r="A12" s="15" t="s">
        <v>21</v>
      </c>
      <c r="B12" s="16">
        <v>1118.5666421180993</v>
      </c>
      <c r="C12" s="16">
        <v>1129.6604226049008</v>
      </c>
      <c r="D12" s="16">
        <v>1149.1406093590049</v>
      </c>
      <c r="E12" s="16">
        <v>1274.8989495901919</v>
      </c>
      <c r="F12" s="16">
        <v>1358.9739203498555</v>
      </c>
      <c r="G12" s="16">
        <v>1395.0762431698377</v>
      </c>
      <c r="H12" s="16">
        <v>1445.0918639667352</v>
      </c>
      <c r="I12" s="16">
        <v>1385.8293843439887</v>
      </c>
      <c r="J12" s="16">
        <v>1475.0354929488051</v>
      </c>
      <c r="K12" s="16">
        <v>1492.7621829574227</v>
      </c>
      <c r="L12" s="16">
        <v>1604.7941376555709</v>
      </c>
      <c r="M12" s="16">
        <v>1584.6098225593778</v>
      </c>
      <c r="N12" s="16">
        <v>1631.5694953477775</v>
      </c>
      <c r="O12" s="16">
        <v>1699.4603691167147</v>
      </c>
      <c r="P12" s="16">
        <v>1790.0982496109918</v>
      </c>
      <c r="Q12" s="16">
        <v>1809.8863650437245</v>
      </c>
      <c r="R12" s="16">
        <v>1871.1668964152141</v>
      </c>
      <c r="S12" s="16">
        <v>1933.3998647086401</v>
      </c>
      <c r="T12" s="16">
        <v>2140.2817349164407</v>
      </c>
      <c r="U12" s="16">
        <v>2159.2050329635945</v>
      </c>
      <c r="V12" s="16">
        <v>2218.3771480168366</v>
      </c>
      <c r="W12" s="16">
        <v>2306.3290616599834</v>
      </c>
      <c r="X12" s="16">
        <v>2246.1718772503095</v>
      </c>
    </row>
    <row r="13" spans="1:24" x14ac:dyDescent="0.2">
      <c r="A13" s="17" t="s">
        <v>22</v>
      </c>
      <c r="B13" s="16">
        <v>1126.797414316376</v>
      </c>
      <c r="C13" s="16">
        <v>1155.7398391068</v>
      </c>
      <c r="D13" s="16">
        <v>1142.4397897297358</v>
      </c>
      <c r="E13" s="16">
        <v>1179.9877906259658</v>
      </c>
      <c r="F13" s="16">
        <v>1180.5155452994234</v>
      </c>
      <c r="G13" s="16">
        <v>1223.4646917395696</v>
      </c>
      <c r="H13" s="16">
        <v>1259.8125534333553</v>
      </c>
      <c r="I13" s="16">
        <v>1261.8892204740455</v>
      </c>
      <c r="J13" s="16">
        <v>1271.0784257358287</v>
      </c>
      <c r="K13" s="16">
        <v>1311.6805894943941</v>
      </c>
      <c r="L13" s="16">
        <v>1304.0887894664722</v>
      </c>
      <c r="M13" s="16">
        <v>1388.5039035318587</v>
      </c>
      <c r="N13" s="16">
        <v>1449.0072721510733</v>
      </c>
      <c r="O13" s="16">
        <v>1498.9367599102909</v>
      </c>
      <c r="P13" s="16">
        <v>1523.1467525051376</v>
      </c>
      <c r="Q13" s="16">
        <v>1481.6096451181365</v>
      </c>
      <c r="R13" s="16">
        <v>1516.5179794251912</v>
      </c>
      <c r="S13" s="16">
        <v>1334.5281301285295</v>
      </c>
      <c r="T13" s="16">
        <v>1364.0399680886321</v>
      </c>
      <c r="U13" s="16">
        <v>1446.340872066366</v>
      </c>
      <c r="V13" s="16">
        <v>1528.2794562094455</v>
      </c>
      <c r="W13" s="16">
        <v>1591.7748251174346</v>
      </c>
      <c r="X13" s="16">
        <v>1553.5723489241336</v>
      </c>
    </row>
    <row r="14" spans="1:24" x14ac:dyDescent="0.2">
      <c r="A14" s="13" t="s">
        <v>23</v>
      </c>
      <c r="B14" s="14">
        <f t="shared" ref="B14:P14" si="4">SUM(B15:B18)</f>
        <v>24429.430747107435</v>
      </c>
      <c r="C14" s="14">
        <f t="shared" si="4"/>
        <v>26152.970767772546</v>
      </c>
      <c r="D14" s="14">
        <f t="shared" si="4"/>
        <v>26614.147298404216</v>
      </c>
      <c r="E14" s="14">
        <f t="shared" si="4"/>
        <v>27766.873237059212</v>
      </c>
      <c r="F14" s="14">
        <f t="shared" si="4"/>
        <v>28414.082863566524</v>
      </c>
      <c r="G14" s="14">
        <f t="shared" si="4"/>
        <v>29785.797941226378</v>
      </c>
      <c r="H14" s="14">
        <f t="shared" si="4"/>
        <v>31140.554061859209</v>
      </c>
      <c r="I14" s="14">
        <f t="shared" si="4"/>
        <v>31880.690202863643</v>
      </c>
      <c r="J14" s="14">
        <f t="shared" si="4"/>
        <v>33090.154980442625</v>
      </c>
      <c r="K14" s="14">
        <f t="shared" si="4"/>
        <v>34626.09529646008</v>
      </c>
      <c r="L14" s="14">
        <f t="shared" si="4"/>
        <v>35245.209397848303</v>
      </c>
      <c r="M14" s="14">
        <f t="shared" si="4"/>
        <v>35990.554855066533</v>
      </c>
      <c r="N14" s="14">
        <f t="shared" si="4"/>
        <v>37597.644150275366</v>
      </c>
      <c r="O14" s="14">
        <f t="shared" si="4"/>
        <v>39252.302262273042</v>
      </c>
      <c r="P14" s="14">
        <f t="shared" si="4"/>
        <v>40717.972335804945</v>
      </c>
      <c r="Q14" s="14">
        <f t="shared" ref="Q14:V14" si="5">SUM(Q15:Q18)</f>
        <v>41619.092601698532</v>
      </c>
      <c r="R14" s="14">
        <f t="shared" si="5"/>
        <v>42344.8131854768</v>
      </c>
      <c r="S14" s="14">
        <f t="shared" si="5"/>
        <v>43549.709841813536</v>
      </c>
      <c r="T14" s="14">
        <f t="shared" si="5"/>
        <v>46013.0108158945</v>
      </c>
      <c r="U14" s="14">
        <f t="shared" si="5"/>
        <v>48162.415706110565</v>
      </c>
      <c r="V14" s="14">
        <f t="shared" si="5"/>
        <v>50317.405309239824</v>
      </c>
      <c r="W14" s="14">
        <f>SUM(W15:W18)</f>
        <v>52555.91785041822</v>
      </c>
      <c r="X14" s="14">
        <v>53842.464342300605</v>
      </c>
    </row>
    <row r="15" spans="1:24" x14ac:dyDescent="0.2">
      <c r="A15" s="17" t="s">
        <v>24</v>
      </c>
      <c r="B15" s="16">
        <v>12760.520389013007</v>
      </c>
      <c r="C15" s="16">
        <v>12991.45597463955</v>
      </c>
      <c r="D15" s="16">
        <v>13313.198412862012</v>
      </c>
      <c r="E15" s="16">
        <v>13808.287842374903</v>
      </c>
      <c r="F15" s="16">
        <v>14275.191362773847</v>
      </c>
      <c r="G15" s="16">
        <v>14791.758533088563</v>
      </c>
      <c r="H15" s="16">
        <v>15364.987299596996</v>
      </c>
      <c r="I15" s="16">
        <v>15443.482822837026</v>
      </c>
      <c r="J15" s="16">
        <v>15820.098231596177</v>
      </c>
      <c r="K15" s="16">
        <v>16412.692017781101</v>
      </c>
      <c r="L15" s="16">
        <v>15982.856155600575</v>
      </c>
      <c r="M15" s="16">
        <v>16382.875865055845</v>
      </c>
      <c r="N15" s="16">
        <v>17031.827397324789</v>
      </c>
      <c r="O15" s="16">
        <v>17485.670601233178</v>
      </c>
      <c r="P15" s="16">
        <v>18065.724545957972</v>
      </c>
      <c r="Q15" s="16">
        <v>18657.291072588381</v>
      </c>
      <c r="R15" s="16">
        <v>18789.817487746201</v>
      </c>
      <c r="S15" s="16">
        <v>19600.031824394748</v>
      </c>
      <c r="T15" s="16">
        <v>20155.30651268486</v>
      </c>
      <c r="U15" s="16">
        <v>21567.881661359075</v>
      </c>
      <c r="V15" s="16">
        <v>22277.576265915999</v>
      </c>
      <c r="W15" s="16">
        <v>23292.633297662738</v>
      </c>
      <c r="X15" s="16">
        <v>23854.953332291119</v>
      </c>
    </row>
    <row r="16" spans="1:24" x14ac:dyDescent="0.2">
      <c r="A16" s="17" t="s">
        <v>25</v>
      </c>
      <c r="B16" s="16">
        <v>8158.552344526307</v>
      </c>
      <c r="C16" s="16">
        <v>9489.05312968002</v>
      </c>
      <c r="D16" s="16">
        <v>9789.278743016459</v>
      </c>
      <c r="E16" s="16">
        <v>10341.06741149546</v>
      </c>
      <c r="F16" s="16">
        <v>10626.994619287465</v>
      </c>
      <c r="G16" s="16">
        <v>11332.582469812351</v>
      </c>
      <c r="H16" s="16">
        <v>12008.805282222114</v>
      </c>
      <c r="I16" s="16">
        <v>12706.266216176587</v>
      </c>
      <c r="J16" s="16">
        <v>13463.28539994034</v>
      </c>
      <c r="K16" s="16">
        <v>14267.720071964945</v>
      </c>
      <c r="L16" s="16">
        <v>15164.771936195357</v>
      </c>
      <c r="M16" s="16">
        <v>15309.701812853833</v>
      </c>
      <c r="N16" s="16">
        <v>15965.184540983839</v>
      </c>
      <c r="O16" s="16">
        <v>17016.017943922088</v>
      </c>
      <c r="P16" s="16">
        <v>17736.105654835825</v>
      </c>
      <c r="Q16" s="16">
        <v>18163.512844396217</v>
      </c>
      <c r="R16" s="16">
        <v>18600.358993765854</v>
      </c>
      <c r="S16" s="16">
        <v>19634.084282490498</v>
      </c>
      <c r="T16" s="16">
        <v>21480.667810779181</v>
      </c>
      <c r="U16" s="16">
        <v>22120.479777660094</v>
      </c>
      <c r="V16" s="16">
        <v>23380.615863995834</v>
      </c>
      <c r="W16" s="16">
        <v>24392.828736790019</v>
      </c>
      <c r="X16" s="16">
        <v>25082.488132880055</v>
      </c>
    </row>
    <row r="17" spans="1:24" x14ac:dyDescent="0.2">
      <c r="A17" s="17" t="s">
        <v>26</v>
      </c>
      <c r="B17" s="16">
        <v>3034.3092239624189</v>
      </c>
      <c r="C17" s="16">
        <v>3244.9027332997107</v>
      </c>
      <c r="D17" s="16">
        <v>3066.2583651445643</v>
      </c>
      <c r="E17" s="16">
        <v>3148.0089736527207</v>
      </c>
      <c r="F17" s="16">
        <v>2996.8628386735577</v>
      </c>
      <c r="G17" s="16">
        <v>3140.2765965809522</v>
      </c>
      <c r="H17" s="16">
        <v>3235.6691308957566</v>
      </c>
      <c r="I17" s="16">
        <v>3167.5467541841126</v>
      </c>
      <c r="J17" s="16">
        <v>3234.3708189309773</v>
      </c>
      <c r="K17" s="16">
        <v>3320.0746274542716</v>
      </c>
      <c r="L17" s="16">
        <v>3644.650087805062</v>
      </c>
      <c r="M17" s="16">
        <v>3771.7807301412436</v>
      </c>
      <c r="N17" s="16">
        <v>3998.6531841990809</v>
      </c>
      <c r="O17" s="16">
        <v>4085.0381527096865</v>
      </c>
      <c r="P17" s="16">
        <v>4186.9489769040129</v>
      </c>
      <c r="Q17" s="16">
        <v>4214.0187717255649</v>
      </c>
      <c r="R17" s="16">
        <v>4330.2673993403505</v>
      </c>
      <c r="S17" s="16">
        <v>3712.7231475468375</v>
      </c>
      <c r="T17" s="16">
        <v>3797.1365930097736</v>
      </c>
      <c r="U17" s="16">
        <v>3892.9282374452978</v>
      </c>
      <c r="V17" s="16">
        <v>4038.6188537043417</v>
      </c>
      <c r="W17" s="16">
        <v>4256.6617083083265</v>
      </c>
      <c r="X17" s="16">
        <v>4266.4690103409457</v>
      </c>
    </row>
    <row r="18" spans="1:24" x14ac:dyDescent="0.2">
      <c r="A18" s="18" t="s">
        <v>22</v>
      </c>
      <c r="B18" s="19">
        <v>476.04878960570204</v>
      </c>
      <c r="C18" s="19">
        <v>427.55893015326194</v>
      </c>
      <c r="D18" s="19">
        <v>445.41177738117995</v>
      </c>
      <c r="E18" s="19">
        <v>469.5090095361287</v>
      </c>
      <c r="F18" s="19">
        <v>515.03404283165401</v>
      </c>
      <c r="G18" s="19">
        <v>521.18034174451259</v>
      </c>
      <c r="H18" s="19">
        <v>531.09234914434319</v>
      </c>
      <c r="I18" s="19">
        <v>563.39440966591496</v>
      </c>
      <c r="J18" s="19">
        <v>572.40052997512885</v>
      </c>
      <c r="K18" s="19">
        <v>625.60857925976643</v>
      </c>
      <c r="L18" s="19">
        <v>452.93121824731003</v>
      </c>
      <c r="M18" s="19">
        <v>526.19644701560878</v>
      </c>
      <c r="N18" s="19">
        <v>601.97902776766</v>
      </c>
      <c r="O18" s="19">
        <v>665.5755644080939</v>
      </c>
      <c r="P18" s="19">
        <v>729.1931581071326</v>
      </c>
      <c r="Q18" s="19">
        <v>584.26991298836879</v>
      </c>
      <c r="R18" s="19">
        <v>624.36930462439568</v>
      </c>
      <c r="S18" s="19">
        <v>602.87058738145492</v>
      </c>
      <c r="T18" s="19">
        <v>579.89989942068428</v>
      </c>
      <c r="U18" s="19">
        <v>581.12602964610551</v>
      </c>
      <c r="V18" s="19">
        <v>620.59432562364623</v>
      </c>
      <c r="W18" s="19">
        <v>613.79410765713862</v>
      </c>
      <c r="X18" s="19">
        <v>638.55386678849015</v>
      </c>
    </row>
    <row r="19" spans="1:24" ht="15" x14ac:dyDescent="0.25">
      <c r="A19" s="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"/>
      <c r="V19" s="4"/>
      <c r="W19" s="4"/>
      <c r="X19" s="4"/>
    </row>
    <row r="20" spans="1:24" x14ac:dyDescent="0.2">
      <c r="A20" s="21" t="s">
        <v>28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">
      <c r="A21" s="21" t="s">
        <v>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x14ac:dyDescent="0.2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">
      <c r="A23" s="25" t="s">
        <v>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">
      <c r="A24" s="25" t="s">
        <v>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.75" x14ac:dyDescent="0.2">
      <c r="A25" s="25" t="s">
        <v>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.75" x14ac:dyDescent="0.2">
      <c r="A26" s="25" t="s">
        <v>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.75" x14ac:dyDescent="0.2">
      <c r="A27" s="25" t="s">
        <v>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.75" x14ac:dyDescent="0.2">
      <c r="A28" s="27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">
      <c r="A29" s="21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.75" x14ac:dyDescent="0.2">
      <c r="A30" s="21" t="s">
        <v>11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">
      <c r="A31" s="21" t="s">
        <v>12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</sheetData>
  <pageMargins left="0.7" right="0.7" top="0.78740157499999996" bottom="0.78740157499999996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31"/>
  <sheetViews>
    <sheetView zoomScaleNormal="100" zoomScaleSheetLayoutView="100" workbookViewId="0">
      <selection activeCell="A37" sqref="A37"/>
    </sheetView>
  </sheetViews>
  <sheetFormatPr baseColWidth="10" defaultColWidth="12" defaultRowHeight="14.25" outlineLevelCol="1" x14ac:dyDescent="0.2"/>
  <cols>
    <col min="1" max="1" width="46.42578125" style="6" customWidth="1"/>
    <col min="2" max="2" width="6.42578125" style="6" customWidth="1" collapsed="1"/>
    <col min="3" max="6" width="6.42578125" style="6" hidden="1" customWidth="1" outlineLevel="1"/>
    <col min="7" max="7" width="6.42578125" style="6" customWidth="1" collapsed="1"/>
    <col min="8" max="11" width="6.42578125" style="6" hidden="1" customWidth="1" outlineLevel="1"/>
    <col min="12" max="12" width="6.42578125" style="6" customWidth="1" collapsed="1"/>
    <col min="13" max="16" width="6.42578125" style="6" hidden="1" customWidth="1" outlineLevel="1"/>
    <col min="17" max="24" width="6.42578125" style="6" customWidth="1"/>
    <col min="25" max="16384" width="12" style="6"/>
  </cols>
  <sheetData>
    <row r="1" spans="1:24" ht="15" x14ac:dyDescent="0.25">
      <c r="A1" s="1" t="s">
        <v>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4"/>
      <c r="V1" s="4"/>
      <c r="W1" s="4"/>
      <c r="X1" s="5" t="s">
        <v>0</v>
      </c>
    </row>
    <row r="2" spans="1:24" ht="15" x14ac:dyDescent="0.25">
      <c r="A2" s="7" t="s">
        <v>13</v>
      </c>
      <c r="B2" s="2"/>
      <c r="C2" s="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"/>
      <c r="R2" s="2"/>
      <c r="S2" s="2"/>
      <c r="T2" s="2"/>
      <c r="U2" s="2"/>
      <c r="V2" s="2"/>
      <c r="W2" s="2"/>
      <c r="X2" s="2"/>
    </row>
    <row r="3" spans="1:24" x14ac:dyDescent="0.2">
      <c r="A3" s="9"/>
      <c r="B3" s="10">
        <f>'In Millionen Franken'!B3</f>
        <v>1995</v>
      </c>
      <c r="C3" s="10">
        <f>'In Millionen Franken'!C3</f>
        <v>1996</v>
      </c>
      <c r="D3" s="10">
        <f>'In Millionen Franken'!D3</f>
        <v>1997</v>
      </c>
      <c r="E3" s="10">
        <f>'In Millionen Franken'!E3</f>
        <v>1998</v>
      </c>
      <c r="F3" s="10">
        <f>'In Millionen Franken'!F3</f>
        <v>1999</v>
      </c>
      <c r="G3" s="10">
        <f>'In Millionen Franken'!G3</f>
        <v>2000</v>
      </c>
      <c r="H3" s="10">
        <f>'In Millionen Franken'!H3</f>
        <v>2001</v>
      </c>
      <c r="I3" s="10">
        <f>'In Millionen Franken'!I3</f>
        <v>2002</v>
      </c>
      <c r="J3" s="10">
        <f>'In Millionen Franken'!J3</f>
        <v>2003</v>
      </c>
      <c r="K3" s="10">
        <f>'In Millionen Franken'!K3</f>
        <v>2004</v>
      </c>
      <c r="L3" s="10">
        <f>'In Millionen Franken'!L3</f>
        <v>2005</v>
      </c>
      <c r="M3" s="10">
        <f>'In Millionen Franken'!M3</f>
        <v>2006</v>
      </c>
      <c r="N3" s="10">
        <f>'In Millionen Franken'!N3</f>
        <v>2007</v>
      </c>
      <c r="O3" s="10">
        <f>'In Millionen Franken'!O3</f>
        <v>2008</v>
      </c>
      <c r="P3" s="10">
        <f>'In Millionen Franken'!P3</f>
        <v>2009</v>
      </c>
      <c r="Q3" s="10">
        <f>'In Millionen Franken'!Q3</f>
        <v>2010</v>
      </c>
      <c r="R3" s="10">
        <f>'In Millionen Franken'!R3</f>
        <v>2011</v>
      </c>
      <c r="S3" s="10">
        <f>'In Millionen Franken'!S3</f>
        <v>2012</v>
      </c>
      <c r="T3" s="10">
        <f>'In Millionen Franken'!T3</f>
        <v>2013</v>
      </c>
      <c r="U3" s="10">
        <f>'In Millionen Franken'!U3</f>
        <v>2014</v>
      </c>
      <c r="V3" s="10">
        <f>'In Millionen Franken'!V3</f>
        <v>2015</v>
      </c>
      <c r="W3" s="10">
        <f>'In Millionen Franken'!W3</f>
        <v>2016</v>
      </c>
      <c r="X3" s="10">
        <v>2017</v>
      </c>
    </row>
    <row r="4" spans="1:24" x14ac:dyDescent="0.2">
      <c r="A4" s="11" t="str">
        <f>'In Millionen Franken'!A4</f>
        <v>Total</v>
      </c>
      <c r="B4" s="29">
        <f>100*'In Millionen Franken'!B4/'In Millionen Franken'!B$4</f>
        <v>100</v>
      </c>
      <c r="C4" s="29">
        <f>100*'In Millionen Franken'!C4/'In Millionen Franken'!C$4</f>
        <v>100</v>
      </c>
      <c r="D4" s="29">
        <f>100*'In Millionen Franken'!D4/'In Millionen Franken'!D$4</f>
        <v>100</v>
      </c>
      <c r="E4" s="29">
        <f>100*'In Millionen Franken'!E4/'In Millionen Franken'!E$4</f>
        <v>100</v>
      </c>
      <c r="F4" s="29">
        <f>100*'In Millionen Franken'!F4/'In Millionen Franken'!F$4</f>
        <v>100.00000000000001</v>
      </c>
      <c r="G4" s="29">
        <f>100*'In Millionen Franken'!G4/'In Millionen Franken'!G$4</f>
        <v>100</v>
      </c>
      <c r="H4" s="29">
        <f>100*'In Millionen Franken'!H4/'In Millionen Franken'!H$4</f>
        <v>100</v>
      </c>
      <c r="I4" s="29">
        <f>100*'In Millionen Franken'!I4/'In Millionen Franken'!I$4</f>
        <v>100</v>
      </c>
      <c r="J4" s="29">
        <f>100*'In Millionen Franken'!J4/'In Millionen Franken'!J$4</f>
        <v>100</v>
      </c>
      <c r="K4" s="29">
        <f>100*'In Millionen Franken'!K4/'In Millionen Franken'!K$4</f>
        <v>100</v>
      </c>
      <c r="L4" s="29">
        <f>100*'In Millionen Franken'!L4/'In Millionen Franken'!L$4</f>
        <v>100</v>
      </c>
      <c r="M4" s="29">
        <f>100*'In Millionen Franken'!M4/'In Millionen Franken'!M$4</f>
        <v>100</v>
      </c>
      <c r="N4" s="29">
        <f>100*'In Millionen Franken'!N4/'In Millionen Franken'!N$4</f>
        <v>100</v>
      </c>
      <c r="O4" s="29">
        <f>100*'In Millionen Franken'!O4/'In Millionen Franken'!O$4</f>
        <v>100</v>
      </c>
      <c r="P4" s="29">
        <f>100*'In Millionen Franken'!P4/'In Millionen Franken'!P$4</f>
        <v>100</v>
      </c>
      <c r="Q4" s="29">
        <f>100*'In Millionen Franken'!Q4/'In Millionen Franken'!Q$4</f>
        <v>100</v>
      </c>
      <c r="R4" s="29">
        <f>100*'In Millionen Franken'!R4/'In Millionen Franken'!R$4</f>
        <v>100</v>
      </c>
      <c r="S4" s="29">
        <f>100*'In Millionen Franken'!S4/'In Millionen Franken'!S$4</f>
        <v>100</v>
      </c>
      <c r="T4" s="29">
        <f>100*'In Millionen Franken'!T4/'In Millionen Franken'!T$4</f>
        <v>100</v>
      </c>
      <c r="U4" s="29">
        <f>100*'In Millionen Franken'!U4/'In Millionen Franken'!U$4</f>
        <v>100</v>
      </c>
      <c r="V4" s="29">
        <f>100*'In Millionen Franken'!V4/'In Millionen Franken'!V$4</f>
        <v>100</v>
      </c>
      <c r="W4" s="29">
        <f>100*'In Millionen Franken'!W4/'In Millionen Franken'!W$4</f>
        <v>100</v>
      </c>
      <c r="X4" s="29">
        <v>100</v>
      </c>
    </row>
    <row r="5" spans="1:24" x14ac:dyDescent="0.2">
      <c r="A5" s="13" t="str">
        <f>'In Millionen Franken'!A5</f>
        <v>Staat</v>
      </c>
      <c r="B5" s="30">
        <f>100*'In Millionen Franken'!B5/'In Millionen Franken'!B$4</f>
        <v>26.659167506858228</v>
      </c>
      <c r="C5" s="30">
        <f>100*'In Millionen Franken'!C5/'In Millionen Franken'!C$4</f>
        <v>25.393481253633979</v>
      </c>
      <c r="D5" s="30">
        <f>100*'In Millionen Franken'!D5/'In Millionen Franken'!D$4</f>
        <v>25.632337811875416</v>
      </c>
      <c r="E5" s="30">
        <f>100*'In Millionen Franken'!E5/'In Millionen Franken'!E$4</f>
        <v>25.330063143012076</v>
      </c>
      <c r="F5" s="30">
        <f>100*'In Millionen Franken'!F5/'In Millionen Franken'!F$4</f>
        <v>25.874771577093153</v>
      </c>
      <c r="G5" s="30">
        <f>100*'In Millionen Franken'!G5/'In Millionen Franken'!G$4</f>
        <v>25.538860173779224</v>
      </c>
      <c r="H5" s="30">
        <f>100*'In Millionen Franken'!H5/'In Millionen Franken'!H$4</f>
        <v>26.8366582974426</v>
      </c>
      <c r="I5" s="30">
        <f>100*'In Millionen Franken'!I5/'In Millionen Franken'!I$4</f>
        <v>28.198319836813287</v>
      </c>
      <c r="J5" s="30">
        <f>100*'In Millionen Franken'!J5/'In Millionen Franken'!J$4</f>
        <v>28.175401771222933</v>
      </c>
      <c r="K5" s="30">
        <f>100*'In Millionen Franken'!K5/'In Millionen Franken'!K$4</f>
        <v>27.64891539057459</v>
      </c>
      <c r="L5" s="30">
        <f>100*'In Millionen Franken'!L5/'In Millionen Franken'!L$4</f>
        <v>27.718588268892532</v>
      </c>
      <c r="M5" s="30">
        <f>100*'In Millionen Franken'!M5/'In Millionen Franken'!M$4</f>
        <v>27.381006295641832</v>
      </c>
      <c r="N5" s="30">
        <f>100*'In Millionen Franken'!N5/'In Millionen Franken'!N$4</f>
        <v>27.623856612816297</v>
      </c>
      <c r="O5" s="30">
        <f>100*'In Millionen Franken'!O5/'In Millionen Franken'!O$4</f>
        <v>28.685063661614901</v>
      </c>
      <c r="P5" s="30">
        <f>100*'In Millionen Franken'!P5/'In Millionen Franken'!P$4</f>
        <v>28.665935860209476</v>
      </c>
      <c r="Q5" s="30">
        <f>100*'In Millionen Franken'!Q5/'In Millionen Franken'!Q$4</f>
        <v>29.249743993787067</v>
      </c>
      <c r="R5" s="30">
        <f>100*'In Millionen Franken'!R5/'In Millionen Franken'!R$4</f>
        <v>30.138455475763447</v>
      </c>
      <c r="S5" s="30">
        <f>100*'In Millionen Franken'!S5/'In Millionen Franken'!S$4</f>
        <v>31.036171808144765</v>
      </c>
      <c r="T5" s="30">
        <f>100*'In Millionen Franken'!T5/'In Millionen Franken'!T$4</f>
        <v>30.097800968914015</v>
      </c>
      <c r="U5" s="30">
        <f>100*'In Millionen Franken'!U5/'In Millionen Franken'!U$4</f>
        <v>29.451387747015872</v>
      </c>
      <c r="V5" s="30">
        <f>100*'In Millionen Franken'!V5/'In Millionen Franken'!V$4</f>
        <v>29.146662919933767</v>
      </c>
      <c r="W5" s="30">
        <f>100*'In Millionen Franken'!W5/'In Millionen Franken'!W$4</f>
        <v>28.56618029178037</v>
      </c>
      <c r="X5" s="30">
        <v>29.11800160816923</v>
      </c>
    </row>
    <row r="6" spans="1:24" x14ac:dyDescent="0.2">
      <c r="A6" s="15" t="str">
        <f>'In Millionen Franken'!A6</f>
        <v>Bund</v>
      </c>
      <c r="B6" s="31">
        <f>100*'In Millionen Franken'!B6/'In Millionen Franken'!B$4</f>
        <v>8.9166165063362754</v>
      </c>
      <c r="C6" s="31">
        <f>100*'In Millionen Franken'!C6/'In Millionen Franken'!C$4</f>
        <v>7.5271038434859303</v>
      </c>
      <c r="D6" s="31">
        <f>100*'In Millionen Franken'!D6/'In Millionen Franken'!D$4</f>
        <v>7.8704775275811611</v>
      </c>
      <c r="E6" s="31">
        <f>100*'In Millionen Franken'!E6/'In Millionen Franken'!E$4</f>
        <v>7.8466152765412875</v>
      </c>
      <c r="F6" s="31">
        <f>100*'In Millionen Franken'!F6/'In Millionen Franken'!F$4</f>
        <v>7.9816137432431598</v>
      </c>
      <c r="G6" s="31">
        <f>100*'In Millionen Franken'!G6/'In Millionen Franken'!G$4</f>
        <v>7.9946966061720044</v>
      </c>
      <c r="H6" s="31">
        <f>100*'In Millionen Franken'!H6/'In Millionen Franken'!H$4</f>
        <v>7.9327461212761365</v>
      </c>
      <c r="I6" s="31">
        <f>100*'In Millionen Franken'!I6/'In Millionen Franken'!I$4</f>
        <v>8.1778703584088639</v>
      </c>
      <c r="J6" s="31">
        <f>100*'In Millionen Franken'!J6/'In Millionen Franken'!J$4</f>
        <v>8.0399773005287294</v>
      </c>
      <c r="K6" s="31">
        <f>100*'In Millionen Franken'!K6/'In Millionen Franken'!K$4</f>
        <v>8.3466968071883851</v>
      </c>
      <c r="L6" s="31">
        <f>100*'In Millionen Franken'!L6/'In Millionen Franken'!L$4</f>
        <v>8.5379089868769693</v>
      </c>
      <c r="M6" s="31">
        <f>100*'In Millionen Franken'!M6/'In Millionen Franken'!M$4</f>
        <v>8.5276391626280645</v>
      </c>
      <c r="N6" s="31">
        <f>100*'In Millionen Franken'!N6/'In Millionen Franken'!N$4</f>
        <v>8.7890757188066377</v>
      </c>
      <c r="O6" s="31">
        <f>100*'In Millionen Franken'!O6/'In Millionen Franken'!O$4</f>
        <v>6.4195348247400972</v>
      </c>
      <c r="P6" s="31">
        <f>100*'In Millionen Franken'!P6/'In Millionen Franken'!P$4</f>
        <v>5.6865728656561121</v>
      </c>
      <c r="Q6" s="31">
        <f>100*'In Millionen Franken'!Q6/'In Millionen Franken'!Q$4</f>
        <v>6.0354823103979864</v>
      </c>
      <c r="R6" s="31">
        <f>100*'In Millionen Franken'!R6/'In Millionen Franken'!R$4</f>
        <v>6.3973415219832894</v>
      </c>
      <c r="S6" s="31">
        <f>100*'In Millionen Franken'!S6/'In Millionen Franken'!S$4</f>
        <v>6.2855285748146157</v>
      </c>
      <c r="T6" s="31">
        <f>100*'In Millionen Franken'!T6/'In Millionen Franken'!T$4</f>
        <v>6.1514007716885981</v>
      </c>
      <c r="U6" s="31">
        <f>100*'In Millionen Franken'!U6/'In Millionen Franken'!U$4</f>
        <v>6.0344989337829533</v>
      </c>
      <c r="V6" s="31">
        <f>100*'In Millionen Franken'!V6/'In Millionen Franken'!V$4</f>
        <v>6.0303621351543573</v>
      </c>
      <c r="W6" s="31">
        <f>100*'In Millionen Franken'!W6/'In Millionen Franken'!W$4</f>
        <v>5.9922298556908462</v>
      </c>
      <c r="X6" s="31">
        <v>6.1123569113373168</v>
      </c>
    </row>
    <row r="7" spans="1:24" x14ac:dyDescent="0.2">
      <c r="A7" s="15" t="str">
        <f>'In Millionen Franken'!A7</f>
        <v>Kantone</v>
      </c>
      <c r="B7" s="31">
        <f>100*'In Millionen Franken'!B7/'In Millionen Franken'!B$4</f>
        <v>15.098545268386511</v>
      </c>
      <c r="C7" s="31">
        <f>100*'In Millionen Franken'!C7/'In Millionen Franken'!C$4</f>
        <v>15.311091362190806</v>
      </c>
      <c r="D7" s="31">
        <f>100*'In Millionen Franken'!D7/'In Millionen Franken'!D$4</f>
        <v>15.184086394021108</v>
      </c>
      <c r="E7" s="31">
        <f>100*'In Millionen Franken'!E7/'In Millionen Franken'!E$4</f>
        <v>14.867422280780048</v>
      </c>
      <c r="F7" s="31">
        <f>100*'In Millionen Franken'!F7/'In Millionen Franken'!F$4</f>
        <v>15.328540112090788</v>
      </c>
      <c r="G7" s="31">
        <f>100*'In Millionen Franken'!G7/'In Millionen Franken'!G$4</f>
        <v>15.034999007967306</v>
      </c>
      <c r="H7" s="31">
        <f>100*'In Millionen Franken'!H7/'In Millionen Franken'!H$4</f>
        <v>16.231300923894583</v>
      </c>
      <c r="I7" s="31">
        <f>100*'In Millionen Franken'!I7/'In Millionen Franken'!I$4</f>
        <v>17.380058763325767</v>
      </c>
      <c r="J7" s="31">
        <f>100*'In Millionen Franken'!J7/'In Millionen Franken'!J$4</f>
        <v>17.658317006203092</v>
      </c>
      <c r="K7" s="31">
        <f>100*'In Millionen Franken'!K7/'In Millionen Franken'!K$4</f>
        <v>16.878752503585073</v>
      </c>
      <c r="L7" s="31">
        <f>100*'In Millionen Franken'!L7/'In Millionen Franken'!L$4</f>
        <v>17.063326520468053</v>
      </c>
      <c r="M7" s="31">
        <f>100*'In Millionen Franken'!M7/'In Millionen Franken'!M$4</f>
        <v>17.128388851884356</v>
      </c>
      <c r="N7" s="31">
        <f>100*'In Millionen Franken'!N7/'In Millionen Franken'!N$4</f>
        <v>17.021348661088339</v>
      </c>
      <c r="O7" s="31">
        <f>100*'In Millionen Franken'!O7/'In Millionen Franken'!O$4</f>
        <v>19.567048386394589</v>
      </c>
      <c r="P7" s="31">
        <f>100*'In Millionen Franken'!P7/'In Millionen Franken'!P$4</f>
        <v>20.258676931741281</v>
      </c>
      <c r="Q7" s="31">
        <f>100*'In Millionen Franken'!Q7/'In Millionen Franken'!Q$4</f>
        <v>20.518210147847597</v>
      </c>
      <c r="R7" s="31">
        <f>100*'In Millionen Franken'!R7/'In Millionen Franken'!R$4</f>
        <v>20.639469379868938</v>
      </c>
      <c r="S7" s="31">
        <f>100*'In Millionen Franken'!S7/'In Millionen Franken'!S$4</f>
        <v>21.580450332897595</v>
      </c>
      <c r="T7" s="31">
        <f>100*'In Millionen Franken'!T7/'In Millionen Franken'!T$4</f>
        <v>20.80240688706564</v>
      </c>
      <c r="U7" s="31">
        <f>100*'In Millionen Franken'!U7/'In Millionen Franken'!U$4</f>
        <v>20.472154911388465</v>
      </c>
      <c r="V7" s="31">
        <f>100*'In Millionen Franken'!V7/'In Millionen Franken'!V$4</f>
        <v>20.270838390418206</v>
      </c>
      <c r="W7" s="31">
        <f>100*'In Millionen Franken'!W7/'In Millionen Franken'!W$4</f>
        <v>19.6416350266454</v>
      </c>
      <c r="X7" s="31">
        <v>20.199175956790686</v>
      </c>
    </row>
    <row r="8" spans="1:24" x14ac:dyDescent="0.2">
      <c r="A8" s="15" t="str">
        <f>'In Millionen Franken'!A8</f>
        <v>Gemeinden</v>
      </c>
      <c r="B8" s="31">
        <f>100*'In Millionen Franken'!B8/'In Millionen Franken'!B$4</f>
        <v>2.6440057321354384</v>
      </c>
      <c r="C8" s="31">
        <f>100*'In Millionen Franken'!C8/'In Millionen Franken'!C$4</f>
        <v>2.5552860479572415</v>
      </c>
      <c r="D8" s="31">
        <f>100*'In Millionen Franken'!D8/'In Millionen Franken'!D$4</f>
        <v>2.577773890273146</v>
      </c>
      <c r="E8" s="31">
        <f>100*'In Millionen Franken'!E8/'In Millionen Franken'!E$4</f>
        <v>2.6160255856907391</v>
      </c>
      <c r="F8" s="31">
        <f>100*'In Millionen Franken'!F8/'In Millionen Franken'!F$4</f>
        <v>2.5646177217592045</v>
      </c>
      <c r="G8" s="31">
        <f>100*'In Millionen Franken'!G8/'In Millionen Franken'!G$4</f>
        <v>2.5091645596399172</v>
      </c>
      <c r="H8" s="31">
        <f>100*'In Millionen Franken'!H8/'In Millionen Franken'!H$4</f>
        <v>2.6726112522718823</v>
      </c>
      <c r="I8" s="31">
        <f>100*'In Millionen Franken'!I8/'In Millionen Franken'!I$4</f>
        <v>2.6403907150786567</v>
      </c>
      <c r="J8" s="31">
        <f>100*'In Millionen Franken'!J8/'In Millionen Franken'!J$4</f>
        <v>2.4771074644911137</v>
      </c>
      <c r="K8" s="31">
        <f>100*'In Millionen Franken'!K8/'In Millionen Franken'!K$4</f>
        <v>2.4234660798011318</v>
      </c>
      <c r="L8" s="31">
        <f>100*'In Millionen Franken'!L8/'In Millionen Franken'!L$4</f>
        <v>2.1173527615475107</v>
      </c>
      <c r="M8" s="31">
        <f>100*'In Millionen Franken'!M8/'In Millionen Franken'!M$4</f>
        <v>1.7249782811294119</v>
      </c>
      <c r="N8" s="31">
        <f>100*'In Millionen Franken'!N8/'In Millionen Franken'!N$4</f>
        <v>1.8134322329213215</v>
      </c>
      <c r="O8" s="31">
        <f>100*'In Millionen Franken'!O8/'In Millionen Franken'!O$4</f>
        <v>2.6984804504802109</v>
      </c>
      <c r="P8" s="31">
        <f>100*'In Millionen Franken'!P8/'In Millionen Franken'!P$4</f>
        <v>2.7206860628120855</v>
      </c>
      <c r="Q8" s="31">
        <f>100*'In Millionen Franken'!Q8/'In Millionen Franken'!Q$4</f>
        <v>2.6960515355414816</v>
      </c>
      <c r="R8" s="31">
        <f>100*'In Millionen Franken'!R8/'In Millionen Franken'!R$4</f>
        <v>3.1016445739112242</v>
      </c>
      <c r="S8" s="31">
        <f>100*'In Millionen Franken'!S8/'In Millionen Franken'!S$4</f>
        <v>3.1701929004325518</v>
      </c>
      <c r="T8" s="31">
        <f>100*'In Millionen Franken'!T8/'In Millionen Franken'!T$4</f>
        <v>3.1439933101597779</v>
      </c>
      <c r="U8" s="31">
        <f>100*'In Millionen Franken'!U8/'In Millionen Franken'!U$4</f>
        <v>2.9447339018444545</v>
      </c>
      <c r="V8" s="31">
        <f>100*'In Millionen Franken'!V8/'In Millionen Franken'!V$4</f>
        <v>2.8454623943612063</v>
      </c>
      <c r="W8" s="31">
        <f>100*'In Millionen Franken'!W8/'In Millionen Franken'!W$4</f>
        <v>2.9323154094441257</v>
      </c>
      <c r="X8" s="31">
        <v>2.8064687400412223</v>
      </c>
    </row>
    <row r="9" spans="1:24" x14ac:dyDescent="0.2">
      <c r="A9" s="13" t="str">
        <f>'In Millionen Franken'!A9</f>
        <v>Unternehmen 2)</v>
      </c>
      <c r="B9" s="30">
        <f>100*'In Millionen Franken'!B9/'In Millionen Franken'!B$4</f>
        <v>7.9602792368282103</v>
      </c>
      <c r="C9" s="30">
        <f>100*'In Millionen Franken'!C9/'In Millionen Franken'!C$4</f>
        <v>7.7914495672881117</v>
      </c>
      <c r="D9" s="30">
        <f>100*'In Millionen Franken'!D9/'In Millionen Franken'!D$4</f>
        <v>7.7735511419426011</v>
      </c>
      <c r="E9" s="30">
        <f>100*'In Millionen Franken'!E9/'In Millionen Franken'!E$4</f>
        <v>7.8960053399976369</v>
      </c>
      <c r="F9" s="30">
        <f>100*'In Millionen Franken'!F9/'In Millionen Franken'!F$4</f>
        <v>7.8924242770303739</v>
      </c>
      <c r="G9" s="30">
        <f>100*'In Millionen Franken'!G9/'In Millionen Franken'!G$4</f>
        <v>7.8388669755561953</v>
      </c>
      <c r="H9" s="30">
        <f>100*'In Millionen Franken'!H9/'In Millionen Franken'!H$4</f>
        <v>7.6814138434204295</v>
      </c>
      <c r="I9" s="30">
        <f>100*'In Millionen Franken'!I9/'In Millionen Franken'!I$4</f>
        <v>7.3524613947301267</v>
      </c>
      <c r="J9" s="30">
        <f>100*'In Millionen Franken'!J9/'In Millionen Franken'!J$4</f>
        <v>7.3963004421540308</v>
      </c>
      <c r="K9" s="30">
        <f>100*'In Millionen Franken'!K9/'In Millionen Franken'!K$4</f>
        <v>7.3785013685420378</v>
      </c>
      <c r="L9" s="30">
        <f>100*'In Millionen Franken'!L9/'In Millionen Franken'!L$4</f>
        <v>7.5157193951364336</v>
      </c>
      <c r="M9" s="30">
        <f>100*'In Millionen Franken'!M9/'In Millionen Franken'!M$4</f>
        <v>7.4198855085846978</v>
      </c>
      <c r="N9" s="30">
        <f>100*'In Millionen Franken'!N9/'In Millionen Franken'!N$4</f>
        <v>7.2320565373067254</v>
      </c>
      <c r="O9" s="30">
        <f>100*'In Millionen Franken'!O9/'In Millionen Franken'!O$4</f>
        <v>6.9247883244537149</v>
      </c>
      <c r="P9" s="30">
        <f>100*'In Millionen Franken'!P9/'In Millionen Franken'!P$4</f>
        <v>7.4051550659914982</v>
      </c>
      <c r="Q9" s="30">
        <f>100*'In Millionen Franken'!Q9/'In Millionen Franken'!Q$4</f>
        <v>6.8763277704859176</v>
      </c>
      <c r="R9" s="30">
        <f>100*'In Millionen Franken'!R9/'In Millionen Franken'!R$4</f>
        <v>6.5605627413457404</v>
      </c>
      <c r="S9" s="30">
        <f>100*'In Millionen Franken'!S9/'In Millionen Franken'!S$4</f>
        <v>6.0857855488596897</v>
      </c>
      <c r="T9" s="30">
        <f>100*'In Millionen Franken'!T9/'In Millionen Franken'!T$4</f>
        <v>6.1543572110831013</v>
      </c>
      <c r="U9" s="30">
        <f>100*'In Millionen Franken'!U9/'In Millionen Franken'!U$4</f>
        <v>6.0695362748658432</v>
      </c>
      <c r="V9" s="30">
        <f>100*'In Millionen Franken'!V9/'In Millionen Franken'!V$4</f>
        <v>6.1205119800973877</v>
      </c>
      <c r="W9" s="30">
        <f>100*'In Millionen Franken'!W9/'In Millionen Franken'!W$4</f>
        <v>6.1158245696921769</v>
      </c>
      <c r="X9" s="30">
        <v>5.8347643882746842</v>
      </c>
    </row>
    <row r="10" spans="1:24" x14ac:dyDescent="0.2">
      <c r="A10" s="15" t="str">
        <f>'In Millionen Franken'!A10</f>
        <v>Altersversicherung (AHV) 3)</v>
      </c>
      <c r="B10" s="31">
        <f>100*'In Millionen Franken'!B10/'In Millionen Franken'!B$4</f>
        <v>0.33756025171503873</v>
      </c>
      <c r="C10" s="31">
        <f>100*'In Millionen Franken'!C10/'In Millionen Franken'!C$4</f>
        <v>0.36405795462032708</v>
      </c>
      <c r="D10" s="31">
        <f>100*'In Millionen Franken'!D10/'In Millionen Franken'!D$4</f>
        <v>0.40285932107329325</v>
      </c>
      <c r="E10" s="31">
        <f>100*'In Millionen Franken'!E10/'In Millionen Franken'!E$4</f>
        <v>0.38593532928845375</v>
      </c>
      <c r="F10" s="31">
        <f>100*'In Millionen Franken'!F10/'In Millionen Franken'!F$4</f>
        <v>0.38227612839626779</v>
      </c>
      <c r="G10" s="31">
        <f>100*'In Millionen Franken'!G10/'In Millionen Franken'!G$4</f>
        <v>0.37314559112260492</v>
      </c>
      <c r="H10" s="31">
        <f>100*'In Millionen Franken'!H10/'In Millionen Franken'!H$4</f>
        <v>0.36423687918382119</v>
      </c>
      <c r="I10" s="31">
        <f>100*'In Millionen Franken'!I10/'In Millionen Franken'!I$4</f>
        <v>0.35775304024962762</v>
      </c>
      <c r="J10" s="31">
        <f>100*'In Millionen Franken'!J10/'In Millionen Franken'!J$4</f>
        <v>0.39819371635551554</v>
      </c>
      <c r="K10" s="31">
        <f>100*'In Millionen Franken'!K10/'In Millionen Franken'!K$4</f>
        <v>0.3856006193261633</v>
      </c>
      <c r="L10" s="31">
        <f>100*'In Millionen Franken'!L10/'In Millionen Franken'!L$4</f>
        <v>0.39891978121997018</v>
      </c>
      <c r="M10" s="31">
        <f>100*'In Millionen Franken'!M10/'In Millionen Franken'!M$4</f>
        <v>0.3935864535791655</v>
      </c>
      <c r="N10" s="31">
        <f>100*'In Millionen Franken'!N10/'In Millionen Franken'!N$4</f>
        <v>0.3798544331151944</v>
      </c>
      <c r="O10" s="31">
        <f>100*'In Millionen Franken'!O10/'In Millionen Franken'!O$4</f>
        <v>0.14916923301940482</v>
      </c>
      <c r="P10" s="31">
        <f>100*'In Millionen Franken'!P10/'In Millionen Franken'!P$4</f>
        <v>0.53171855854429906</v>
      </c>
      <c r="Q10" s="31">
        <f>100*'In Millionen Franken'!Q10/'In Millionen Franken'!Q$4</f>
        <v>0.14941456728032124</v>
      </c>
      <c r="R10" s="31">
        <f>100*'In Millionen Franken'!R10/'In Millionen Franken'!R$4</f>
        <v>0.15402480413646802</v>
      </c>
      <c r="S10" s="31">
        <f>100*'In Millionen Franken'!S10/'In Millionen Franken'!S$4</f>
        <v>0.10738821989853116</v>
      </c>
      <c r="T10" s="31">
        <f>100*'In Millionen Franken'!T10/'In Millionen Franken'!T$4</f>
        <v>7.9234134954550062E-2</v>
      </c>
      <c r="U10" s="31">
        <f>100*'In Millionen Franken'!U10/'In Millionen Franken'!U$4</f>
        <v>8.3803655083408549E-2</v>
      </c>
      <c r="V10" s="31">
        <f>100*'In Millionen Franken'!V10/'In Millionen Franken'!V$4</f>
        <v>8.4035241820104967E-2</v>
      </c>
      <c r="W10" s="31">
        <f>100*'In Millionen Franken'!W10/'In Millionen Franken'!W$4</f>
        <v>8.6187204527151687E-2</v>
      </c>
      <c r="X10" s="31">
        <v>8.6652818280984104E-2</v>
      </c>
    </row>
    <row r="11" spans="1:24" x14ac:dyDescent="0.2">
      <c r="A11" s="15" t="str">
        <f>'In Millionen Franken'!A11</f>
        <v>Invalidenversicherung (IV) 3)</v>
      </c>
      <c r="B11" s="31">
        <f>100*'In Millionen Franken'!B11/'In Millionen Franken'!B$4</f>
        <v>1.6134449340217978</v>
      </c>
      <c r="C11" s="31">
        <f>100*'In Millionen Franken'!C11/'In Millionen Franken'!C$4</f>
        <v>1.5886982594707444</v>
      </c>
      <c r="D11" s="31">
        <f>100*'In Millionen Franken'!D11/'In Millionen Franken'!D$4</f>
        <v>1.6366828422190762</v>
      </c>
      <c r="E11" s="31">
        <f>100*'In Millionen Franken'!E11/'In Millionen Franken'!E$4</f>
        <v>1.6065446957168796</v>
      </c>
      <c r="F11" s="31">
        <f>100*'In Millionen Franken'!F11/'In Millionen Franken'!F$4</f>
        <v>1.5906360103579966</v>
      </c>
      <c r="G11" s="31">
        <f>100*'In Millionen Franken'!G11/'In Millionen Franken'!G$4</f>
        <v>1.6087975920812254</v>
      </c>
      <c r="H11" s="31">
        <f>100*'In Millionen Franken'!H11/'In Millionen Franken'!H$4</f>
        <v>1.6293412380575334</v>
      </c>
      <c r="I11" s="31">
        <f>100*'In Millionen Franken'!I11/'In Millionen Franken'!I$4</f>
        <v>1.642145580168219</v>
      </c>
      <c r="J11" s="31">
        <f>100*'In Millionen Franken'!J11/'In Millionen Franken'!J$4</f>
        <v>1.6512763645151076</v>
      </c>
      <c r="K11" s="31">
        <f>100*'In Millionen Franken'!K11/'In Millionen Franken'!K$4</f>
        <v>1.7306299122252726</v>
      </c>
      <c r="L11" s="31">
        <f>100*'In Millionen Franken'!L11/'In Millionen Franken'!L$4</f>
        <v>1.7715109940438731</v>
      </c>
      <c r="M11" s="31">
        <f>100*'In Millionen Franken'!M11/'In Millionen Franken'!M$4</f>
        <v>1.6403203090159164</v>
      </c>
      <c r="N11" s="31">
        <f>100*'In Millionen Franken'!N11/'In Millionen Franken'!N$4</f>
        <v>1.5145974476990147</v>
      </c>
      <c r="O11" s="31">
        <f>100*'In Millionen Franken'!O11/'In Millionen Franken'!O$4</f>
        <v>1.5289137346551627</v>
      </c>
      <c r="P11" s="31">
        <f>100*'In Millionen Franken'!P11/'In Millionen Franken'!P$4</f>
        <v>1.6715041338833472</v>
      </c>
      <c r="Q11" s="31">
        <f>100*'In Millionen Franken'!Q11/'In Millionen Franken'!Q$4</f>
        <v>1.6753667422267633</v>
      </c>
      <c r="R11" s="31">
        <f>100*'In Millionen Franken'!R11/'In Millionen Franken'!R$4</f>
        <v>1.3423101728204812</v>
      </c>
      <c r="S11" s="31">
        <f>100*'In Millionen Franken'!S11/'In Millionen Franken'!S$4</f>
        <v>1.2600899840905979</v>
      </c>
      <c r="T11" s="31">
        <f>100*'In Millionen Franken'!T11/'In Millionen Franken'!T$4</f>
        <v>1.2201278987122826</v>
      </c>
      <c r="U11" s="31">
        <f>100*'In Millionen Franken'!U11/'In Millionen Franken'!U$4</f>
        <v>1.1586851192658862</v>
      </c>
      <c r="V11" s="31">
        <f>100*'In Millionen Franken'!V11/'In Millionen Franken'!V$4</f>
        <v>1.2164415003615705</v>
      </c>
      <c r="W11" s="31">
        <f>100*'In Millionen Franken'!W11/'In Millionen Franken'!W$4</f>
        <v>1.1849625665880621</v>
      </c>
      <c r="X11" s="31">
        <v>1.1576297847933523</v>
      </c>
    </row>
    <row r="12" spans="1:24" x14ac:dyDescent="0.2">
      <c r="A12" s="15" t="str">
        <f>'In Millionen Franken'!A12</f>
        <v>Unfallversicherung (UV)</v>
      </c>
      <c r="B12" s="31">
        <f>100*'In Millionen Franken'!B12/'In Millionen Franken'!B$4</f>
        <v>2.9936230063157514</v>
      </c>
      <c r="C12" s="31">
        <f>100*'In Millionen Franken'!C12/'In Millionen Franken'!C$4</f>
        <v>2.8860330994680852</v>
      </c>
      <c r="D12" s="31">
        <f>100*'In Millionen Franken'!D12/'In Millionen Franken'!D$4</f>
        <v>2.8753879088930754</v>
      </c>
      <c r="E12" s="31">
        <f>100*'In Millionen Franken'!E12/'In Millionen Franken'!E$4</f>
        <v>3.0658840995247223</v>
      </c>
      <c r="F12" s="31">
        <f>100*'In Millionen Franken'!F12/'In Millionen Franken'!F$4</f>
        <v>3.1677479768772687</v>
      </c>
      <c r="G12" s="31">
        <f>100*'In Millionen Franken'!G12/'In Millionen Franken'!G$4</f>
        <v>3.1203847653615777</v>
      </c>
      <c r="H12" s="31">
        <f>100*'In Millionen Franken'!H12/'In Millionen Franken'!H$4</f>
        <v>3.0387192532966116</v>
      </c>
      <c r="I12" s="31">
        <f>100*'In Millionen Franken'!I12/'In Millionen Franken'!I$4</f>
        <v>2.8015585797862861</v>
      </c>
      <c r="J12" s="31">
        <f>100*'In Millionen Franken'!J12/'In Millionen Franken'!J$4</f>
        <v>2.8719728282237487</v>
      </c>
      <c r="K12" s="31">
        <f>100*'In Millionen Franken'!K12/'In Millionen Franken'!K$4</f>
        <v>2.8010266349887649</v>
      </c>
      <c r="L12" s="31">
        <f>100*'In Millionen Franken'!L12/'In Millionen Franken'!L$4</f>
        <v>2.9489285255407172</v>
      </c>
      <c r="M12" s="31">
        <f>100*'In Millionen Franken'!M12/'In Millionen Franken'!M$4</f>
        <v>2.8706183520977357</v>
      </c>
      <c r="N12" s="31">
        <f>100*'In Millionen Franken'!N12/'In Millionen Franken'!N$4</f>
        <v>2.8269618298881394</v>
      </c>
      <c r="O12" s="31">
        <f>100*'In Millionen Franken'!O12/'In Millionen Franken'!O$4</f>
        <v>2.7878238575680157</v>
      </c>
      <c r="P12" s="31">
        <f>100*'In Millionen Franken'!P12/'In Millionen Franken'!P$4</f>
        <v>2.8105286601395192</v>
      </c>
      <c r="Q12" s="31">
        <f>100*'In Millionen Franken'!Q12/'In Millionen Franken'!Q$4</f>
        <v>2.7776807366267695</v>
      </c>
      <c r="R12" s="31">
        <f>100*'In Millionen Franken'!R12/'In Millionen Franken'!R$4</f>
        <v>2.7971950449731113</v>
      </c>
      <c r="S12" s="31">
        <f>100*'In Millionen Franken'!S12/'In Millionen Franken'!S$4</f>
        <v>2.7914858579009372</v>
      </c>
      <c r="T12" s="31">
        <f>100*'In Millionen Franken'!T12/'In Millionen Franken'!T$4</f>
        <v>2.9652122099465825</v>
      </c>
      <c r="U12" s="31">
        <f>100*'In Millionen Franken'!U12/'In Millionen Franken'!U$4</f>
        <v>2.8907093494301423</v>
      </c>
      <c r="V12" s="31">
        <f>100*'In Millionen Franken'!V12/'In Millionen Franken'!V$4</f>
        <v>2.8539194150770708</v>
      </c>
      <c r="W12" s="31">
        <f>100*'In Millionen Franken'!W12/'In Millionen Franken'!W$4</f>
        <v>2.8663716018833187</v>
      </c>
      <c r="X12" s="31">
        <v>2.7136066206561158</v>
      </c>
    </row>
    <row r="13" spans="1:24" x14ac:dyDescent="0.2">
      <c r="A13" s="15" t="str">
        <f>'In Millionen Franken'!A13</f>
        <v>Andere 4)</v>
      </c>
      <c r="B13" s="31">
        <f>100*'In Millionen Franken'!B13/'In Millionen Franken'!B$4</f>
        <v>3.0156510447756215</v>
      </c>
      <c r="C13" s="31">
        <f>100*'In Millionen Franken'!C13/'In Millionen Franken'!C$4</f>
        <v>2.9526602537289541</v>
      </c>
      <c r="D13" s="31">
        <f>100*'In Millionen Franken'!D13/'In Millionen Franken'!D$4</f>
        <v>2.8586210697571568</v>
      </c>
      <c r="E13" s="31">
        <f>100*'In Millionen Franken'!E13/'In Millionen Franken'!E$4</f>
        <v>2.8376412154675816</v>
      </c>
      <c r="F13" s="31">
        <f>100*'In Millionen Franken'!F13/'In Millionen Franken'!F$4</f>
        <v>2.7517641613988406</v>
      </c>
      <c r="G13" s="31">
        <f>100*'In Millionen Franken'!G13/'In Millionen Franken'!G$4</f>
        <v>2.7365390269907888</v>
      </c>
      <c r="H13" s="31">
        <f>100*'In Millionen Franken'!H13/'In Millionen Franken'!H$4</f>
        <v>2.6491164728824641</v>
      </c>
      <c r="I13" s="31">
        <f>100*'In Millionen Franken'!I13/'In Millionen Franken'!I$4</f>
        <v>2.5510041945259934</v>
      </c>
      <c r="J13" s="31">
        <f>100*'In Millionen Franken'!J13/'In Millionen Franken'!J$4</f>
        <v>2.4748575330596592</v>
      </c>
      <c r="K13" s="31">
        <f>100*'In Millionen Franken'!K13/'In Millionen Franken'!K$4</f>
        <v>2.4612442020018372</v>
      </c>
      <c r="L13" s="31">
        <f>100*'In Millionen Franken'!L13/'In Millionen Franken'!L$4</f>
        <v>2.3963600943318744</v>
      </c>
      <c r="M13" s="31">
        <f>100*'In Millionen Franken'!M13/'In Millionen Franken'!M$4</f>
        <v>2.5153603938918798</v>
      </c>
      <c r="N13" s="31">
        <f>100*'In Millionen Franken'!N13/'In Millionen Franken'!N$4</f>
        <v>2.5106428266043759</v>
      </c>
      <c r="O13" s="31">
        <f>100*'In Millionen Franken'!O13/'In Millionen Franken'!O$4</f>
        <v>2.4588814992111314</v>
      </c>
      <c r="P13" s="31">
        <f>100*'In Millionen Franken'!P13/'In Millionen Franken'!P$4</f>
        <v>2.3914037134243329</v>
      </c>
      <c r="Q13" s="31">
        <f>100*'In Millionen Franken'!Q13/'In Millionen Franken'!Q$4</f>
        <v>2.2738657243520639</v>
      </c>
      <c r="R13" s="31">
        <f>100*'In Millionen Franken'!R13/'In Millionen Franken'!R$4</f>
        <v>2.2670327194156799</v>
      </c>
      <c r="S13" s="31">
        <f>100*'In Millionen Franken'!S13/'In Millionen Franken'!S$4</f>
        <v>1.9268214869696241</v>
      </c>
      <c r="T13" s="31">
        <f>100*'In Millionen Franken'!T13/'In Millionen Franken'!T$4</f>
        <v>1.889782967469686</v>
      </c>
      <c r="U13" s="31">
        <f>100*'In Millionen Franken'!U13/'In Millionen Franken'!U$4</f>
        <v>1.9363381510864066</v>
      </c>
      <c r="V13" s="31">
        <f>100*'In Millionen Franken'!V13/'In Millionen Franken'!V$4</f>
        <v>1.9661158228386426</v>
      </c>
      <c r="W13" s="31">
        <f>100*'In Millionen Franken'!W13/'In Millionen Franken'!W$4</f>
        <v>1.9783031966936455</v>
      </c>
      <c r="X13" s="31">
        <v>1.8768751645442323</v>
      </c>
    </row>
    <row r="14" spans="1:24" x14ac:dyDescent="0.2">
      <c r="A14" s="13" t="str">
        <f>'In Millionen Franken'!A14</f>
        <v>Private Haushalte</v>
      </c>
      <c r="B14" s="30">
        <f>100*'In Millionen Franken'!B14/'In Millionen Franken'!B$4</f>
        <v>65.380553256313547</v>
      </c>
      <c r="C14" s="30">
        <f>100*'In Millionen Franken'!C14/'In Millionen Franken'!C$4</f>
        <v>66.815069179077909</v>
      </c>
      <c r="D14" s="30">
        <f>100*'In Millionen Franken'!D14/'In Millionen Franken'!D$4</f>
        <v>66.594111046181965</v>
      </c>
      <c r="E14" s="30">
        <f>100*'In Millionen Franken'!E14/'In Millionen Franken'!E$4</f>
        <v>66.773931516990331</v>
      </c>
      <c r="F14" s="30">
        <f>100*'In Millionen Franken'!F14/'In Millionen Franken'!F$4</f>
        <v>66.232804145876486</v>
      </c>
      <c r="G14" s="30">
        <f>100*'In Millionen Franken'!G14/'In Millionen Franken'!G$4</f>
        <v>66.622272850664601</v>
      </c>
      <c r="H14" s="30">
        <f>100*'In Millionen Franken'!H14/'In Millionen Franken'!H$4</f>
        <v>65.481927859137002</v>
      </c>
      <c r="I14" s="30">
        <f>100*'In Millionen Franken'!I14/'In Millionen Franken'!I$4</f>
        <v>64.449218768456589</v>
      </c>
      <c r="J14" s="30">
        <f>100*'In Millionen Franken'!J14/'In Millionen Franken'!J$4</f>
        <v>64.428297786623077</v>
      </c>
      <c r="K14" s="30">
        <f>100*'In Millionen Franken'!K14/'In Millionen Franken'!K$4</f>
        <v>64.972583240883338</v>
      </c>
      <c r="L14" s="30">
        <f>100*'In Millionen Franken'!L14/'In Millionen Franken'!L$4</f>
        <v>64.765692335971025</v>
      </c>
      <c r="M14" s="30">
        <f>100*'In Millionen Franken'!M14/'In Millionen Franken'!M$4</f>
        <v>65.199108195773462</v>
      </c>
      <c r="N14" s="30">
        <f>100*'In Millionen Franken'!N14/'In Millionen Franken'!N$4</f>
        <v>65.14408684987697</v>
      </c>
      <c r="O14" s="30">
        <f>100*'In Millionen Franken'!O14/'In Millionen Franken'!O$4</f>
        <v>64.390148013931423</v>
      </c>
      <c r="P14" s="30">
        <f>100*'In Millionen Franken'!P14/'In Millionen Franken'!P$4</f>
        <v>63.928909073799012</v>
      </c>
      <c r="Q14" s="30">
        <f>100*'In Millionen Franken'!Q14/'In Millionen Franken'!Q$4</f>
        <v>63.873928235727043</v>
      </c>
      <c r="R14" s="30">
        <f>100*'In Millionen Franken'!R14/'In Millionen Franken'!R$4</f>
        <v>63.300981782890801</v>
      </c>
      <c r="S14" s="30">
        <f>100*'In Millionen Franken'!S14/'In Millionen Franken'!S$4</f>
        <v>62.878042642995581</v>
      </c>
      <c r="T14" s="30">
        <f>100*'In Millionen Franken'!T14/'In Millionen Franken'!T$4</f>
        <v>63.747841820002854</v>
      </c>
      <c r="U14" s="30">
        <f>100*'In Millionen Franken'!U14/'In Millionen Franken'!U$4</f>
        <v>64.47907597811826</v>
      </c>
      <c r="V14" s="30">
        <f>100*'In Millionen Franken'!V14/'In Millionen Franken'!V$4</f>
        <v>64.732825099968849</v>
      </c>
      <c r="W14" s="30">
        <f>100*'In Millionen Franken'!W14/'In Millionen Franken'!W$4</f>
        <v>65.317995138527451</v>
      </c>
      <c r="X14" s="30">
        <v>65.047234003556085</v>
      </c>
    </row>
    <row r="15" spans="1:24" x14ac:dyDescent="0.2">
      <c r="A15" s="15" t="str">
        <f>'In Millionen Franken'!A15</f>
        <v>Selbstzahlungen 5)</v>
      </c>
      <c r="B15" s="31">
        <f>100*'In Millionen Franken'!B15/'In Millionen Franken'!B$4</f>
        <v>34.151016104659902</v>
      </c>
      <c r="C15" s="31">
        <f>100*'In Millionen Franken'!C15/'In Millionen Franken'!C$4</f>
        <v>33.190303212211951</v>
      </c>
      <c r="D15" s="31">
        <f>100*'In Millionen Franken'!D15/'In Millionen Franken'!D$4</f>
        <v>33.312380950831582</v>
      </c>
      <c r="E15" s="31">
        <f>100*'In Millionen Franken'!E15/'In Millionen Franken'!E$4</f>
        <v>33.206247562762471</v>
      </c>
      <c r="F15" s="31">
        <f>100*'In Millionen Franken'!F15/'In Millionen Franken'!F$4</f>
        <v>33.275258547508535</v>
      </c>
      <c r="G15" s="31">
        <f>100*'In Millionen Franken'!G15/'In Millionen Franken'!G$4</f>
        <v>33.084914323164782</v>
      </c>
      <c r="H15" s="31">
        <f>100*'In Millionen Franken'!H15/'In Millionen Franken'!H$4</f>
        <v>32.309283512108998</v>
      </c>
      <c r="I15" s="31">
        <f>100*'In Millionen Franken'!I15/'In Millionen Franken'!I$4</f>
        <v>31.220164829007423</v>
      </c>
      <c r="J15" s="31">
        <f>100*'In Millionen Franken'!J15/'In Millionen Franken'!J$4</f>
        <v>30.802575584228155</v>
      </c>
      <c r="K15" s="31">
        <f>100*'In Millionen Franken'!K15/'In Millionen Franken'!K$4</f>
        <v>30.796859686378863</v>
      </c>
      <c r="L15" s="31">
        <f>100*'In Millionen Franken'!L15/'In Millionen Franken'!L$4</f>
        <v>29.36968632358025</v>
      </c>
      <c r="M15" s="31">
        <f>100*'In Millionen Franken'!M15/'In Millionen Franken'!M$4</f>
        <v>29.678589296139574</v>
      </c>
      <c r="N15" s="31">
        <f>100*'In Millionen Franken'!N15/'In Millionen Franken'!N$4</f>
        <v>29.510435248249827</v>
      </c>
      <c r="O15" s="31">
        <f>100*'In Millionen Franken'!O15/'In Millionen Franken'!O$4</f>
        <v>28.683793134305038</v>
      </c>
      <c r="P15" s="31">
        <f>100*'In Millionen Franken'!P15/'In Millionen Franken'!P$4</f>
        <v>28.363938467419139</v>
      </c>
      <c r="Q15" s="31">
        <f>100*'In Millionen Franken'!Q15/'In Millionen Franken'!Q$4</f>
        <v>28.633840781885414</v>
      </c>
      <c r="R15" s="31">
        <f>100*'In Millionen Franken'!R15/'In Millionen Franken'!R$4</f>
        <v>28.088774161922718</v>
      </c>
      <c r="S15" s="31">
        <f>100*'In Millionen Franken'!S15/'In Millionen Franken'!S$4</f>
        <v>28.298963215481258</v>
      </c>
      <c r="T15" s="31">
        <f>100*'In Millionen Franken'!T15/'In Millionen Franken'!T$4</f>
        <v>27.923782178593566</v>
      </c>
      <c r="U15" s="31">
        <f>100*'In Millionen Franken'!U15/'In Millionen Franken'!U$4</f>
        <v>28.874736865688288</v>
      </c>
      <c r="V15" s="31">
        <f>100*'In Millionen Franken'!V15/'In Millionen Franken'!V$4</f>
        <v>28.65987304412824</v>
      </c>
      <c r="W15" s="31">
        <f>100*'In Millionen Franken'!W15/'In Millionen Franken'!W$4</f>
        <v>28.94874965042839</v>
      </c>
      <c r="X15" s="31">
        <v>28.819236832931871</v>
      </c>
    </row>
    <row r="16" spans="1:24" x14ac:dyDescent="0.2">
      <c r="A16" s="15" t="str">
        <f>'In Millionen Franken'!A16</f>
        <v>Aufwand KV (netto) 5)</v>
      </c>
      <c r="B16" s="31">
        <f>100*'In Millionen Franken'!B16/'In Millionen Franken'!B$4</f>
        <v>21.834756264997395</v>
      </c>
      <c r="C16" s="31">
        <f>100*'In Millionen Franken'!C16/'In Millionen Franken'!C$4</f>
        <v>24.242436812753535</v>
      </c>
      <c r="D16" s="31">
        <f>100*'In Millionen Franken'!D16/'In Millionen Franken'!D$4</f>
        <v>24.494803773538713</v>
      </c>
      <c r="E16" s="31">
        <f>100*'In Millionen Franken'!E16/'In Millionen Franken'!E$4</f>
        <v>24.868256546299939</v>
      </c>
      <c r="F16" s="31">
        <f>100*'In Millionen Franken'!F16/'In Millionen Franken'!F$4</f>
        <v>24.771366250256733</v>
      </c>
      <c r="G16" s="31">
        <f>100*'In Millionen Franken'!G16/'In Millionen Franken'!G$4</f>
        <v>25.347731254212992</v>
      </c>
      <c r="H16" s="31">
        <f>100*'In Millionen Franken'!H16/'In Millionen Franken'!H$4</f>
        <v>25.251950225510637</v>
      </c>
      <c r="I16" s="31">
        <f>100*'In Millionen Franken'!I16/'In Millionen Franken'!I$4</f>
        <v>25.68667509660931</v>
      </c>
      <c r="J16" s="31">
        <f>100*'In Millionen Franken'!J16/'In Millionen Franken'!J$4</f>
        <v>26.213735216602121</v>
      </c>
      <c r="K16" s="31">
        <f>100*'In Millionen Franken'!K16/'In Millionen Franken'!K$4</f>
        <v>26.772023299090705</v>
      </c>
      <c r="L16" s="31">
        <f>100*'In Millionen Franken'!L16/'In Millionen Franken'!L$4</f>
        <v>27.866395755468432</v>
      </c>
      <c r="M16" s="31">
        <f>100*'In Millionen Franken'!M16/'In Millionen Franken'!M$4</f>
        <v>27.734468361517038</v>
      </c>
      <c r="N16" s="31">
        <f>100*'In Millionen Franken'!N16/'In Millionen Franken'!N$4</f>
        <v>27.662301503658096</v>
      </c>
      <c r="O16" s="31">
        <f>100*'In Millionen Franken'!O16/'In Millionen Franken'!O$4</f>
        <v>27.913366882175026</v>
      </c>
      <c r="P16" s="31">
        <f>100*'In Millionen Franken'!P16/'In Millionen Franken'!P$4</f>
        <v>27.846423107229541</v>
      </c>
      <c r="Q16" s="31">
        <f>100*'In Millionen Franken'!Q16/'In Millionen Franken'!Q$4</f>
        <v>27.876026203519917</v>
      </c>
      <c r="R16" s="31">
        <f>100*'In Millionen Franken'!R16/'In Millionen Franken'!R$4</f>
        <v>27.805553909573675</v>
      </c>
      <c r="S16" s="31">
        <f>100*'In Millionen Franken'!S16/'In Millionen Franken'!S$4</f>
        <v>28.348128914174101</v>
      </c>
      <c r="T16" s="31">
        <f>100*'In Millionen Franken'!T16/'In Millionen Franken'!T$4</f>
        <v>29.759978525825098</v>
      </c>
      <c r="U16" s="31">
        <f>100*'In Millionen Franken'!U16/'In Millionen Franken'!U$4</f>
        <v>29.614546433043891</v>
      </c>
      <c r="V16" s="31">
        <f>100*'In Millionen Franken'!V16/'In Millionen Franken'!V$4</f>
        <v>30.078922157293267</v>
      </c>
      <c r="W16" s="31">
        <f>100*'In Millionen Franken'!W16/'In Millionen Franken'!W$4</f>
        <v>30.316103951972067</v>
      </c>
      <c r="X16" s="31">
        <v>30.302225109876055</v>
      </c>
    </row>
    <row r="17" spans="1:24" x14ac:dyDescent="0.2">
      <c r="A17" s="15" t="str">
        <f>'In Millionen Franken'!A17</f>
        <v>Aufwand PV (netto) 5)</v>
      </c>
      <c r="B17" s="31">
        <f>100*'In Millionen Franken'!B17/'In Millionen Franken'!B$4</f>
        <v>8.1207301908534273</v>
      </c>
      <c r="C17" s="31">
        <f>100*'In Millionen Franken'!C17/'In Millionen Franken'!C$4</f>
        <v>8.2900104362891387</v>
      </c>
      <c r="D17" s="31">
        <f>100*'In Millionen Franken'!D17/'In Millionen Franken'!D$4</f>
        <v>7.6724137645756931</v>
      </c>
      <c r="E17" s="31">
        <f>100*'In Millionen Franken'!E17/'In Millionen Franken'!E$4</f>
        <v>7.5703495250234587</v>
      </c>
      <c r="F17" s="31">
        <f>100*'In Millionen Franken'!F17/'In Millionen Franken'!F$4</f>
        <v>6.9856426617391358</v>
      </c>
      <c r="G17" s="31">
        <f>100*'In Millionen Franken'!G17/'In Millionen Franken'!G$4</f>
        <v>7.0238965783892189</v>
      </c>
      <c r="H17" s="31">
        <f>100*'In Millionen Franken'!H17/'In Millionen Franken'!H$4</f>
        <v>6.8039204499851644</v>
      </c>
      <c r="I17" s="31">
        <f>100*'In Millionen Franken'!I17/'In Millionen Franken'!I$4</f>
        <v>6.4034345687217682</v>
      </c>
      <c r="J17" s="31">
        <f>100*'In Millionen Franken'!J17/'In Millionen Franken'!J$4</f>
        <v>6.2974926046013193</v>
      </c>
      <c r="K17" s="31">
        <f>100*'In Millionen Franken'!K17/'In Millionen Franken'!K$4</f>
        <v>6.2298051007868169</v>
      </c>
      <c r="L17" s="31">
        <f>100*'In Millionen Franken'!L17/'In Millionen Franken'!L$4</f>
        <v>6.6973154732757241</v>
      </c>
      <c r="M17" s="31">
        <f>100*'In Millionen Franken'!M17/'In Millionen Franken'!M$4</f>
        <v>6.8328132451837904</v>
      </c>
      <c r="N17" s="31">
        <f>100*'In Millionen Franken'!N17/'In Millionen Franken'!N$4</f>
        <v>6.9283226702408749</v>
      </c>
      <c r="O17" s="31">
        <f>100*'In Millionen Franken'!O17/'In Millionen Franken'!O$4</f>
        <v>6.7011664573965213</v>
      </c>
      <c r="P17" s="31">
        <f>100*'In Millionen Franken'!P17/'In Millionen Franken'!P$4</f>
        <v>6.5736839308612147</v>
      </c>
      <c r="Q17" s="31">
        <f>100*'In Millionen Franken'!Q17/'In Millionen Franken'!Q$4</f>
        <v>6.4673666767597977</v>
      </c>
      <c r="R17" s="31">
        <f>100*'In Millionen Franken'!R17/'In Millionen Franken'!R$4</f>
        <v>6.4732881583405435</v>
      </c>
      <c r="S17" s="31">
        <f>100*'In Millionen Franken'!S17/'In Millionen Franken'!S$4</f>
        <v>5.3605125095218158</v>
      </c>
      <c r="T17" s="31">
        <f>100*'In Millionen Franken'!T17/'In Millionen Franken'!T$4</f>
        <v>5.2606699411314306</v>
      </c>
      <c r="U17" s="31">
        <f>100*'In Millionen Franken'!U17/'In Millionen Franken'!U$4</f>
        <v>5.2117903954670277</v>
      </c>
      <c r="V17" s="31">
        <f>100*'In Millionen Franken'!V17/'In Millionen Franken'!V$4</f>
        <v>5.1956416730071933</v>
      </c>
      <c r="W17" s="31">
        <f>100*'In Millionen Franken'!W17/'In Millionen Franken'!W$4</f>
        <v>5.2903006957460406</v>
      </c>
      <c r="X17" s="31">
        <v>5.1543333217483589</v>
      </c>
    </row>
    <row r="18" spans="1:24" x14ac:dyDescent="0.2">
      <c r="A18" s="15" t="str">
        <f>'In Millionen Franken'!A18</f>
        <v>Andere 4)</v>
      </c>
      <c r="B18" s="32">
        <f>100*'In Millionen Franken'!B18/'In Millionen Franken'!B$4</f>
        <v>1.2740506958028273</v>
      </c>
      <c r="C18" s="32">
        <f>100*'In Millionen Franken'!C18/'In Millionen Franken'!C$4</f>
        <v>1.0923187178232687</v>
      </c>
      <c r="D18" s="32">
        <f>100*'In Millionen Franken'!D18/'In Millionen Franken'!D$4</f>
        <v>1.1145125572359817</v>
      </c>
      <c r="E18" s="32">
        <f>100*'In Millionen Franken'!E18/'In Millionen Franken'!E$4</f>
        <v>1.1290778829044634</v>
      </c>
      <c r="F18" s="32">
        <f>100*'In Millionen Franken'!F18/'In Millionen Franken'!F$4</f>
        <v>1.2005366863720817</v>
      </c>
      <c r="G18" s="32">
        <f>100*'In Millionen Franken'!G18/'In Millionen Franken'!G$4</f>
        <v>1.1657306948976069</v>
      </c>
      <c r="H18" s="32">
        <f>100*'In Millionen Franken'!H18/'In Millionen Franken'!H$4</f>
        <v>1.1167736715322003</v>
      </c>
      <c r="I18" s="32">
        <f>100*'In Millionen Franken'!I18/'In Millionen Franken'!I$4</f>
        <v>1.1389442741180829</v>
      </c>
      <c r="J18" s="32">
        <f>100*'In Millionen Franken'!J18/'In Millionen Franken'!J$4</f>
        <v>1.1144943811914769</v>
      </c>
      <c r="K18" s="32">
        <f>100*'In Millionen Franken'!K18/'In Millionen Franken'!K$4</f>
        <v>1.1738951546269623</v>
      </c>
      <c r="L18" s="32">
        <f>100*'In Millionen Franken'!L18/'In Millionen Franken'!L$4</f>
        <v>0.8322947836466158</v>
      </c>
      <c r="M18" s="32">
        <f>100*'In Millionen Franken'!M18/'In Millionen Franken'!M$4</f>
        <v>0.95323729293305548</v>
      </c>
      <c r="N18" s="32">
        <f>100*'In Millionen Franken'!N18/'In Millionen Franken'!N$4</f>
        <v>1.0430274277281739</v>
      </c>
      <c r="O18" s="32">
        <f>100*'In Millionen Franken'!O18/'In Millionen Franken'!O$4</f>
        <v>1.0918215400548421</v>
      </c>
      <c r="P18" s="32">
        <f>100*'In Millionen Franken'!P18/'In Millionen Franken'!P$4</f>
        <v>1.1448635682891177</v>
      </c>
      <c r="Q18" s="32">
        <f>100*'In Millionen Franken'!Q18/'In Millionen Franken'!Q$4</f>
        <v>0.89669457356190618</v>
      </c>
      <c r="R18" s="32">
        <f>100*'In Millionen Franken'!R18/'In Millionen Franken'!R$4</f>
        <v>0.93336555305386315</v>
      </c>
      <c r="S18" s="32">
        <f>100*'In Millionen Franken'!S18/'In Millionen Franken'!S$4</f>
        <v>0.87043800381840486</v>
      </c>
      <c r="T18" s="32">
        <f>100*'In Millionen Franken'!T18/'In Millionen Franken'!T$4</f>
        <v>0.80341117445276</v>
      </c>
      <c r="U18" s="32">
        <f>100*'In Millionen Franken'!U18/'In Millionen Franken'!U$4</f>
        <v>0.77800228391906445</v>
      </c>
      <c r="V18" s="32">
        <f>100*'In Millionen Franken'!V18/'In Millionen Franken'!V$4</f>
        <v>0.7983882255401521</v>
      </c>
      <c r="W18" s="32">
        <f>100*'In Millionen Franken'!W18/'In Millionen Franken'!W$4</f>
        <v>0.76284084038096078</v>
      </c>
      <c r="X18" s="32">
        <v>0.77143873899980786</v>
      </c>
    </row>
    <row r="19" spans="1:24" ht="15" x14ac:dyDescent="0.25">
      <c r="A19" s="20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">
      <c r="A20" s="21" t="s">
        <v>28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">
      <c r="A21" s="21" t="s">
        <v>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x14ac:dyDescent="0.2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">
      <c r="A23" s="25" t="s">
        <v>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">
      <c r="A24" s="25" t="s">
        <v>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.75" x14ac:dyDescent="0.2">
      <c r="A25" s="25" t="s">
        <v>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.75" x14ac:dyDescent="0.2">
      <c r="A26" s="25" t="s">
        <v>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.75" x14ac:dyDescent="0.2">
      <c r="A27" s="25" t="s">
        <v>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.75" x14ac:dyDescent="0.2">
      <c r="A28" s="27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">
      <c r="A29" s="21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.75" x14ac:dyDescent="0.2">
      <c r="A30" s="21" t="s">
        <v>11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">
      <c r="A31" s="21" t="s">
        <v>12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</sheetData>
  <pageMargins left="0.7" right="0.7" top="0.78740157499999996" bottom="0.78740157499999996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38"/>
  <sheetViews>
    <sheetView zoomScaleNormal="100" workbookViewId="0"/>
  </sheetViews>
  <sheetFormatPr baseColWidth="10" defaultColWidth="12" defaultRowHeight="14.25" outlineLevelCol="1" x14ac:dyDescent="0.2"/>
  <cols>
    <col min="1" max="1" width="55.7109375" style="6" customWidth="1"/>
    <col min="2" max="2" width="6.42578125" style="6" customWidth="1" collapsed="1"/>
    <col min="3" max="6" width="6.42578125" style="6" hidden="1" customWidth="1" outlineLevel="1"/>
    <col min="7" max="7" width="6.42578125" style="6" customWidth="1" collapsed="1"/>
    <col min="8" max="11" width="6.42578125" style="6" hidden="1" customWidth="1" outlineLevel="1"/>
    <col min="12" max="12" width="6.42578125" style="6" customWidth="1" collapsed="1"/>
    <col min="13" max="16" width="6.42578125" style="6" hidden="1" customWidth="1" outlineLevel="1"/>
    <col min="17" max="24" width="6.42578125" style="6" customWidth="1"/>
    <col min="25" max="16384" width="12" style="6"/>
  </cols>
  <sheetData>
    <row r="1" spans="1:24" ht="15" x14ac:dyDescent="0.25">
      <c r="A1" s="1" t="s">
        <v>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4"/>
      <c r="V1" s="4"/>
      <c r="W1" s="4"/>
      <c r="X1" s="5" t="s">
        <v>0</v>
      </c>
    </row>
    <row r="2" spans="1:24" ht="15" x14ac:dyDescent="0.25">
      <c r="A2" s="7" t="s">
        <v>27</v>
      </c>
      <c r="B2" s="2"/>
      <c r="C2" s="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"/>
      <c r="R2" s="2"/>
      <c r="S2" s="2"/>
      <c r="T2" s="2"/>
      <c r="U2" s="2"/>
      <c r="V2" s="2"/>
      <c r="W2" s="2"/>
      <c r="X2" s="2"/>
    </row>
    <row r="3" spans="1:24" x14ac:dyDescent="0.2">
      <c r="A3" s="9"/>
      <c r="B3" s="10">
        <v>1995</v>
      </c>
      <c r="C3" s="10">
        <v>1996</v>
      </c>
      <c r="D3" s="10">
        <v>1997</v>
      </c>
      <c r="E3" s="10">
        <v>1998</v>
      </c>
      <c r="F3" s="10">
        <v>1999</v>
      </c>
      <c r="G3" s="10">
        <v>2000</v>
      </c>
      <c r="H3" s="10">
        <v>2001</v>
      </c>
      <c r="I3" s="10">
        <v>2002</v>
      </c>
      <c r="J3" s="10">
        <v>2003</v>
      </c>
      <c r="K3" s="10">
        <v>2004</v>
      </c>
      <c r="L3" s="10">
        <v>2005</v>
      </c>
      <c r="M3" s="10">
        <v>2006</v>
      </c>
      <c r="N3" s="10">
        <v>2007</v>
      </c>
      <c r="O3" s="10">
        <v>2008</v>
      </c>
      <c r="P3" s="10">
        <v>2009</v>
      </c>
      <c r="Q3" s="10">
        <v>2010</v>
      </c>
      <c r="R3" s="10">
        <v>2011</v>
      </c>
      <c r="S3" s="10">
        <v>2012</v>
      </c>
      <c r="T3" s="10">
        <v>2013</v>
      </c>
      <c r="U3" s="10">
        <v>2014</v>
      </c>
      <c r="V3" s="10">
        <v>2015</v>
      </c>
      <c r="W3" s="10">
        <v>2016</v>
      </c>
      <c r="X3" s="10">
        <v>2017</v>
      </c>
    </row>
    <row r="4" spans="1:24" x14ac:dyDescent="0.2">
      <c r="A4" s="11"/>
      <c r="B4" s="29"/>
      <c r="C4" s="29">
        <v>4.756709905895633</v>
      </c>
      <c r="D4" s="29">
        <v>2.1010302256775049</v>
      </c>
      <c r="E4" s="29">
        <v>4.050291204109584</v>
      </c>
      <c r="F4" s="29">
        <v>3.1669211581188677</v>
      </c>
      <c r="G4" s="29">
        <v>4.214774729153163</v>
      </c>
      <c r="H4" s="29">
        <v>6.369001895132115</v>
      </c>
      <c r="I4" s="29">
        <v>4.0172048876297879</v>
      </c>
      <c r="J4" s="29">
        <v>3.8274256769479251</v>
      </c>
      <c r="K4" s="29">
        <v>3.7650839676982741</v>
      </c>
      <c r="L4" s="29">
        <v>2.1131554971586297</v>
      </c>
      <c r="M4" s="29">
        <v>1.4359273484337223</v>
      </c>
      <c r="N4" s="29">
        <v>4.553540914512709</v>
      </c>
      <c r="O4" s="29">
        <v>5.6233843124105647</v>
      </c>
      <c r="P4" s="29">
        <v>4.4823996522407299</v>
      </c>
      <c r="Q4" s="29">
        <v>2.3010595286739743</v>
      </c>
      <c r="R4" s="29">
        <v>2.6646176490431372</v>
      </c>
      <c r="S4" s="29">
        <v>3.537214433583685</v>
      </c>
      <c r="T4" s="29">
        <v>4.2146834272983398</v>
      </c>
      <c r="U4" s="29">
        <v>3.4842582930729975</v>
      </c>
      <c r="V4" s="29">
        <v>4.0648877491642139</v>
      </c>
      <c r="W4" s="29">
        <v>3.5130492724639453</v>
      </c>
      <c r="X4" s="29">
        <v>2.8744002319402568</v>
      </c>
    </row>
    <row r="5" spans="1:24" x14ac:dyDescent="0.2">
      <c r="A5" s="13" t="s">
        <v>14</v>
      </c>
      <c r="B5" s="30"/>
      <c r="C5" s="30">
        <v>-0.21678101900977254</v>
      </c>
      <c r="D5" s="30">
        <v>3.0614145238768913</v>
      </c>
      <c r="E5" s="30">
        <v>2.8232565282367972</v>
      </c>
      <c r="F5" s="30">
        <v>5.3854664398943584</v>
      </c>
      <c r="G5" s="30">
        <v>2.8618379072371738</v>
      </c>
      <c r="H5" s="30">
        <v>11.774313257351025</v>
      </c>
      <c r="I5" s="30">
        <v>9.2949196373020015</v>
      </c>
      <c r="J5" s="30">
        <v>3.7430403743656342</v>
      </c>
      <c r="K5" s="30">
        <v>1.8261265771554918</v>
      </c>
      <c r="L5" s="30">
        <v>2.3704718279120414</v>
      </c>
      <c r="M5" s="30">
        <v>0.20054911846705181</v>
      </c>
      <c r="N5" s="30">
        <v>5.4808574747095662</v>
      </c>
      <c r="O5" s="30">
        <v>9.6810465541950634</v>
      </c>
      <c r="P5" s="30">
        <v>4.4127285992325938</v>
      </c>
      <c r="Q5" s="30">
        <v>4.3845146413098348</v>
      </c>
      <c r="R5" s="30">
        <v>5.7839346768024171</v>
      </c>
      <c r="S5" s="30">
        <v>6.621216149631806</v>
      </c>
      <c r="T5" s="30">
        <v>1.0637787167445083</v>
      </c>
      <c r="U5" s="30">
        <v>1.2617174207994708</v>
      </c>
      <c r="V5" s="30">
        <v>2.9881590327764513</v>
      </c>
      <c r="W5" s="30">
        <v>1.4514915890024156</v>
      </c>
      <c r="X5" s="30">
        <v>4.8616553139589911</v>
      </c>
    </row>
    <row r="6" spans="1:24" x14ac:dyDescent="0.2">
      <c r="A6" s="15" t="s">
        <v>15</v>
      </c>
      <c r="B6" s="31"/>
      <c r="C6" s="31">
        <v>-11.567954817471644</v>
      </c>
      <c r="D6" s="31">
        <v>6.7587056912351926</v>
      </c>
      <c r="E6" s="31">
        <v>3.7348244283283805</v>
      </c>
      <c r="F6" s="31">
        <v>4.9418745207919414</v>
      </c>
      <c r="G6" s="31">
        <v>4.3855957757236297</v>
      </c>
      <c r="H6" s="31">
        <v>5.5447540756206593</v>
      </c>
      <c r="I6" s="31">
        <v>7.2313677521608781</v>
      </c>
      <c r="J6" s="31">
        <v>2.0767154564447026</v>
      </c>
      <c r="K6" s="31">
        <v>7.7236492936199284</v>
      </c>
      <c r="L6" s="31">
        <v>4.4524376693198917</v>
      </c>
      <c r="M6" s="31">
        <v>1.3139151381847682</v>
      </c>
      <c r="N6" s="31">
        <v>7.7588967171780183</v>
      </c>
      <c r="O6" s="31">
        <v>-22.852753168396745</v>
      </c>
      <c r="P6" s="31">
        <v>-7.4470666454987935</v>
      </c>
      <c r="Q6" s="31">
        <v>8.5779167359783486</v>
      </c>
      <c r="R6" s="31">
        <v>8.8199066035292759</v>
      </c>
      <c r="S6" s="31">
        <v>1.727587567850108</v>
      </c>
      <c r="T6" s="31">
        <v>1.9908312285213583</v>
      </c>
      <c r="U6" s="31">
        <v>1.5176330579817119</v>
      </c>
      <c r="V6" s="31">
        <v>3.9935486885976985</v>
      </c>
      <c r="W6" s="31">
        <v>2.8584967871384777</v>
      </c>
      <c r="X6" s="31">
        <v>4.9367374751491724</v>
      </c>
    </row>
    <row r="7" spans="1:24" x14ac:dyDescent="0.2">
      <c r="A7" s="15" t="s">
        <v>16</v>
      </c>
      <c r="B7" s="31"/>
      <c r="C7" s="31">
        <v>6.2313969763717409</v>
      </c>
      <c r="D7" s="31">
        <v>1.2541057454326108</v>
      </c>
      <c r="E7" s="31">
        <v>1.8803224393377036</v>
      </c>
      <c r="F7" s="31">
        <v>6.3666760348560985</v>
      </c>
      <c r="G7" s="31">
        <v>2.2190647778939621</v>
      </c>
      <c r="H7" s="31">
        <v>14.832550226261844</v>
      </c>
      <c r="I7" s="31">
        <v>11.378942564150762</v>
      </c>
      <c r="J7" s="31">
        <v>5.4897236832301104</v>
      </c>
      <c r="K7" s="31">
        <v>-0.81584954051656666</v>
      </c>
      <c r="L7" s="31">
        <v>3.2297922440215103</v>
      </c>
      <c r="M7" s="31">
        <v>1.8227017511123194</v>
      </c>
      <c r="N7" s="31">
        <v>3.900155995203292</v>
      </c>
      <c r="O7" s="31">
        <v>21.420335880925563</v>
      </c>
      <c r="P7" s="31">
        <v>8.1754967744442553</v>
      </c>
      <c r="Q7" s="31">
        <v>3.6116348974415615</v>
      </c>
      <c r="R7" s="31">
        <v>3.2713485774322919</v>
      </c>
      <c r="S7" s="31">
        <v>8.2576142131764954</v>
      </c>
      <c r="T7" s="31">
        <v>0.4574146887282069</v>
      </c>
      <c r="U7" s="31">
        <v>1.8413772102102257</v>
      </c>
      <c r="V7" s="31">
        <v>3.0415474487658543</v>
      </c>
      <c r="W7" s="31">
        <v>0.30002189085345776</v>
      </c>
      <c r="X7" s="31">
        <v>5.7945587989661647</v>
      </c>
    </row>
    <row r="8" spans="1:24" x14ac:dyDescent="0.2">
      <c r="A8" s="15" t="s">
        <v>17</v>
      </c>
      <c r="B8" s="31"/>
      <c r="C8" s="31">
        <v>1.2415956588127699</v>
      </c>
      <c r="D8" s="31">
        <v>2.9995722381625569</v>
      </c>
      <c r="E8" s="31">
        <v>5.5942978612759902</v>
      </c>
      <c r="F8" s="31">
        <v>1.1395743790423154</v>
      </c>
      <c r="G8" s="31">
        <v>1.9614023262218723</v>
      </c>
      <c r="H8" s="31">
        <v>13.297866521220072</v>
      </c>
      <c r="I8" s="31">
        <v>2.7631915267385523</v>
      </c>
      <c r="J8" s="31">
        <v>-2.5933208693311229</v>
      </c>
      <c r="K8" s="31">
        <v>1.5180668857635311</v>
      </c>
      <c r="L8" s="31">
        <v>-10.78498123646888</v>
      </c>
      <c r="M8" s="31">
        <v>-17.361539947464792</v>
      </c>
      <c r="N8" s="31">
        <v>9.9148686302857953</v>
      </c>
      <c r="O8" s="31">
        <v>57.173029411441092</v>
      </c>
      <c r="P8" s="31">
        <v>5.3421782219793954</v>
      </c>
      <c r="Q8" s="31">
        <v>1.374771753242058</v>
      </c>
      <c r="R8" s="31">
        <v>18.109446375946618</v>
      </c>
      <c r="S8" s="31">
        <v>5.825453015721493</v>
      </c>
      <c r="T8" s="31">
        <v>3.3534165921383874</v>
      </c>
      <c r="U8" s="31">
        <v>-3.0743472900858109</v>
      </c>
      <c r="V8" s="31">
        <v>0.55670037900357272</v>
      </c>
      <c r="W8" s="31">
        <v>6.672613232105931</v>
      </c>
      <c r="X8" s="31">
        <v>-1.5406775575479941</v>
      </c>
    </row>
    <row r="9" spans="1:24" x14ac:dyDescent="0.2">
      <c r="A9" s="13" t="s">
        <v>18</v>
      </c>
      <c r="B9" s="30"/>
      <c r="C9" s="30">
        <v>2.5349234346753917</v>
      </c>
      <c r="D9" s="30">
        <v>1.8664849525018496</v>
      </c>
      <c r="E9" s="30">
        <v>5.6893612679888008</v>
      </c>
      <c r="F9" s="30">
        <v>3.1201320255261464</v>
      </c>
      <c r="G9" s="30">
        <v>3.5075823745205383</v>
      </c>
      <c r="H9" s="30">
        <v>4.2324517326189408</v>
      </c>
      <c r="I9" s="30">
        <v>-0.43727640333924001</v>
      </c>
      <c r="J9" s="30">
        <v>4.4464966511139465</v>
      </c>
      <c r="K9" s="30">
        <v>3.5153750243771782</v>
      </c>
      <c r="L9" s="30">
        <v>4.0121543570606377</v>
      </c>
      <c r="M9" s="30">
        <v>0.14250503678240989</v>
      </c>
      <c r="N9" s="30">
        <v>1.9068445455833967</v>
      </c>
      <c r="O9" s="30">
        <v>1.1357661133903036</v>
      </c>
      <c r="P9" s="30">
        <v>11.730255834610702</v>
      </c>
      <c r="Q9" s="30">
        <v>-5.0046068828720536</v>
      </c>
      <c r="R9" s="30">
        <v>-2.0498021787546463</v>
      </c>
      <c r="S9" s="30">
        <v>-3.9556043877053639</v>
      </c>
      <c r="T9" s="30">
        <v>5.3889236323340555</v>
      </c>
      <c r="U9" s="30">
        <v>2.0580115915718551</v>
      </c>
      <c r="V9" s="30">
        <v>4.9388887934981085</v>
      </c>
      <c r="W9" s="30">
        <v>3.4337735279163155</v>
      </c>
      <c r="X9" s="30">
        <v>-1.8533183713191903</v>
      </c>
    </row>
    <row r="10" spans="1:24" x14ac:dyDescent="0.2">
      <c r="A10" s="17" t="s">
        <v>19</v>
      </c>
      <c r="B10" s="31"/>
      <c r="C10" s="31">
        <v>12.979870548533086</v>
      </c>
      <c r="D10" s="31">
        <v>12.982977560528283</v>
      </c>
      <c r="E10" s="31">
        <v>-0.32082839381112649</v>
      </c>
      <c r="F10" s="31">
        <v>2.1887560063513973</v>
      </c>
      <c r="G10" s="31">
        <v>1.7256397441285571</v>
      </c>
      <c r="H10" s="31">
        <v>3.8294816123149076</v>
      </c>
      <c r="I10" s="31">
        <v>2.165577989256235</v>
      </c>
      <c r="J10" s="31">
        <v>15.564156942124001</v>
      </c>
      <c r="K10" s="31">
        <v>0.48345566219924763</v>
      </c>
      <c r="L10" s="31">
        <v>5.6402806660207574</v>
      </c>
      <c r="M10" s="31">
        <v>7.9787441198206466E-2</v>
      </c>
      <c r="N10" s="31">
        <v>0.90572389651681817</v>
      </c>
      <c r="O10" s="31">
        <v>-58.521586552030477</v>
      </c>
      <c r="P10" s="31">
        <v>272.43089484218143</v>
      </c>
      <c r="Q10" s="31">
        <v>-71.253084369215699</v>
      </c>
      <c r="R10" s="31">
        <v>5.8323690451961454</v>
      </c>
      <c r="S10" s="31">
        <v>-27.812424670095581</v>
      </c>
      <c r="T10" s="31">
        <v>-23.107392051693651</v>
      </c>
      <c r="U10" s="31">
        <v>9.4523098350180845</v>
      </c>
      <c r="V10" s="31">
        <v>4.3524652746852723</v>
      </c>
      <c r="W10" s="31">
        <v>6.1637969457304536</v>
      </c>
      <c r="X10" s="31">
        <v>3.4301641174038195</v>
      </c>
    </row>
    <row r="11" spans="1:24" x14ac:dyDescent="0.2">
      <c r="A11" s="17" t="s">
        <v>20</v>
      </c>
      <c r="B11" s="31"/>
      <c r="C11" s="31">
        <v>3.1499738144330394</v>
      </c>
      <c r="D11" s="31">
        <v>5.1848602131202313</v>
      </c>
      <c r="E11" s="31">
        <v>2.1342920630335129</v>
      </c>
      <c r="F11" s="31">
        <v>2.1453186514940228</v>
      </c>
      <c r="G11" s="31">
        <v>5.4046793557845092</v>
      </c>
      <c r="H11" s="31">
        <v>7.7272878153390963</v>
      </c>
      <c r="I11" s="31">
        <v>4.8346345614569515</v>
      </c>
      <c r="J11" s="31">
        <v>4.4047349268694234</v>
      </c>
      <c r="K11" s="31">
        <v>8.7516069496934534</v>
      </c>
      <c r="L11" s="31">
        <v>4.5252808366930708</v>
      </c>
      <c r="M11" s="31">
        <v>-6.0759926114361491</v>
      </c>
      <c r="N11" s="31">
        <v>-3.4599978146836037</v>
      </c>
      <c r="O11" s="31">
        <v>6.6217582905215409</v>
      </c>
      <c r="P11" s="31">
        <v>14.226695056907175</v>
      </c>
      <c r="Q11" s="31">
        <v>2.5374627286814757</v>
      </c>
      <c r="R11" s="31">
        <v>-17.74471989585237</v>
      </c>
      <c r="S11" s="31">
        <v>-2.8047246231756873</v>
      </c>
      <c r="T11" s="31">
        <v>0.9096527315727343</v>
      </c>
      <c r="U11" s="31">
        <v>-1.7269662557515773</v>
      </c>
      <c r="V11" s="31">
        <v>9.2521566763153231</v>
      </c>
      <c r="W11" s="31">
        <v>0.83435044331905317</v>
      </c>
      <c r="X11" s="31">
        <v>0.50146153068020283</v>
      </c>
    </row>
    <row r="12" spans="1:24" x14ac:dyDescent="0.2">
      <c r="A12" s="15" t="s">
        <v>21</v>
      </c>
      <c r="B12" s="31"/>
      <c r="C12" s="31">
        <v>0.99178538578573239</v>
      </c>
      <c r="D12" s="31">
        <v>1.7244285419139089</v>
      </c>
      <c r="E12" s="31">
        <v>10.943686021272498</v>
      </c>
      <c r="F12" s="31">
        <v>6.594638013207927</v>
      </c>
      <c r="G12" s="31">
        <v>2.6565868762726552</v>
      </c>
      <c r="H12" s="31">
        <v>3.5851532159456809</v>
      </c>
      <c r="I12" s="31">
        <v>-4.1009489500600154</v>
      </c>
      <c r="J12" s="31">
        <v>6.4370195647889119</v>
      </c>
      <c r="K12" s="31">
        <v>1.2017805736443279</v>
      </c>
      <c r="L12" s="31">
        <v>7.5050102405591019</v>
      </c>
      <c r="M12" s="31">
        <v>-1.2577510487220707</v>
      </c>
      <c r="N12" s="31">
        <v>2.9634848982920659</v>
      </c>
      <c r="O12" s="31">
        <v>4.161077659426681</v>
      </c>
      <c r="P12" s="31">
        <v>5.3333329885995369</v>
      </c>
      <c r="Q12" s="31">
        <v>1.1054206347072153</v>
      </c>
      <c r="R12" s="31">
        <v>3.3858772879373049</v>
      </c>
      <c r="S12" s="31">
        <v>3.3258908338241753</v>
      </c>
      <c r="T12" s="31">
        <v>10.700418158919092</v>
      </c>
      <c r="U12" s="31">
        <v>0.88414986393800632</v>
      </c>
      <c r="V12" s="31">
        <v>2.7404583700893994</v>
      </c>
      <c r="W12" s="31">
        <v>3.9646961618664847</v>
      </c>
      <c r="X12" s="31">
        <v>-2.6083521822499875</v>
      </c>
    </row>
    <row r="13" spans="1:24" x14ac:dyDescent="0.2">
      <c r="A13" s="17" t="s">
        <v>22</v>
      </c>
      <c r="B13" s="31"/>
      <c r="C13" s="31">
        <v>2.5685561949911886</v>
      </c>
      <c r="D13" s="31">
        <v>-1.1507822891476138</v>
      </c>
      <c r="E13" s="31">
        <v>3.2866503104826705</v>
      </c>
      <c r="F13" s="31">
        <v>4.4725435097731747E-2</v>
      </c>
      <c r="G13" s="31">
        <v>3.6381686468391905</v>
      </c>
      <c r="H13" s="31">
        <v>2.970895845151432</v>
      </c>
      <c r="I13" s="31">
        <v>0.16483936717654046</v>
      </c>
      <c r="J13" s="31">
        <v>0.72821014021587871</v>
      </c>
      <c r="K13" s="31">
        <v>3.1943083083217942</v>
      </c>
      <c r="L13" s="31">
        <v>-0.57878420163618216</v>
      </c>
      <c r="M13" s="31">
        <v>6.4731109374786087</v>
      </c>
      <c r="N13" s="31">
        <v>4.3574503798884194</v>
      </c>
      <c r="O13" s="31">
        <v>3.4457720619370491</v>
      </c>
      <c r="P13" s="31">
        <v>1.615144363815304</v>
      </c>
      <c r="Q13" s="31">
        <v>-2.7270587892259499</v>
      </c>
      <c r="R13" s="31">
        <v>2.356108737687876</v>
      </c>
      <c r="S13" s="31">
        <v>-12.000507199106323</v>
      </c>
      <c r="T13" s="31">
        <v>2.2114062112171666</v>
      </c>
      <c r="U13" s="31">
        <v>6.0336138165407647</v>
      </c>
      <c r="V13" s="31">
        <v>5.6652332604011235</v>
      </c>
      <c r="W13" s="31">
        <v>4.1546962271857808</v>
      </c>
      <c r="X13" s="31">
        <v>-2.3999924857765222</v>
      </c>
    </row>
    <row r="14" spans="1:24" x14ac:dyDescent="0.2">
      <c r="A14" s="13" t="s">
        <v>23</v>
      </c>
      <c r="B14" s="30"/>
      <c r="C14" s="30">
        <v>7.0551788066907193</v>
      </c>
      <c r="D14" s="30">
        <v>1.7633810503851493</v>
      </c>
      <c r="E14" s="30">
        <v>4.3312525692833788</v>
      </c>
      <c r="F14" s="30">
        <v>2.3308696697023379</v>
      </c>
      <c r="G14" s="30">
        <v>4.8275887849215451</v>
      </c>
      <c r="H14" s="30">
        <v>4.5483291174741964</v>
      </c>
      <c r="I14" s="30">
        <v>2.3767597054766298</v>
      </c>
      <c r="J14" s="30">
        <v>3.7937220614826686</v>
      </c>
      <c r="K14" s="30">
        <v>4.6416836576475475</v>
      </c>
      <c r="L14" s="30">
        <v>1.7879986065062212</v>
      </c>
      <c r="M14" s="30">
        <v>2.1147425989295812</v>
      </c>
      <c r="N14" s="30">
        <v>4.4653084724049279</v>
      </c>
      <c r="O14" s="30">
        <v>4.4009622129091781</v>
      </c>
      <c r="P14" s="30">
        <v>3.7339722489109022</v>
      </c>
      <c r="Q14" s="30">
        <v>2.2130774549920318</v>
      </c>
      <c r="R14" s="30">
        <v>1.7437203418237175</v>
      </c>
      <c r="S14" s="30">
        <v>2.8454409541473353</v>
      </c>
      <c r="T14" s="30">
        <v>5.6562970982549814</v>
      </c>
      <c r="U14" s="30">
        <v>4.6712980787460054</v>
      </c>
      <c r="V14" s="30">
        <v>4.4744217488572673</v>
      </c>
      <c r="W14" s="30">
        <v>4.4487837308402192</v>
      </c>
      <c r="X14" s="30">
        <v>2.4479574223098552</v>
      </c>
    </row>
    <row r="15" spans="1:24" x14ac:dyDescent="0.2">
      <c r="A15" s="17" t="s">
        <v>24</v>
      </c>
      <c r="B15" s="31"/>
      <c r="C15" s="31">
        <v>1.8097662053452126</v>
      </c>
      <c r="D15" s="31">
        <v>2.4765695149991842</v>
      </c>
      <c r="E15" s="31">
        <v>3.7187865316765709</v>
      </c>
      <c r="F15" s="31">
        <v>3.3813281250272667</v>
      </c>
      <c r="G15" s="31">
        <v>3.6186356959234445</v>
      </c>
      <c r="H15" s="31">
        <v>3.875325338945629</v>
      </c>
      <c r="I15" s="31">
        <v>0.51087268547296105</v>
      </c>
      <c r="J15" s="31">
        <v>2.4386688746286751</v>
      </c>
      <c r="K15" s="31">
        <v>3.7458287395547529</v>
      </c>
      <c r="L15" s="31">
        <v>-2.6189235849600578</v>
      </c>
      <c r="M15" s="31">
        <v>2.502804915222228</v>
      </c>
      <c r="N15" s="31">
        <v>3.9611575990338679</v>
      </c>
      <c r="O15" s="31">
        <v>2.6646770973012366</v>
      </c>
      <c r="P15" s="31">
        <v>3.3173102590865824</v>
      </c>
      <c r="Q15" s="31">
        <v>3.2745242247301292</v>
      </c>
      <c r="R15" s="31">
        <v>0.71031970634005859</v>
      </c>
      <c r="S15" s="31">
        <v>4.3119861977208132</v>
      </c>
      <c r="T15" s="31">
        <v>2.8330295239572081</v>
      </c>
      <c r="U15" s="31">
        <v>7.0084528249927871</v>
      </c>
      <c r="V15" s="31">
        <v>3.2905160353712972</v>
      </c>
      <c r="W15" s="31">
        <v>4.5564069431545278</v>
      </c>
      <c r="X15" s="31">
        <v>2.4141539835463988</v>
      </c>
    </row>
    <row r="16" spans="1:24" x14ac:dyDescent="0.2">
      <c r="A16" s="17" t="s">
        <v>25</v>
      </c>
      <c r="B16" s="31"/>
      <c r="C16" s="31">
        <v>16.30804987169526</v>
      </c>
      <c r="D16" s="31">
        <v>3.1639154005512751</v>
      </c>
      <c r="E16" s="31">
        <v>5.6366631594042644</v>
      </c>
      <c r="F16" s="31">
        <v>2.7649680290659262</v>
      </c>
      <c r="G16" s="31">
        <v>6.6395803875187624</v>
      </c>
      <c r="H16" s="31">
        <v>5.9670672083003211</v>
      </c>
      <c r="I16" s="31">
        <v>5.8079127570416773</v>
      </c>
      <c r="J16" s="31">
        <v>5.9578413586201862</v>
      </c>
      <c r="K16" s="31">
        <v>5.9750250264186491</v>
      </c>
      <c r="L16" s="31">
        <v>6.2872824789508996</v>
      </c>
      <c r="M16" s="31">
        <v>0.95570099747135373</v>
      </c>
      <c r="N16" s="31">
        <v>4.2814859240411209</v>
      </c>
      <c r="O16" s="31">
        <v>6.5820310453705133</v>
      </c>
      <c r="P16" s="31">
        <v>4.2318227054464472</v>
      </c>
      <c r="Q16" s="31">
        <v>2.4098141828776107</v>
      </c>
      <c r="R16" s="31">
        <v>2.4050752357874075</v>
      </c>
      <c r="S16" s="31">
        <v>5.5575555776698167</v>
      </c>
      <c r="T16" s="31">
        <v>9.404989312057964</v>
      </c>
      <c r="U16" s="31">
        <v>2.9785478390008535</v>
      </c>
      <c r="V16" s="31">
        <v>5.6966941901883104</v>
      </c>
      <c r="W16" s="31">
        <v>4.3292823366252975</v>
      </c>
      <c r="X16" s="31">
        <v>2.8273038913681603</v>
      </c>
    </row>
    <row r="17" spans="1:24" x14ac:dyDescent="0.2">
      <c r="A17" s="17" t="s">
        <v>26</v>
      </c>
      <c r="B17" s="31"/>
      <c r="C17" s="31">
        <v>6.9404102810024</v>
      </c>
      <c r="D17" s="31">
        <v>-5.5053843778387943</v>
      </c>
      <c r="E17" s="31">
        <v>2.6661356863286301</v>
      </c>
      <c r="F17" s="31">
        <v>-4.801324781605814</v>
      </c>
      <c r="G17" s="31">
        <v>4.7854628532439278</v>
      </c>
      <c r="H17" s="31">
        <v>3.0377112136766868</v>
      </c>
      <c r="I17" s="31">
        <v>-2.105356696121305</v>
      </c>
      <c r="J17" s="31">
        <v>2.1096473053979281</v>
      </c>
      <c r="K17" s="31">
        <v>2.6497830125619686</v>
      </c>
      <c r="L17" s="31">
        <v>9.7761495379296548</v>
      </c>
      <c r="M17" s="31">
        <v>3.4881439719428329</v>
      </c>
      <c r="N17" s="31">
        <v>6.0149958412174698</v>
      </c>
      <c r="O17" s="31">
        <v>2.1603516116866786</v>
      </c>
      <c r="P17" s="31">
        <v>2.4947337181349667</v>
      </c>
      <c r="Q17" s="31">
        <v>0.64652793647292128</v>
      </c>
      <c r="R17" s="31">
        <v>2.7586167483346031</v>
      </c>
      <c r="S17" s="31">
        <v>-14.261111262726786</v>
      </c>
      <c r="T17" s="31">
        <v>2.2736261797142561</v>
      </c>
      <c r="U17" s="31">
        <v>2.5227336991739833</v>
      </c>
      <c r="V17" s="31">
        <v>3.7424428957532427</v>
      </c>
      <c r="W17" s="31">
        <v>5.3989460878188567</v>
      </c>
      <c r="X17" s="31">
        <v>0.23039890657688034</v>
      </c>
    </row>
    <row r="18" spans="1:24" x14ac:dyDescent="0.2">
      <c r="A18" s="18" t="s">
        <v>22</v>
      </c>
      <c r="B18" s="32"/>
      <c r="C18" s="32">
        <v>-10.18590121668052</v>
      </c>
      <c r="D18" s="32">
        <v>4.1755290250909951</v>
      </c>
      <c r="E18" s="32">
        <v>5.4101021523565436</v>
      </c>
      <c r="F18" s="32">
        <v>9.6963066460649401</v>
      </c>
      <c r="G18" s="32">
        <v>1.193377214264558</v>
      </c>
      <c r="H18" s="32">
        <v>1.9018383092986113</v>
      </c>
      <c r="I18" s="32">
        <v>6.0821927812770156</v>
      </c>
      <c r="J18" s="32">
        <v>1.5985462678897449</v>
      </c>
      <c r="K18" s="32">
        <v>9.2955974878202028</v>
      </c>
      <c r="L18" s="32">
        <v>-27.601501439889461</v>
      </c>
      <c r="M18" s="32">
        <v>16.175795753671011</v>
      </c>
      <c r="N18" s="32">
        <v>14.401955996066093</v>
      </c>
      <c r="O18" s="32">
        <v>10.564576788708266</v>
      </c>
      <c r="P18" s="32">
        <v>9.558282650537933</v>
      </c>
      <c r="Q18" s="32">
        <v>-19.874465840431228</v>
      </c>
      <c r="R18" s="32">
        <v>6.8631621695066087</v>
      </c>
      <c r="S18" s="32">
        <v>-3.4432694054160606</v>
      </c>
      <c r="T18" s="32">
        <v>-3.8102187171782447</v>
      </c>
      <c r="U18" s="32">
        <v>0.2114382545411928</v>
      </c>
      <c r="V18" s="32">
        <v>6.7916930173608137</v>
      </c>
      <c r="W18" s="32">
        <v>-1.0957589661610285</v>
      </c>
      <c r="X18" s="32">
        <v>4.0338867419010995</v>
      </c>
    </row>
    <row r="19" spans="1:24" ht="15" x14ac:dyDescent="0.25">
      <c r="A19" s="20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34"/>
    </row>
    <row r="20" spans="1:24" x14ac:dyDescent="0.2">
      <c r="A20" s="21" t="s">
        <v>28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">
      <c r="A21" s="21" t="s">
        <v>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x14ac:dyDescent="0.2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">
      <c r="A23" s="25" t="s">
        <v>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">
      <c r="A24" s="25" t="s">
        <v>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.75" x14ac:dyDescent="0.2">
      <c r="A25" s="25" t="s">
        <v>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.75" x14ac:dyDescent="0.2">
      <c r="A26" s="25" t="s">
        <v>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.75" x14ac:dyDescent="0.2">
      <c r="A27" s="25" t="s">
        <v>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.75" x14ac:dyDescent="0.2">
      <c r="A28" s="27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">
      <c r="A29" s="21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.75" x14ac:dyDescent="0.2">
      <c r="A30" s="21" t="s">
        <v>11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">
      <c r="A31" s="21" t="s">
        <v>12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8" ht="12" customHeight="1" x14ac:dyDescent="0.2"/>
  </sheetData>
  <pageMargins left="0.7" right="0.7" top="0.78740157499999996" bottom="0.78740157499999996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 Millionen Franken</vt:lpstr>
      <vt:lpstr>Prozentual</vt:lpstr>
      <vt:lpstr>Jährliche Veränderung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2019-10-17T13:27:55Z</dcterms:modified>
</cp:coreProperties>
</file>