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Q:\GS\GESV\30_GESOEK\COU\14-11.5 Ausgaben und Finanzierung\30 Diffusion\31 Standarddaten\Daten 2017\Stat. Lexikon\nur definitiv\"/>
    </mc:Choice>
  </mc:AlternateContent>
  <bookViews>
    <workbookView xWindow="8475" yWindow="465" windowWidth="13965" windowHeight="11670" tabRatio="805"/>
  </bookViews>
  <sheets>
    <sheet name="Introduction" sheetId="12" r:id="rId1"/>
    <sheet name="T1 Coûts hosp LAMal" sheetId="6" r:id="rId2"/>
    <sheet name="T2 Coûts hosp LAMal par canton" sheetId="7" r:id="rId3"/>
    <sheet name="T3 Fin hôp chrono, en mio. chf" sheetId="4" r:id="rId4"/>
    <sheet name="T4 Fin hôp chrono, en %" sheetId="14" r:id="rId5"/>
    <sheet name="T5 Dépenses fonct cantons" sheetId="10" r:id="rId6"/>
    <sheet name="T6 Dépenses invest cantons" sheetId="11" r:id="rId7"/>
  </sheets>
  <definedNames>
    <definedName name="_xlnm.Print_Area" localSheetId="0">Introduction!$A$1:$F$22</definedName>
    <definedName name="_xlnm.Print_Area" localSheetId="1">'T1 Coûts hosp LAMal'!$A$1:$D$31</definedName>
    <definedName name="_xlnm.Print_Area" localSheetId="5">'T5 Dépenses fonct cantons'!$A$1:$H$37</definedName>
  </definedNames>
  <calcPr calcId="162913"/>
</workbook>
</file>

<file path=xl/calcChain.xml><?xml version="1.0" encoding="utf-8"?>
<calcChain xmlns="http://schemas.openxmlformats.org/spreadsheetml/2006/main">
  <c r="D6" i="7" l="1"/>
  <c r="B6" i="7"/>
  <c r="F6" i="7" s="1"/>
  <c r="J31" i="7" l="1"/>
  <c r="F31" i="7"/>
  <c r="B31" i="7"/>
  <c r="D31" i="7" s="1"/>
  <c r="G31" i="7"/>
  <c r="I31" i="7" s="1"/>
  <c r="B30" i="7"/>
  <c r="D30" i="7" s="1"/>
  <c r="J13" i="7" l="1"/>
  <c r="B13" i="7"/>
  <c r="D13" i="7" s="1"/>
  <c r="J26" i="7"/>
  <c r="J10" i="7"/>
  <c r="B10" i="7"/>
  <c r="D10" i="7" s="1"/>
  <c r="B27" i="7"/>
  <c r="D27" i="7" s="1"/>
  <c r="J27" i="7"/>
  <c r="J19" i="7"/>
  <c r="B19" i="7"/>
  <c r="D19" i="7" s="1"/>
  <c r="J11" i="7"/>
  <c r="B11" i="7"/>
  <c r="D11" i="7" s="1"/>
  <c r="J32" i="7"/>
  <c r="J28" i="7"/>
  <c r="J20" i="7"/>
  <c r="B20" i="7"/>
  <c r="D20" i="7" s="1"/>
  <c r="J12" i="7"/>
  <c r="F12" i="7"/>
  <c r="B12" i="7"/>
  <c r="D12" i="7" s="1"/>
  <c r="B28" i="7"/>
  <c r="D28" i="7" s="1"/>
  <c r="J29" i="7"/>
  <c r="F29" i="7"/>
  <c r="B29" i="7"/>
  <c r="D29" i="7" s="1"/>
  <c r="J25" i="7"/>
  <c r="F25" i="7"/>
  <c r="B25" i="7"/>
  <c r="D25" i="7" s="1"/>
  <c r="J17" i="7"/>
  <c r="B17" i="7"/>
  <c r="D17" i="7" s="1"/>
  <c r="B9" i="7"/>
  <c r="D9" i="7" s="1"/>
  <c r="J9" i="7"/>
  <c r="F9" i="7"/>
  <c r="J22" i="7"/>
  <c r="F22" i="7"/>
  <c r="B22" i="7"/>
  <c r="D22" i="7" s="1"/>
  <c r="J14" i="7"/>
  <c r="B14" i="7"/>
  <c r="D14" i="7" s="1"/>
  <c r="B26" i="7"/>
  <c r="D26" i="7" s="1"/>
  <c r="J21" i="7"/>
  <c r="B21" i="7"/>
  <c r="D21" i="7" s="1"/>
  <c r="F21" i="7"/>
  <c r="J18" i="7"/>
  <c r="F18" i="7"/>
  <c r="B18" i="7"/>
  <c r="D18" i="7" s="1"/>
  <c r="B23" i="7"/>
  <c r="D23" i="7" s="1"/>
  <c r="J23" i="7"/>
  <c r="F23" i="7"/>
  <c r="J15" i="7"/>
  <c r="B15" i="7"/>
  <c r="D15" i="7" s="1"/>
  <c r="J7" i="7"/>
  <c r="B7" i="7"/>
  <c r="D7" i="7" s="1"/>
  <c r="F7" i="7"/>
  <c r="J30" i="7"/>
  <c r="F30" i="7"/>
  <c r="J24" i="7"/>
  <c r="F24" i="7"/>
  <c r="B24" i="7"/>
  <c r="D24" i="7" s="1"/>
  <c r="J16" i="7"/>
  <c r="B16" i="7"/>
  <c r="D16" i="7" s="1"/>
  <c r="J8" i="7"/>
  <c r="F8" i="7"/>
  <c r="B8" i="7"/>
  <c r="D8" i="7" s="1"/>
  <c r="B32" i="7"/>
  <c r="D32" i="7" s="1"/>
  <c r="K31" i="7"/>
  <c r="G7" i="7" l="1"/>
  <c r="G21" i="7"/>
  <c r="I21" i="7" s="1"/>
  <c r="G25" i="7"/>
  <c r="I25" i="7" s="1"/>
  <c r="G11" i="7"/>
  <c r="I11" i="7" s="1"/>
  <c r="G19" i="7"/>
  <c r="I19" i="7" s="1"/>
  <c r="G26" i="7"/>
  <c r="I26" i="7" s="1"/>
  <c r="G8" i="7"/>
  <c r="I8" i="7" s="1"/>
  <c r="G30" i="7"/>
  <c r="I30" i="7" s="1"/>
  <c r="F15" i="7"/>
  <c r="K23" i="7"/>
  <c r="G23" i="7"/>
  <c r="I23" i="7" s="1"/>
  <c r="K18" i="7"/>
  <c r="G18" i="7"/>
  <c r="I18" i="7" s="1"/>
  <c r="K9" i="7"/>
  <c r="G9" i="7"/>
  <c r="I9" i="7" s="1"/>
  <c r="K17" i="7"/>
  <c r="G17" i="7"/>
  <c r="I17" i="7" s="1"/>
  <c r="F20" i="7"/>
  <c r="F32" i="7"/>
  <c r="F11" i="7"/>
  <c r="F27" i="7"/>
  <c r="F10" i="7"/>
  <c r="F13" i="7"/>
  <c r="K14" i="7"/>
  <c r="G14" i="7"/>
  <c r="I14" i="7" s="1"/>
  <c r="K20" i="7"/>
  <c r="G20" i="7"/>
  <c r="I20" i="7" s="1"/>
  <c r="K32" i="7"/>
  <c r="G32" i="7"/>
  <c r="I32" i="7" s="1"/>
  <c r="F19" i="7"/>
  <c r="G27" i="7"/>
  <c r="I27" i="7" s="1"/>
  <c r="G10" i="7"/>
  <c r="I10" i="7" s="1"/>
  <c r="G16" i="7"/>
  <c r="I16" i="7" s="1"/>
  <c r="G28" i="7"/>
  <c r="I28" i="7" s="1"/>
  <c r="F16" i="7"/>
  <c r="K24" i="7"/>
  <c r="G24" i="7"/>
  <c r="I24" i="7" s="1"/>
  <c r="K15" i="7"/>
  <c r="G15" i="7"/>
  <c r="I15" i="7" s="1"/>
  <c r="F14" i="7"/>
  <c r="G22" i="7"/>
  <c r="I22" i="7" s="1"/>
  <c r="F17" i="7"/>
  <c r="K29" i="7"/>
  <c r="G29" i="7"/>
  <c r="I29" i="7" s="1"/>
  <c r="K12" i="7"/>
  <c r="G12" i="7"/>
  <c r="I12" i="7" s="1"/>
  <c r="F28" i="7"/>
  <c r="F26" i="7"/>
  <c r="K13" i="7"/>
  <c r="G13" i="7"/>
  <c r="I13" i="7" s="1"/>
  <c r="K16" i="7" l="1"/>
  <c r="K27" i="7"/>
  <c r="K30" i="7"/>
  <c r="K26" i="7"/>
  <c r="K11" i="7"/>
  <c r="K21" i="7"/>
  <c r="G6" i="7"/>
  <c r="I7" i="7"/>
  <c r="K22" i="7"/>
  <c r="K28" i="7"/>
  <c r="K10" i="7"/>
  <c r="K8" i="7"/>
  <c r="K19" i="7"/>
  <c r="K25" i="7"/>
  <c r="K7" i="7"/>
  <c r="I6" i="7" l="1"/>
  <c r="K6" i="7"/>
</calcChain>
</file>

<file path=xl/sharedStrings.xml><?xml version="1.0" encoding="utf-8"?>
<sst xmlns="http://schemas.openxmlformats.org/spreadsheetml/2006/main" count="218" uniqueCount="102">
  <si>
    <t>Total</t>
  </si>
  <si>
    <t>Coûts des hôpitaux selon la statistique des coûts du système de santé</t>
  </si>
  <si>
    <t>Sans les investissements</t>
  </si>
  <si>
    <t>Avec les investissements</t>
  </si>
  <si>
    <t>%</t>
  </si>
  <si>
    <t>Assureurs</t>
  </si>
  <si>
    <t>mio. Fr.</t>
  </si>
  <si>
    <t>Estimation des coûts imputables, LAMal art. 49, al. 1</t>
  </si>
  <si>
    <t>Accès aux tableaux : voir onglets suivants</t>
  </si>
  <si>
    <t>ZH</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</si>
  <si>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</si>
  <si>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</si>
  <si>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</si>
  <si>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</si>
  <si>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</si>
  <si>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</si>
  <si>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</si>
  <si>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</si>
  <si>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</si>
  <si>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</si>
  <si>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</si>
  <si>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</si>
  <si>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</si>
  <si>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</si>
  <si>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</si>
  <si>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</si>
  <si>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</si>
  <si>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</si>
  <si>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</si>
  <si>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</si>
  <si>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</si>
  <si>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</si>
  <si>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</si>
  <si>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</si>
  <si>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</si>
  <si>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CH</t>
  </si>
  <si>
    <t>1) Dans un premier temps, la statistique du coût et du financement du système de santé permet d’estimer les coûts d'hospitalisation imputables selon l'art. 49 al.1 LAMal:</t>
  </si>
  <si>
    <t>2) Dans un deuxième temps, les données des finances publiques nous renseignent sur la part de financement public:</t>
  </si>
  <si>
    <t>et donc, par différence, sur la part du financement des assureurs LAMal:</t>
  </si>
  <si>
    <t>En millions de francs</t>
  </si>
  <si>
    <t>2) y compris participation aux coûts</t>
  </si>
  <si>
    <t>Degré de couverture des coûts entre cantons et assureurs</t>
  </si>
  <si>
    <t>Source: Calculs sur la base de la statistique "Coût et financement du système de santé" (OFS), de chiffres de Santésuisse (Pool de données, exploitation Obsan) et de la statistique des finances publiques (AFF)</t>
  </si>
  <si>
    <t>T Etat</t>
  </si>
  <si>
    <t xml:space="preserve"> U AOS</t>
  </si>
  <si>
    <t>V Autres assurances sociales</t>
  </si>
  <si>
    <t>W Autre financement public 1)</t>
  </si>
  <si>
    <t>X Assurances privées</t>
  </si>
  <si>
    <t>Y Autre financement privé</t>
  </si>
  <si>
    <t>Z Versements directs des ménages 2)</t>
  </si>
  <si>
    <t>T2 Cantons</t>
  </si>
  <si>
    <t>T3 Communes</t>
  </si>
  <si>
    <t>V1 AVS</t>
  </si>
  <si>
    <t>V2 AI</t>
  </si>
  <si>
    <t xml:space="preserve">V3 LAA </t>
  </si>
  <si>
    <t>V4 AM</t>
  </si>
  <si>
    <t>par régime de financement, en mio. fr.</t>
  </si>
  <si>
    <t>T1 Con-fédération</t>
  </si>
  <si>
    <t>413 Hôpitaux psychiatriques</t>
  </si>
  <si>
    <t xml:space="preserve">Communes </t>
  </si>
  <si>
    <t>Canton</t>
  </si>
  <si>
    <t>Source: Calculs sur la base de la statistique des finances publiques (AFF)</t>
  </si>
  <si>
    <t>Tableau 3: Financement des hôpitaux</t>
  </si>
  <si>
    <t>Tableau 4: Financement des hôpitaux, en %</t>
  </si>
  <si>
    <t>Source: Statistique "Coût et financement du système de santé" (OFS)</t>
  </si>
  <si>
    <t>par régime de financement, en %</t>
  </si>
  <si>
    <t>Les tableaux de ce document retracent le passage de la statistique du coût et financement du système de santé (tableau 1) jusqu’au coûts de l’hospitalisation LAMal (coûts imputables selon art. 49, al. 1) par canton et selon les parts respectives du financement de l’assurance-maladie obligatoire et par le canton (tableau 2). Le tableau 3 présente la série chronologique du coût et du financement des hôpitaux selon la statistique OFS et les tableaux 4 et 5 comprennent les données détaillées des besoins financiers nets de fonctionnement et d’investissement des cantons selon la statistique des finances publiques de l’AFF.</t>
  </si>
  <si>
    <t>Cantons et communes</t>
  </si>
  <si>
    <t>Les coûts de l'assurance-maladie sont des prestations payées selon le canton de domicile des assurés tandis que les coûts des cantons sont constitués par les subventions nettes aux hôpitaux.</t>
  </si>
  <si>
    <t>1) prestations complémentaires AVS, prestations complémentaires AI, aide aux soins et à la vieillesse, réglée au niveau cantonal</t>
  </si>
  <si>
    <t>411 Hôpitaux excepté psychiatriques</t>
  </si>
  <si>
    <t>3) Enfin, dans un troisième temps, la part du financement des assureurs LAMal par canton est calculée selon la ventilation observée dans la statistique des assurés de SASIS. Les écarts constatés entre le montant absolu du financement des assureurs LAMal selon SASIS et celui calculé par différence dans la statistique OFS sont régulièrement contrôlés.</t>
  </si>
  <si>
    <t>Coût d'hospitalisations LAMal, à la charge des assureurs-maladie et des cantons</t>
  </si>
  <si>
    <t xml:space="preserve">déduction de: </t>
  </si>
  <si>
    <t>N3, réadaptation ambulatoire</t>
  </si>
  <si>
    <t>Q2, médicaments, domaine ambulatoire</t>
  </si>
  <si>
    <t xml:space="preserve">T1, paiement par la Confédération </t>
  </si>
  <si>
    <t>V, prestations payées par les autres assurances sociales (LAA, AI, AM)</t>
  </si>
  <si>
    <t>X, prestations payées par les assurances privées</t>
  </si>
  <si>
    <t>Y, prestations payées par d'autre financement privé</t>
  </si>
  <si>
    <t xml:space="preserve">Z2, participations des assurés aux frais dans l'assurance privée </t>
  </si>
  <si>
    <t>Z3, versements directs des ménages, sans participation aux frais</t>
  </si>
  <si>
    <t>subventions publiques d'investissement</t>
  </si>
  <si>
    <t xml:space="preserve">dont: </t>
  </si>
  <si>
    <t>charges des cantons</t>
  </si>
  <si>
    <t>charges de l'assurance-maladie obligatoire (y c. participations des assurés aux frais)</t>
  </si>
  <si>
    <t>M, soins curatifs ambulatoires</t>
  </si>
  <si>
    <t>Tableau 1: Répartition des charges d'hospitalisations entre l'assurance-maladie obligatoire (LAMal) et les cantons</t>
  </si>
  <si>
    <t>Calcul du coût d'hospitalisations LAMal en 2017</t>
  </si>
  <si>
    <t>16.8 milliards de francs (tableau 1).</t>
  </si>
  <si>
    <t>9.3 milliards de francs sans investissement,</t>
  </si>
  <si>
    <t>10.1 milliards de francs avec investissement (tableau 2)</t>
  </si>
  <si>
    <t>6.7 milliards de francs</t>
  </si>
  <si>
    <t>Etat des données au: 30.9.2019</t>
  </si>
  <si>
    <t>Source: OFS – Coût et financement du système de santé</t>
  </si>
  <si>
    <t>Renseignements: Office fédéral de la statistique (OFS), Section Services de santé, gesundheit@bfs.admin.ch, tél. 058 463 67 00</t>
  </si>
  <si>
    <t>© OFS 2019</t>
  </si>
  <si>
    <t>Estimation pour l'année 2017, en millions de francs</t>
  </si>
  <si>
    <t>Tableau 2 : Estimation des coûts imputables, LAMal art. 49, al. 1, en 2017</t>
  </si>
  <si>
    <t>Tableau 5: Compte de fonctionnement - Besoins financiers nets des cantons et des communes en 2017</t>
  </si>
  <si>
    <t>Tableau 6: Compte des investissements - Besoins financiers nets des cantons et des communes 2017</t>
  </si>
  <si>
    <t>Coût d'hospitalisations (y compris prestations d'intérêt général)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</si>
</sst>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64" formatCode="_ &quot;Fr.&quot;\ * #,##0.00_ ;_ &quot;Fr.&quot;\ * \-#,##0.00_ ;_ &quot;Fr.&quot;\ * &quot;-&quot;??_ ;_ @_ "/>
    <numFmt numFmtId="165" formatCode="\ \ 0;;;\ @"/>
    <numFmt numFmtId="166" formatCode="#\ ###\ ##0.0__;\-#\ ###\ ##0.0__;\-__;@__"/>
    <numFmt numFmtId="167" formatCode="#,##0.0"/>
    <numFmt numFmtId="168" formatCode="#,##0\ "/>
    <numFmt numFmtId="169" formatCode="0.0%"/>
    <numFmt numFmtId="170" formatCode="_ * #,##0_ ;_ * \-#,##0_ ;_ * &quot;-&quot;??_ ;_ @_ "/>
    <numFmt numFmtId="171" formatCode="_ * #,##0.0_ ;_ * \-#,##0.0_ ;_ * &quot;-&quot;??_ ;_ @_ "/>
    <numFmt numFmtId="172" formatCode="[$-807]General"/>
    <numFmt numFmtId="173" formatCode="[$-807]dd&quot;.&quot;mm&quot;.&quot;yyyy"/>
  </numFmts>
  <fonts count="15" x14ac:knownFonts="1">
    <font>
      <sz val="10"/>
      <name val="Arial"/>
    </font>
    <font>
      <sz val="10"/>
      <name val="Arial"/>
      <family val="2"/>
    </font>
    <font>
      <sz val="8.5"/>
      <name val="Helv"/>
    </font>
    <font>
      <sz val="8"/>
      <name val="Arial"/>
      <family val="2"/>
    </font>
    <font>
      <b/>
      <sz val="10"/>
      <name val="Arial"/>
      <family val="2"/>
    </font>
    <font>
      <sz val="10"/>
      <name val="Arial"/>
      <family val="2"/>
    </font>
    <font>
      <sz val="10"/>
      <name val="Arial"/>
      <family val="2"/>
    </font>
    <font>
      <b/>
      <sz val="12"/>
      <name val="Arial"/>
      <family val="2"/>
    </font>
    <font>
      <i/>
      <sz val="9"/>
      <name val="Arial"/>
      <family val="2"/>
    </font>
    <font>
      <sz val="9"/>
      <name val="Arial"/>
      <family val="2"/>
    </font>
    <font>
      <b/>
      <sz val="9"/>
      <name val="Arial"/>
      <family val="2"/>
    </font>
    <font>
      <b/>
      <sz val="8"/>
      <name val="Arial"/>
      <family val="2"/>
    </font>
    <font>
      <sz val="11"/>
      <color rgb="FF000000"/>
      <name val="Arial"/>
      <family val="2"/>
    </font>
    <font>
      <sz val="8.5"/>
      <color rgb="FF000000"/>
      <name val="Helv"/>
    </font>
    <font>
      <sz val="8"/>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15">
    <border>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theme="0"/>
      </left>
      <right style="thin">
        <color indexed="64"/>
      </right>
      <top/>
      <bottom style="thin">
        <color indexed="64"/>
      </bottom>
      <diagonal/>
    </border>
    <border>
      <left style="thin">
        <color theme="0"/>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7">
    <xf numFmtId="0" fontId="0" fillId="0" borderId="0"/>
    <xf numFmtId="43" fontId="1" fillId="0" borderId="0" applyFont="0" applyFill="0" applyBorder="0" applyAlignment="0" applyProtection="0"/>
    <xf numFmtId="0" fontId="2" fillId="0" borderId="0"/>
    <xf numFmtId="164" fontId="5" fillId="0" borderId="0" applyFont="0" applyFill="0" applyBorder="0" applyAlignment="0" applyProtection="0"/>
    <xf numFmtId="9" fontId="6" fillId="0" borderId="0" applyFont="0" applyFill="0" applyBorder="0" applyAlignment="0" applyProtection="0"/>
    <xf numFmtId="172" fontId="12" fillId="0" borderId="0"/>
    <xf numFmtId="172" fontId="13" fillId="0" borderId="0"/>
  </cellStyleXfs>
  <cellXfs count="125">
    <xf numFmtId="0" fontId="0" fillId="0" borderId="0" xfId="0"/>
    <xf numFmtId="0" fontId="1" fillId="0" borderId="0" xfId="0" applyFont="1" applyAlignment="1">
      <alignment vertical="center" wrapText="1"/>
    </xf>
    <xf numFmtId="9" fontId="8" fillId="0" borderId="0" xfId="4" applyFont="1" applyBorder="1"/>
    <xf numFmtId="168" fontId="8" fillId="0" borderId="0" xfId="0" applyNumberFormat="1" applyFont="1" applyBorder="1"/>
    <xf numFmtId="0" fontId="9" fillId="0" borderId="0" xfId="0" applyFont="1"/>
    <xf numFmtId="0" fontId="9" fillId="0" borderId="0" xfId="0" applyFont="1" applyBorder="1"/>
    <xf numFmtId="0" fontId="9" fillId="0" borderId="0" xfId="0" applyFont="1" applyBorder="1" applyAlignment="1">
      <alignment wrapText="1"/>
    </xf>
    <xf numFmtId="168" fontId="9" fillId="0" borderId="0" xfId="0" applyNumberFormat="1" applyFont="1" applyBorder="1"/>
    <xf numFmtId="0" fontId="10" fillId="0" borderId="0" xfId="0" applyFont="1" applyBorder="1"/>
    <xf numFmtId="0" fontId="10" fillId="0" borderId="0" xfId="0" applyFont="1" applyBorder="1" applyAlignment="1">
      <alignment wrapText="1"/>
    </xf>
    <xf numFmtId="168" fontId="10" fillId="0" borderId="0" xfId="0" applyNumberFormat="1" applyFont="1" applyBorder="1"/>
    <xf numFmtId="168" fontId="9" fillId="0" borderId="0" xfId="0" applyNumberFormat="1" applyFont="1"/>
    <xf numFmtId="43" fontId="9" fillId="0" borderId="0" xfId="1" applyFont="1" applyBorder="1"/>
    <xf numFmtId="170" fontId="9" fillId="0" borderId="0" xfId="1" applyNumberFormat="1" applyFont="1" applyBorder="1"/>
    <xf numFmtId="0" fontId="3" fillId="0" borderId="0" xfId="0" applyFont="1" applyBorder="1"/>
    <xf numFmtId="170" fontId="3" fillId="0" borderId="0" xfId="1" applyNumberFormat="1" applyFont="1" applyFill="1" applyBorder="1" applyAlignment="1">
      <alignment horizontal="right"/>
    </xf>
    <xf numFmtId="170" fontId="3" fillId="0" borderId="0" xfId="1" applyNumberFormat="1" applyFont="1" applyBorder="1"/>
    <xf numFmtId="0" fontId="10" fillId="0" borderId="0" xfId="0" applyFont="1"/>
    <xf numFmtId="0" fontId="9" fillId="0" borderId="0" xfId="0" applyFont="1" applyBorder="1" applyAlignment="1">
      <alignment horizontal="center"/>
    </xf>
    <xf numFmtId="170" fontId="9" fillId="0" borderId="0" xfId="1" applyNumberFormat="1" applyFont="1" applyFill="1" applyBorder="1" applyAlignment="1">
      <alignment horizontal="right"/>
    </xf>
    <xf numFmtId="169" fontId="9" fillId="0" borderId="0" xfId="0" applyNumberFormat="1" applyFont="1" applyBorder="1"/>
    <xf numFmtId="0" fontId="9" fillId="0" borderId="0" xfId="0" applyFont="1" applyBorder="1" applyAlignment="1">
      <alignment horizontal="left" indent="1"/>
    </xf>
    <xf numFmtId="169" fontId="9" fillId="0" borderId="0" xfId="0" applyNumberFormat="1" applyFont="1" applyFill="1" applyBorder="1"/>
    <xf numFmtId="166" fontId="9" fillId="0" borderId="0" xfId="0" applyNumberFormat="1" applyFont="1" applyBorder="1"/>
    <xf numFmtId="0" fontId="9" fillId="0" borderId="0" xfId="0" applyFont="1" applyBorder="1" applyAlignment="1">
      <alignment vertical="center" wrapText="1"/>
    </xf>
    <xf numFmtId="0" fontId="9" fillId="2" borderId="0" xfId="0" applyFont="1" applyFill="1" applyBorder="1"/>
    <xf numFmtId="167" fontId="9" fillId="0" borderId="0" xfId="0" applyNumberFormat="1" applyFont="1" applyBorder="1"/>
    <xf numFmtId="0" fontId="10" fillId="0" borderId="0" xfId="0" applyFont="1" applyBorder="1" applyAlignment="1"/>
    <xf numFmtId="0" fontId="9" fillId="0" borderId="0" xfId="0" applyFont="1" applyBorder="1" applyAlignment="1">
      <alignment horizontal="right" wrapText="1"/>
    </xf>
    <xf numFmtId="0" fontId="9" fillId="0" borderId="0" xfId="0" applyFont="1" applyBorder="1" applyAlignment="1">
      <alignment horizontal="left"/>
    </xf>
    <xf numFmtId="0" fontId="9" fillId="0" borderId="0" xfId="0" applyFont="1" applyFill="1" applyBorder="1"/>
    <xf numFmtId="0" fontId="10" fillId="0" borderId="0" xfId="2" applyFont="1" applyBorder="1" applyAlignment="1">
      <alignment wrapText="1"/>
    </xf>
    <xf numFmtId="0"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0" fontId="4" fillId="0" borderId="0" xfId="0" applyFont="1" applyBorder="1" applyAlignment="1">
      <alignment horizontal="left" vertical="top" wrapText="1"/>
    </xf>
    <xf numFmtId="172" fontId="14" fillId="3" borderId="0" xfId="5" applyFont="1" applyFill="1" applyBorder="1" applyAlignment="1"/>
    <xf numFmtId="0" fontId="3" fillId="0" borderId="8" xfId="0" applyFont="1" applyFill="1" applyBorder="1" applyAlignment="1">
      <alignment horizontal="center" vertical="center" wrapText="1"/>
    </xf>
    <xf numFmtId="0" fontId="3" fillId="0" borderId="8" xfId="0" applyFont="1" applyFill="1" applyBorder="1" applyAlignment="1">
      <alignment horizontal="right" vertical="center"/>
    </xf>
    <xf numFmtId="170" fontId="11" fillId="0" borderId="0" xfId="1" applyNumberFormat="1" applyFont="1" applyFill="1" applyBorder="1" applyAlignment="1">
      <alignment horizontal="right"/>
    </xf>
    <xf numFmtId="170" fontId="11" fillId="0" borderId="0" xfId="1" applyNumberFormat="1" applyFont="1" applyBorder="1"/>
    <xf numFmtId="170" fontId="3" fillId="0" borderId="3" xfId="1" applyNumberFormat="1" applyFont="1" applyFill="1" applyBorder="1" applyAlignment="1">
      <alignment horizontal="right"/>
    </xf>
    <xf numFmtId="170" fontId="3" fillId="0" borderId="3" xfId="1" applyNumberFormat="1" applyFont="1" applyBorder="1"/>
    <xf numFmtId="0" fontId="11" fillId="0" borderId="0" xfId="0" applyFont="1" applyBorder="1" applyAlignment="1">
      <alignment horizontal="left"/>
    </xf>
    <xf numFmtId="0" fontId="3" fillId="0" borderId="0" xfId="0" applyFont="1" applyBorder="1" applyAlignment="1">
      <alignment horizontal="left"/>
    </xf>
    <xf numFmtId="0" fontId="3" fillId="0" borderId="3" xfId="0" applyFont="1" applyBorder="1" applyAlignment="1">
      <alignment horizontal="left"/>
    </xf>
    <xf numFmtId="0" fontId="3" fillId="0" borderId="5"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8" xfId="0" applyFont="1" applyFill="1" applyBorder="1" applyAlignment="1">
      <alignment horizontal="left" vertical="center"/>
    </xf>
    <xf numFmtId="0" fontId="3" fillId="0" borderId="0" xfId="0" applyFont="1" applyFill="1" applyBorder="1" applyAlignment="1">
      <alignment horizontal="center"/>
    </xf>
    <xf numFmtId="170" fontId="3" fillId="0" borderId="0" xfId="1" applyNumberFormat="1" applyFont="1" applyFill="1" applyBorder="1"/>
    <xf numFmtId="170" fontId="3" fillId="0" borderId="0" xfId="1" applyNumberFormat="1" applyFont="1" applyFill="1" applyBorder="1" applyAlignment="1">
      <alignment horizontal="center"/>
    </xf>
    <xf numFmtId="171" fontId="3" fillId="0" borderId="0" xfId="1" applyNumberFormat="1" applyFont="1" applyFill="1" applyBorder="1" applyAlignment="1">
      <alignment horizontal="center"/>
    </xf>
    <xf numFmtId="0" fontId="10" fillId="0" borderId="0" xfId="0" applyFont="1" applyBorder="1" applyAlignment="1">
      <alignment horizontal="left"/>
    </xf>
    <xf numFmtId="0" fontId="3" fillId="0" borderId="1" xfId="0" applyFont="1" applyFill="1" applyBorder="1" applyAlignment="1">
      <alignment horizontal="left" vertical="top" wrapText="1"/>
    </xf>
    <xf numFmtId="0" fontId="3" fillId="0" borderId="8" xfId="0" applyFont="1" applyFill="1" applyBorder="1" applyAlignment="1">
      <alignment horizontal="left" vertical="top" wrapText="1" shrinkToFit="1"/>
    </xf>
    <xf numFmtId="165" fontId="3" fillId="0" borderId="0" xfId="2" applyNumberFormat="1" applyFont="1" applyBorder="1"/>
    <xf numFmtId="165" fontId="11" fillId="0" borderId="0" xfId="2" applyNumberFormat="1" applyFont="1" applyBorder="1" applyAlignment="1">
      <alignment vertical="center"/>
    </xf>
    <xf numFmtId="170" fontId="11" fillId="0" borderId="0" xfId="1" applyNumberFormat="1" applyFont="1" applyFill="1" applyBorder="1" applyAlignment="1">
      <alignment horizontal="right" vertical="center"/>
    </xf>
    <xf numFmtId="170" fontId="11" fillId="0" borderId="0" xfId="1" applyNumberFormat="1" applyFont="1" applyBorder="1" applyAlignment="1">
      <alignment horizontal="right" vertical="center"/>
    </xf>
    <xf numFmtId="165" fontId="3" fillId="0" borderId="8" xfId="2" applyNumberFormat="1" applyFont="1" applyFill="1" applyBorder="1"/>
    <xf numFmtId="165" fontId="3" fillId="0" borderId="8" xfId="2" applyNumberFormat="1" applyFont="1" applyFill="1" applyBorder="1" applyAlignment="1">
      <alignment horizontal="left"/>
    </xf>
    <xf numFmtId="173" fontId="14" fillId="3" borderId="0" xfId="5" applyNumberFormat="1" applyFont="1" applyFill="1" applyAlignment="1">
      <alignment wrapText="1"/>
    </xf>
    <xf numFmtId="172" fontId="14" fillId="3" borderId="0" xfId="6" applyFont="1" applyFill="1" applyBorder="1" applyAlignment="1"/>
    <xf numFmtId="0" fontId="9" fillId="0" borderId="0" xfId="0" applyFont="1" applyFill="1" applyBorder="1" applyAlignment="1">
      <alignment vertical="center"/>
    </xf>
    <xf numFmtId="0" fontId="4" fillId="0" borderId="0" xfId="0" applyNumberFormat="1" applyFont="1" applyBorder="1" applyAlignment="1">
      <alignment horizontal="left" vertical="top" wrapText="1"/>
    </xf>
    <xf numFmtId="165" fontId="3" fillId="0" borderId="5" xfId="2" applyNumberFormat="1" applyFont="1" applyFill="1" applyBorder="1" applyAlignment="1">
      <alignment horizontal="left"/>
    </xf>
    <xf numFmtId="173" fontId="3" fillId="2" borderId="0" xfId="5" applyNumberFormat="1" applyFont="1" applyFill="1" applyAlignment="1">
      <alignment horizontal="left" vertical="top"/>
    </xf>
    <xf numFmtId="0" fontId="3" fillId="0" borderId="1" xfId="0" applyFont="1" applyFill="1" applyBorder="1" applyAlignment="1">
      <alignment horizontal="left" vertical="top" wrapText="1"/>
    </xf>
    <xf numFmtId="171" fontId="11" fillId="0" borderId="0" xfId="1" applyNumberFormat="1" applyFont="1" applyBorder="1"/>
    <xf numFmtId="171" fontId="3" fillId="0" borderId="0" xfId="1" applyNumberFormat="1" applyFont="1" applyBorder="1"/>
    <xf numFmtId="171" fontId="3" fillId="0" borderId="0" xfId="1" applyNumberFormat="1" applyFont="1" applyFill="1" applyBorder="1"/>
    <xf numFmtId="171" fontId="3" fillId="0" borderId="3" xfId="1" applyNumberFormat="1" applyFont="1" applyFill="1" applyBorder="1"/>
    <xf numFmtId="171" fontId="3" fillId="0" borderId="3" xfId="1" applyNumberFormat="1" applyFont="1" applyBorder="1"/>
    <xf numFmtId="0" fontId="9" fillId="0" borderId="0" xfId="0" applyFont="1" applyBorder="1" applyAlignment="1">
      <alignment wrapText="1"/>
    </xf>
    <xf numFmtId="0" fontId="10" fillId="0" borderId="0" xfId="2" applyFont="1" applyBorder="1" applyAlignment="1">
      <alignment wrapText="1"/>
    </xf>
    <xf numFmtId="0" fontId="10" fillId="0" borderId="0" xfId="2" applyFont="1" applyAlignment="1">
      <alignment wrapText="1"/>
    </xf>
    <xf numFmtId="0" fontId="9" fillId="0" borderId="0" xfId="0" applyFont="1" applyBorder="1" applyAlignment="1"/>
    <xf numFmtId="0" fontId="9" fillId="0" borderId="0" xfId="0" applyFont="1" applyBorder="1" applyAlignment="1">
      <alignment vertical="center"/>
    </xf>
    <xf numFmtId="0" fontId="9" fillId="2" borderId="0" xfId="0" applyFont="1" applyFill="1" applyBorder="1" applyAlignment="1"/>
    <xf numFmtId="0" fontId="9" fillId="0" borderId="0" xfId="0" applyFont="1" applyAlignment="1"/>
    <xf numFmtId="9" fontId="9" fillId="0" borderId="0" xfId="0" applyNumberFormat="1" applyFont="1" applyBorder="1"/>
    <xf numFmtId="0" fontId="9" fillId="0" borderId="0" xfId="2" applyFont="1" applyBorder="1" applyAlignment="1"/>
    <xf numFmtId="0" fontId="10" fillId="0" borderId="0" xfId="2" applyFont="1" applyBorder="1" applyAlignment="1"/>
    <xf numFmtId="0" fontId="10" fillId="0" borderId="0" xfId="2" applyFont="1" applyAlignment="1"/>
    <xf numFmtId="0" fontId="7" fillId="0" borderId="0" xfId="0" applyFont="1" applyAlignment="1">
      <alignment horizontal="left" vertical="center"/>
    </xf>
    <xf numFmtId="0" fontId="1" fillId="0" borderId="0" xfId="0" applyFont="1" applyBorder="1" applyAlignment="1">
      <alignment horizontal="center" vertical="center" wrapText="1"/>
    </xf>
    <xf numFmtId="0" fontId="7" fillId="0" borderId="0" xfId="0" applyNumberFormat="1" applyFont="1" applyAlignment="1">
      <alignment horizontal="left" vertical="center" wrapText="1"/>
    </xf>
    <xf numFmtId="0" fontId="1" fillId="0" borderId="0" xfId="0" applyFont="1" applyAlignment="1">
      <alignment horizontal="left" vertical="center" wrapText="1"/>
    </xf>
    <xf numFmtId="0" fontId="4" fillId="0" borderId="0" xfId="0" applyNumberFormat="1" applyFont="1" applyBorder="1" applyAlignment="1">
      <alignment horizontal="left" vertical="top" wrapText="1"/>
    </xf>
    <xf numFmtId="0" fontId="4" fillId="0" borderId="0" xfId="0" applyFont="1" applyBorder="1" applyAlignment="1">
      <alignment horizontal="left" vertical="top" wrapText="1"/>
    </xf>
    <xf numFmtId="0" fontId="1" fillId="0" borderId="0" xfId="0" applyNumberFormat="1" applyFont="1" applyBorder="1" applyAlignment="1">
      <alignment horizontal="left" vertical="top" wrapText="1"/>
    </xf>
    <xf numFmtId="0" fontId="1" fillId="0" borderId="0" xfId="0" applyFont="1" applyBorder="1" applyAlignment="1">
      <alignment horizontal="left" vertical="top" wrapText="1"/>
    </xf>
    <xf numFmtId="0" fontId="9" fillId="0" borderId="0" xfId="0" applyFont="1" applyBorder="1" applyAlignment="1">
      <alignment wrapText="1"/>
    </xf>
    <xf numFmtId="0" fontId="10" fillId="0" borderId="0" xfId="0" applyFont="1" applyAlignment="1">
      <alignment horizontal="left"/>
    </xf>
    <xf numFmtId="172" fontId="14" fillId="3" borderId="0" xfId="6" applyFont="1" applyFill="1" applyBorder="1" applyAlignment="1">
      <alignment horizontal="left"/>
    </xf>
    <xf numFmtId="172" fontId="14" fillId="3" borderId="0" xfId="5" applyFont="1" applyFill="1" applyBorder="1" applyAlignment="1">
      <alignment horizontal="left"/>
    </xf>
    <xf numFmtId="0" fontId="11" fillId="0" borderId="9"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173" fontId="14" fillId="3" borderId="0" xfId="5" applyNumberFormat="1" applyFont="1" applyFill="1" applyAlignment="1">
      <alignment horizontal="left" wrapText="1"/>
    </xf>
    <xf numFmtId="0" fontId="3" fillId="0" borderId="5" xfId="0" applyFont="1" applyFill="1" applyBorder="1" applyAlignment="1">
      <alignment horizontal="left" vertical="center"/>
    </xf>
    <xf numFmtId="0" fontId="3" fillId="0" borderId="10" xfId="0" applyFont="1" applyFill="1" applyBorder="1" applyAlignment="1">
      <alignment horizontal="left" vertical="center"/>
    </xf>
    <xf numFmtId="0" fontId="3" fillId="0" borderId="6" xfId="0" applyFont="1" applyFill="1" applyBorder="1" applyAlignment="1">
      <alignment horizontal="left" vertical="center"/>
    </xf>
    <xf numFmtId="0" fontId="3" fillId="0" borderId="0" xfId="0" applyFont="1" applyBorder="1" applyAlignment="1">
      <alignment horizontal="left" wrapText="1"/>
    </xf>
    <xf numFmtId="0" fontId="3" fillId="0" borderId="8"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9"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 xfId="0" applyFont="1" applyFill="1" applyBorder="1" applyAlignment="1">
      <alignment horizontal="left" vertical="top" wrapText="1"/>
    </xf>
    <xf numFmtId="164" fontId="3" fillId="0" borderId="7" xfId="3" applyFont="1" applyFill="1" applyBorder="1" applyAlignment="1">
      <alignment horizontal="left" vertical="top" wrapText="1"/>
    </xf>
    <xf numFmtId="164" fontId="3" fillId="0" borderId="1" xfId="3"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0" xfId="0" applyFont="1" applyBorder="1" applyAlignment="1">
      <alignment wrapText="1"/>
    </xf>
    <xf numFmtId="165" fontId="3" fillId="0" borderId="8" xfId="2" applyNumberFormat="1" applyFont="1" applyFill="1" applyBorder="1" applyAlignment="1">
      <alignment horizontal="center" vertical="top"/>
    </xf>
    <xf numFmtId="165" fontId="3" fillId="0" borderId="6" xfId="2" applyNumberFormat="1" applyFont="1" applyFill="1" applyBorder="1" applyAlignment="1">
      <alignment horizontal="center" vertical="top"/>
    </xf>
    <xf numFmtId="165" fontId="3" fillId="0" borderId="8" xfId="2" applyNumberFormat="1" applyFont="1" applyFill="1" applyBorder="1" applyAlignment="1">
      <alignment horizontal="center" vertical="center"/>
    </xf>
    <xf numFmtId="165" fontId="3" fillId="0" borderId="5" xfId="2" applyNumberFormat="1" applyFont="1" applyFill="1" applyBorder="1" applyAlignment="1">
      <alignment horizontal="center" vertical="center"/>
    </xf>
    <xf numFmtId="165" fontId="3" fillId="0" borderId="12" xfId="2" applyNumberFormat="1" applyFont="1" applyFill="1" applyBorder="1" applyAlignment="1">
      <alignment horizontal="center" vertical="top"/>
    </xf>
    <xf numFmtId="165" fontId="3" fillId="0" borderId="11" xfId="2" applyNumberFormat="1" applyFont="1" applyFill="1" applyBorder="1" applyAlignment="1">
      <alignment horizontal="center" vertical="top"/>
    </xf>
  </cellXfs>
  <cellStyles count="7">
    <cellStyle name="Excel Built-in Normal" xfId="5"/>
    <cellStyle name="Komma" xfId="1" builtinId="3"/>
    <cellStyle name="Normal_d-je14.2.4.5" xfId="6"/>
    <cellStyle name="Prozent" xfId="4" builtinId="5"/>
    <cellStyle name="Standard" xfId="0" builtinId="0"/>
    <cellStyle name="Standard_Dép cantons 96" xfId="2"/>
    <cellStyle name="Währung" xfId="3" builtinId="4"/>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638175</xdr:colOff>
      <xdr:row>0</xdr:row>
      <xdr:rowOff>266700</xdr:rowOff>
    </xdr:from>
    <xdr:to>
      <xdr:col>5</xdr:col>
      <xdr:colOff>2555875</xdr:colOff>
      <xdr:row>0</xdr:row>
      <xdr:rowOff>619125</xdr:rowOff>
    </xdr:to>
    <xdr:sp macro="" textlink="">
      <xdr:nvSpPr>
        <xdr:cNvPr id="2051" name="Text Box 3"/>
        <xdr:cNvSpPr txBox="1">
          <a:spLocks noChangeArrowheads="1"/>
        </xdr:cNvSpPr>
      </xdr:nvSpPr>
      <xdr:spPr bwMode="auto">
        <a:xfrm>
          <a:off x="3848100" y="266700"/>
          <a:ext cx="2705100" cy="352425"/>
        </a:xfrm>
        <a:prstGeom prst="rect">
          <a:avLst/>
        </a:prstGeom>
        <a:noFill/>
        <a:ln w="9525">
          <a:noFill/>
          <a:miter lim="800000"/>
          <a:headEnd/>
          <a:tailEnd/>
        </a:ln>
      </xdr:spPr>
      <xdr:txBody>
        <a:bodyPr vertOverflow="clip" wrap="square" lIns="0" tIns="0" rIns="0" bIns="0" anchor="t" upright="1"/>
        <a:lstStyle/>
        <a:p>
          <a:pPr algn="l" rtl="0">
            <a:defRPr sz="1000"/>
          </a:pPr>
          <a:r>
            <a:rPr lang="de-CH" sz="1000" b="0" i="0" u="none" strike="noStrike" baseline="0">
              <a:solidFill>
                <a:srgbClr val="000000"/>
              </a:solidFill>
              <a:latin typeface="Arial"/>
              <a:cs typeface="Arial"/>
            </a:rPr>
            <a:t>Département fédéral de l’intérieur DFI</a:t>
          </a:r>
        </a:p>
        <a:p>
          <a:pPr algn="l" rtl="0">
            <a:defRPr sz="1000"/>
          </a:pPr>
          <a:r>
            <a:rPr lang="de-CH" sz="1000" b="0" i="0" u="none" strike="noStrike" baseline="0">
              <a:solidFill>
                <a:srgbClr val="000000"/>
              </a:solidFill>
              <a:latin typeface="Arial"/>
              <a:cs typeface="Arial"/>
            </a:rPr>
            <a:t>Office fédéral de la statistique OFS</a:t>
          </a:r>
        </a:p>
      </xdr:txBody>
    </xdr:sp>
    <xdr:clientData/>
  </xdr:twoCellAnchor>
  <xdr:twoCellAnchor>
    <xdr:from>
      <xdr:col>0</xdr:col>
      <xdr:colOff>38100</xdr:colOff>
      <xdr:row>0</xdr:row>
      <xdr:rowOff>276225</xdr:rowOff>
    </xdr:from>
    <xdr:to>
      <xdr:col>3</xdr:col>
      <xdr:colOff>733425</xdr:colOff>
      <xdr:row>0</xdr:row>
      <xdr:rowOff>1038225</xdr:rowOff>
    </xdr:to>
    <xdr:pic>
      <xdr:nvPicPr>
        <xdr:cNvPr id="2112" name="Picture 4" descr="Logo_CMYK_pos"/>
        <xdr:cNvPicPr>
          <a:picLocks noChangeAspect="1" noChangeArrowheads="1"/>
        </xdr:cNvPicPr>
      </xdr:nvPicPr>
      <xdr:blipFill>
        <a:blip xmlns:r="http://schemas.openxmlformats.org/officeDocument/2006/relationships" r:embed="rId1" cstate="print"/>
        <a:srcRect/>
        <a:stretch>
          <a:fillRect/>
        </a:stretch>
      </xdr:blipFill>
      <xdr:spPr bwMode="auto">
        <a:xfrm>
          <a:off x="123825" y="276225"/>
          <a:ext cx="3038475" cy="7620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tabSelected="1" zoomScaleNormal="100" zoomScaleSheetLayoutView="100" workbookViewId="0"/>
  </sheetViews>
  <sheetFormatPr baseColWidth="10" defaultColWidth="11.42578125" defaultRowHeight="12.75" x14ac:dyDescent="0.2"/>
  <cols>
    <col min="1" max="5" width="11.7109375" style="1" customWidth="1"/>
    <col min="6" max="6" width="43" style="1" customWidth="1"/>
    <col min="7" max="16384" width="11.42578125" style="1"/>
  </cols>
  <sheetData>
    <row r="1" spans="1:6" ht="153.75" customHeight="1" x14ac:dyDescent="0.2"/>
    <row r="2" spans="1:6" ht="34.5" customHeight="1" x14ac:dyDescent="0.2">
      <c r="A2" s="84" t="s">
        <v>88</v>
      </c>
      <c r="B2" s="84"/>
      <c r="C2" s="84"/>
      <c r="D2" s="84"/>
      <c r="E2" s="84"/>
      <c r="F2" s="84"/>
    </row>
    <row r="3" spans="1:6" ht="86.25" customHeight="1" x14ac:dyDescent="0.2">
      <c r="A3" s="87" t="s">
        <v>66</v>
      </c>
      <c r="B3" s="87"/>
      <c r="C3" s="87"/>
      <c r="D3" s="87"/>
      <c r="E3" s="87"/>
      <c r="F3" s="87"/>
    </row>
    <row r="4" spans="1:6" ht="24.75" customHeight="1" x14ac:dyDescent="0.2">
      <c r="A4" s="90" t="s">
        <v>36</v>
      </c>
      <c r="B4" s="90"/>
      <c r="C4" s="90"/>
      <c r="D4" s="90"/>
      <c r="E4" s="90"/>
      <c r="F4" s="90"/>
    </row>
    <row r="5" spans="1:6" x14ac:dyDescent="0.2">
      <c r="A5" s="32"/>
      <c r="B5" s="88" t="s">
        <v>89</v>
      </c>
      <c r="C5" s="88"/>
      <c r="D5" s="88"/>
      <c r="E5" s="88"/>
      <c r="F5" s="88"/>
    </row>
    <row r="6" spans="1:6" x14ac:dyDescent="0.2">
      <c r="A6" s="32"/>
      <c r="B6" s="64"/>
      <c r="C6" s="64"/>
      <c r="D6" s="64"/>
      <c r="E6" s="64"/>
      <c r="F6" s="64"/>
    </row>
    <row r="7" spans="1:6" x14ac:dyDescent="0.2">
      <c r="A7" s="91" t="s">
        <v>37</v>
      </c>
      <c r="B7" s="91"/>
      <c r="C7" s="91"/>
      <c r="D7" s="91"/>
      <c r="E7" s="91"/>
      <c r="F7" s="91"/>
    </row>
    <row r="8" spans="1:6" x14ac:dyDescent="0.2">
      <c r="A8" s="33"/>
      <c r="B8" s="89" t="s">
        <v>90</v>
      </c>
      <c r="C8" s="89"/>
      <c r="D8" s="89"/>
      <c r="E8" s="89"/>
      <c r="F8" s="89"/>
    </row>
    <row r="9" spans="1:6" x14ac:dyDescent="0.2">
      <c r="A9" s="33"/>
      <c r="B9" s="89" t="s">
        <v>91</v>
      </c>
      <c r="C9" s="89"/>
      <c r="D9" s="89"/>
      <c r="E9" s="89"/>
      <c r="F9" s="89"/>
    </row>
    <row r="10" spans="1:6" x14ac:dyDescent="0.2">
      <c r="A10" s="33"/>
      <c r="B10" s="34"/>
      <c r="C10" s="34"/>
      <c r="D10" s="34"/>
      <c r="E10" s="34"/>
      <c r="F10" s="34"/>
    </row>
    <row r="11" spans="1:6" x14ac:dyDescent="0.2">
      <c r="A11" s="91" t="s">
        <v>38</v>
      </c>
      <c r="B11" s="91"/>
      <c r="C11" s="91"/>
      <c r="D11" s="91"/>
      <c r="E11" s="91"/>
      <c r="F11" s="91"/>
    </row>
    <row r="12" spans="1:6" x14ac:dyDescent="0.2">
      <c r="A12" s="33"/>
      <c r="B12" s="89" t="s">
        <v>92</v>
      </c>
      <c r="C12" s="89"/>
      <c r="D12" s="89"/>
      <c r="E12" s="89"/>
      <c r="F12" s="89"/>
    </row>
    <row r="13" spans="1:6" x14ac:dyDescent="0.2">
      <c r="A13" s="33"/>
      <c r="B13" s="34"/>
      <c r="C13" s="34"/>
      <c r="D13" s="34"/>
      <c r="E13" s="34"/>
      <c r="F13" s="34"/>
    </row>
    <row r="14" spans="1:6" ht="52.5" customHeight="1" x14ac:dyDescent="0.2">
      <c r="A14" s="91" t="s">
        <v>71</v>
      </c>
      <c r="B14" s="91"/>
      <c r="C14" s="91"/>
      <c r="D14" s="91"/>
      <c r="E14" s="91"/>
      <c r="F14" s="91"/>
    </row>
    <row r="15" spans="1:6" ht="18" customHeight="1" x14ac:dyDescent="0.2">
      <c r="A15" s="85"/>
      <c r="B15" s="85"/>
      <c r="C15" s="85"/>
      <c r="D15" s="85"/>
      <c r="E15" s="85"/>
      <c r="F15" s="85"/>
    </row>
    <row r="16" spans="1:6" ht="18" customHeight="1" x14ac:dyDescent="0.2">
      <c r="A16" s="86" t="s">
        <v>8</v>
      </c>
      <c r="B16" s="86"/>
      <c r="C16" s="86"/>
      <c r="D16" s="86"/>
      <c r="E16" s="86"/>
      <c r="F16" s="86"/>
    </row>
    <row r="17" spans="1:6" ht="18" customHeight="1" x14ac:dyDescent="0.2"/>
    <row r="18" spans="1:6" ht="18" customHeight="1" x14ac:dyDescent="0.2">
      <c r="A18" s="66" t="s">
        <v>93</v>
      </c>
      <c r="B18" s="66"/>
      <c r="C18" s="66"/>
      <c r="D18" s="66"/>
      <c r="E18" s="66"/>
      <c r="F18" s="66"/>
    </row>
    <row r="19" spans="1:6" ht="18" customHeight="1" x14ac:dyDescent="0.2">
      <c r="A19" s="66"/>
      <c r="B19" s="66"/>
      <c r="C19" s="66"/>
      <c r="D19" s="66"/>
      <c r="E19" s="66"/>
      <c r="F19" s="66"/>
    </row>
    <row r="20" spans="1:6" ht="21" customHeight="1" x14ac:dyDescent="0.2">
      <c r="A20" s="66" t="s">
        <v>94</v>
      </c>
      <c r="B20" s="66"/>
      <c r="C20" s="66"/>
      <c r="D20" s="66"/>
      <c r="E20" s="66"/>
      <c r="F20" s="66"/>
    </row>
    <row r="21" spans="1:6" ht="21" customHeight="1" x14ac:dyDescent="0.2">
      <c r="A21" s="66" t="s">
        <v>95</v>
      </c>
      <c r="B21" s="66"/>
      <c r="C21" s="66"/>
      <c r="D21" s="66"/>
      <c r="E21" s="66"/>
      <c r="F21" s="66"/>
    </row>
    <row r="22" spans="1:6" x14ac:dyDescent="0.2">
      <c r="A22" s="66" t="s">
        <v>96</v>
      </c>
      <c r="B22" s="66"/>
      <c r="C22" s="66"/>
      <c r="D22" s="66"/>
      <c r="E22" s="66"/>
      <c r="F22" s="66"/>
    </row>
  </sheetData>
  <mergeCells count="12">
    <mergeCell ref="A2:F2"/>
    <mergeCell ref="A15:F15"/>
    <mergeCell ref="A16:F16"/>
    <mergeCell ref="A3:F3"/>
    <mergeCell ref="B5:F5"/>
    <mergeCell ref="B8:F8"/>
    <mergeCell ref="B9:F9"/>
    <mergeCell ref="B12:F12"/>
    <mergeCell ref="A4:F4"/>
    <mergeCell ref="A7:F7"/>
    <mergeCell ref="A11:F11"/>
    <mergeCell ref="A14:F14"/>
  </mergeCells>
  <phoneticPr fontId="3" type="noConversion"/>
  <pageMargins left="0.45" right="0.5" top="0.35" bottom="0.984251969" header="0.25" footer="0.4921259845"/>
  <pageSetup paperSize="9" scale="9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zoomScaleNormal="100" workbookViewId="0">
      <selection sqref="A1:D1"/>
    </sheetView>
  </sheetViews>
  <sheetFormatPr baseColWidth="10" defaultColWidth="12.5703125" defaultRowHeight="12" customHeight="1" x14ac:dyDescent="0.2"/>
  <cols>
    <col min="1" max="1" width="18.140625" style="79" customWidth="1"/>
    <col min="2" max="2" width="68.42578125" style="4" customWidth="1"/>
    <col min="3" max="3" width="17.42578125" style="5" customWidth="1"/>
    <col min="4" max="4" width="5.7109375" style="5" customWidth="1"/>
    <col min="5" max="5" width="9.5703125" style="5" customWidth="1"/>
    <col min="6" max="7" width="12.5703125" style="4"/>
    <col min="8" max="8" width="12.140625" style="4" customWidth="1"/>
    <col min="9" max="16384" width="12.5703125" style="4"/>
  </cols>
  <sheetData>
    <row r="1" spans="1:8" x14ac:dyDescent="0.2">
      <c r="A1" s="93" t="s">
        <v>87</v>
      </c>
      <c r="B1" s="93"/>
      <c r="C1" s="93"/>
      <c r="D1" s="93"/>
    </row>
    <row r="2" spans="1:8" x14ac:dyDescent="0.2">
      <c r="A2" s="63" t="s">
        <v>97</v>
      </c>
      <c r="B2" s="63"/>
    </row>
    <row r="3" spans="1:8" ht="12" customHeight="1" x14ac:dyDescent="0.2">
      <c r="A3" s="76"/>
      <c r="B3" s="73"/>
      <c r="C3" s="7"/>
    </row>
    <row r="4" spans="1:8" ht="12" customHeight="1" x14ac:dyDescent="0.2">
      <c r="A4" s="76"/>
      <c r="B4" s="73"/>
      <c r="C4" s="7"/>
    </row>
    <row r="5" spans="1:8" ht="12" customHeight="1" x14ac:dyDescent="0.2">
      <c r="A5" s="27" t="s">
        <v>1</v>
      </c>
      <c r="B5" s="8"/>
      <c r="C5" s="10">
        <v>29020.356147693103</v>
      </c>
      <c r="F5" s="10"/>
      <c r="G5" s="10"/>
      <c r="H5" s="11"/>
    </row>
    <row r="6" spans="1:8" ht="12" customHeight="1" x14ac:dyDescent="0.2">
      <c r="A6" s="76"/>
      <c r="B6" s="73"/>
      <c r="C6" s="7"/>
      <c r="F6" s="7"/>
      <c r="G6" s="7"/>
      <c r="H6" s="11"/>
    </row>
    <row r="7" spans="1:8" ht="12" customHeight="1" x14ac:dyDescent="0.2">
      <c r="A7" s="77" t="s">
        <v>73</v>
      </c>
      <c r="B7" s="24" t="s">
        <v>86</v>
      </c>
      <c r="C7" s="7">
        <v>-6961.7249991798371</v>
      </c>
      <c r="F7" s="7"/>
      <c r="G7" s="7"/>
      <c r="H7" s="11"/>
    </row>
    <row r="8" spans="1:8" ht="12" customHeight="1" x14ac:dyDescent="0.2">
      <c r="A8" s="77"/>
      <c r="B8" s="24" t="s">
        <v>74</v>
      </c>
      <c r="C8" s="7">
        <v>-138.34009671546224</v>
      </c>
      <c r="F8" s="7"/>
      <c r="G8" s="7"/>
      <c r="H8" s="11"/>
    </row>
    <row r="9" spans="1:8" ht="12" customHeight="1" x14ac:dyDescent="0.2">
      <c r="A9" s="77"/>
      <c r="B9" s="24" t="s">
        <v>75</v>
      </c>
      <c r="C9" s="7">
        <v>-1060.3109670366641</v>
      </c>
      <c r="F9" s="7"/>
      <c r="G9" s="7"/>
      <c r="H9" s="11"/>
    </row>
    <row r="10" spans="1:8" ht="12" customHeight="1" x14ac:dyDescent="0.2">
      <c r="A10" s="77"/>
      <c r="F10" s="7"/>
      <c r="G10" s="7"/>
      <c r="H10" s="11"/>
    </row>
    <row r="11" spans="1:8" ht="12" customHeight="1" x14ac:dyDescent="0.2">
      <c r="A11" s="77"/>
      <c r="F11" s="7"/>
      <c r="G11" s="7"/>
      <c r="H11" s="11"/>
    </row>
    <row r="12" spans="1:8" ht="12" customHeight="1" x14ac:dyDescent="0.2">
      <c r="A12" s="78"/>
      <c r="B12" s="25"/>
      <c r="C12" s="7"/>
      <c r="F12" s="7"/>
      <c r="G12" s="7"/>
      <c r="H12" s="11"/>
    </row>
    <row r="13" spans="1:8" ht="12" customHeight="1" x14ac:dyDescent="0.2">
      <c r="A13" s="27" t="s">
        <v>101</v>
      </c>
      <c r="B13" s="8"/>
      <c r="C13" s="10">
        <v>20859.980084761137</v>
      </c>
      <c r="F13" s="10"/>
      <c r="G13" s="10"/>
      <c r="H13" s="11"/>
    </row>
    <row r="14" spans="1:8" ht="12" customHeight="1" x14ac:dyDescent="0.2">
      <c r="A14" s="76"/>
      <c r="B14" s="73"/>
      <c r="C14" s="7"/>
      <c r="F14" s="7"/>
      <c r="G14" s="7"/>
      <c r="H14" s="11"/>
    </row>
    <row r="15" spans="1:8" x14ac:dyDescent="0.2">
      <c r="A15" s="77" t="s">
        <v>73</v>
      </c>
      <c r="B15" s="76" t="s">
        <v>76</v>
      </c>
      <c r="C15" s="12">
        <v>0</v>
      </c>
      <c r="F15" s="7"/>
      <c r="G15" s="7"/>
      <c r="H15" s="11"/>
    </row>
    <row r="16" spans="1:8" ht="12" customHeight="1" x14ac:dyDescent="0.2">
      <c r="B16" s="76" t="s">
        <v>77</v>
      </c>
      <c r="C16" s="7">
        <v>-1084.3396669686981</v>
      </c>
      <c r="F16" s="7"/>
      <c r="G16" s="7"/>
      <c r="H16" s="11"/>
    </row>
    <row r="17" spans="1:8" ht="12" customHeight="1" x14ac:dyDescent="0.2">
      <c r="B17" s="76" t="s">
        <v>78</v>
      </c>
      <c r="C17" s="7">
        <v>-2676.0934509999993</v>
      </c>
      <c r="F17" s="7"/>
      <c r="G17" s="7"/>
      <c r="H17" s="11"/>
    </row>
    <row r="18" spans="1:8" ht="12" customHeight="1" x14ac:dyDescent="0.2">
      <c r="B18" s="76" t="s">
        <v>79</v>
      </c>
      <c r="C18" s="7">
        <v>-30.272911305248542</v>
      </c>
      <c r="F18" s="7"/>
      <c r="G18" s="7"/>
      <c r="H18" s="11"/>
    </row>
    <row r="19" spans="1:8" ht="12" customHeight="1" x14ac:dyDescent="0.2">
      <c r="B19" s="76" t="s">
        <v>80</v>
      </c>
      <c r="C19" s="7">
        <v>-98.364814538196214</v>
      </c>
      <c r="F19" s="7"/>
      <c r="G19" s="7"/>
      <c r="H19" s="11"/>
    </row>
    <row r="20" spans="1:8" ht="11.25" customHeight="1" x14ac:dyDescent="0.2">
      <c r="B20" s="76" t="s">
        <v>81</v>
      </c>
      <c r="C20" s="7">
        <v>-185.03504386890111</v>
      </c>
      <c r="F20" s="7"/>
      <c r="G20" s="7"/>
      <c r="H20" s="11"/>
    </row>
    <row r="21" spans="1:8" ht="12" customHeight="1" x14ac:dyDescent="0.2">
      <c r="A21" s="76"/>
      <c r="B21" s="73"/>
      <c r="C21" s="13"/>
      <c r="F21" s="7"/>
      <c r="G21" s="7"/>
      <c r="H21" s="11"/>
    </row>
    <row r="22" spans="1:8" ht="12" customHeight="1" x14ac:dyDescent="0.2">
      <c r="A22" s="76"/>
      <c r="B22" s="73"/>
      <c r="C22" s="7"/>
      <c r="F22" s="7"/>
      <c r="G22" s="7"/>
      <c r="H22" s="11"/>
    </row>
    <row r="23" spans="1:8" ht="13.5" customHeight="1" x14ac:dyDescent="0.2">
      <c r="A23" s="27" t="s">
        <v>72</v>
      </c>
      <c r="B23" s="9"/>
      <c r="C23" s="10">
        <v>16785.874197080091</v>
      </c>
      <c r="F23" s="10"/>
      <c r="G23" s="10"/>
      <c r="H23" s="11"/>
    </row>
    <row r="24" spans="1:8" ht="12" customHeight="1" x14ac:dyDescent="0.2">
      <c r="A24" s="76"/>
      <c r="B24" s="73"/>
      <c r="C24" s="7"/>
      <c r="F24" s="7"/>
      <c r="G24" s="7"/>
      <c r="H24" s="11"/>
    </row>
    <row r="25" spans="1:8" ht="12" customHeight="1" x14ac:dyDescent="0.2">
      <c r="A25" s="77" t="s">
        <v>73</v>
      </c>
      <c r="B25" s="76" t="s">
        <v>82</v>
      </c>
      <c r="C25" s="7">
        <v>-752.32340221000004</v>
      </c>
      <c r="F25" s="7"/>
      <c r="G25" s="7"/>
      <c r="H25" s="11"/>
    </row>
    <row r="26" spans="1:8" ht="12" customHeight="1" x14ac:dyDescent="0.2">
      <c r="A26" s="76"/>
      <c r="B26" s="73"/>
      <c r="C26" s="7"/>
      <c r="F26" s="7"/>
      <c r="G26" s="7"/>
      <c r="H26" s="11"/>
    </row>
    <row r="27" spans="1:8" ht="12" customHeight="1" x14ac:dyDescent="0.2">
      <c r="A27" s="27" t="s">
        <v>7</v>
      </c>
      <c r="B27" s="8"/>
      <c r="C27" s="10">
        <v>16033.550794870091</v>
      </c>
      <c r="D27" s="80">
        <v>1</v>
      </c>
      <c r="F27" s="10"/>
      <c r="G27" s="10"/>
      <c r="H27" s="11"/>
    </row>
    <row r="28" spans="1:8" ht="12" customHeight="1" x14ac:dyDescent="0.2">
      <c r="A28" s="76"/>
      <c r="B28" s="73"/>
      <c r="C28" s="7"/>
      <c r="F28" s="7"/>
      <c r="G28" s="7"/>
      <c r="H28" s="11"/>
    </row>
    <row r="29" spans="1:8" ht="11.25" customHeight="1" x14ac:dyDescent="0.2">
      <c r="A29" s="76" t="s">
        <v>83</v>
      </c>
      <c r="B29" s="73" t="s">
        <v>84</v>
      </c>
      <c r="C29" s="7">
        <v>9307.7467805899996</v>
      </c>
      <c r="D29" s="2">
        <v>0.58051687362776805</v>
      </c>
      <c r="F29" s="7"/>
      <c r="G29" s="7"/>
      <c r="H29" s="11"/>
    </row>
    <row r="30" spans="1:8" ht="12" customHeight="1" x14ac:dyDescent="0.2">
      <c r="A30" s="76"/>
      <c r="B30" s="73" t="s">
        <v>85</v>
      </c>
      <c r="C30" s="7">
        <v>6725.804014280091</v>
      </c>
      <c r="D30" s="2">
        <v>0.41948312637223201</v>
      </c>
      <c r="F30" s="3"/>
      <c r="G30" s="3"/>
      <c r="H30" s="11"/>
    </row>
    <row r="31" spans="1:8" ht="12" customHeight="1" x14ac:dyDescent="0.2">
      <c r="A31" s="76"/>
      <c r="B31" s="5"/>
      <c r="C31" s="4"/>
      <c r="F31" s="7"/>
      <c r="G31" s="7"/>
      <c r="H31" s="11"/>
    </row>
    <row r="32" spans="1:8" x14ac:dyDescent="0.2">
      <c r="A32" s="76"/>
      <c r="B32" s="5"/>
    </row>
    <row r="33" spans="1:3" ht="12" customHeight="1" x14ac:dyDescent="0.2">
      <c r="A33" s="76"/>
      <c r="B33" s="5"/>
    </row>
    <row r="34" spans="1:3" ht="12" customHeight="1" x14ac:dyDescent="0.2">
      <c r="A34" s="76"/>
      <c r="B34" s="5"/>
    </row>
    <row r="35" spans="1:3" ht="12" customHeight="1" x14ac:dyDescent="0.2">
      <c r="A35" s="76"/>
      <c r="B35" s="5"/>
    </row>
    <row r="36" spans="1:3" ht="76.150000000000006" customHeight="1" x14ac:dyDescent="0.2">
      <c r="A36" s="92"/>
      <c r="B36" s="92"/>
      <c r="C36" s="92"/>
    </row>
    <row r="37" spans="1:3" ht="12" customHeight="1" x14ac:dyDescent="0.2">
      <c r="A37" s="76"/>
      <c r="B37" s="5"/>
    </row>
    <row r="38" spans="1:3" ht="12" customHeight="1" x14ac:dyDescent="0.2">
      <c r="A38" s="76"/>
      <c r="B38" s="5"/>
    </row>
    <row r="39" spans="1:3" ht="12" customHeight="1" x14ac:dyDescent="0.2">
      <c r="A39" s="76"/>
      <c r="B39" s="5"/>
    </row>
    <row r="40" spans="1:3" ht="12" customHeight="1" x14ac:dyDescent="0.2">
      <c r="A40" s="76"/>
      <c r="B40" s="5"/>
    </row>
    <row r="41" spans="1:3" ht="12" customHeight="1" x14ac:dyDescent="0.2">
      <c r="A41" s="76"/>
      <c r="B41" s="5"/>
    </row>
    <row r="42" spans="1:3" ht="12" customHeight="1" x14ac:dyDescent="0.2">
      <c r="A42" s="76"/>
      <c r="B42" s="5"/>
    </row>
    <row r="50" ht="5.25" customHeight="1" x14ac:dyDescent="0.2"/>
  </sheetData>
  <sortState ref="A15:H25">
    <sortCondition ref="A15:A25"/>
  </sortState>
  <mergeCells count="2">
    <mergeCell ref="A36:C36"/>
    <mergeCell ref="A1:D1"/>
  </mergeCells>
  <phoneticPr fontId="3" type="noConversion"/>
  <printOptions horizontalCentered="1"/>
  <pageMargins left="0.39370078740157483" right="0.39370078740157483" top="0.98425196850393704" bottom="0.98425196850393704" header="0.51181102362204722" footer="0.51181102362204722"/>
  <pageSetup paperSize="9" scale="8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heetViews>
  <sheetFormatPr baseColWidth="10" defaultRowHeight="12" x14ac:dyDescent="0.2"/>
  <cols>
    <col min="1" max="1" width="3.5703125" style="5" bestFit="1" customWidth="1"/>
    <col min="2" max="11" width="9.7109375" style="5" customWidth="1"/>
    <col min="12" max="16384" width="11.42578125" style="5"/>
  </cols>
  <sheetData>
    <row r="1" spans="1:14" s="8" customFormat="1" x14ac:dyDescent="0.2">
      <c r="A1" s="27" t="s">
        <v>98</v>
      </c>
      <c r="B1" s="27"/>
      <c r="C1" s="27"/>
      <c r="D1" s="27"/>
      <c r="E1" s="27"/>
      <c r="F1" s="27"/>
      <c r="G1" s="27"/>
      <c r="H1" s="27"/>
      <c r="I1" s="27"/>
      <c r="J1" s="27"/>
      <c r="K1" s="27"/>
    </row>
    <row r="2" spans="1:14" s="8" customFormat="1" x14ac:dyDescent="0.2">
      <c r="A2" s="76" t="s">
        <v>41</v>
      </c>
      <c r="B2" s="76"/>
      <c r="C2" s="76"/>
      <c r="D2" s="76"/>
      <c r="E2" s="76"/>
      <c r="F2" s="76"/>
      <c r="G2" s="76"/>
      <c r="H2" s="76"/>
      <c r="I2" s="76"/>
      <c r="J2" s="76"/>
      <c r="K2" s="76"/>
    </row>
    <row r="3" spans="1:14" s="8" customFormat="1" ht="18.75" customHeight="1" x14ac:dyDescent="0.2">
      <c r="A3" s="96"/>
      <c r="B3" s="100" t="s">
        <v>2</v>
      </c>
      <c r="C3" s="101"/>
      <c r="D3" s="101"/>
      <c r="E3" s="101"/>
      <c r="F3" s="102"/>
      <c r="G3" s="100" t="s">
        <v>3</v>
      </c>
      <c r="H3" s="101"/>
      <c r="I3" s="101"/>
      <c r="J3" s="101"/>
      <c r="K3" s="101"/>
    </row>
    <row r="4" spans="1:14" s="28" customFormat="1" ht="21" customHeight="1" x14ac:dyDescent="0.2">
      <c r="A4" s="97"/>
      <c r="B4" s="36" t="s">
        <v>0</v>
      </c>
      <c r="C4" s="104" t="s">
        <v>67</v>
      </c>
      <c r="D4" s="104"/>
      <c r="E4" s="105" t="s">
        <v>5</v>
      </c>
      <c r="F4" s="106"/>
      <c r="G4" s="46" t="s">
        <v>0</v>
      </c>
      <c r="H4" s="104" t="s">
        <v>67</v>
      </c>
      <c r="I4" s="104"/>
      <c r="J4" s="105" t="s">
        <v>5</v>
      </c>
      <c r="K4" s="107"/>
      <c r="M4" s="5"/>
      <c r="N4" s="5"/>
    </row>
    <row r="5" spans="1:14" ht="12" customHeight="1" x14ac:dyDescent="0.2">
      <c r="A5" s="98"/>
      <c r="B5" s="37" t="s">
        <v>6</v>
      </c>
      <c r="C5" s="47" t="s">
        <v>6</v>
      </c>
      <c r="D5" s="46" t="s">
        <v>4</v>
      </c>
      <c r="E5" s="47" t="s">
        <v>6</v>
      </c>
      <c r="F5" s="46" t="s">
        <v>4</v>
      </c>
      <c r="G5" s="47" t="s">
        <v>6</v>
      </c>
      <c r="H5" s="47" t="s">
        <v>6</v>
      </c>
      <c r="I5" s="46" t="s">
        <v>4</v>
      </c>
      <c r="J5" s="47" t="s">
        <v>6</v>
      </c>
      <c r="K5" s="45" t="s">
        <v>4</v>
      </c>
    </row>
    <row r="6" spans="1:14" s="8" customFormat="1" x14ac:dyDescent="0.2">
      <c r="A6" s="42" t="s">
        <v>35</v>
      </c>
      <c r="B6" s="38">
        <f t="shared" ref="B6:B32" si="0">C6+E6</f>
        <v>16033.550794870091</v>
      </c>
      <c r="C6" s="38">
        <v>9307.7467805899996</v>
      </c>
      <c r="D6" s="68">
        <f>100*C6/B6</f>
        <v>58.051687362776796</v>
      </c>
      <c r="E6" s="39">
        <v>6725.804014280091</v>
      </c>
      <c r="F6" s="68">
        <f>100*E6/B6</f>
        <v>41.948312637223204</v>
      </c>
      <c r="G6" s="38">
        <f>SUM(G7:G32)</f>
        <v>16785.874197080087</v>
      </c>
      <c r="H6" s="38">
        <v>10060.0701828</v>
      </c>
      <c r="I6" s="68">
        <f>100*H6/G6</f>
        <v>59.931762055919343</v>
      </c>
      <c r="J6" s="38">
        <v>6725.804014280091</v>
      </c>
      <c r="K6" s="68">
        <f>100*J6/G6</f>
        <v>40.068237944080678</v>
      </c>
    </row>
    <row r="7" spans="1:14" x14ac:dyDescent="0.2">
      <c r="A7" s="43" t="s">
        <v>9</v>
      </c>
      <c r="B7" s="15">
        <f t="shared" si="0"/>
        <v>2610.1393083971357</v>
      </c>
      <c r="C7" s="15">
        <v>1398.1893121699998</v>
      </c>
      <c r="D7" s="69">
        <f t="shared" ref="D7:D32" si="1">100*C7/B7</f>
        <v>53.567612566572777</v>
      </c>
      <c r="E7" s="16">
        <v>1211.9499962271359</v>
      </c>
      <c r="F7" s="69">
        <f>100*E7/B7</f>
        <v>46.432387433427223</v>
      </c>
      <c r="G7" s="15">
        <f t="shared" ref="G7:G32" si="2">H7+J7</f>
        <v>2744.3530078771355</v>
      </c>
      <c r="H7" s="15">
        <v>1532.4030116499998</v>
      </c>
      <c r="I7" s="69">
        <f t="shared" ref="I7:I32" si="3">100*H7/G7</f>
        <v>55.838407349620581</v>
      </c>
      <c r="J7" s="15">
        <f t="shared" ref="J7:J32" si="4">E7</f>
        <v>1211.9499962271359</v>
      </c>
      <c r="K7" s="69">
        <f>100*J7/G7</f>
        <v>44.161592650379426</v>
      </c>
    </row>
    <row r="8" spans="1:14" x14ac:dyDescent="0.2">
      <c r="A8" s="43" t="s">
        <v>10</v>
      </c>
      <c r="B8" s="15">
        <f t="shared" si="0"/>
        <v>1989.1833332471379</v>
      </c>
      <c r="C8" s="15">
        <v>1142.8884558100001</v>
      </c>
      <c r="D8" s="69">
        <f t="shared" si="1"/>
        <v>57.455159446985306</v>
      </c>
      <c r="E8" s="16">
        <v>846.29487743713764</v>
      </c>
      <c r="F8" s="69">
        <f t="shared" ref="F8:F32" si="5">100*E8/B8</f>
        <v>42.544840553014687</v>
      </c>
      <c r="G8" s="15">
        <f t="shared" si="2"/>
        <v>2090.6433609971377</v>
      </c>
      <c r="H8" s="15">
        <v>1244.3484835600002</v>
      </c>
      <c r="I8" s="69">
        <f t="shared" si="3"/>
        <v>59.519883054874789</v>
      </c>
      <c r="J8" s="15">
        <f t="shared" si="4"/>
        <v>846.29487743713764</v>
      </c>
      <c r="K8" s="69">
        <f t="shared" ref="K8:K32" si="6">100*J8/G8</f>
        <v>40.480116945125211</v>
      </c>
    </row>
    <row r="9" spans="1:14" x14ac:dyDescent="0.2">
      <c r="A9" s="43" t="s">
        <v>11</v>
      </c>
      <c r="B9" s="15">
        <f t="shared" si="0"/>
        <v>645.60824004274377</v>
      </c>
      <c r="C9" s="15">
        <v>351.09000745000003</v>
      </c>
      <c r="D9" s="69">
        <f t="shared" si="1"/>
        <v>54.381277324892174</v>
      </c>
      <c r="E9" s="16">
        <v>294.5182325927438</v>
      </c>
      <c r="F9" s="69">
        <f t="shared" si="5"/>
        <v>45.61872267510784</v>
      </c>
      <c r="G9" s="15">
        <f t="shared" si="2"/>
        <v>645.60824004274377</v>
      </c>
      <c r="H9" s="15">
        <v>351.09000745000003</v>
      </c>
      <c r="I9" s="69">
        <f t="shared" si="3"/>
        <v>54.381277324892174</v>
      </c>
      <c r="J9" s="15">
        <f t="shared" si="4"/>
        <v>294.5182325927438</v>
      </c>
      <c r="K9" s="69">
        <f t="shared" si="6"/>
        <v>45.61872267510784</v>
      </c>
    </row>
    <row r="10" spans="1:14" x14ac:dyDescent="0.2">
      <c r="A10" s="43" t="s">
        <v>12</v>
      </c>
      <c r="B10" s="15">
        <f t="shared" si="0"/>
        <v>70.05808953421176</v>
      </c>
      <c r="C10" s="15">
        <v>42.260469410000006</v>
      </c>
      <c r="D10" s="69">
        <f t="shared" si="1"/>
        <v>60.322040882035147</v>
      </c>
      <c r="E10" s="16">
        <v>27.79762012421175</v>
      </c>
      <c r="F10" s="69">
        <f t="shared" si="5"/>
        <v>39.677959117964846</v>
      </c>
      <c r="G10" s="15">
        <f t="shared" si="2"/>
        <v>73.08157108421176</v>
      </c>
      <c r="H10" s="15">
        <v>45.283950960000006</v>
      </c>
      <c r="I10" s="69">
        <f t="shared" si="3"/>
        <v>61.96357068982465</v>
      </c>
      <c r="J10" s="15">
        <f t="shared" si="4"/>
        <v>27.79762012421175</v>
      </c>
      <c r="K10" s="69">
        <f t="shared" si="6"/>
        <v>38.036429310175343</v>
      </c>
    </row>
    <row r="11" spans="1:14" x14ac:dyDescent="0.2">
      <c r="A11" s="43" t="s">
        <v>13</v>
      </c>
      <c r="B11" s="15">
        <f t="shared" si="0"/>
        <v>253.41834065912769</v>
      </c>
      <c r="C11" s="15">
        <v>142.13673224000001</v>
      </c>
      <c r="D11" s="69">
        <f t="shared" si="1"/>
        <v>56.087784282033375</v>
      </c>
      <c r="E11" s="16">
        <v>111.28160841912766</v>
      </c>
      <c r="F11" s="69">
        <f t="shared" si="5"/>
        <v>43.912215717966617</v>
      </c>
      <c r="G11" s="15">
        <f t="shared" si="2"/>
        <v>255.06834065912767</v>
      </c>
      <c r="H11" s="15">
        <v>143.78673224000002</v>
      </c>
      <c r="I11" s="69">
        <f t="shared" si="3"/>
        <v>56.371846019163954</v>
      </c>
      <c r="J11" s="15">
        <f t="shared" si="4"/>
        <v>111.28160841912766</v>
      </c>
      <c r="K11" s="69">
        <f t="shared" si="6"/>
        <v>43.628153980836046</v>
      </c>
    </row>
    <row r="12" spans="1:14" x14ac:dyDescent="0.2">
      <c r="A12" s="43" t="s">
        <v>14</v>
      </c>
      <c r="B12" s="15">
        <f t="shared" si="0"/>
        <v>62.476634496187074</v>
      </c>
      <c r="C12" s="15">
        <v>36.30678434</v>
      </c>
      <c r="D12" s="69">
        <f t="shared" si="1"/>
        <v>58.112580219435138</v>
      </c>
      <c r="E12" s="16">
        <v>26.169850156187074</v>
      </c>
      <c r="F12" s="69">
        <f t="shared" si="5"/>
        <v>41.887419780564862</v>
      </c>
      <c r="G12" s="15">
        <f t="shared" si="2"/>
        <v>62.893594816187075</v>
      </c>
      <c r="H12" s="15">
        <v>36.723744660000001</v>
      </c>
      <c r="I12" s="69">
        <f t="shared" si="3"/>
        <v>58.390277686191858</v>
      </c>
      <c r="J12" s="15">
        <f t="shared" si="4"/>
        <v>26.169850156187074</v>
      </c>
      <c r="K12" s="69">
        <f t="shared" si="6"/>
        <v>41.609722313808142</v>
      </c>
    </row>
    <row r="13" spans="1:14" x14ac:dyDescent="0.2">
      <c r="A13" s="43" t="s">
        <v>15</v>
      </c>
      <c r="B13" s="15">
        <f t="shared" si="0"/>
        <v>67.982613031315353</v>
      </c>
      <c r="C13" s="15">
        <v>39.777675219999992</v>
      </c>
      <c r="D13" s="69">
        <f t="shared" si="1"/>
        <v>58.511542063964058</v>
      </c>
      <c r="E13" s="16">
        <v>28.204937811315357</v>
      </c>
      <c r="F13" s="69">
        <f t="shared" si="5"/>
        <v>41.488457936035942</v>
      </c>
      <c r="G13" s="15">
        <f t="shared" si="2"/>
        <v>67.982613031315353</v>
      </c>
      <c r="H13" s="15">
        <v>39.777675219999992</v>
      </c>
      <c r="I13" s="69">
        <f t="shared" si="3"/>
        <v>58.511542063964058</v>
      </c>
      <c r="J13" s="15">
        <f t="shared" si="4"/>
        <v>28.204937811315357</v>
      </c>
      <c r="K13" s="69">
        <f t="shared" si="6"/>
        <v>41.488457936035942</v>
      </c>
    </row>
    <row r="14" spans="1:14" x14ac:dyDescent="0.2">
      <c r="A14" s="43" t="s">
        <v>16</v>
      </c>
      <c r="B14" s="15">
        <f t="shared" si="0"/>
        <v>76.449732465875314</v>
      </c>
      <c r="C14" s="15">
        <v>43.980119610000003</v>
      </c>
      <c r="D14" s="69">
        <f t="shared" si="1"/>
        <v>57.528153718041203</v>
      </c>
      <c r="E14" s="16">
        <v>32.469612855875305</v>
      </c>
      <c r="F14" s="69">
        <f t="shared" si="5"/>
        <v>42.471846281958783</v>
      </c>
      <c r="G14" s="15">
        <f t="shared" si="2"/>
        <v>76.449732465875314</v>
      </c>
      <c r="H14" s="15">
        <v>43.980119610000003</v>
      </c>
      <c r="I14" s="69">
        <f t="shared" si="3"/>
        <v>57.528153718041203</v>
      </c>
      <c r="J14" s="15">
        <f t="shared" si="4"/>
        <v>32.469612855875305</v>
      </c>
      <c r="K14" s="69">
        <f t="shared" si="6"/>
        <v>42.471846281958783</v>
      </c>
    </row>
    <row r="15" spans="1:14" x14ac:dyDescent="0.2">
      <c r="A15" s="43" t="s">
        <v>17</v>
      </c>
      <c r="B15" s="15">
        <f t="shared" si="0"/>
        <v>176.91184639417077</v>
      </c>
      <c r="C15" s="15">
        <v>95.459748489999996</v>
      </c>
      <c r="D15" s="69">
        <f t="shared" si="1"/>
        <v>53.958935162153956</v>
      </c>
      <c r="E15" s="16">
        <v>81.45209790417077</v>
      </c>
      <c r="F15" s="69">
        <f t="shared" si="5"/>
        <v>46.041064837846051</v>
      </c>
      <c r="G15" s="15">
        <f t="shared" si="2"/>
        <v>197.76184639417079</v>
      </c>
      <c r="H15" s="15">
        <v>116.30974849</v>
      </c>
      <c r="I15" s="69">
        <f t="shared" si="3"/>
        <v>58.813037302542263</v>
      </c>
      <c r="J15" s="15">
        <f t="shared" si="4"/>
        <v>81.45209790417077</v>
      </c>
      <c r="K15" s="69">
        <f t="shared" si="6"/>
        <v>41.186962697457723</v>
      </c>
    </row>
    <row r="16" spans="1:14" x14ac:dyDescent="0.2">
      <c r="A16" s="43" t="s">
        <v>18</v>
      </c>
      <c r="B16" s="15">
        <f t="shared" si="0"/>
        <v>537.82536285026822</v>
      </c>
      <c r="C16" s="15">
        <v>326.40447079000006</v>
      </c>
      <c r="D16" s="69">
        <f t="shared" si="1"/>
        <v>60.689676117203085</v>
      </c>
      <c r="E16" s="16">
        <v>211.42089206026822</v>
      </c>
      <c r="F16" s="69">
        <f t="shared" si="5"/>
        <v>39.310323882796929</v>
      </c>
      <c r="G16" s="15">
        <f t="shared" si="2"/>
        <v>535.58118785026829</v>
      </c>
      <c r="H16" s="15">
        <v>324.16029579000008</v>
      </c>
      <c r="I16" s="69">
        <f t="shared" si="3"/>
        <v>60.524959267356707</v>
      </c>
      <c r="J16" s="15">
        <f t="shared" si="4"/>
        <v>211.42089206026822</v>
      </c>
      <c r="K16" s="69">
        <f t="shared" si="6"/>
        <v>39.475040732643301</v>
      </c>
    </row>
    <row r="17" spans="1:12" x14ac:dyDescent="0.2">
      <c r="A17" s="43" t="s">
        <v>19</v>
      </c>
      <c r="B17" s="15">
        <f t="shared" si="0"/>
        <v>554.13462875789469</v>
      </c>
      <c r="C17" s="15">
        <v>310.97574535000001</v>
      </c>
      <c r="D17" s="69">
        <f t="shared" si="1"/>
        <v>56.119168377377747</v>
      </c>
      <c r="E17" s="16">
        <v>243.15888340789471</v>
      </c>
      <c r="F17" s="69">
        <f t="shared" si="5"/>
        <v>43.88083162262226</v>
      </c>
      <c r="G17" s="15">
        <f t="shared" si="2"/>
        <v>520.80606990789477</v>
      </c>
      <c r="H17" s="15">
        <v>277.64718650000003</v>
      </c>
      <c r="I17" s="69">
        <f t="shared" si="3"/>
        <v>53.311050416348316</v>
      </c>
      <c r="J17" s="15">
        <f t="shared" si="4"/>
        <v>243.15888340789471</v>
      </c>
      <c r="K17" s="69">
        <f t="shared" si="6"/>
        <v>46.688949583651684</v>
      </c>
    </row>
    <row r="18" spans="1:12" x14ac:dyDescent="0.2">
      <c r="A18" s="43" t="s">
        <v>20</v>
      </c>
      <c r="B18" s="15">
        <f t="shared" si="0"/>
        <v>537.94106652274058</v>
      </c>
      <c r="C18" s="15">
        <v>304.28303864999998</v>
      </c>
      <c r="D18" s="69">
        <f t="shared" si="1"/>
        <v>56.564381785701968</v>
      </c>
      <c r="E18" s="16">
        <v>233.65802787274058</v>
      </c>
      <c r="F18" s="69">
        <f t="shared" si="5"/>
        <v>43.435618214298024</v>
      </c>
      <c r="G18" s="15">
        <f t="shared" si="2"/>
        <v>538.00875737274055</v>
      </c>
      <c r="H18" s="15">
        <v>304.3507295</v>
      </c>
      <c r="I18" s="69">
        <f t="shared" si="3"/>
        <v>56.56984674120114</v>
      </c>
      <c r="J18" s="15">
        <f t="shared" si="4"/>
        <v>233.65802787274058</v>
      </c>
      <c r="K18" s="69">
        <f t="shared" si="6"/>
        <v>43.430153258798867</v>
      </c>
    </row>
    <row r="19" spans="1:12" x14ac:dyDescent="0.2">
      <c r="A19" s="43" t="s">
        <v>21</v>
      </c>
      <c r="B19" s="15">
        <f t="shared" si="0"/>
        <v>681.43345897034158</v>
      </c>
      <c r="C19" s="15">
        <v>384.43139192000001</v>
      </c>
      <c r="D19" s="69">
        <f t="shared" si="1"/>
        <v>56.415103611273047</v>
      </c>
      <c r="E19" s="16">
        <v>297.00206705034157</v>
      </c>
      <c r="F19" s="69">
        <f t="shared" si="5"/>
        <v>43.584896388726953</v>
      </c>
      <c r="G19" s="15">
        <f t="shared" si="2"/>
        <v>680.96899497034156</v>
      </c>
      <c r="H19" s="15">
        <v>383.96692791999999</v>
      </c>
      <c r="I19" s="69">
        <f t="shared" si="3"/>
        <v>56.385375950445884</v>
      </c>
      <c r="J19" s="15">
        <f t="shared" si="4"/>
        <v>297.00206705034157</v>
      </c>
      <c r="K19" s="69">
        <f t="shared" si="6"/>
        <v>43.614624049554124</v>
      </c>
    </row>
    <row r="20" spans="1:12" x14ac:dyDescent="0.2">
      <c r="A20" s="43" t="s">
        <v>22</v>
      </c>
      <c r="B20" s="15">
        <f t="shared" si="0"/>
        <v>159.42659050476715</v>
      </c>
      <c r="C20" s="15">
        <v>92.511447719999993</v>
      </c>
      <c r="D20" s="69">
        <f t="shared" si="1"/>
        <v>58.027614732959954</v>
      </c>
      <c r="E20" s="16">
        <v>66.915142784767141</v>
      </c>
      <c r="F20" s="69">
        <f t="shared" si="5"/>
        <v>41.972385267040039</v>
      </c>
      <c r="G20" s="15">
        <f t="shared" si="2"/>
        <v>159.45079575476711</v>
      </c>
      <c r="H20" s="15">
        <v>92.535652969999987</v>
      </c>
      <c r="I20" s="69">
        <f t="shared" si="3"/>
        <v>58.033986304037271</v>
      </c>
      <c r="J20" s="15">
        <f t="shared" si="4"/>
        <v>66.915142784767141</v>
      </c>
      <c r="K20" s="69">
        <f t="shared" si="6"/>
        <v>41.966013695962737</v>
      </c>
    </row>
    <row r="21" spans="1:12" x14ac:dyDescent="0.2">
      <c r="A21" s="43" t="s">
        <v>23</v>
      </c>
      <c r="B21" s="15">
        <f t="shared" si="0"/>
        <v>110.7099579288502</v>
      </c>
      <c r="C21" s="15">
        <v>63.757564620000004</v>
      </c>
      <c r="D21" s="69">
        <f t="shared" si="1"/>
        <v>57.589728885070102</v>
      </c>
      <c r="E21" s="16">
        <v>46.952393308850198</v>
      </c>
      <c r="F21" s="69">
        <f t="shared" si="5"/>
        <v>42.410271114929898</v>
      </c>
      <c r="G21" s="15">
        <f t="shared" si="2"/>
        <v>114.65722753885021</v>
      </c>
      <c r="H21" s="15">
        <v>67.704834230000003</v>
      </c>
      <c r="I21" s="69">
        <f t="shared" si="3"/>
        <v>59.049774430538228</v>
      </c>
      <c r="J21" s="15">
        <f t="shared" si="4"/>
        <v>46.952393308850198</v>
      </c>
      <c r="K21" s="69">
        <f t="shared" si="6"/>
        <v>40.950225569461765</v>
      </c>
    </row>
    <row r="22" spans="1:12" x14ac:dyDescent="0.2">
      <c r="A22" s="43" t="s">
        <v>24</v>
      </c>
      <c r="B22" s="15">
        <f t="shared" si="0"/>
        <v>26.572432920253497</v>
      </c>
      <c r="C22" s="15">
        <v>14.604940000000001</v>
      </c>
      <c r="D22" s="69">
        <f t="shared" si="1"/>
        <v>54.962750470876614</v>
      </c>
      <c r="E22" s="16">
        <v>11.967492920253495</v>
      </c>
      <c r="F22" s="69">
        <f t="shared" si="5"/>
        <v>45.037249529123379</v>
      </c>
      <c r="G22" s="15">
        <f t="shared" si="2"/>
        <v>27.000399920253496</v>
      </c>
      <c r="H22" s="15">
        <v>15.032907000000002</v>
      </c>
      <c r="I22" s="69">
        <f t="shared" si="3"/>
        <v>55.676608659131539</v>
      </c>
      <c r="J22" s="15">
        <f t="shared" si="4"/>
        <v>11.967492920253495</v>
      </c>
      <c r="K22" s="69">
        <f t="shared" si="6"/>
        <v>44.323391340868461</v>
      </c>
    </row>
    <row r="23" spans="1:12" x14ac:dyDescent="0.2">
      <c r="A23" s="43" t="s">
        <v>25</v>
      </c>
      <c r="B23" s="15">
        <f t="shared" si="0"/>
        <v>945.25882385962336</v>
      </c>
      <c r="C23" s="15">
        <v>552.17388462999998</v>
      </c>
      <c r="D23" s="69">
        <f t="shared" si="1"/>
        <v>58.415099726379395</v>
      </c>
      <c r="E23" s="16">
        <v>393.08493922962339</v>
      </c>
      <c r="F23" s="69">
        <f t="shared" si="5"/>
        <v>41.584900273620605</v>
      </c>
      <c r="G23" s="15">
        <f t="shared" si="2"/>
        <v>1329.7283210096234</v>
      </c>
      <c r="H23" s="15">
        <v>936.64338178000003</v>
      </c>
      <c r="I23" s="69">
        <f t="shared" si="3"/>
        <v>70.438702927590086</v>
      </c>
      <c r="J23" s="15">
        <f t="shared" si="4"/>
        <v>393.08493922962339</v>
      </c>
      <c r="K23" s="69">
        <f t="shared" si="6"/>
        <v>29.561297072409921</v>
      </c>
    </row>
    <row r="24" spans="1:12" x14ac:dyDescent="0.2">
      <c r="A24" s="43" t="s">
        <v>26</v>
      </c>
      <c r="B24" s="15">
        <f t="shared" si="0"/>
        <v>341.58898879739991</v>
      </c>
      <c r="C24" s="15">
        <v>197.38010632999999</v>
      </c>
      <c r="D24" s="69">
        <f t="shared" si="1"/>
        <v>57.782924158327667</v>
      </c>
      <c r="E24" s="16">
        <v>144.20888246739992</v>
      </c>
      <c r="F24" s="69">
        <f t="shared" si="5"/>
        <v>42.217075841672333</v>
      </c>
      <c r="G24" s="15">
        <f t="shared" si="2"/>
        <v>358.93534516739987</v>
      </c>
      <c r="H24" s="15">
        <v>214.72646269999998</v>
      </c>
      <c r="I24" s="69">
        <f t="shared" si="3"/>
        <v>59.823159126292254</v>
      </c>
      <c r="J24" s="15">
        <f t="shared" si="4"/>
        <v>144.20888246739992</v>
      </c>
      <c r="K24" s="69">
        <f t="shared" si="6"/>
        <v>40.176840873707754</v>
      </c>
    </row>
    <row r="25" spans="1:12" x14ac:dyDescent="0.2">
      <c r="A25" s="43" t="s">
        <v>27</v>
      </c>
      <c r="B25" s="15">
        <f t="shared" si="0"/>
        <v>1216.668431708275</v>
      </c>
      <c r="C25" s="15">
        <v>668.39878413999986</v>
      </c>
      <c r="D25" s="69">
        <f t="shared" si="1"/>
        <v>54.936806669794841</v>
      </c>
      <c r="E25" s="16">
        <v>548.26964756827499</v>
      </c>
      <c r="F25" s="69">
        <f t="shared" si="5"/>
        <v>45.063193330205152</v>
      </c>
      <c r="G25" s="15">
        <f t="shared" si="2"/>
        <v>1216.668431708275</v>
      </c>
      <c r="H25" s="15">
        <v>668.39878413999986</v>
      </c>
      <c r="I25" s="69">
        <f t="shared" si="3"/>
        <v>54.936806669794841</v>
      </c>
      <c r="J25" s="15">
        <f t="shared" si="4"/>
        <v>548.26964756827499</v>
      </c>
      <c r="K25" s="69">
        <f t="shared" si="6"/>
        <v>45.063193330205152</v>
      </c>
    </row>
    <row r="26" spans="1:12" x14ac:dyDescent="0.2">
      <c r="A26" s="43" t="s">
        <v>28</v>
      </c>
      <c r="B26" s="15">
        <f t="shared" si="0"/>
        <v>494.68557227593777</v>
      </c>
      <c r="C26" s="15">
        <v>275.38070491999997</v>
      </c>
      <c r="D26" s="69">
        <f t="shared" si="1"/>
        <v>55.667826262454938</v>
      </c>
      <c r="E26" s="16">
        <v>219.3048673559378</v>
      </c>
      <c r="F26" s="69">
        <f t="shared" si="5"/>
        <v>44.332173737545062</v>
      </c>
      <c r="G26" s="15">
        <f t="shared" si="2"/>
        <v>501.21145194593777</v>
      </c>
      <c r="H26" s="15">
        <v>281.90658458999997</v>
      </c>
      <c r="I26" s="69">
        <f t="shared" si="3"/>
        <v>56.245040590255172</v>
      </c>
      <c r="J26" s="15">
        <f t="shared" si="4"/>
        <v>219.3048673559378</v>
      </c>
      <c r="K26" s="69">
        <f t="shared" si="6"/>
        <v>43.754959409744828</v>
      </c>
    </row>
    <row r="27" spans="1:12" x14ac:dyDescent="0.2">
      <c r="A27" s="43" t="s">
        <v>29</v>
      </c>
      <c r="B27" s="15">
        <f t="shared" si="0"/>
        <v>662.95207368578042</v>
      </c>
      <c r="C27" s="15">
        <v>378.74845381</v>
      </c>
      <c r="D27" s="69">
        <f t="shared" si="1"/>
        <v>57.130593423487127</v>
      </c>
      <c r="E27" s="16">
        <v>284.20361987578042</v>
      </c>
      <c r="F27" s="69">
        <f t="shared" si="5"/>
        <v>42.869406576512873</v>
      </c>
      <c r="G27" s="15">
        <f t="shared" si="2"/>
        <v>663.32575902578037</v>
      </c>
      <c r="H27" s="15">
        <v>379.12213915000001</v>
      </c>
      <c r="I27" s="69">
        <f t="shared" si="3"/>
        <v>57.154743953681631</v>
      </c>
      <c r="J27" s="15">
        <f t="shared" si="4"/>
        <v>284.20361987578042</v>
      </c>
      <c r="K27" s="69">
        <f t="shared" si="6"/>
        <v>42.845256046318376</v>
      </c>
    </row>
    <row r="28" spans="1:12" x14ac:dyDescent="0.2">
      <c r="A28" s="43" t="s">
        <v>30</v>
      </c>
      <c r="B28" s="15">
        <f t="shared" si="0"/>
        <v>1609.9591883786818</v>
      </c>
      <c r="C28" s="15">
        <v>1062.1703111100001</v>
      </c>
      <c r="D28" s="69">
        <f t="shared" si="1"/>
        <v>65.974983637918456</v>
      </c>
      <c r="E28" s="16">
        <v>547.78887726868174</v>
      </c>
      <c r="F28" s="69">
        <f t="shared" si="5"/>
        <v>34.025016362081544</v>
      </c>
      <c r="G28" s="15">
        <f t="shared" si="2"/>
        <v>1655.6169805686818</v>
      </c>
      <c r="H28" s="15">
        <v>1107.8281033000001</v>
      </c>
      <c r="I28" s="69">
        <f t="shared" si="3"/>
        <v>66.913308833029504</v>
      </c>
      <c r="J28" s="15">
        <f t="shared" si="4"/>
        <v>547.78887726868174</v>
      </c>
      <c r="K28" s="69">
        <f t="shared" si="6"/>
        <v>33.086691166970503</v>
      </c>
    </row>
    <row r="29" spans="1:12" x14ac:dyDescent="0.2">
      <c r="A29" s="43" t="s">
        <v>31</v>
      </c>
      <c r="B29" s="15">
        <f t="shared" si="0"/>
        <v>586.7970877512746</v>
      </c>
      <c r="C29" s="15">
        <v>327.45985693</v>
      </c>
      <c r="D29" s="69">
        <f t="shared" si="1"/>
        <v>55.804615217995121</v>
      </c>
      <c r="E29" s="16">
        <v>259.3372308212746</v>
      </c>
      <c r="F29" s="69">
        <f t="shared" si="5"/>
        <v>44.195384782004872</v>
      </c>
      <c r="G29" s="15">
        <f t="shared" si="2"/>
        <v>586.7970877512746</v>
      </c>
      <c r="H29" s="15">
        <v>327.45985693</v>
      </c>
      <c r="I29" s="69">
        <f t="shared" si="3"/>
        <v>55.804615217995121</v>
      </c>
      <c r="J29" s="15">
        <f t="shared" si="4"/>
        <v>259.3372308212746</v>
      </c>
      <c r="K29" s="69">
        <f t="shared" si="6"/>
        <v>44.195384782004872</v>
      </c>
    </row>
    <row r="30" spans="1:12" x14ac:dyDescent="0.2">
      <c r="A30" s="43" t="s">
        <v>32</v>
      </c>
      <c r="B30" s="15">
        <f t="shared" si="0"/>
        <v>385.46022345580559</v>
      </c>
      <c r="C30" s="15">
        <v>253.96344143000002</v>
      </c>
      <c r="D30" s="70">
        <f t="shared" si="1"/>
        <v>65.885771339287842</v>
      </c>
      <c r="E30" s="16">
        <v>131.49678202580557</v>
      </c>
      <c r="F30" s="69">
        <f t="shared" si="5"/>
        <v>34.114228660712158</v>
      </c>
      <c r="G30" s="15">
        <f t="shared" si="2"/>
        <v>385.7158494558056</v>
      </c>
      <c r="H30" s="15">
        <v>254.21906743000002</v>
      </c>
      <c r="I30" s="70">
        <f t="shared" si="3"/>
        <v>65.908379909373636</v>
      </c>
      <c r="J30" s="15">
        <f t="shared" si="4"/>
        <v>131.49678202580557</v>
      </c>
      <c r="K30" s="69">
        <f t="shared" si="6"/>
        <v>34.091620090626364</v>
      </c>
    </row>
    <row r="31" spans="1:12" x14ac:dyDescent="0.2">
      <c r="A31" s="43" t="s">
        <v>33</v>
      </c>
      <c r="B31" s="15">
        <f t="shared" si="0"/>
        <v>1062.3222041515078</v>
      </c>
      <c r="C31" s="15">
        <v>701.27580751999994</v>
      </c>
      <c r="D31" s="70">
        <f t="shared" si="1"/>
        <v>66.013475457770284</v>
      </c>
      <c r="E31" s="16">
        <v>361.04639663150783</v>
      </c>
      <c r="F31" s="69">
        <f t="shared" si="5"/>
        <v>33.986524542229709</v>
      </c>
      <c r="G31" s="15">
        <f t="shared" si="2"/>
        <v>1129.9726656815078</v>
      </c>
      <c r="H31" s="15">
        <v>768.92626904999997</v>
      </c>
      <c r="I31" s="70">
        <f t="shared" si="3"/>
        <v>68.048218545733235</v>
      </c>
      <c r="J31" s="15">
        <f t="shared" si="4"/>
        <v>361.04639663150783</v>
      </c>
      <c r="K31" s="69">
        <f t="shared" si="6"/>
        <v>31.951781454266765</v>
      </c>
    </row>
    <row r="32" spans="1:12" x14ac:dyDescent="0.2">
      <c r="A32" s="44" t="s">
        <v>34</v>
      </c>
      <c r="B32" s="40">
        <f t="shared" si="0"/>
        <v>167.58656408278375</v>
      </c>
      <c r="C32" s="40">
        <v>101.73752598</v>
      </c>
      <c r="D32" s="71">
        <f t="shared" si="1"/>
        <v>60.707447841548984</v>
      </c>
      <c r="E32" s="41">
        <v>65.849038102783737</v>
      </c>
      <c r="F32" s="72">
        <f t="shared" si="5"/>
        <v>39.292552158451009</v>
      </c>
      <c r="G32" s="40">
        <f t="shared" si="2"/>
        <v>167.58656408278375</v>
      </c>
      <c r="H32" s="40">
        <v>101.73752598</v>
      </c>
      <c r="I32" s="71">
        <f t="shared" si="3"/>
        <v>60.707447841548984</v>
      </c>
      <c r="J32" s="40">
        <f t="shared" si="4"/>
        <v>65.849038102783737</v>
      </c>
      <c r="K32" s="72">
        <f t="shared" si="6"/>
        <v>39.292552158451009</v>
      </c>
      <c r="L32" s="23"/>
    </row>
    <row r="33" spans="1:12" x14ac:dyDescent="0.2">
      <c r="A33" s="21"/>
      <c r="B33" s="19"/>
      <c r="C33" s="22"/>
      <c r="D33" s="13"/>
      <c r="E33" s="20"/>
      <c r="F33" s="19"/>
      <c r="G33" s="19"/>
      <c r="H33" s="19"/>
      <c r="I33" s="22"/>
      <c r="J33" s="19"/>
      <c r="K33" s="22"/>
      <c r="L33" s="23"/>
    </row>
    <row r="34" spans="1:12" ht="27.95" customHeight="1" x14ac:dyDescent="0.2">
      <c r="A34" s="103" t="s">
        <v>68</v>
      </c>
      <c r="B34" s="103"/>
      <c r="C34" s="103"/>
      <c r="D34" s="103"/>
      <c r="E34" s="103"/>
      <c r="F34" s="103"/>
      <c r="G34" s="103"/>
      <c r="H34" s="103"/>
      <c r="I34" s="103"/>
      <c r="J34" s="103"/>
      <c r="K34" s="103"/>
    </row>
    <row r="35" spans="1:12" ht="27.95" customHeight="1" x14ac:dyDescent="0.2">
      <c r="A35" s="99" t="s">
        <v>42</v>
      </c>
      <c r="B35" s="99"/>
      <c r="C35" s="99"/>
      <c r="D35" s="99"/>
      <c r="E35" s="99"/>
      <c r="F35" s="99"/>
      <c r="G35" s="99"/>
      <c r="H35" s="99"/>
      <c r="I35" s="99"/>
      <c r="J35" s="99"/>
      <c r="K35" s="99"/>
    </row>
    <row r="36" spans="1:12" x14ac:dyDescent="0.2">
      <c r="A36" s="61"/>
      <c r="B36" s="61"/>
      <c r="C36" s="61"/>
      <c r="D36" s="61"/>
      <c r="E36" s="61"/>
      <c r="F36" s="61"/>
      <c r="G36" s="61"/>
      <c r="H36" s="61"/>
      <c r="I36" s="61"/>
      <c r="J36" s="61"/>
      <c r="K36" s="61"/>
    </row>
    <row r="37" spans="1:12" ht="28.5" customHeight="1" x14ac:dyDescent="0.2">
      <c r="A37" s="94" t="s">
        <v>96</v>
      </c>
      <c r="B37" s="94"/>
      <c r="C37" s="94"/>
      <c r="D37" s="94"/>
      <c r="E37" s="94"/>
      <c r="F37" s="94"/>
      <c r="G37" s="94"/>
      <c r="H37" s="94"/>
      <c r="I37" s="94"/>
      <c r="J37" s="94"/>
      <c r="K37" s="94"/>
    </row>
    <row r="38" spans="1:12" x14ac:dyDescent="0.2">
      <c r="A38" s="92"/>
      <c r="B38" s="92"/>
      <c r="C38" s="92"/>
      <c r="D38" s="92"/>
      <c r="E38" s="92"/>
      <c r="F38" s="92"/>
      <c r="G38" s="92"/>
      <c r="H38" s="92"/>
      <c r="I38" s="92"/>
      <c r="J38" s="92"/>
      <c r="K38" s="92"/>
    </row>
    <row r="39" spans="1:12" ht="15.75" customHeight="1" x14ac:dyDescent="0.2">
      <c r="A39" s="95" t="s">
        <v>95</v>
      </c>
      <c r="B39" s="95"/>
      <c r="C39" s="95"/>
      <c r="D39" s="95"/>
      <c r="E39" s="95"/>
      <c r="F39" s="95"/>
      <c r="G39" s="95"/>
      <c r="H39" s="95"/>
      <c r="I39" s="95"/>
      <c r="J39" s="95"/>
      <c r="K39" s="95"/>
    </row>
  </sheetData>
  <mergeCells count="12">
    <mergeCell ref="A37:K37"/>
    <mergeCell ref="A39:K39"/>
    <mergeCell ref="A3:A5"/>
    <mergeCell ref="A35:K35"/>
    <mergeCell ref="B3:F3"/>
    <mergeCell ref="A38:K38"/>
    <mergeCell ref="A34:K34"/>
    <mergeCell ref="C4:D4"/>
    <mergeCell ref="E4:F4"/>
    <mergeCell ref="G3:K3"/>
    <mergeCell ref="H4:I4"/>
    <mergeCell ref="J4:K4"/>
  </mergeCells>
  <phoneticPr fontId="3" type="noConversion"/>
  <printOptions horizontalCentered="1"/>
  <pageMargins left="0.39370078740157483" right="0.39370078740157483" top="0.98425196850393704" bottom="0.98425196850393704" header="0.51181102362204722" footer="0.51181102362204722"/>
  <pageSetup paperSize="9" scale="8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37"/>
  <sheetViews>
    <sheetView zoomScaleNormal="100" workbookViewId="0"/>
  </sheetViews>
  <sheetFormatPr baseColWidth="10" defaultColWidth="11.42578125" defaultRowHeight="12" x14ac:dyDescent="0.2"/>
  <cols>
    <col min="1" max="1" width="9.7109375" style="5" customWidth="1"/>
    <col min="2" max="2" width="9.42578125" style="5" bestFit="1" customWidth="1"/>
    <col min="3" max="3" width="6.42578125" style="5" bestFit="1" customWidth="1"/>
    <col min="4" max="4" width="8.28515625" style="5" bestFit="1" customWidth="1"/>
    <col min="5" max="5" width="8.85546875" style="5" bestFit="1" customWidth="1"/>
    <col min="6" max="6" width="10.7109375" style="5" bestFit="1" customWidth="1"/>
    <col min="7" max="7" width="6.42578125" style="5" bestFit="1" customWidth="1"/>
    <col min="8" max="8" width="5.7109375" style="5" bestFit="1" customWidth="1"/>
    <col min="9" max="9" width="6.7109375" style="5" bestFit="1" customWidth="1"/>
    <col min="10" max="10" width="4.85546875" style="5" bestFit="1" customWidth="1"/>
    <col min="11" max="11" width="6.5703125" style="5" bestFit="1" customWidth="1"/>
    <col min="12" max="12" width="5.7109375" style="5" bestFit="1" customWidth="1"/>
    <col min="13" max="15" width="8.7109375" style="5" customWidth="1"/>
    <col min="16" max="16" width="10.7109375" style="5" customWidth="1"/>
    <col min="17" max="16384" width="11.42578125" style="5"/>
  </cols>
  <sheetData>
    <row r="1" spans="1:16" x14ac:dyDescent="0.2">
      <c r="A1" s="52" t="s">
        <v>62</v>
      </c>
      <c r="E1" s="30"/>
      <c r="F1" s="30"/>
      <c r="H1" s="30"/>
      <c r="I1" s="30"/>
      <c r="J1" s="30"/>
      <c r="K1" s="30"/>
      <c r="L1" s="30"/>
    </row>
    <row r="2" spans="1:16" x14ac:dyDescent="0.2">
      <c r="A2" s="29" t="s">
        <v>56</v>
      </c>
      <c r="E2" s="30"/>
      <c r="F2" s="30"/>
      <c r="H2" s="30"/>
      <c r="I2" s="30"/>
      <c r="J2" s="30"/>
      <c r="K2" s="30"/>
      <c r="L2" s="30"/>
    </row>
    <row r="3" spans="1:16" x14ac:dyDescent="0.2">
      <c r="A3" s="110"/>
      <c r="B3" s="108" t="s">
        <v>0</v>
      </c>
      <c r="C3" s="117" t="s">
        <v>43</v>
      </c>
      <c r="D3" s="117"/>
      <c r="E3" s="117"/>
      <c r="F3" s="117"/>
      <c r="G3" s="111" t="s">
        <v>44</v>
      </c>
      <c r="H3" s="117" t="s">
        <v>45</v>
      </c>
      <c r="I3" s="117"/>
      <c r="J3" s="117"/>
      <c r="K3" s="117"/>
      <c r="L3" s="117"/>
      <c r="M3" s="113" t="s">
        <v>46</v>
      </c>
      <c r="N3" s="111" t="s">
        <v>47</v>
      </c>
      <c r="O3" s="111" t="s">
        <v>48</v>
      </c>
      <c r="P3" s="115" t="s">
        <v>49</v>
      </c>
    </row>
    <row r="4" spans="1:16" ht="22.5" x14ac:dyDescent="0.2">
      <c r="A4" s="110"/>
      <c r="B4" s="109"/>
      <c r="C4" s="53" t="s">
        <v>0</v>
      </c>
      <c r="D4" s="54" t="s">
        <v>57</v>
      </c>
      <c r="E4" s="54" t="s">
        <v>50</v>
      </c>
      <c r="F4" s="54" t="s">
        <v>51</v>
      </c>
      <c r="G4" s="112"/>
      <c r="H4" s="67" t="s">
        <v>0</v>
      </c>
      <c r="I4" s="54" t="s">
        <v>52</v>
      </c>
      <c r="J4" s="54" t="s">
        <v>53</v>
      </c>
      <c r="K4" s="54" t="s">
        <v>54</v>
      </c>
      <c r="L4" s="54" t="s">
        <v>55</v>
      </c>
      <c r="M4" s="114"/>
      <c r="N4" s="112"/>
      <c r="O4" s="112"/>
      <c r="P4" s="116"/>
    </row>
    <row r="5" spans="1:16" x14ac:dyDescent="0.2">
      <c r="A5" s="48">
        <v>1995</v>
      </c>
      <c r="B5" s="49">
        <v>12618.008938597639</v>
      </c>
      <c r="C5" s="50">
        <v>3935.7886327958859</v>
      </c>
      <c r="D5" s="50">
        <v>1.2010435828695403</v>
      </c>
      <c r="E5" s="50">
        <v>3637.579493899003</v>
      </c>
      <c r="F5" s="50">
        <v>297.00809531401273</v>
      </c>
      <c r="G5" s="50">
        <v>3978.5063814377154</v>
      </c>
      <c r="H5" s="50">
        <v>702.68430991566709</v>
      </c>
      <c r="I5" s="50">
        <v>0</v>
      </c>
      <c r="J5" s="50">
        <v>194.02960655629616</v>
      </c>
      <c r="K5" s="50">
        <v>487.04700964216613</v>
      </c>
      <c r="L5" s="50">
        <v>21.607693717204771</v>
      </c>
      <c r="M5" s="50">
        <v>0</v>
      </c>
      <c r="N5" s="50">
        <v>2463.1054529492212</v>
      </c>
      <c r="O5" s="50">
        <v>280.07451243979375</v>
      </c>
      <c r="P5" s="50">
        <v>1257.8496490593557</v>
      </c>
    </row>
    <row r="6" spans="1:16" x14ac:dyDescent="0.2">
      <c r="A6" s="48">
        <v>1996</v>
      </c>
      <c r="B6" s="49">
        <v>13190.233380394076</v>
      </c>
      <c r="C6" s="50">
        <v>4188.1490249392709</v>
      </c>
      <c r="D6" s="50">
        <v>1.1988621162929236</v>
      </c>
      <c r="E6" s="50">
        <v>3856.5125509407703</v>
      </c>
      <c r="F6" s="50">
        <v>330.4376118822077</v>
      </c>
      <c r="G6" s="50">
        <v>4383.8516853570782</v>
      </c>
      <c r="H6" s="50">
        <v>708.25140614843144</v>
      </c>
      <c r="I6" s="50">
        <v>0</v>
      </c>
      <c r="J6" s="50">
        <v>197.0331707083314</v>
      </c>
      <c r="K6" s="50">
        <v>491.69752577752939</v>
      </c>
      <c r="L6" s="50">
        <v>19.52070966257077</v>
      </c>
      <c r="M6" s="50">
        <v>0</v>
      </c>
      <c r="N6" s="50">
        <v>2518.5977741791057</v>
      </c>
      <c r="O6" s="50">
        <v>196.20598708849118</v>
      </c>
      <c r="P6" s="50">
        <v>1195.1775026816999</v>
      </c>
    </row>
    <row r="7" spans="1:16" x14ac:dyDescent="0.2">
      <c r="A7" s="48">
        <v>1997</v>
      </c>
      <c r="B7" s="49">
        <v>13306.790484244175</v>
      </c>
      <c r="C7" s="50">
        <v>4262.9689667070325</v>
      </c>
      <c r="D7" s="50">
        <v>1.4018140799228231</v>
      </c>
      <c r="E7" s="50">
        <v>3860.5842316384474</v>
      </c>
      <c r="F7" s="50">
        <v>400.98292098866193</v>
      </c>
      <c r="G7" s="50">
        <v>4379.2734626443034</v>
      </c>
      <c r="H7" s="50">
        <v>728.54470132136805</v>
      </c>
      <c r="I7" s="50">
        <v>0</v>
      </c>
      <c r="J7" s="50">
        <v>209.58047170705896</v>
      </c>
      <c r="K7" s="50">
        <v>499.92273000355004</v>
      </c>
      <c r="L7" s="50">
        <v>19.041499610759097</v>
      </c>
      <c r="M7" s="50">
        <v>0</v>
      </c>
      <c r="N7" s="50">
        <v>2364.4434631754416</v>
      </c>
      <c r="O7" s="50">
        <v>271.10184442920763</v>
      </c>
      <c r="P7" s="50">
        <v>1300.4580459668223</v>
      </c>
    </row>
    <row r="8" spans="1:16" x14ac:dyDescent="0.2">
      <c r="A8" s="48">
        <v>1998</v>
      </c>
      <c r="B8" s="49">
        <v>13733.422600911945</v>
      </c>
      <c r="C8" s="50">
        <v>4316.5189576037246</v>
      </c>
      <c r="D8" s="50">
        <v>1.0651885297904129</v>
      </c>
      <c r="E8" s="50">
        <v>3863.5612144789466</v>
      </c>
      <c r="F8" s="50">
        <v>451.89255459498696</v>
      </c>
      <c r="G8" s="50">
        <v>4552.8812719140524</v>
      </c>
      <c r="H8" s="50">
        <v>776.38745789585039</v>
      </c>
      <c r="I8" s="50">
        <v>0</v>
      </c>
      <c r="J8" s="50">
        <v>210.87555877081888</v>
      </c>
      <c r="K8" s="50">
        <v>546.97187512869732</v>
      </c>
      <c r="L8" s="50">
        <v>18.540023996334092</v>
      </c>
      <c r="M8" s="50">
        <v>0</v>
      </c>
      <c r="N8" s="50">
        <v>2377.8687375597065</v>
      </c>
      <c r="O8" s="50">
        <v>292.52966677038546</v>
      </c>
      <c r="P8" s="50">
        <v>1417.2365091682236</v>
      </c>
    </row>
    <row r="9" spans="1:16" x14ac:dyDescent="0.2">
      <c r="A9" s="48">
        <v>1999</v>
      </c>
      <c r="B9" s="49">
        <v>14276.605080314926</v>
      </c>
      <c r="C9" s="50">
        <v>4540.372431800748</v>
      </c>
      <c r="D9" s="50">
        <v>0</v>
      </c>
      <c r="E9" s="50">
        <v>4091.3765898563638</v>
      </c>
      <c r="F9" s="50">
        <v>448.9958419443837</v>
      </c>
      <c r="G9" s="50">
        <v>4767.859075543226</v>
      </c>
      <c r="H9" s="50">
        <v>812.35834578567358</v>
      </c>
      <c r="I9" s="50">
        <v>0</v>
      </c>
      <c r="J9" s="50">
        <v>204.35690135405548</v>
      </c>
      <c r="K9" s="50">
        <v>590.68538697390488</v>
      </c>
      <c r="L9" s="50">
        <v>17.316057457712926</v>
      </c>
      <c r="M9" s="50">
        <v>0</v>
      </c>
      <c r="N9" s="50">
        <v>2216.4036509204107</v>
      </c>
      <c r="O9" s="50">
        <v>357.51811264949652</v>
      </c>
      <c r="P9" s="50">
        <v>1582.09346361537</v>
      </c>
    </row>
    <row r="10" spans="1:16" x14ac:dyDescent="0.2">
      <c r="A10" s="48">
        <v>2000</v>
      </c>
      <c r="B10" s="49">
        <v>14902.554079841038</v>
      </c>
      <c r="C10" s="50">
        <v>4769.109651138966</v>
      </c>
      <c r="D10" s="50">
        <v>8.4970316532278115E-2</v>
      </c>
      <c r="E10" s="50">
        <v>4276.7197064617567</v>
      </c>
      <c r="F10" s="50">
        <v>492.30497436067708</v>
      </c>
      <c r="G10" s="50">
        <v>5023.1486970040469</v>
      </c>
      <c r="H10" s="50">
        <v>848.29107408317702</v>
      </c>
      <c r="I10" s="50">
        <v>0</v>
      </c>
      <c r="J10" s="50">
        <v>209.34154360765672</v>
      </c>
      <c r="K10" s="50">
        <v>618.95838657124193</v>
      </c>
      <c r="L10" s="50">
        <v>19.991143904278367</v>
      </c>
      <c r="M10" s="50">
        <v>0</v>
      </c>
      <c r="N10" s="50">
        <v>2354.4736779162981</v>
      </c>
      <c r="O10" s="50">
        <v>340.63933657230683</v>
      </c>
      <c r="P10" s="50">
        <v>1566.8916431262442</v>
      </c>
    </row>
    <row r="11" spans="1:16" x14ac:dyDescent="0.2">
      <c r="A11" s="48">
        <v>2001</v>
      </c>
      <c r="B11" s="49">
        <v>16139.765179952423</v>
      </c>
      <c r="C11" s="50">
        <v>5568.8838271035729</v>
      </c>
      <c r="D11" s="50">
        <v>1.3932091122821078</v>
      </c>
      <c r="E11" s="50">
        <v>5020.518784747137</v>
      </c>
      <c r="F11" s="50">
        <v>546.9718332441538</v>
      </c>
      <c r="G11" s="50">
        <v>5370.0424338464572</v>
      </c>
      <c r="H11" s="50">
        <v>877.97349596788581</v>
      </c>
      <c r="I11" s="50">
        <v>0</v>
      </c>
      <c r="J11" s="50">
        <v>220.94045895108692</v>
      </c>
      <c r="K11" s="50">
        <v>637.4434279780437</v>
      </c>
      <c r="L11" s="50">
        <v>19.589609038755068</v>
      </c>
      <c r="M11" s="50">
        <v>0</v>
      </c>
      <c r="N11" s="50">
        <v>2433.8663176155897</v>
      </c>
      <c r="O11" s="50">
        <v>346.66055803299622</v>
      </c>
      <c r="P11" s="50">
        <v>1542.3385473859221</v>
      </c>
    </row>
    <row r="12" spans="1:16" x14ac:dyDescent="0.2">
      <c r="A12" s="48">
        <v>2002</v>
      </c>
      <c r="B12" s="49">
        <v>16990.834977817329</v>
      </c>
      <c r="C12" s="50">
        <v>6201.5449245241134</v>
      </c>
      <c r="D12" s="50">
        <v>2.8775980481566199</v>
      </c>
      <c r="E12" s="50">
        <v>5702.8251652763356</v>
      </c>
      <c r="F12" s="50">
        <v>495.84216119962076</v>
      </c>
      <c r="G12" s="50">
        <v>5538.7484716399194</v>
      </c>
      <c r="H12" s="50">
        <v>860.41323193271126</v>
      </c>
      <c r="I12" s="50">
        <v>0</v>
      </c>
      <c r="J12" s="50">
        <v>232.66156216702419</v>
      </c>
      <c r="K12" s="50">
        <v>607.46075225407537</v>
      </c>
      <c r="L12" s="50">
        <v>20.290917511611692</v>
      </c>
      <c r="M12" s="50">
        <v>0</v>
      </c>
      <c r="N12" s="50">
        <v>2367.6693707949407</v>
      </c>
      <c r="O12" s="50">
        <v>379.36679225245723</v>
      </c>
      <c r="P12" s="50">
        <v>1643.0921866731869</v>
      </c>
    </row>
    <row r="13" spans="1:16" x14ac:dyDescent="0.2">
      <c r="A13" s="48">
        <v>2003</v>
      </c>
      <c r="B13" s="49">
        <v>17727.331967254569</v>
      </c>
      <c r="C13" s="50">
        <v>6500.2839852065663</v>
      </c>
      <c r="D13" s="50">
        <v>1.4542788821498041</v>
      </c>
      <c r="E13" s="50">
        <v>6040.3856315581279</v>
      </c>
      <c r="F13" s="50">
        <v>458.44407476628908</v>
      </c>
      <c r="G13" s="50">
        <v>6080.1411418252146</v>
      </c>
      <c r="H13" s="50">
        <v>941.89964236680055</v>
      </c>
      <c r="I13" s="50">
        <v>0</v>
      </c>
      <c r="J13" s="50">
        <v>266.72355518113937</v>
      </c>
      <c r="K13" s="50">
        <v>653.35963914517777</v>
      </c>
      <c r="L13" s="50">
        <v>21.816448040483237</v>
      </c>
      <c r="M13" s="50">
        <v>0</v>
      </c>
      <c r="N13" s="50">
        <v>2285.4997378423991</v>
      </c>
      <c r="O13" s="50">
        <v>341.81985362220325</v>
      </c>
      <c r="P13" s="50">
        <v>1577.6876063913862</v>
      </c>
    </row>
    <row r="14" spans="1:16" x14ac:dyDescent="0.2">
      <c r="A14" s="48">
        <v>2004</v>
      </c>
      <c r="B14" s="49">
        <v>18220.536304883317</v>
      </c>
      <c r="C14" s="50">
        <v>6349.9227300621369</v>
      </c>
      <c r="D14" s="50">
        <v>0</v>
      </c>
      <c r="E14" s="50">
        <v>5924.0535715250544</v>
      </c>
      <c r="F14" s="50">
        <v>425.869158537082</v>
      </c>
      <c r="G14" s="50">
        <v>6539.1991321204068</v>
      </c>
      <c r="H14" s="50">
        <v>960.07878977144082</v>
      </c>
      <c r="I14" s="50">
        <v>0</v>
      </c>
      <c r="J14" s="50">
        <v>288.22125304694072</v>
      </c>
      <c r="K14" s="50">
        <v>651.0667011189098</v>
      </c>
      <c r="L14" s="50">
        <v>20.79083560559036</v>
      </c>
      <c r="M14" s="50">
        <v>0</v>
      </c>
      <c r="N14" s="50">
        <v>2295.1626110219204</v>
      </c>
      <c r="O14" s="50">
        <v>379.56281684871925</v>
      </c>
      <c r="P14" s="50">
        <v>1696.6102250586948</v>
      </c>
    </row>
    <row r="15" spans="1:16" x14ac:dyDescent="0.2">
      <c r="A15" s="48">
        <v>2005</v>
      </c>
      <c r="B15" s="49">
        <v>18305.100013947402</v>
      </c>
      <c r="C15" s="50">
        <v>6451.5214607183971</v>
      </c>
      <c r="D15" s="50">
        <v>0.44412329699188863</v>
      </c>
      <c r="E15" s="50">
        <v>6143.7999964210339</v>
      </c>
      <c r="F15" s="50">
        <v>307.27734100037082</v>
      </c>
      <c r="G15" s="50">
        <v>7147.7395148103233</v>
      </c>
      <c r="H15" s="50">
        <v>1076.4756664910942</v>
      </c>
      <c r="I15" s="50">
        <v>0</v>
      </c>
      <c r="J15" s="50">
        <v>327.4262622589211</v>
      </c>
      <c r="K15" s="50">
        <v>727.48905346149547</v>
      </c>
      <c r="L15" s="50">
        <v>21.56035077067764</v>
      </c>
      <c r="M15" s="50">
        <v>0</v>
      </c>
      <c r="N15" s="50">
        <v>2410.9675356882249</v>
      </c>
      <c r="O15" s="50">
        <v>117.97944996194164</v>
      </c>
      <c r="P15" s="50">
        <v>1100.4163862774217</v>
      </c>
    </row>
    <row r="16" spans="1:16" x14ac:dyDescent="0.2">
      <c r="A16" s="48">
        <v>2006</v>
      </c>
      <c r="B16" s="49">
        <v>18534.87319019789</v>
      </c>
      <c r="C16" s="50">
        <v>6271.428956626014</v>
      </c>
      <c r="D16" s="50">
        <v>0.41068359997799664</v>
      </c>
      <c r="E16" s="50">
        <v>6211.5603155450808</v>
      </c>
      <c r="F16" s="50">
        <v>59.45795748095447</v>
      </c>
      <c r="G16" s="50">
        <v>7178.4688020614249</v>
      </c>
      <c r="H16" s="50">
        <v>1020.4893346137347</v>
      </c>
      <c r="I16" s="50">
        <v>0</v>
      </c>
      <c r="J16" s="50">
        <v>299.50231494746299</v>
      </c>
      <c r="K16" s="50">
        <v>698.87491225229303</v>
      </c>
      <c r="L16" s="50">
        <v>22.112107413978663</v>
      </c>
      <c r="M16" s="50">
        <v>0</v>
      </c>
      <c r="N16" s="50">
        <v>2473.9613969311158</v>
      </c>
      <c r="O16" s="50">
        <v>213.76332119721974</v>
      </c>
      <c r="P16" s="50">
        <v>1376.7613787683822</v>
      </c>
    </row>
    <row r="17" spans="1:16" x14ac:dyDescent="0.2">
      <c r="A17" s="48">
        <v>2007</v>
      </c>
      <c r="B17" s="49">
        <v>19375.95599588699</v>
      </c>
      <c r="C17" s="50">
        <v>6594.3759131054594</v>
      </c>
      <c r="D17" s="50">
        <v>3.6671117467849088</v>
      </c>
      <c r="E17" s="50">
        <v>6460.6310073517643</v>
      </c>
      <c r="F17" s="50">
        <v>130.07779400691138</v>
      </c>
      <c r="G17" s="50">
        <v>7590.3137797192639</v>
      </c>
      <c r="H17" s="50">
        <v>1088.5563342240932</v>
      </c>
      <c r="I17" s="50">
        <v>0</v>
      </c>
      <c r="J17" s="50">
        <v>323.1436924664971</v>
      </c>
      <c r="K17" s="50">
        <v>740.45150065012285</v>
      </c>
      <c r="L17" s="50">
        <v>24.961141107473459</v>
      </c>
      <c r="M17" s="50">
        <v>0</v>
      </c>
      <c r="N17" s="50">
        <v>2621.3048415780008</v>
      </c>
      <c r="O17" s="50">
        <v>169.10462795139063</v>
      </c>
      <c r="P17" s="50">
        <v>1312.300499308785</v>
      </c>
    </row>
    <row r="18" spans="1:16" x14ac:dyDescent="0.2">
      <c r="A18" s="48">
        <v>2008</v>
      </c>
      <c r="B18" s="49">
        <v>20709.048052569935</v>
      </c>
      <c r="C18" s="50">
        <v>7375.9857434628375</v>
      </c>
      <c r="D18" s="50">
        <v>1.6585766794514285</v>
      </c>
      <c r="E18" s="50">
        <v>6928.7309327400371</v>
      </c>
      <c r="F18" s="50">
        <v>445.5962340433482</v>
      </c>
      <c r="G18" s="50">
        <v>7995.3572337494334</v>
      </c>
      <c r="H18" s="50">
        <v>1211.9803944019864</v>
      </c>
      <c r="I18" s="50">
        <v>0</v>
      </c>
      <c r="J18" s="50">
        <v>386.33057296769533</v>
      </c>
      <c r="K18" s="50">
        <v>800.09200816126406</v>
      </c>
      <c r="L18" s="50">
        <v>25.557813273027069</v>
      </c>
      <c r="M18" s="50">
        <v>0</v>
      </c>
      <c r="N18" s="50">
        <v>2658.0602589149948</v>
      </c>
      <c r="O18" s="50">
        <v>151.65919147229303</v>
      </c>
      <c r="P18" s="50">
        <v>1316.0052305683942</v>
      </c>
    </row>
    <row r="19" spans="1:16" x14ac:dyDescent="0.2">
      <c r="A19" s="48">
        <v>2009</v>
      </c>
      <c r="B19" s="49">
        <v>21715.135266243728</v>
      </c>
      <c r="C19" s="50">
        <v>7770.9222986459663</v>
      </c>
      <c r="D19" s="50">
        <v>1.3976188710709045</v>
      </c>
      <c r="E19" s="50">
        <v>7313.6536672555576</v>
      </c>
      <c r="F19" s="50">
        <v>455.87101251933791</v>
      </c>
      <c r="G19" s="50">
        <v>8484.9782027555157</v>
      </c>
      <c r="H19" s="50">
        <v>1207.0782862422377</v>
      </c>
      <c r="I19" s="50">
        <v>0</v>
      </c>
      <c r="J19" s="50">
        <v>344.30642344524142</v>
      </c>
      <c r="K19" s="50">
        <v>837.38735715306655</v>
      </c>
      <c r="L19" s="50">
        <v>25.384505643929913</v>
      </c>
      <c r="M19" s="50">
        <v>0</v>
      </c>
      <c r="N19" s="50">
        <v>2709.8787169422299</v>
      </c>
      <c r="O19" s="50">
        <v>162.99828551052457</v>
      </c>
      <c r="P19" s="50">
        <v>1379.2794761472553</v>
      </c>
    </row>
    <row r="20" spans="1:16" x14ac:dyDescent="0.2">
      <c r="A20" s="48">
        <v>2010</v>
      </c>
      <c r="B20" s="49">
        <v>22458.319768801677</v>
      </c>
      <c r="C20" s="50">
        <v>7915.5013527600022</v>
      </c>
      <c r="D20" s="50">
        <v>1.4</v>
      </c>
      <c r="E20" s="50">
        <v>7478.5917003000013</v>
      </c>
      <c r="F20" s="50">
        <v>435.50965245999998</v>
      </c>
      <c r="G20" s="50">
        <v>8821.2644720625103</v>
      </c>
      <c r="H20" s="50">
        <v>1275.1163170695652</v>
      </c>
      <c r="I20" s="50">
        <v>0</v>
      </c>
      <c r="J20" s="50">
        <v>392.57346500000011</v>
      </c>
      <c r="K20" s="50">
        <v>854.61240206956529</v>
      </c>
      <c r="L20" s="50">
        <v>27.930449999999993</v>
      </c>
      <c r="M20" s="50">
        <v>0</v>
      </c>
      <c r="N20" s="50">
        <v>2743.1323827763617</v>
      </c>
      <c r="O20" s="50">
        <v>199.18745100000004</v>
      </c>
      <c r="P20" s="50">
        <v>1504.1177931332359</v>
      </c>
    </row>
    <row r="21" spans="1:16" x14ac:dyDescent="0.2">
      <c r="A21" s="48">
        <v>2011</v>
      </c>
      <c r="B21" s="49">
        <v>23029.639838884585</v>
      </c>
      <c r="C21" s="50">
        <v>8152.6142168800006</v>
      </c>
      <c r="D21" s="50">
        <v>1.3000000000000003</v>
      </c>
      <c r="E21" s="50">
        <v>7716.5414402400002</v>
      </c>
      <c r="F21" s="50">
        <v>434.77277663999996</v>
      </c>
      <c r="G21" s="50">
        <v>9064.0754530101876</v>
      </c>
      <c r="H21" s="50">
        <v>1240.6824147474495</v>
      </c>
      <c r="I21" s="50">
        <v>0</v>
      </c>
      <c r="J21" s="50">
        <v>397.75684299999989</v>
      </c>
      <c r="K21" s="50">
        <v>816.03214774744959</v>
      </c>
      <c r="L21" s="50">
        <v>26.893424000000003</v>
      </c>
      <c r="M21" s="50">
        <v>0</v>
      </c>
      <c r="N21" s="50">
        <v>2875.9950232912925</v>
      </c>
      <c r="O21" s="50">
        <v>210.34416099999993</v>
      </c>
      <c r="P21" s="50">
        <v>1485.9285699556524</v>
      </c>
    </row>
    <row r="22" spans="1:16" x14ac:dyDescent="0.2">
      <c r="A22" s="48">
        <v>2012</v>
      </c>
      <c r="B22" s="49">
        <v>24285.570994907324</v>
      </c>
      <c r="C22" s="50">
        <v>9141.1595081699961</v>
      </c>
      <c r="D22" s="50">
        <v>2.1000000000000005</v>
      </c>
      <c r="E22" s="50">
        <v>8799.0090023299981</v>
      </c>
      <c r="F22" s="50">
        <v>340.05050584000014</v>
      </c>
      <c r="G22" s="50">
        <v>9561.5128097592424</v>
      </c>
      <c r="H22" s="50">
        <v>1316.7437878498483</v>
      </c>
      <c r="I22" s="50">
        <v>0</v>
      </c>
      <c r="J22" s="50">
        <v>411.38577671999985</v>
      </c>
      <c r="K22" s="50">
        <v>875.88145712984885</v>
      </c>
      <c r="L22" s="50">
        <v>29.476554000000007</v>
      </c>
      <c r="M22" s="50">
        <v>0</v>
      </c>
      <c r="N22" s="50">
        <v>2290.1255430598344</v>
      </c>
      <c r="O22" s="50">
        <v>143.17896800000005</v>
      </c>
      <c r="P22" s="50">
        <v>1832.8503780684005</v>
      </c>
    </row>
    <row r="23" spans="1:16" x14ac:dyDescent="0.2">
      <c r="A23" s="48">
        <v>2013</v>
      </c>
      <c r="B23" s="49">
        <v>25335.780886059943</v>
      </c>
      <c r="C23" s="50">
        <v>8793.9516567800038</v>
      </c>
      <c r="D23" s="50">
        <v>2.5300000000000011</v>
      </c>
      <c r="E23" s="50">
        <v>8568.2769509700011</v>
      </c>
      <c r="F23" s="50">
        <v>223.14470581000003</v>
      </c>
      <c r="G23" s="50">
        <v>10726.142152270237</v>
      </c>
      <c r="H23" s="50">
        <v>1363.1194454604893</v>
      </c>
      <c r="I23" s="50">
        <v>0</v>
      </c>
      <c r="J23" s="50">
        <v>488.39390543999997</v>
      </c>
      <c r="K23" s="50">
        <v>839.94335202048933</v>
      </c>
      <c r="L23" s="50">
        <v>34.782188000000005</v>
      </c>
      <c r="M23" s="50">
        <v>0</v>
      </c>
      <c r="N23" s="50">
        <v>2464.3735860062397</v>
      </c>
      <c r="O23" s="50">
        <v>169.68707999999998</v>
      </c>
      <c r="P23" s="50">
        <v>1818.5069655429763</v>
      </c>
    </row>
    <row r="24" spans="1:16" x14ac:dyDescent="0.2">
      <c r="A24" s="48">
        <v>2014</v>
      </c>
      <c r="B24" s="49">
        <v>26177.930491373343</v>
      </c>
      <c r="C24" s="50">
        <v>8910.3848246900016</v>
      </c>
      <c r="D24" s="50">
        <v>1.1696300000000002</v>
      </c>
      <c r="E24" s="50">
        <v>8775.7443067400018</v>
      </c>
      <c r="F24" s="50">
        <v>133.47088795000002</v>
      </c>
      <c r="G24" s="50">
        <v>10743.561762600015</v>
      </c>
      <c r="H24" s="50">
        <v>1431.3288360746174</v>
      </c>
      <c r="I24" s="50">
        <v>0</v>
      </c>
      <c r="J24" s="50">
        <v>474.12869999999998</v>
      </c>
      <c r="K24" s="50">
        <v>922.68704307461792</v>
      </c>
      <c r="L24" s="50">
        <v>34.513092999999991</v>
      </c>
      <c r="M24" s="50">
        <v>0</v>
      </c>
      <c r="N24" s="50">
        <v>2503.0998109406141</v>
      </c>
      <c r="O24" s="50">
        <v>218.50910399999992</v>
      </c>
      <c r="P24" s="50">
        <v>2371.0461530680968</v>
      </c>
    </row>
    <row r="25" spans="1:16" x14ac:dyDescent="0.2">
      <c r="A25" s="48">
        <v>2015</v>
      </c>
      <c r="B25" s="49">
        <v>27148.710492916027</v>
      </c>
      <c r="C25" s="50">
        <v>9299.7187859500009</v>
      </c>
      <c r="D25" s="50">
        <v>0</v>
      </c>
      <c r="E25" s="50">
        <v>9175.0509835300018</v>
      </c>
      <c r="F25" s="50">
        <v>124.66780241999999</v>
      </c>
      <c r="G25" s="50">
        <v>11182.269522990031</v>
      </c>
      <c r="H25" s="50">
        <v>1527.969317999999</v>
      </c>
      <c r="I25" s="50">
        <v>0</v>
      </c>
      <c r="J25" s="50">
        <v>501.85672920000013</v>
      </c>
      <c r="K25" s="50">
        <v>988.38772179999955</v>
      </c>
      <c r="L25" s="50">
        <v>37.724866999999982</v>
      </c>
      <c r="M25" s="50">
        <v>0</v>
      </c>
      <c r="N25" s="50">
        <v>2585.8812235919559</v>
      </c>
      <c r="O25" s="50">
        <v>268.32547300000004</v>
      </c>
      <c r="P25" s="50">
        <v>2284.5461693840357</v>
      </c>
    </row>
    <row r="26" spans="1:16" x14ac:dyDescent="0.2">
      <c r="A26" s="48">
        <v>2016</v>
      </c>
      <c r="B26" s="49">
        <v>28458.9996778483</v>
      </c>
      <c r="C26" s="50">
        <v>9293.5315384499991</v>
      </c>
      <c r="D26" s="50">
        <v>0</v>
      </c>
      <c r="E26" s="50">
        <v>9151.0292361499978</v>
      </c>
      <c r="F26" s="50">
        <v>142.50230229999997</v>
      </c>
      <c r="G26" s="50">
        <v>11582.601841199996</v>
      </c>
      <c r="H26" s="50">
        <v>1548.4875279999994</v>
      </c>
      <c r="I26" s="50">
        <v>0</v>
      </c>
      <c r="J26" s="50">
        <v>492.74855699999989</v>
      </c>
      <c r="K26" s="50">
        <v>1018.6478579999994</v>
      </c>
      <c r="L26" s="50">
        <v>37.091113</v>
      </c>
      <c r="M26" s="50">
        <v>0</v>
      </c>
      <c r="N26" s="50">
        <v>2752.0334426974168</v>
      </c>
      <c r="O26" s="50">
        <v>252.49233399999994</v>
      </c>
      <c r="P26" s="50">
        <v>3029.8529935008933</v>
      </c>
    </row>
    <row r="27" spans="1:16" x14ac:dyDescent="0.2">
      <c r="A27" s="48">
        <v>2017</v>
      </c>
      <c r="B27" s="49">
        <v>29020.356147693092</v>
      </c>
      <c r="C27" s="50">
        <v>10060.0701828</v>
      </c>
      <c r="D27" s="50">
        <v>0</v>
      </c>
      <c r="E27" s="50">
        <v>9967.8013588700014</v>
      </c>
      <c r="F27" s="50">
        <v>92.268823930000025</v>
      </c>
      <c r="G27" s="50">
        <v>11725.167339510042</v>
      </c>
      <c r="H27" s="50">
        <v>1593.4016439999989</v>
      </c>
      <c r="I27" s="50">
        <v>0</v>
      </c>
      <c r="J27" s="50">
        <v>501.16033300000004</v>
      </c>
      <c r="K27" s="50">
        <v>1055.513772999999</v>
      </c>
      <c r="L27" s="50">
        <v>36.72753800000001</v>
      </c>
      <c r="M27" s="50">
        <v>0</v>
      </c>
      <c r="N27" s="50">
        <v>2735.4017924822597</v>
      </c>
      <c r="O27" s="50">
        <v>226.25978300000003</v>
      </c>
      <c r="P27" s="50">
        <v>2680.0554059007909</v>
      </c>
    </row>
    <row r="28" spans="1:16" x14ac:dyDescent="0.2">
      <c r="A28" s="18"/>
      <c r="B28" s="26"/>
      <c r="C28" s="26"/>
      <c r="D28" s="26"/>
      <c r="E28" s="26"/>
      <c r="F28" s="26"/>
      <c r="G28" s="26"/>
      <c r="H28" s="26"/>
      <c r="I28" s="26"/>
      <c r="J28" s="26"/>
      <c r="K28" s="26"/>
      <c r="L28" s="26"/>
      <c r="M28" s="26"/>
      <c r="N28" s="26"/>
      <c r="O28" s="26"/>
    </row>
    <row r="29" spans="1:16" x14ac:dyDescent="0.2">
      <c r="A29" s="18"/>
      <c r="B29" s="26"/>
      <c r="C29" s="26"/>
      <c r="D29" s="26"/>
      <c r="E29" s="26"/>
      <c r="F29" s="26"/>
      <c r="G29" s="26"/>
      <c r="H29" s="26"/>
      <c r="I29" s="26"/>
      <c r="J29" s="26"/>
      <c r="K29" s="26"/>
      <c r="L29" s="26"/>
      <c r="M29" s="26"/>
      <c r="N29" s="26"/>
      <c r="O29" s="26"/>
    </row>
    <row r="30" spans="1:16" x14ac:dyDescent="0.2">
      <c r="A30" s="118" t="s">
        <v>69</v>
      </c>
      <c r="B30" s="118"/>
      <c r="C30" s="118"/>
      <c r="D30" s="118"/>
      <c r="E30" s="118"/>
      <c r="F30" s="118"/>
      <c r="G30" s="118"/>
      <c r="H30" s="118"/>
      <c r="I30" s="118"/>
      <c r="J30" s="118"/>
      <c r="K30" s="118"/>
      <c r="L30" s="118"/>
      <c r="M30" s="118"/>
      <c r="N30" s="118"/>
      <c r="O30" s="118"/>
      <c r="P30" s="118"/>
    </row>
    <row r="31" spans="1:16" x14ac:dyDescent="0.2">
      <c r="A31" s="14" t="s">
        <v>40</v>
      </c>
      <c r="B31" s="14"/>
      <c r="C31" s="14"/>
      <c r="D31" s="14"/>
      <c r="E31" s="14"/>
      <c r="F31" s="14"/>
      <c r="G31" s="14"/>
      <c r="H31" s="14"/>
      <c r="I31" s="14"/>
      <c r="J31" s="14"/>
      <c r="K31" s="14"/>
      <c r="L31" s="14"/>
      <c r="M31" s="14"/>
      <c r="N31" s="14"/>
      <c r="O31" s="14"/>
      <c r="P31" s="14"/>
    </row>
    <row r="33" spans="1:16" ht="12" customHeight="1" x14ac:dyDescent="0.2">
      <c r="A33" s="99" t="s">
        <v>64</v>
      </c>
      <c r="B33" s="99"/>
      <c r="C33" s="99"/>
      <c r="D33" s="99"/>
      <c r="E33" s="99"/>
      <c r="F33" s="99"/>
      <c r="G33" s="99"/>
      <c r="H33" s="99"/>
      <c r="I33" s="99"/>
      <c r="J33" s="99"/>
      <c r="K33" s="99"/>
      <c r="L33" s="99"/>
      <c r="M33" s="99"/>
      <c r="N33" s="99"/>
      <c r="O33" s="99"/>
      <c r="P33" s="99"/>
    </row>
    <row r="34" spans="1:16" x14ac:dyDescent="0.2">
      <c r="A34" s="61"/>
      <c r="B34" s="61"/>
      <c r="C34" s="61"/>
      <c r="D34" s="61"/>
      <c r="E34" s="61"/>
      <c r="F34" s="61"/>
      <c r="G34" s="61"/>
      <c r="H34" s="61"/>
      <c r="I34" s="61"/>
      <c r="J34" s="61"/>
      <c r="K34" s="61"/>
    </row>
    <row r="35" spans="1:16" x14ac:dyDescent="0.2">
      <c r="A35" s="94" t="s">
        <v>96</v>
      </c>
      <c r="B35" s="94"/>
      <c r="C35" s="94"/>
      <c r="D35" s="94"/>
      <c r="E35" s="94"/>
      <c r="F35" s="94"/>
      <c r="G35" s="94"/>
      <c r="H35" s="94"/>
      <c r="I35" s="94"/>
      <c r="J35" s="94"/>
      <c r="K35" s="94"/>
    </row>
    <row r="36" spans="1:16" x14ac:dyDescent="0.2">
      <c r="A36" s="92"/>
      <c r="B36" s="92"/>
      <c r="C36" s="92"/>
      <c r="D36" s="92"/>
      <c r="E36" s="92"/>
      <c r="F36" s="92"/>
      <c r="G36" s="92"/>
      <c r="H36" s="92"/>
      <c r="I36" s="92"/>
      <c r="J36" s="92"/>
      <c r="K36" s="92"/>
    </row>
    <row r="37" spans="1:16" x14ac:dyDescent="0.2">
      <c r="A37" s="95" t="s">
        <v>95</v>
      </c>
      <c r="B37" s="95"/>
      <c r="C37" s="95"/>
      <c r="D37" s="95"/>
      <c r="E37" s="95"/>
      <c r="F37" s="95"/>
      <c r="G37" s="95"/>
      <c r="H37" s="95"/>
      <c r="I37" s="95"/>
      <c r="J37" s="95"/>
      <c r="K37" s="95"/>
    </row>
  </sheetData>
  <mergeCells count="14">
    <mergeCell ref="A37:K37"/>
    <mergeCell ref="A33:P33"/>
    <mergeCell ref="B3:B4"/>
    <mergeCell ref="A3:A4"/>
    <mergeCell ref="A35:K35"/>
    <mergeCell ref="A36:K36"/>
    <mergeCell ref="G3:G4"/>
    <mergeCell ref="M3:M4"/>
    <mergeCell ref="N3:N4"/>
    <mergeCell ref="O3:O4"/>
    <mergeCell ref="P3:P4"/>
    <mergeCell ref="C3:F3"/>
    <mergeCell ref="A30:P30"/>
    <mergeCell ref="H3:L3"/>
  </mergeCells>
  <phoneticPr fontId="3" type="noConversion"/>
  <printOptions horizontalCentered="1"/>
  <pageMargins left="0.39370078740157483" right="0.39370078740157483" top="0.98425196850393704" bottom="0.98425196850393704" header="0.51181102362204722" footer="0.51181102362204722"/>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7"/>
  <sheetViews>
    <sheetView zoomScaleNormal="100" workbookViewId="0"/>
  </sheetViews>
  <sheetFormatPr baseColWidth="10" defaultColWidth="11.42578125" defaultRowHeight="12" x14ac:dyDescent="0.2"/>
  <cols>
    <col min="1" max="1" width="9.7109375" style="5" customWidth="1"/>
    <col min="2" max="2" width="9.42578125" style="5" bestFit="1" customWidth="1"/>
    <col min="3" max="3" width="6.42578125" style="5" bestFit="1" customWidth="1"/>
    <col min="4" max="4" width="8.28515625" style="5" bestFit="1" customWidth="1"/>
    <col min="5" max="5" width="8.85546875" style="5" bestFit="1" customWidth="1"/>
    <col min="6" max="6" width="10.7109375" style="5" bestFit="1" customWidth="1"/>
    <col min="7" max="7" width="6.42578125" style="5" bestFit="1" customWidth="1"/>
    <col min="8" max="8" width="5.7109375" style="5" bestFit="1" customWidth="1"/>
    <col min="9" max="9" width="6.7109375" style="5" bestFit="1" customWidth="1"/>
    <col min="10" max="10" width="4.85546875" style="5" bestFit="1" customWidth="1"/>
    <col min="11" max="11" width="6.5703125" style="5" bestFit="1" customWidth="1"/>
    <col min="12" max="12" width="5.7109375" style="5" bestFit="1" customWidth="1"/>
    <col min="13" max="15" width="8.7109375" style="5" customWidth="1"/>
    <col min="16" max="16" width="10.7109375" style="5" customWidth="1"/>
    <col min="17" max="16384" width="11.42578125" style="5"/>
  </cols>
  <sheetData>
    <row r="1" spans="1:16" x14ac:dyDescent="0.2">
      <c r="A1" s="52" t="s">
        <v>63</v>
      </c>
      <c r="E1" s="30"/>
      <c r="F1" s="30"/>
      <c r="H1" s="30"/>
      <c r="I1" s="30"/>
      <c r="J1" s="30"/>
      <c r="K1" s="30"/>
      <c r="L1" s="30"/>
    </row>
    <row r="2" spans="1:16" x14ac:dyDescent="0.2">
      <c r="A2" s="29" t="s">
        <v>65</v>
      </c>
      <c r="E2" s="30"/>
      <c r="F2" s="30"/>
      <c r="H2" s="30"/>
      <c r="I2" s="30"/>
      <c r="J2" s="30"/>
      <c r="K2" s="30"/>
      <c r="L2" s="30"/>
    </row>
    <row r="3" spans="1:16" x14ac:dyDescent="0.2">
      <c r="A3" s="110"/>
      <c r="B3" s="108" t="s">
        <v>0</v>
      </c>
      <c r="C3" s="117" t="s">
        <v>43</v>
      </c>
      <c r="D3" s="117"/>
      <c r="E3" s="117"/>
      <c r="F3" s="117"/>
      <c r="G3" s="111" t="s">
        <v>44</v>
      </c>
      <c r="H3" s="117" t="s">
        <v>45</v>
      </c>
      <c r="I3" s="117"/>
      <c r="J3" s="117"/>
      <c r="K3" s="117"/>
      <c r="L3" s="117"/>
      <c r="M3" s="113" t="s">
        <v>46</v>
      </c>
      <c r="N3" s="111" t="s">
        <v>47</v>
      </c>
      <c r="O3" s="111" t="s">
        <v>48</v>
      </c>
      <c r="P3" s="115" t="s">
        <v>49</v>
      </c>
    </row>
    <row r="4" spans="1:16" ht="22.5" x14ac:dyDescent="0.2">
      <c r="A4" s="110"/>
      <c r="B4" s="109"/>
      <c r="C4" s="53" t="s">
        <v>0</v>
      </c>
      <c r="D4" s="54" t="s">
        <v>57</v>
      </c>
      <c r="E4" s="54" t="s">
        <v>50</v>
      </c>
      <c r="F4" s="54" t="s">
        <v>51</v>
      </c>
      <c r="G4" s="112"/>
      <c r="H4" s="67" t="s">
        <v>0</v>
      </c>
      <c r="I4" s="54" t="s">
        <v>52</v>
      </c>
      <c r="J4" s="54" t="s">
        <v>53</v>
      </c>
      <c r="K4" s="54" t="s">
        <v>54</v>
      </c>
      <c r="L4" s="54" t="s">
        <v>55</v>
      </c>
      <c r="M4" s="114"/>
      <c r="N4" s="112"/>
      <c r="O4" s="112"/>
      <c r="P4" s="116"/>
    </row>
    <row r="5" spans="1:16" x14ac:dyDescent="0.2">
      <c r="A5" s="48">
        <v>1995</v>
      </c>
      <c r="B5" s="51">
        <v>100</v>
      </c>
      <c r="C5" s="51">
        <v>31.191835827256181</v>
      </c>
      <c r="D5" s="51">
        <v>9.5184873359506726E-3</v>
      </c>
      <c r="E5" s="51">
        <v>28.82847453667506</v>
      </c>
      <c r="F5" s="51">
        <v>2.3538428032451697</v>
      </c>
      <c r="G5" s="51">
        <v>31.530381701250288</v>
      </c>
      <c r="H5" s="51">
        <v>5.5689000803145987</v>
      </c>
      <c r="I5" s="51">
        <v>0</v>
      </c>
      <c r="J5" s="51">
        <v>1.5377196790752992</v>
      </c>
      <c r="K5" s="51">
        <v>3.8599355255829799</v>
      </c>
      <c r="L5" s="51">
        <v>0.17124487565631921</v>
      </c>
      <c r="M5" s="51">
        <v>0</v>
      </c>
      <c r="N5" s="51">
        <v>19.520555619633043</v>
      </c>
      <c r="O5" s="51">
        <v>2.2196411002932854</v>
      </c>
      <c r="P5" s="51">
        <v>9.9686856712526044</v>
      </c>
    </row>
    <row r="6" spans="1:16" x14ac:dyDescent="0.2">
      <c r="A6" s="48">
        <v>1996</v>
      </c>
      <c r="B6" s="51">
        <v>100.00000000000001</v>
      </c>
      <c r="C6" s="51">
        <v>31.751894785762648</v>
      </c>
      <c r="D6" s="51">
        <v>9.0890136794312421E-3</v>
      </c>
      <c r="E6" s="51">
        <v>29.237636967614833</v>
      </c>
      <c r="F6" s="51">
        <v>2.505168804468382</v>
      </c>
      <c r="G6" s="51">
        <v>33.235588476191957</v>
      </c>
      <c r="H6" s="51">
        <v>5.3695138343888154</v>
      </c>
      <c r="I6" s="51">
        <v>0</v>
      </c>
      <c r="J6" s="51">
        <v>1.4937807772317426</v>
      </c>
      <c r="K6" s="51">
        <v>3.7277393932118525</v>
      </c>
      <c r="L6" s="51">
        <v>0.14799366394522098</v>
      </c>
      <c r="M6" s="51">
        <v>0</v>
      </c>
      <c r="N6" s="51">
        <v>19.094414037607113</v>
      </c>
      <c r="O6" s="51">
        <v>1.4875095946378871</v>
      </c>
      <c r="P6" s="51">
        <v>9.0610792714115913</v>
      </c>
    </row>
    <row r="7" spans="1:16" x14ac:dyDescent="0.2">
      <c r="A7" s="48">
        <v>1997</v>
      </c>
      <c r="B7" s="51">
        <v>99.999999999999986</v>
      </c>
      <c r="C7" s="51">
        <v>32.036041837094942</v>
      </c>
      <c r="D7" s="51">
        <v>1.0534576925838222E-2</v>
      </c>
      <c r="E7" s="51">
        <v>29.012136594542078</v>
      </c>
      <c r="F7" s="51">
        <v>3.013370665627022</v>
      </c>
      <c r="G7" s="51">
        <v>32.910065487463378</v>
      </c>
      <c r="H7" s="51">
        <v>5.4749843862349605</v>
      </c>
      <c r="I7" s="51">
        <v>0</v>
      </c>
      <c r="J7" s="51">
        <v>1.574988889734241</v>
      </c>
      <c r="K7" s="51">
        <v>3.7568993860351263</v>
      </c>
      <c r="L7" s="51">
        <v>0.14309611046559326</v>
      </c>
      <c r="M7" s="51">
        <v>0</v>
      </c>
      <c r="N7" s="51">
        <v>17.7686983647563</v>
      </c>
      <c r="O7" s="51">
        <v>2.0373195531274364</v>
      </c>
      <c r="P7" s="51">
        <v>9.7728903713229851</v>
      </c>
    </row>
    <row r="8" spans="1:16" x14ac:dyDescent="0.2">
      <c r="A8" s="48">
        <v>1998</v>
      </c>
      <c r="B8" s="51">
        <v>100</v>
      </c>
      <c r="C8" s="51">
        <v>31.430758981501768</v>
      </c>
      <c r="D8" s="51">
        <v>7.756176743004186E-3</v>
      </c>
      <c r="E8" s="51">
        <v>28.132544426488366</v>
      </c>
      <c r="F8" s="51">
        <v>3.2904583782703938</v>
      </c>
      <c r="G8" s="51">
        <v>33.15183260734819</v>
      </c>
      <c r="H8" s="51">
        <v>5.6532699856210327</v>
      </c>
      <c r="I8" s="51">
        <v>0</v>
      </c>
      <c r="J8" s="51">
        <v>1.5354916607373319</v>
      </c>
      <c r="K8" s="51">
        <v>3.9827790276575086</v>
      </c>
      <c r="L8" s="51">
        <v>0.13499929722619161</v>
      </c>
      <c r="M8" s="51">
        <v>0</v>
      </c>
      <c r="N8" s="51">
        <v>17.314465640937957</v>
      </c>
      <c r="O8" s="51">
        <v>2.1300565435957712</v>
      </c>
      <c r="P8" s="51">
        <v>10.319616240995268</v>
      </c>
    </row>
    <row r="9" spans="1:16" x14ac:dyDescent="0.2">
      <c r="A9" s="48">
        <v>1999</v>
      </c>
      <c r="B9" s="51">
        <v>100</v>
      </c>
      <c r="C9" s="51">
        <v>31.802885954036576</v>
      </c>
      <c r="D9" s="51">
        <v>0</v>
      </c>
      <c r="E9" s="51">
        <v>28.657909683988489</v>
      </c>
      <c r="F9" s="51">
        <v>3.1449762700480846</v>
      </c>
      <c r="G9" s="51">
        <v>33.396308497160256</v>
      </c>
      <c r="H9" s="51">
        <v>5.690136704178931</v>
      </c>
      <c r="I9" s="51">
        <v>0</v>
      </c>
      <c r="J9" s="51">
        <v>1.4314110406810217</v>
      </c>
      <c r="K9" s="51">
        <v>4.1374359215718739</v>
      </c>
      <c r="L9" s="51">
        <v>0.12128974192603324</v>
      </c>
      <c r="M9" s="51">
        <v>0</v>
      </c>
      <c r="N9" s="51">
        <v>15.524724809937231</v>
      </c>
      <c r="O9" s="51">
        <v>2.5042235926414662</v>
      </c>
      <c r="P9" s="51">
        <v>11.081720442045532</v>
      </c>
    </row>
    <row r="10" spans="1:16" x14ac:dyDescent="0.2">
      <c r="A10" s="48">
        <v>2000</v>
      </c>
      <c r="B10" s="51">
        <v>100</v>
      </c>
      <c r="C10" s="51">
        <v>32.001961714671644</v>
      </c>
      <c r="D10" s="51">
        <v>5.7017284471538366E-4</v>
      </c>
      <c r="E10" s="51">
        <v>28.697897578824794</v>
      </c>
      <c r="F10" s="51">
        <v>3.3034939630021349</v>
      </c>
      <c r="G10" s="51">
        <v>33.706629548816423</v>
      </c>
      <c r="H10" s="51">
        <v>5.6922529489805793</v>
      </c>
      <c r="I10" s="51">
        <v>0</v>
      </c>
      <c r="J10" s="51">
        <v>1.4047360102577109</v>
      </c>
      <c r="K10" s="51">
        <v>4.1533711822493462</v>
      </c>
      <c r="L10" s="51">
        <v>0.13414575647352125</v>
      </c>
      <c r="M10" s="51">
        <v>0</v>
      </c>
      <c r="N10" s="51">
        <v>15.799128560796422</v>
      </c>
      <c r="O10" s="51">
        <v>2.2857782279958037</v>
      </c>
      <c r="P10" s="51">
        <v>10.514248998739134</v>
      </c>
    </row>
    <row r="11" spans="1:16" x14ac:dyDescent="0.2">
      <c r="A11" s="48">
        <v>2001</v>
      </c>
      <c r="B11" s="51">
        <v>100</v>
      </c>
      <c r="C11" s="51">
        <v>34.504119266994124</v>
      </c>
      <c r="D11" s="51">
        <v>8.6321523067302442E-3</v>
      </c>
      <c r="E11" s="51">
        <v>31.106516908828638</v>
      </c>
      <c r="F11" s="51">
        <v>3.3889702058587585</v>
      </c>
      <c r="G11" s="51">
        <v>33.272122450187261</v>
      </c>
      <c r="H11" s="51">
        <v>5.4398157976823427</v>
      </c>
      <c r="I11" s="51">
        <v>0</v>
      </c>
      <c r="J11" s="51">
        <v>1.3689199098480205</v>
      </c>
      <c r="K11" s="51">
        <v>3.9495210795868765</v>
      </c>
      <c r="L11" s="51">
        <v>0.1213748082474445</v>
      </c>
      <c r="M11" s="51">
        <v>0</v>
      </c>
      <c r="N11" s="51">
        <v>15.079936358917735</v>
      </c>
      <c r="O11" s="51">
        <v>2.1478661812477378</v>
      </c>
      <c r="P11" s="51">
        <v>9.556139944970802</v>
      </c>
    </row>
    <row r="12" spans="1:16" x14ac:dyDescent="0.2">
      <c r="A12" s="48">
        <v>2002</v>
      </c>
      <c r="B12" s="51">
        <v>100</v>
      </c>
      <c r="C12" s="51">
        <v>36.499353519827864</v>
      </c>
      <c r="D12" s="51">
        <v>1.6936177956607294E-2</v>
      </c>
      <c r="E12" s="51">
        <v>33.564125440107887</v>
      </c>
      <c r="F12" s="51">
        <v>2.9182919017633675</v>
      </c>
      <c r="G12" s="51">
        <v>32.598447803601921</v>
      </c>
      <c r="H12" s="51">
        <v>5.0639843954463579</v>
      </c>
      <c r="I12" s="51">
        <v>0</v>
      </c>
      <c r="J12" s="51">
        <v>1.3693356593173875</v>
      </c>
      <c r="K12" s="51">
        <v>3.5752260147729995</v>
      </c>
      <c r="L12" s="51">
        <v>0.11942272135597128</v>
      </c>
      <c r="M12" s="51">
        <v>0</v>
      </c>
      <c r="N12" s="51">
        <v>13.934979498571385</v>
      </c>
      <c r="O12" s="51">
        <v>2.23277309648258</v>
      </c>
      <c r="P12" s="51">
        <v>9.6704616860698938</v>
      </c>
    </row>
    <row r="13" spans="1:16" x14ac:dyDescent="0.2">
      <c r="A13" s="48">
        <v>2003</v>
      </c>
      <c r="B13" s="51">
        <v>100</v>
      </c>
      <c r="C13" s="51">
        <v>36.668146098993965</v>
      </c>
      <c r="D13" s="51">
        <v>8.2035970490997034E-3</v>
      </c>
      <c r="E13" s="51">
        <v>34.07385636324608</v>
      </c>
      <c r="F13" s="51">
        <v>2.5860861386987848</v>
      </c>
      <c r="G13" s="51">
        <v>34.298117466611899</v>
      </c>
      <c r="H13" s="51">
        <v>5.3132622783092858</v>
      </c>
      <c r="I13" s="51">
        <v>0</v>
      </c>
      <c r="J13" s="51">
        <v>1.5045893858919304</v>
      </c>
      <c r="K13" s="51">
        <v>3.6856061608822208</v>
      </c>
      <c r="L13" s="51">
        <v>0.12306673153513438</v>
      </c>
      <c r="M13" s="51">
        <v>0</v>
      </c>
      <c r="N13" s="51">
        <v>12.892519540245029</v>
      </c>
      <c r="O13" s="51">
        <v>1.9282081153193458</v>
      </c>
      <c r="P13" s="51">
        <v>8.899746500520477</v>
      </c>
    </row>
    <row r="14" spans="1:16" x14ac:dyDescent="0.2">
      <c r="A14" s="48">
        <v>2004</v>
      </c>
      <c r="B14" s="51">
        <v>100</v>
      </c>
      <c r="C14" s="51">
        <v>34.850361283604386</v>
      </c>
      <c r="D14" s="51">
        <v>0</v>
      </c>
      <c r="E14" s="51">
        <v>32.513058191033259</v>
      </c>
      <c r="F14" s="51">
        <v>2.3373030925711227</v>
      </c>
      <c r="G14" s="51">
        <v>35.889169356490484</v>
      </c>
      <c r="H14" s="51">
        <v>5.2692125725966061</v>
      </c>
      <c r="I14" s="51">
        <v>0</v>
      </c>
      <c r="J14" s="51">
        <v>1.5818483508067436</v>
      </c>
      <c r="K14" s="51">
        <v>3.5732576156082536</v>
      </c>
      <c r="L14" s="51">
        <v>0.11410660618160934</v>
      </c>
      <c r="M14" s="51">
        <v>0</v>
      </c>
      <c r="N14" s="51">
        <v>12.596570005498631</v>
      </c>
      <c r="O14" s="51">
        <v>2.0831594114328675</v>
      </c>
      <c r="P14" s="51">
        <v>9.3115273703770374</v>
      </c>
    </row>
    <row r="15" spans="1:16" x14ac:dyDescent="0.2">
      <c r="A15" s="48">
        <v>2005</v>
      </c>
      <c r="B15" s="51">
        <v>100</v>
      </c>
      <c r="C15" s="51">
        <v>35.244393397483329</v>
      </c>
      <c r="D15" s="51">
        <v>2.4262270987511292E-3</v>
      </c>
      <c r="E15" s="51">
        <v>33.563323837290277</v>
      </c>
      <c r="F15" s="51">
        <v>1.6786433330942945</v>
      </c>
      <c r="G15" s="51">
        <v>39.047803668727127</v>
      </c>
      <c r="H15" s="51">
        <v>5.8807417914727775</v>
      </c>
      <c r="I15" s="51">
        <v>0</v>
      </c>
      <c r="J15" s="51">
        <v>1.7887160518622771</v>
      </c>
      <c r="K15" s="51">
        <v>3.9742424401242928</v>
      </c>
      <c r="L15" s="51">
        <v>0.11778329948620839</v>
      </c>
      <c r="M15" s="51">
        <v>0</v>
      </c>
      <c r="N15" s="51">
        <v>13.171015366489177</v>
      </c>
      <c r="O15" s="51">
        <v>0.64451682794438869</v>
      </c>
      <c r="P15" s="51">
        <v>6.0115289478832103</v>
      </c>
    </row>
    <row r="16" spans="1:16" x14ac:dyDescent="0.2">
      <c r="A16" s="48">
        <v>2006</v>
      </c>
      <c r="B16" s="51">
        <v>100</v>
      </c>
      <c r="C16" s="51">
        <v>33.835834172000922</v>
      </c>
      <c r="D16" s="51">
        <v>2.2157346088301556E-3</v>
      </c>
      <c r="E16" s="51">
        <v>33.512828773115345</v>
      </c>
      <c r="F16" s="51">
        <v>0.32078966427673555</v>
      </c>
      <c r="G16" s="51">
        <v>38.729527461011898</v>
      </c>
      <c r="H16" s="51">
        <v>5.5057799648363241</v>
      </c>
      <c r="I16" s="51">
        <v>0</v>
      </c>
      <c r="J16" s="51">
        <v>1.6158854278315422</v>
      </c>
      <c r="K16" s="51">
        <v>3.7705945170528108</v>
      </c>
      <c r="L16" s="51">
        <v>0.11930001995197131</v>
      </c>
      <c r="M16" s="51">
        <v>0</v>
      </c>
      <c r="N16" s="51">
        <v>13.347603577020763</v>
      </c>
      <c r="O16" s="51">
        <v>1.1533033919555911</v>
      </c>
      <c r="P16" s="51">
        <v>7.4279514331745098</v>
      </c>
    </row>
    <row r="17" spans="1:16" x14ac:dyDescent="0.2">
      <c r="A17" s="48">
        <v>2007</v>
      </c>
      <c r="B17" s="51">
        <v>100</v>
      </c>
      <c r="C17" s="51">
        <v>34.033809296972358</v>
      </c>
      <c r="D17" s="51">
        <v>1.8926094524385484E-2</v>
      </c>
      <c r="E17" s="51">
        <v>33.343547067939191</v>
      </c>
      <c r="F17" s="51">
        <v>0.6713361345087876</v>
      </c>
      <c r="G17" s="51">
        <v>39.173880149864551</v>
      </c>
      <c r="H17" s="51">
        <v>5.6180780677617426</v>
      </c>
      <c r="I17" s="51">
        <v>0</v>
      </c>
      <c r="J17" s="51">
        <v>1.6677561227693336</v>
      </c>
      <c r="K17" s="51">
        <v>3.8214966054180834</v>
      </c>
      <c r="L17" s="51">
        <v>0.12882533957432632</v>
      </c>
      <c r="M17" s="51">
        <v>0</v>
      </c>
      <c r="N17" s="51">
        <v>13.528647784576076</v>
      </c>
      <c r="O17" s="51">
        <v>0.87275501651266707</v>
      </c>
      <c r="P17" s="51">
        <v>6.7728296843126206</v>
      </c>
    </row>
    <row r="18" spans="1:16" x14ac:dyDescent="0.2">
      <c r="A18" s="48">
        <v>2008</v>
      </c>
      <c r="B18" s="51">
        <v>100</v>
      </c>
      <c r="C18" s="51">
        <v>35.61721294353508</v>
      </c>
      <c r="D18" s="51">
        <v>8.0089469841449507E-3</v>
      </c>
      <c r="E18" s="51">
        <v>33.457505700655325</v>
      </c>
      <c r="F18" s="51">
        <v>2.1516982958956001</v>
      </c>
      <c r="G18" s="51">
        <v>38.608038445095175</v>
      </c>
      <c r="H18" s="51">
        <v>5.8524196347672435</v>
      </c>
      <c r="I18" s="51">
        <v>0</v>
      </c>
      <c r="J18" s="51">
        <v>1.8655158459577421</v>
      </c>
      <c r="K18" s="51">
        <v>3.8634900364817826</v>
      </c>
      <c r="L18" s="51">
        <v>0.12341375232771945</v>
      </c>
      <c r="M18" s="51">
        <v>0</v>
      </c>
      <c r="N18" s="51">
        <v>12.835260472463567</v>
      </c>
      <c r="O18" s="51">
        <v>0.73233299322743395</v>
      </c>
      <c r="P18" s="51">
        <v>6.3547355109115298</v>
      </c>
    </row>
    <row r="19" spans="1:16" x14ac:dyDescent="0.2">
      <c r="A19" s="48">
        <v>2009</v>
      </c>
      <c r="B19" s="51">
        <v>100</v>
      </c>
      <c r="C19" s="51">
        <v>35.7857420797461</v>
      </c>
      <c r="D19" s="51">
        <v>6.4361508870889195E-3</v>
      </c>
      <c r="E19" s="51">
        <v>33.679982084314545</v>
      </c>
      <c r="F19" s="51">
        <v>2.0993238445444611</v>
      </c>
      <c r="G19" s="51">
        <v>39.074028776350524</v>
      </c>
      <c r="H19" s="51">
        <v>5.55869568134188</v>
      </c>
      <c r="I19" s="51">
        <v>0</v>
      </c>
      <c r="J19" s="51">
        <v>1.5855596533191634</v>
      </c>
      <c r="K19" s="51">
        <v>3.8562382729192062</v>
      </c>
      <c r="L19" s="51">
        <v>0.11689775510351179</v>
      </c>
      <c r="M19" s="51">
        <v>0</v>
      </c>
      <c r="N19" s="51">
        <v>12.479216379346013</v>
      </c>
      <c r="O19" s="51">
        <v>0.75062063170247029</v>
      </c>
      <c r="P19" s="51">
        <v>6.3516964515130203</v>
      </c>
    </row>
    <row r="20" spans="1:16" x14ac:dyDescent="0.2">
      <c r="A20" s="48">
        <v>2010</v>
      </c>
      <c r="B20" s="51">
        <v>100</v>
      </c>
      <c r="C20" s="51">
        <v>35.24529632780429</v>
      </c>
      <c r="D20" s="51">
        <v>6.2337699988795764E-3</v>
      </c>
      <c r="E20" s="51">
        <v>33.299871839428533</v>
      </c>
      <c r="F20" s="51">
        <v>1.9391907183768706</v>
      </c>
      <c r="G20" s="51">
        <v>39.278381298661117</v>
      </c>
      <c r="H20" s="51">
        <v>5.67770131602148</v>
      </c>
      <c r="I20" s="51">
        <v>0</v>
      </c>
      <c r="J20" s="51">
        <v>1.7480090631951446</v>
      </c>
      <c r="K20" s="51">
        <v>3.8053265376369043</v>
      </c>
      <c r="L20" s="51">
        <v>0.12436571518943286</v>
      </c>
      <c r="M20" s="51">
        <v>0</v>
      </c>
      <c r="N20" s="51">
        <v>12.214325964790236</v>
      </c>
      <c r="O20" s="51">
        <v>0.88692054014078281</v>
      </c>
      <c r="P20" s="51">
        <v>6.6973745525820876</v>
      </c>
    </row>
    <row r="21" spans="1:16" x14ac:dyDescent="0.2">
      <c r="A21" s="48">
        <v>2011</v>
      </c>
      <c r="B21" s="51">
        <v>100</v>
      </c>
      <c r="C21" s="51">
        <v>35.400528509849522</v>
      </c>
      <c r="D21" s="51">
        <v>5.6448993952784472E-3</v>
      </c>
      <c r="E21" s="51">
        <v>33.507000084347574</v>
      </c>
      <c r="F21" s="51">
        <v>1.8878835261066667</v>
      </c>
      <c r="G21" s="51">
        <v>39.35830311035032</v>
      </c>
      <c r="H21" s="51">
        <v>5.3873287790311384</v>
      </c>
      <c r="I21" s="51">
        <v>0</v>
      </c>
      <c r="J21" s="51">
        <v>1.7271518173219715</v>
      </c>
      <c r="K21" s="51">
        <v>3.5433995210364229</v>
      </c>
      <c r="L21" s="51">
        <v>0.11677744067274375</v>
      </c>
      <c r="M21" s="51">
        <v>0</v>
      </c>
      <c r="N21" s="51">
        <v>12.488232744462183</v>
      </c>
      <c r="O21" s="51">
        <v>0.91336279017634736</v>
      </c>
      <c r="P21" s="51">
        <v>6.4522440661304827</v>
      </c>
    </row>
    <row r="22" spans="1:16" x14ac:dyDescent="0.2">
      <c r="A22" s="48">
        <v>2012</v>
      </c>
      <c r="B22" s="51">
        <v>100</v>
      </c>
      <c r="C22" s="51">
        <v>37.640290648660866</v>
      </c>
      <c r="D22" s="51">
        <v>8.6471098432907741E-3</v>
      </c>
      <c r="E22" s="51">
        <v>36.231427312024685</v>
      </c>
      <c r="F22" s="51">
        <v>1.400216226792891</v>
      </c>
      <c r="G22" s="51">
        <v>39.371167397152362</v>
      </c>
      <c r="H22" s="51">
        <v>5.4219181757182859</v>
      </c>
      <c r="I22" s="51">
        <v>0</v>
      </c>
      <c r="J22" s="51">
        <v>1.693951428221586</v>
      </c>
      <c r="K22" s="51">
        <v>3.6065919854778001</v>
      </c>
      <c r="L22" s="51">
        <v>0.12137476201890098</v>
      </c>
      <c r="M22" s="51">
        <v>0</v>
      </c>
      <c r="N22" s="51">
        <v>9.4299843456020565</v>
      </c>
      <c r="O22" s="51">
        <v>0.58956393502143567</v>
      </c>
      <c r="P22" s="51">
        <v>7.5470754978449897</v>
      </c>
    </row>
    <row r="23" spans="1:16" x14ac:dyDescent="0.2">
      <c r="A23" s="48">
        <v>2013</v>
      </c>
      <c r="B23" s="51">
        <v>100</v>
      </c>
      <c r="C23" s="51">
        <v>34.709613634283301</v>
      </c>
      <c r="D23" s="51">
        <v>9.9858773304754862E-3</v>
      </c>
      <c r="E23" s="51">
        <v>33.818878484556095</v>
      </c>
      <c r="F23" s="51">
        <v>0.88074927239671941</v>
      </c>
      <c r="G23" s="51">
        <v>42.3359445698865</v>
      </c>
      <c r="H23" s="51">
        <v>5.3802148494680671</v>
      </c>
      <c r="I23" s="51">
        <v>0</v>
      </c>
      <c r="J23" s="51">
        <v>1.9276844382117317</v>
      </c>
      <c r="K23" s="51">
        <v>3.3152455643577046</v>
      </c>
      <c r="L23" s="51">
        <v>0.13728484689863099</v>
      </c>
      <c r="M23" s="51">
        <v>0</v>
      </c>
      <c r="N23" s="51">
        <v>9.7268507218665139</v>
      </c>
      <c r="O23" s="51">
        <v>0.6697527136152488</v>
      </c>
      <c r="P23" s="51">
        <v>7.1776235108803821</v>
      </c>
    </row>
    <row r="24" spans="1:16" x14ac:dyDescent="0.2">
      <c r="A24" s="48">
        <v>2014</v>
      </c>
      <c r="B24" s="51">
        <v>100</v>
      </c>
      <c r="C24" s="51">
        <v>34.037774023528421</v>
      </c>
      <c r="D24" s="51">
        <v>4.4680002507663441E-3</v>
      </c>
      <c r="E24" s="51">
        <v>33.523445673568254</v>
      </c>
      <c r="F24" s="51">
        <v>0.50986034970940086</v>
      </c>
      <c r="G24" s="51">
        <v>41.040531321375617</v>
      </c>
      <c r="H24" s="51">
        <v>5.467692858861767</v>
      </c>
      <c r="I24" s="51">
        <v>0</v>
      </c>
      <c r="J24" s="51">
        <v>1.8111771675619812</v>
      </c>
      <c r="K24" s="51">
        <v>3.5246752732370483</v>
      </c>
      <c r="L24" s="51">
        <v>0.13184041806273958</v>
      </c>
      <c r="M24" s="51">
        <v>0</v>
      </c>
      <c r="N24" s="51">
        <v>9.5618704915023134</v>
      </c>
      <c r="O24" s="51">
        <v>0.83470732750248255</v>
      </c>
      <c r="P24" s="51">
        <v>9.0574239772294067</v>
      </c>
    </row>
    <row r="25" spans="1:16" x14ac:dyDescent="0.2">
      <c r="A25" s="48">
        <v>2015</v>
      </c>
      <c r="B25" s="51">
        <v>100</v>
      </c>
      <c r="C25" s="51">
        <v>34.254734818350201</v>
      </c>
      <c r="D25" s="51">
        <v>0</v>
      </c>
      <c r="E25" s="51">
        <v>33.795531415475764</v>
      </c>
      <c r="F25" s="51">
        <v>0.45920340287443795</v>
      </c>
      <c r="G25" s="51">
        <v>41.188952697800673</v>
      </c>
      <c r="H25" s="51">
        <v>5.6281469368451056</v>
      </c>
      <c r="I25" s="51">
        <v>0</v>
      </c>
      <c r="J25" s="51">
        <v>1.8485472056985937</v>
      </c>
      <c r="K25" s="51">
        <v>3.6406433449496682</v>
      </c>
      <c r="L25" s="51">
        <v>0.13895638619684575</v>
      </c>
      <c r="M25" s="51">
        <v>0</v>
      </c>
      <c r="N25" s="51">
        <v>9.524876786566697</v>
      </c>
      <c r="O25" s="51">
        <v>0.98835439373820289</v>
      </c>
      <c r="P25" s="51">
        <v>8.4149343666991019</v>
      </c>
    </row>
    <row r="26" spans="1:16" x14ac:dyDescent="0.2">
      <c r="A26" s="48">
        <v>2016</v>
      </c>
      <c r="B26" s="51">
        <v>100</v>
      </c>
      <c r="C26" s="51">
        <v>32.65586156805022</v>
      </c>
      <c r="D26" s="51">
        <v>0</v>
      </c>
      <c r="E26" s="51">
        <v>32.155133137982027</v>
      </c>
      <c r="F26" s="51">
        <v>0.50072843006818624</v>
      </c>
      <c r="G26" s="51">
        <v>40.699258485236129</v>
      </c>
      <c r="H26" s="51">
        <v>5.4411172055541339</v>
      </c>
      <c r="I26" s="51">
        <v>0</v>
      </c>
      <c r="J26" s="51">
        <v>1.7314331585011462</v>
      </c>
      <c r="K26" s="51">
        <v>3.5793522946377023</v>
      </c>
      <c r="L26" s="51">
        <v>0.130331752415285</v>
      </c>
      <c r="M26" s="51">
        <v>0</v>
      </c>
      <c r="N26" s="51">
        <v>9.6701692745705454</v>
      </c>
      <c r="O26" s="51">
        <v>0.88721436753988581</v>
      </c>
      <c r="P26" s="51">
        <v>10.646379099049105</v>
      </c>
    </row>
    <row r="27" spans="1:16" x14ac:dyDescent="0.2">
      <c r="A27" s="48">
        <v>2017</v>
      </c>
      <c r="B27" s="51">
        <v>100</v>
      </c>
      <c r="C27" s="51">
        <v>34.665564170202998</v>
      </c>
      <c r="D27" s="51">
        <v>0</v>
      </c>
      <c r="E27" s="51">
        <v>34.347618989032874</v>
      </c>
      <c r="F27" s="51">
        <v>0.31794518117013087</v>
      </c>
      <c r="G27" s="51">
        <v>40.403251014002834</v>
      </c>
      <c r="H27" s="51">
        <v>5.490634352971794</v>
      </c>
      <c r="I27" s="51">
        <v>0</v>
      </c>
      <c r="J27" s="51">
        <v>1.7269268869391137</v>
      </c>
      <c r="K27" s="51">
        <v>3.6371496187992332</v>
      </c>
      <c r="L27" s="51">
        <v>0.12655784723344818</v>
      </c>
      <c r="M27" s="51">
        <v>0</v>
      </c>
      <c r="N27" s="51">
        <v>9.4258036619571417</v>
      </c>
      <c r="O27" s="51">
        <v>0.77965887754270735</v>
      </c>
      <c r="P27" s="51">
        <v>9.235087923322526</v>
      </c>
    </row>
    <row r="28" spans="1:16" x14ac:dyDescent="0.2">
      <c r="A28" s="18"/>
      <c r="B28" s="26"/>
      <c r="C28" s="26"/>
      <c r="D28" s="26"/>
      <c r="E28" s="26"/>
      <c r="F28" s="26"/>
      <c r="G28" s="26"/>
      <c r="H28" s="26"/>
      <c r="I28" s="26"/>
      <c r="J28" s="26"/>
      <c r="K28" s="26"/>
      <c r="L28" s="26"/>
      <c r="M28" s="26"/>
      <c r="N28" s="26"/>
      <c r="O28" s="26"/>
    </row>
    <row r="29" spans="1:16" x14ac:dyDescent="0.2">
      <c r="A29" s="18"/>
      <c r="B29" s="26"/>
      <c r="C29" s="26"/>
      <c r="D29" s="26"/>
      <c r="E29" s="26"/>
      <c r="F29" s="26"/>
      <c r="G29" s="26"/>
      <c r="H29" s="26"/>
      <c r="I29" s="26"/>
      <c r="J29" s="26"/>
      <c r="K29" s="26"/>
      <c r="L29" s="26"/>
      <c r="M29" s="26"/>
      <c r="N29" s="26"/>
      <c r="O29" s="26"/>
    </row>
    <row r="30" spans="1:16" ht="12" customHeight="1" x14ac:dyDescent="0.2">
      <c r="A30" s="118" t="s">
        <v>69</v>
      </c>
      <c r="B30" s="118"/>
      <c r="C30" s="118"/>
      <c r="D30" s="118"/>
      <c r="E30" s="118"/>
      <c r="F30" s="118"/>
      <c r="G30" s="118"/>
      <c r="H30" s="118"/>
      <c r="I30" s="118"/>
      <c r="J30" s="118"/>
      <c r="K30" s="118"/>
      <c r="L30" s="118"/>
      <c r="M30" s="118"/>
      <c r="N30" s="118"/>
      <c r="O30" s="118"/>
      <c r="P30" s="118"/>
    </row>
    <row r="31" spans="1:16" x14ac:dyDescent="0.2">
      <c r="A31" s="14" t="s">
        <v>40</v>
      </c>
      <c r="B31" s="14"/>
      <c r="C31" s="14"/>
      <c r="D31" s="14"/>
      <c r="E31" s="14"/>
      <c r="F31" s="14"/>
      <c r="G31" s="14"/>
      <c r="H31" s="14"/>
      <c r="I31" s="14"/>
      <c r="J31" s="14"/>
      <c r="K31" s="14"/>
      <c r="L31" s="14"/>
      <c r="M31" s="14"/>
      <c r="N31" s="14"/>
      <c r="O31" s="14"/>
      <c r="P31" s="14"/>
    </row>
    <row r="33" spans="1:16" ht="12" customHeight="1" x14ac:dyDescent="0.2">
      <c r="A33" s="99" t="s">
        <v>64</v>
      </c>
      <c r="B33" s="99"/>
      <c r="C33" s="99"/>
      <c r="D33" s="99"/>
      <c r="E33" s="99"/>
      <c r="F33" s="99"/>
      <c r="G33" s="99"/>
      <c r="H33" s="99"/>
      <c r="I33" s="99"/>
      <c r="J33" s="99"/>
      <c r="K33" s="99"/>
      <c r="L33" s="99"/>
      <c r="M33" s="99"/>
      <c r="N33" s="99"/>
      <c r="O33" s="99"/>
      <c r="P33" s="99"/>
    </row>
    <row r="34" spans="1:16" x14ac:dyDescent="0.2">
      <c r="A34" s="61"/>
      <c r="B34" s="61"/>
      <c r="C34" s="61"/>
      <c r="D34" s="61"/>
      <c r="E34" s="61"/>
      <c r="F34" s="61"/>
      <c r="G34" s="61"/>
      <c r="H34" s="61"/>
      <c r="I34" s="61"/>
      <c r="J34" s="61"/>
      <c r="K34" s="61"/>
    </row>
    <row r="35" spans="1:16" x14ac:dyDescent="0.2">
      <c r="A35" s="94" t="s">
        <v>96</v>
      </c>
      <c r="B35" s="94"/>
      <c r="C35" s="94"/>
      <c r="D35" s="94"/>
      <c r="E35" s="94"/>
      <c r="F35" s="94"/>
      <c r="G35" s="94"/>
      <c r="H35" s="94"/>
      <c r="I35" s="94"/>
      <c r="J35" s="94"/>
      <c r="K35" s="94"/>
    </row>
    <row r="36" spans="1:16" x14ac:dyDescent="0.2">
      <c r="A36" s="92"/>
      <c r="B36" s="92"/>
      <c r="C36" s="92"/>
      <c r="D36" s="92"/>
      <c r="E36" s="92"/>
      <c r="F36" s="92"/>
      <c r="G36" s="92"/>
      <c r="H36" s="92"/>
      <c r="I36" s="92"/>
      <c r="J36" s="92"/>
      <c r="K36" s="92"/>
    </row>
    <row r="37" spans="1:16" x14ac:dyDescent="0.2">
      <c r="A37" s="95" t="s">
        <v>95</v>
      </c>
      <c r="B37" s="95"/>
      <c r="C37" s="95"/>
      <c r="D37" s="95"/>
      <c r="E37" s="95"/>
      <c r="F37" s="95"/>
      <c r="G37" s="95"/>
      <c r="H37" s="95"/>
      <c r="I37" s="95"/>
      <c r="J37" s="95"/>
      <c r="K37" s="95"/>
    </row>
  </sheetData>
  <mergeCells count="14">
    <mergeCell ref="A37:K37"/>
    <mergeCell ref="B3:B4"/>
    <mergeCell ref="A3:A4"/>
    <mergeCell ref="G3:G4"/>
    <mergeCell ref="A33:P33"/>
    <mergeCell ref="A35:K35"/>
    <mergeCell ref="A36:K36"/>
    <mergeCell ref="M3:M4"/>
    <mergeCell ref="N3:N4"/>
    <mergeCell ref="O3:O4"/>
    <mergeCell ref="P3:P4"/>
    <mergeCell ref="C3:F3"/>
    <mergeCell ref="H3:L3"/>
    <mergeCell ref="A30:P30"/>
  </mergeCells>
  <printOptions horizontalCentered="1"/>
  <pageMargins left="0.39370078740157483" right="0.39370078740157483" top="0.98425196850393704" bottom="0.98425196850393704" header="0.51181102362204722" footer="0.51181102362204722"/>
  <pageSetup paperSize="9" scale="7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workbookViewId="0"/>
  </sheetViews>
  <sheetFormatPr baseColWidth="10" defaultColWidth="6.7109375" defaultRowHeight="12" x14ac:dyDescent="0.2"/>
  <cols>
    <col min="1" max="3" width="6.7109375" style="5"/>
    <col min="4" max="4" width="27.42578125" style="5" bestFit="1" customWidth="1"/>
    <col min="5" max="5" width="21.28515625" style="5" bestFit="1" customWidth="1"/>
    <col min="6" max="6" width="6.7109375" style="5"/>
    <col min="7" max="7" width="27.42578125" style="5" bestFit="1" customWidth="1"/>
    <col min="8" max="8" width="21.28515625" style="5" bestFit="1" customWidth="1"/>
    <col min="9" max="16384" width="6.7109375" style="5"/>
  </cols>
  <sheetData>
    <row r="1" spans="1:11" ht="12" customHeight="1" x14ac:dyDescent="0.2">
      <c r="A1" s="82" t="s">
        <v>99</v>
      </c>
      <c r="B1" s="74"/>
      <c r="C1" s="74"/>
      <c r="D1" s="74"/>
      <c r="E1" s="74"/>
      <c r="F1" s="74"/>
      <c r="G1" s="74"/>
      <c r="H1" s="74"/>
      <c r="I1" s="31"/>
      <c r="J1" s="31"/>
      <c r="K1" s="31"/>
    </row>
    <row r="2" spans="1:11" x14ac:dyDescent="0.2">
      <c r="A2" s="81" t="s">
        <v>39</v>
      </c>
      <c r="B2" s="81"/>
      <c r="C2" s="81"/>
      <c r="D2" s="81"/>
      <c r="E2" s="81"/>
      <c r="F2" s="81"/>
      <c r="G2" s="81"/>
      <c r="H2" s="81"/>
    </row>
    <row r="3" spans="1:11" ht="21" customHeight="1" x14ac:dyDescent="0.2">
      <c r="A3" s="120"/>
      <c r="B3" s="119" t="s">
        <v>0</v>
      </c>
      <c r="C3" s="121" t="s">
        <v>60</v>
      </c>
      <c r="D3" s="121"/>
      <c r="E3" s="121"/>
      <c r="F3" s="121" t="s">
        <v>59</v>
      </c>
      <c r="G3" s="121"/>
      <c r="H3" s="122"/>
    </row>
    <row r="4" spans="1:11" x14ac:dyDescent="0.2">
      <c r="A4" s="120"/>
      <c r="B4" s="119"/>
      <c r="C4" s="59" t="s">
        <v>0</v>
      </c>
      <c r="D4" s="59" t="s">
        <v>70</v>
      </c>
      <c r="E4" s="60" t="s">
        <v>58</v>
      </c>
      <c r="F4" s="60" t="s">
        <v>0</v>
      </c>
      <c r="G4" s="59" t="s">
        <v>70</v>
      </c>
      <c r="H4" s="65" t="s">
        <v>58</v>
      </c>
    </row>
    <row r="5" spans="1:11" s="8" customFormat="1" x14ac:dyDescent="0.2">
      <c r="A5" s="56" t="s">
        <v>35</v>
      </c>
      <c r="B5" s="57">
        <v>9307.7467805899996</v>
      </c>
      <c r="C5" s="58">
        <v>9236.08149228</v>
      </c>
      <c r="D5" s="58">
        <v>8456.8889660299992</v>
      </c>
      <c r="E5" s="58">
        <v>779.19252625000013</v>
      </c>
      <c r="F5" s="58">
        <v>71.66528830999998</v>
      </c>
      <c r="G5" s="58">
        <v>70.551999819999992</v>
      </c>
      <c r="H5" s="58">
        <v>1.11328849</v>
      </c>
    </row>
    <row r="6" spans="1:11" x14ac:dyDescent="0.2">
      <c r="A6" s="55" t="s">
        <v>9</v>
      </c>
      <c r="B6" s="15">
        <v>1398.1893121699998</v>
      </c>
      <c r="C6" s="15">
        <v>1352.8111371199998</v>
      </c>
      <c r="D6" s="15">
        <v>1140.2880505799999</v>
      </c>
      <c r="E6" s="15">
        <v>212.52308654000001</v>
      </c>
      <c r="F6" s="15">
        <v>45.378175049999996</v>
      </c>
      <c r="G6" s="15">
        <v>45.378175049999996</v>
      </c>
      <c r="H6" s="15">
        <v>0</v>
      </c>
    </row>
    <row r="7" spans="1:11" x14ac:dyDescent="0.2">
      <c r="A7" s="55" t="s">
        <v>10</v>
      </c>
      <c r="B7" s="15">
        <v>1142.8884558100001</v>
      </c>
      <c r="C7" s="15">
        <v>1142.86354581</v>
      </c>
      <c r="D7" s="15">
        <v>969.58289780999996</v>
      </c>
      <c r="E7" s="15">
        <v>173.28064800000001</v>
      </c>
      <c r="F7" s="15">
        <v>2.4910000000000002E-2</v>
      </c>
      <c r="G7" s="15">
        <v>2.4910000000000002E-2</v>
      </c>
      <c r="H7" s="15">
        <v>0</v>
      </c>
    </row>
    <row r="8" spans="1:11" x14ac:dyDescent="0.2">
      <c r="A8" s="55" t="s">
        <v>11</v>
      </c>
      <c r="B8" s="15">
        <v>351.09000745000003</v>
      </c>
      <c r="C8" s="15">
        <v>351.02880745000004</v>
      </c>
      <c r="D8" s="15">
        <v>302.30555765000003</v>
      </c>
      <c r="E8" s="15">
        <v>48.723249800000005</v>
      </c>
      <c r="F8" s="15">
        <v>6.1199999999999997E-2</v>
      </c>
      <c r="G8" s="15">
        <v>0</v>
      </c>
      <c r="H8" s="15">
        <v>6.1199999999999997E-2</v>
      </c>
    </row>
    <row r="9" spans="1:11" x14ac:dyDescent="0.2">
      <c r="A9" s="55" t="s">
        <v>12</v>
      </c>
      <c r="B9" s="15">
        <v>42.260469410000006</v>
      </c>
      <c r="C9" s="15">
        <v>42.260469410000006</v>
      </c>
      <c r="D9" s="15">
        <v>39.185228220000006</v>
      </c>
      <c r="E9" s="15">
        <v>3.0752411899999998</v>
      </c>
      <c r="F9" s="15">
        <v>0</v>
      </c>
      <c r="G9" s="15">
        <v>0</v>
      </c>
      <c r="H9" s="15">
        <v>0</v>
      </c>
    </row>
    <row r="10" spans="1:11" x14ac:dyDescent="0.2">
      <c r="A10" s="55" t="s">
        <v>13</v>
      </c>
      <c r="B10" s="15">
        <v>142.13673224000001</v>
      </c>
      <c r="C10" s="15">
        <v>142.13633224</v>
      </c>
      <c r="D10" s="15">
        <v>138.15035358</v>
      </c>
      <c r="E10" s="15">
        <v>3.9859786600000002</v>
      </c>
      <c r="F10" s="15">
        <v>4.0000000000000002E-4</v>
      </c>
      <c r="G10" s="15">
        <v>4.0000000000000002E-4</v>
      </c>
      <c r="H10" s="15">
        <v>0</v>
      </c>
    </row>
    <row r="11" spans="1:11" x14ac:dyDescent="0.2">
      <c r="A11" s="55" t="s">
        <v>14</v>
      </c>
      <c r="B11" s="15">
        <v>36.30678434</v>
      </c>
      <c r="C11" s="15">
        <v>36.30678434</v>
      </c>
      <c r="D11" s="15">
        <v>36.30678434</v>
      </c>
      <c r="E11" s="15">
        <v>0</v>
      </c>
      <c r="F11" s="15">
        <v>0</v>
      </c>
      <c r="G11" s="15">
        <v>0</v>
      </c>
      <c r="H11" s="15">
        <v>0</v>
      </c>
    </row>
    <row r="12" spans="1:11" x14ac:dyDescent="0.2">
      <c r="A12" s="55" t="s">
        <v>15</v>
      </c>
      <c r="B12" s="15">
        <v>39.777675219999992</v>
      </c>
      <c r="C12" s="15">
        <v>39.777675219999992</v>
      </c>
      <c r="D12" s="15">
        <v>39.019437219999993</v>
      </c>
      <c r="E12" s="15">
        <v>0.75823799999999997</v>
      </c>
      <c r="F12" s="15">
        <v>0</v>
      </c>
      <c r="G12" s="15">
        <v>0</v>
      </c>
      <c r="H12" s="15">
        <v>0</v>
      </c>
    </row>
    <row r="13" spans="1:11" x14ac:dyDescent="0.2">
      <c r="A13" s="55" t="s">
        <v>16</v>
      </c>
      <c r="B13" s="15">
        <v>43.980119610000003</v>
      </c>
      <c r="C13" s="15">
        <v>43.980119610000003</v>
      </c>
      <c r="D13" s="15">
        <v>43.980119610000003</v>
      </c>
      <c r="E13" s="15">
        <v>0</v>
      </c>
      <c r="F13" s="15">
        <v>0</v>
      </c>
      <c r="G13" s="15">
        <v>0</v>
      </c>
      <c r="H13" s="15">
        <v>0</v>
      </c>
    </row>
    <row r="14" spans="1:11" x14ac:dyDescent="0.2">
      <c r="A14" s="55" t="s">
        <v>17</v>
      </c>
      <c r="B14" s="15">
        <v>95.459748489999996</v>
      </c>
      <c r="C14" s="15">
        <v>95.459748489999996</v>
      </c>
      <c r="D14" s="15">
        <v>84.346282439999996</v>
      </c>
      <c r="E14" s="15">
        <v>11.113466050000001</v>
      </c>
      <c r="F14" s="15">
        <v>0</v>
      </c>
      <c r="G14" s="15">
        <v>0</v>
      </c>
      <c r="H14" s="15">
        <v>0</v>
      </c>
    </row>
    <row r="15" spans="1:11" x14ac:dyDescent="0.2">
      <c r="A15" s="55" t="s">
        <v>18</v>
      </c>
      <c r="B15" s="15">
        <v>326.40447079000006</v>
      </c>
      <c r="C15" s="15">
        <v>324.81450400000006</v>
      </c>
      <c r="D15" s="15">
        <v>290.25347900000003</v>
      </c>
      <c r="E15" s="15">
        <v>34.561025000000001</v>
      </c>
      <c r="F15" s="15">
        <v>1.5899667900000001</v>
      </c>
      <c r="G15" s="15">
        <v>1.5899667900000001</v>
      </c>
      <c r="H15" s="15">
        <v>0</v>
      </c>
    </row>
    <row r="16" spans="1:11" x14ac:dyDescent="0.2">
      <c r="A16" s="55" t="s">
        <v>19</v>
      </c>
      <c r="B16" s="15">
        <v>310.97574535000001</v>
      </c>
      <c r="C16" s="15">
        <v>310.97574535000001</v>
      </c>
      <c r="D16" s="15">
        <v>310.97574535000001</v>
      </c>
      <c r="E16" s="15">
        <v>0</v>
      </c>
      <c r="F16" s="15">
        <v>0</v>
      </c>
      <c r="G16" s="15">
        <v>0</v>
      </c>
      <c r="H16" s="15">
        <v>0</v>
      </c>
    </row>
    <row r="17" spans="1:8" x14ac:dyDescent="0.2">
      <c r="A17" s="55" t="s">
        <v>20</v>
      </c>
      <c r="B17" s="15">
        <v>304.28303864999998</v>
      </c>
      <c r="C17" s="15">
        <v>304.28303864999998</v>
      </c>
      <c r="D17" s="15">
        <v>304.28303864999998</v>
      </c>
      <c r="E17" s="15">
        <v>0</v>
      </c>
      <c r="F17" s="15">
        <v>0</v>
      </c>
      <c r="G17" s="15">
        <v>0</v>
      </c>
      <c r="H17" s="15">
        <v>0</v>
      </c>
    </row>
    <row r="18" spans="1:8" x14ac:dyDescent="0.2">
      <c r="A18" s="55" t="s">
        <v>21</v>
      </c>
      <c r="B18" s="15">
        <v>384.43139192000001</v>
      </c>
      <c r="C18" s="15">
        <v>384.43139192000001</v>
      </c>
      <c r="D18" s="15">
        <v>335.69522752</v>
      </c>
      <c r="E18" s="15">
        <v>48.7361644</v>
      </c>
      <c r="F18" s="15">
        <v>0</v>
      </c>
      <c r="G18" s="15">
        <v>0</v>
      </c>
      <c r="H18" s="15">
        <v>0</v>
      </c>
    </row>
    <row r="19" spans="1:8" x14ac:dyDescent="0.2">
      <c r="A19" s="55" t="s">
        <v>22</v>
      </c>
      <c r="B19" s="15">
        <v>92.511447719999993</v>
      </c>
      <c r="C19" s="15">
        <v>92.453406269999988</v>
      </c>
      <c r="D19" s="15">
        <v>92.453406269999988</v>
      </c>
      <c r="E19" s="15">
        <v>0</v>
      </c>
      <c r="F19" s="15">
        <v>5.8041449999999994E-2</v>
      </c>
      <c r="G19" s="15">
        <v>5.8041449999999994E-2</v>
      </c>
      <c r="H19" s="15">
        <v>0</v>
      </c>
    </row>
    <row r="20" spans="1:8" x14ac:dyDescent="0.2">
      <c r="A20" s="55" t="s">
        <v>23</v>
      </c>
      <c r="B20" s="15">
        <v>63.757564620000004</v>
      </c>
      <c r="C20" s="15">
        <v>63.757564620000004</v>
      </c>
      <c r="D20" s="15">
        <v>56.705100570000006</v>
      </c>
      <c r="E20" s="15">
        <v>7.0524640500000002</v>
      </c>
      <c r="F20" s="15">
        <v>0</v>
      </c>
      <c r="G20" s="15">
        <v>0</v>
      </c>
      <c r="H20" s="15">
        <v>0</v>
      </c>
    </row>
    <row r="21" spans="1:8" x14ac:dyDescent="0.2">
      <c r="A21" s="55" t="s">
        <v>24</v>
      </c>
      <c r="B21" s="15">
        <v>14.604940000000001</v>
      </c>
      <c r="C21" s="15">
        <v>14.604940000000001</v>
      </c>
      <c r="D21" s="15">
        <v>13.590984000000001</v>
      </c>
      <c r="E21" s="15">
        <v>1.0139560000000001</v>
      </c>
      <c r="F21" s="15">
        <v>0</v>
      </c>
      <c r="G21" s="15">
        <v>0</v>
      </c>
      <c r="H21" s="15">
        <v>0</v>
      </c>
    </row>
    <row r="22" spans="1:8" x14ac:dyDescent="0.2">
      <c r="A22" s="55" t="s">
        <v>25</v>
      </c>
      <c r="B22" s="15">
        <v>552.17388462999998</v>
      </c>
      <c r="C22" s="15">
        <v>552.17388462999998</v>
      </c>
      <c r="D22" s="15">
        <v>492.68215927999995</v>
      </c>
      <c r="E22" s="15">
        <v>59.491725349999996</v>
      </c>
      <c r="F22" s="15">
        <v>0</v>
      </c>
      <c r="G22" s="15">
        <v>0</v>
      </c>
      <c r="H22" s="15">
        <v>0</v>
      </c>
    </row>
    <row r="23" spans="1:8" x14ac:dyDescent="0.2">
      <c r="A23" s="55" t="s">
        <v>26</v>
      </c>
      <c r="B23" s="15">
        <v>197.38010632999999</v>
      </c>
      <c r="C23" s="15">
        <v>176.04473057999999</v>
      </c>
      <c r="D23" s="15">
        <v>142.08295799999999</v>
      </c>
      <c r="E23" s="15">
        <v>33.961772579999995</v>
      </c>
      <c r="F23" s="15">
        <v>21.335375749999997</v>
      </c>
      <c r="G23" s="15">
        <v>21.300794749999998</v>
      </c>
      <c r="H23" s="15">
        <v>3.4581000000000001E-2</v>
      </c>
    </row>
    <row r="24" spans="1:8" x14ac:dyDescent="0.2">
      <c r="A24" s="55" t="s">
        <v>27</v>
      </c>
      <c r="B24" s="15">
        <v>668.39878413999986</v>
      </c>
      <c r="C24" s="15">
        <v>668.75036327999987</v>
      </c>
      <c r="D24" s="15">
        <v>592.7936692799999</v>
      </c>
      <c r="E24" s="15">
        <v>75.956693999999999</v>
      </c>
      <c r="F24" s="15">
        <v>-0.35157914000000001</v>
      </c>
      <c r="G24" s="15">
        <v>-0.35157914000000001</v>
      </c>
      <c r="H24" s="15">
        <v>0</v>
      </c>
    </row>
    <row r="25" spans="1:8" x14ac:dyDescent="0.2">
      <c r="A25" s="55" t="s">
        <v>28</v>
      </c>
      <c r="B25" s="15">
        <v>275.38070491999997</v>
      </c>
      <c r="C25" s="15">
        <v>275.38070491999997</v>
      </c>
      <c r="D25" s="15">
        <v>265.68558591999999</v>
      </c>
      <c r="E25" s="15">
        <v>9.695119</v>
      </c>
      <c r="F25" s="15">
        <v>0</v>
      </c>
      <c r="G25" s="15">
        <v>0</v>
      </c>
      <c r="H25" s="15">
        <v>0</v>
      </c>
    </row>
    <row r="26" spans="1:8" x14ac:dyDescent="0.2">
      <c r="A26" s="55" t="s">
        <v>29</v>
      </c>
      <c r="B26" s="15">
        <v>378.74845381</v>
      </c>
      <c r="C26" s="15">
        <v>378.74845381</v>
      </c>
      <c r="D26" s="15">
        <v>358.10350377999998</v>
      </c>
      <c r="E26" s="15">
        <v>20.64495003</v>
      </c>
      <c r="F26" s="15">
        <v>0</v>
      </c>
      <c r="G26" s="15">
        <v>0</v>
      </c>
      <c r="H26" s="15">
        <v>0</v>
      </c>
    </row>
    <row r="27" spans="1:8" x14ac:dyDescent="0.2">
      <c r="A27" s="55" t="s">
        <v>30</v>
      </c>
      <c r="B27" s="15">
        <v>1062.1703111100001</v>
      </c>
      <c r="C27" s="15">
        <v>1062.15571716</v>
      </c>
      <c r="D27" s="15">
        <v>1062.15571716</v>
      </c>
      <c r="E27" s="15">
        <v>0</v>
      </c>
      <c r="F27" s="15">
        <v>1.4593950000000001E-2</v>
      </c>
      <c r="G27" s="15">
        <v>1.4593950000000001E-2</v>
      </c>
      <c r="H27" s="15">
        <v>0</v>
      </c>
    </row>
    <row r="28" spans="1:8" ht="12.75" customHeight="1" x14ac:dyDescent="0.2">
      <c r="A28" s="55" t="s">
        <v>31</v>
      </c>
      <c r="B28" s="15">
        <v>327.45985693</v>
      </c>
      <c r="C28" s="15">
        <v>324.92315996000002</v>
      </c>
      <c r="D28" s="15">
        <v>324.92315996000002</v>
      </c>
      <c r="E28" s="15">
        <v>0</v>
      </c>
      <c r="F28" s="15">
        <v>2.5366969699999999</v>
      </c>
      <c r="G28" s="15">
        <v>2.5366969699999999</v>
      </c>
      <c r="H28" s="15">
        <v>0</v>
      </c>
    </row>
    <row r="29" spans="1:8" ht="12.75" customHeight="1" x14ac:dyDescent="0.2">
      <c r="A29" s="55" t="s">
        <v>32</v>
      </c>
      <c r="B29" s="15">
        <v>253.96344143000002</v>
      </c>
      <c r="C29" s="15">
        <v>253.96344143000002</v>
      </c>
      <c r="D29" s="15">
        <v>232.61216558000001</v>
      </c>
      <c r="E29" s="15">
        <v>21.35127585</v>
      </c>
      <c r="F29" s="15">
        <v>0</v>
      </c>
      <c r="G29" s="15">
        <v>0</v>
      </c>
      <c r="H29" s="15">
        <v>0</v>
      </c>
    </row>
    <row r="30" spans="1:8" x14ac:dyDescent="0.2">
      <c r="A30" s="55" t="s">
        <v>33</v>
      </c>
      <c r="B30" s="15">
        <v>701.27580751999994</v>
      </c>
      <c r="C30" s="15">
        <v>701.27580751999994</v>
      </c>
      <c r="D30" s="15">
        <v>701.27580751999994</v>
      </c>
      <c r="E30" s="15">
        <v>0</v>
      </c>
      <c r="F30" s="15">
        <v>0</v>
      </c>
      <c r="G30" s="15">
        <v>0</v>
      </c>
      <c r="H30" s="15">
        <v>0</v>
      </c>
    </row>
    <row r="31" spans="1:8" x14ac:dyDescent="0.2">
      <c r="A31" s="55" t="s">
        <v>34</v>
      </c>
      <c r="B31" s="15">
        <v>101.73752598</v>
      </c>
      <c r="C31" s="15">
        <v>100.72001849</v>
      </c>
      <c r="D31" s="15">
        <v>87.452546740000003</v>
      </c>
      <c r="E31" s="15">
        <v>13.26747175</v>
      </c>
      <c r="F31" s="15">
        <v>1.0175074900000001</v>
      </c>
      <c r="G31" s="15">
        <v>0</v>
      </c>
      <c r="H31" s="15">
        <v>1.0175074900000001</v>
      </c>
    </row>
    <row r="32" spans="1:8" x14ac:dyDescent="0.2">
      <c r="B32" s="23"/>
      <c r="C32" s="23"/>
    </row>
    <row r="33" spans="1:11" ht="12" customHeight="1" x14ac:dyDescent="0.2">
      <c r="A33" s="99" t="s">
        <v>61</v>
      </c>
      <c r="B33" s="99"/>
      <c r="C33" s="99"/>
      <c r="D33" s="99"/>
      <c r="E33" s="99"/>
      <c r="F33" s="99"/>
      <c r="G33" s="99"/>
      <c r="H33" s="99"/>
      <c r="I33" s="61"/>
      <c r="J33" s="61"/>
      <c r="K33" s="61"/>
    </row>
    <row r="34" spans="1:11" x14ac:dyDescent="0.2">
      <c r="A34" s="61"/>
      <c r="B34" s="61"/>
      <c r="C34" s="61"/>
      <c r="D34" s="61"/>
      <c r="E34" s="61"/>
      <c r="F34" s="61"/>
      <c r="G34" s="61"/>
      <c r="H34" s="61"/>
      <c r="I34" s="61"/>
      <c r="J34" s="61"/>
      <c r="K34" s="61"/>
    </row>
    <row r="35" spans="1:11" x14ac:dyDescent="0.2">
      <c r="A35" s="94" t="s">
        <v>96</v>
      </c>
      <c r="B35" s="94"/>
      <c r="C35" s="94"/>
      <c r="D35" s="94"/>
      <c r="E35" s="94"/>
      <c r="F35" s="94"/>
      <c r="G35" s="94"/>
      <c r="H35" s="94"/>
      <c r="I35" s="62"/>
      <c r="J35" s="62"/>
      <c r="K35" s="62"/>
    </row>
    <row r="36" spans="1:11" x14ac:dyDescent="0.2">
      <c r="A36" s="6"/>
      <c r="B36" s="6"/>
      <c r="C36" s="6"/>
      <c r="D36" s="6"/>
      <c r="E36" s="6"/>
      <c r="F36" s="6"/>
      <c r="G36" s="6"/>
      <c r="H36" s="6"/>
      <c r="I36" s="6"/>
      <c r="J36" s="6"/>
      <c r="K36" s="6"/>
    </row>
    <row r="37" spans="1:11" x14ac:dyDescent="0.2">
      <c r="A37" s="95" t="s">
        <v>95</v>
      </c>
      <c r="B37" s="95"/>
      <c r="C37" s="95"/>
      <c r="D37" s="95"/>
      <c r="E37" s="95"/>
      <c r="F37" s="95"/>
      <c r="G37" s="95"/>
      <c r="H37" s="95"/>
      <c r="I37" s="35"/>
      <c r="J37" s="35"/>
      <c r="K37" s="35"/>
    </row>
  </sheetData>
  <mergeCells count="7">
    <mergeCell ref="A33:H33"/>
    <mergeCell ref="A35:H35"/>
    <mergeCell ref="A37:H37"/>
    <mergeCell ref="B3:B4"/>
    <mergeCell ref="A3:A4"/>
    <mergeCell ref="C3:E3"/>
    <mergeCell ref="F3:H3"/>
  </mergeCells>
  <phoneticPr fontId="3" type="noConversion"/>
  <printOptions horizontalCentered="1"/>
  <pageMargins left="0.39370078740157483" right="0.39370078740157483" top="0.98425196850393704" bottom="0.98425196850393704" header="0.51181102362204722" footer="0.51181102362204722"/>
  <pageSetup paperSize="9" scale="78" orientation="portrait" r:id="rId1"/>
  <headerFooter alignWithMargins="0"/>
  <colBreaks count="1" manualBreakCount="1">
    <brk id="8"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zoomScaleNormal="100" zoomScaleSheetLayoutView="100" workbookViewId="0"/>
  </sheetViews>
  <sheetFormatPr baseColWidth="10" defaultRowHeight="12" x14ac:dyDescent="0.2"/>
  <cols>
    <col min="1" max="3" width="6.7109375" style="4" customWidth="1"/>
    <col min="4" max="4" width="27.42578125" style="4" bestFit="1" customWidth="1"/>
    <col min="5" max="5" width="21.28515625" style="4" bestFit="1" customWidth="1"/>
    <col min="6" max="6" width="6.7109375" style="4" customWidth="1"/>
    <col min="7" max="7" width="27.42578125" style="4" bestFit="1" customWidth="1"/>
    <col min="8" max="8" width="21.28515625" style="4" bestFit="1" customWidth="1"/>
    <col min="9" max="11" width="8.42578125" style="4" customWidth="1"/>
    <col min="12" max="16384" width="11.42578125" style="4"/>
  </cols>
  <sheetData>
    <row r="1" spans="1:11" s="17" customFormat="1" ht="12" customHeight="1" x14ac:dyDescent="0.2">
      <c r="A1" s="83" t="s">
        <v>100</v>
      </c>
      <c r="B1" s="75"/>
      <c r="C1" s="75"/>
      <c r="D1" s="75"/>
      <c r="E1" s="75"/>
      <c r="F1" s="75"/>
      <c r="G1" s="75"/>
      <c r="H1" s="75"/>
      <c r="I1" s="4"/>
      <c r="J1" s="4"/>
      <c r="K1" s="4"/>
    </row>
    <row r="2" spans="1:11" s="17" customFormat="1" x14ac:dyDescent="0.2">
      <c r="A2" s="81" t="s">
        <v>39</v>
      </c>
      <c r="B2" s="81"/>
      <c r="C2" s="81"/>
      <c r="D2" s="81"/>
      <c r="E2" s="81"/>
      <c r="F2" s="81"/>
      <c r="G2" s="81"/>
      <c r="H2" s="81"/>
      <c r="I2" s="4"/>
      <c r="J2" s="4"/>
      <c r="K2" s="4"/>
    </row>
    <row r="3" spans="1:11" ht="19.5" customHeight="1" x14ac:dyDescent="0.2">
      <c r="A3" s="123"/>
      <c r="B3" s="119" t="s">
        <v>0</v>
      </c>
      <c r="C3" s="121" t="s">
        <v>60</v>
      </c>
      <c r="D3" s="121"/>
      <c r="E3" s="121"/>
      <c r="F3" s="121" t="s">
        <v>59</v>
      </c>
      <c r="G3" s="121"/>
      <c r="H3" s="122"/>
    </row>
    <row r="4" spans="1:11" x14ac:dyDescent="0.2">
      <c r="A4" s="124"/>
      <c r="B4" s="119"/>
      <c r="C4" s="59" t="s">
        <v>0</v>
      </c>
      <c r="D4" s="59" t="s">
        <v>70</v>
      </c>
      <c r="E4" s="60" t="s">
        <v>58</v>
      </c>
      <c r="F4" s="60" t="s">
        <v>0</v>
      </c>
      <c r="G4" s="59" t="s">
        <v>70</v>
      </c>
      <c r="H4" s="65" t="s">
        <v>58</v>
      </c>
    </row>
    <row r="5" spans="1:11" ht="11.25" customHeight="1" x14ac:dyDescent="0.2">
      <c r="A5" s="56" t="s">
        <v>35</v>
      </c>
      <c r="B5" s="57">
        <v>752.32340221000004</v>
      </c>
      <c r="C5" s="58">
        <v>731.71986659000004</v>
      </c>
      <c r="D5" s="58">
        <v>614.70328590000008</v>
      </c>
      <c r="E5" s="58">
        <v>117.01658068999998</v>
      </c>
      <c r="F5" s="58">
        <v>20.603535619999999</v>
      </c>
      <c r="G5" s="58">
        <v>20.603535619999999</v>
      </c>
      <c r="H5" s="58">
        <v>0</v>
      </c>
    </row>
    <row r="6" spans="1:11" ht="13.5" customHeight="1" x14ac:dyDescent="0.2">
      <c r="A6" s="55" t="s">
        <v>9</v>
      </c>
      <c r="B6" s="15">
        <v>134.21369948</v>
      </c>
      <c r="C6" s="15">
        <v>115.33502288</v>
      </c>
      <c r="D6" s="15">
        <v>105.03309718</v>
      </c>
      <c r="E6" s="15">
        <v>10.3019257</v>
      </c>
      <c r="F6" s="15">
        <v>18.878676599999999</v>
      </c>
      <c r="G6" s="15">
        <v>18.878676599999999</v>
      </c>
      <c r="H6" s="15">
        <v>0</v>
      </c>
      <c r="I6" s="5"/>
    </row>
    <row r="7" spans="1:11" ht="13.5" customHeight="1" x14ac:dyDescent="0.2">
      <c r="A7" s="55" t="s">
        <v>10</v>
      </c>
      <c r="B7" s="15">
        <v>101.46002774999999</v>
      </c>
      <c r="C7" s="15">
        <v>101.46002774999999</v>
      </c>
      <c r="D7" s="15">
        <v>20.909257650000001</v>
      </c>
      <c r="E7" s="15">
        <v>80.550770099999994</v>
      </c>
      <c r="F7" s="15">
        <v>0</v>
      </c>
      <c r="G7" s="15">
        <v>0</v>
      </c>
      <c r="H7" s="15">
        <v>0</v>
      </c>
      <c r="I7" s="5"/>
    </row>
    <row r="8" spans="1:11" ht="13.5" customHeight="1" x14ac:dyDescent="0.2">
      <c r="A8" s="55" t="s">
        <v>11</v>
      </c>
      <c r="B8" s="15">
        <v>0</v>
      </c>
      <c r="C8" s="15">
        <v>0</v>
      </c>
      <c r="D8" s="15">
        <v>0</v>
      </c>
      <c r="E8" s="15">
        <v>0</v>
      </c>
      <c r="F8" s="15">
        <v>0</v>
      </c>
      <c r="G8" s="15">
        <v>0</v>
      </c>
      <c r="H8" s="15">
        <v>0</v>
      </c>
      <c r="I8" s="5"/>
    </row>
    <row r="9" spans="1:11" ht="13.5" customHeight="1" x14ac:dyDescent="0.2">
      <c r="A9" s="55" t="s">
        <v>12</v>
      </c>
      <c r="B9" s="15">
        <v>3.0234815499999996</v>
      </c>
      <c r="C9" s="15">
        <v>3.0234815499999996</v>
      </c>
      <c r="D9" s="15">
        <v>2.5234815499999996</v>
      </c>
      <c r="E9" s="15">
        <v>0.5</v>
      </c>
      <c r="F9" s="15">
        <v>0</v>
      </c>
      <c r="G9" s="15">
        <v>0</v>
      </c>
      <c r="H9" s="15">
        <v>0</v>
      </c>
      <c r="I9" s="5"/>
    </row>
    <row r="10" spans="1:11" ht="13.5" customHeight="1" x14ac:dyDescent="0.2">
      <c r="A10" s="55" t="s">
        <v>13</v>
      </c>
      <c r="B10" s="15">
        <v>1.65</v>
      </c>
      <c r="C10" s="15">
        <v>1.65</v>
      </c>
      <c r="D10" s="15">
        <v>0</v>
      </c>
      <c r="E10" s="15">
        <v>1.65</v>
      </c>
      <c r="F10" s="15">
        <v>0</v>
      </c>
      <c r="G10" s="15">
        <v>0</v>
      </c>
      <c r="H10" s="15">
        <v>0</v>
      </c>
      <c r="I10" s="5"/>
    </row>
    <row r="11" spans="1:11" ht="13.5" customHeight="1" x14ac:dyDescent="0.2">
      <c r="A11" s="55" t="s">
        <v>14</v>
      </c>
      <c r="B11" s="15">
        <v>0.41696032</v>
      </c>
      <c r="C11" s="15">
        <v>0.41696032</v>
      </c>
      <c r="D11" s="15">
        <v>0.41696032</v>
      </c>
      <c r="E11" s="15">
        <v>0</v>
      </c>
      <c r="F11" s="15">
        <v>0</v>
      </c>
      <c r="G11" s="15">
        <v>0</v>
      </c>
      <c r="H11" s="15">
        <v>0</v>
      </c>
      <c r="I11" s="5"/>
    </row>
    <row r="12" spans="1:11" ht="13.5" customHeight="1" x14ac:dyDescent="0.2">
      <c r="A12" s="55" t="s">
        <v>15</v>
      </c>
      <c r="B12" s="15">
        <v>0</v>
      </c>
      <c r="C12" s="15">
        <v>0</v>
      </c>
      <c r="D12" s="15">
        <v>0</v>
      </c>
      <c r="E12" s="15">
        <v>0</v>
      </c>
      <c r="F12" s="15">
        <v>0</v>
      </c>
      <c r="G12" s="15">
        <v>0</v>
      </c>
      <c r="H12" s="15">
        <v>0</v>
      </c>
      <c r="I12" s="5"/>
    </row>
    <row r="13" spans="1:11" ht="13.5" customHeight="1" x14ac:dyDescent="0.2">
      <c r="A13" s="55" t="s">
        <v>16</v>
      </c>
      <c r="B13" s="15">
        <v>0</v>
      </c>
      <c r="C13" s="15">
        <v>0</v>
      </c>
      <c r="D13" s="15">
        <v>0</v>
      </c>
      <c r="E13" s="15">
        <v>0</v>
      </c>
      <c r="F13" s="15">
        <v>0</v>
      </c>
      <c r="G13" s="15">
        <v>0</v>
      </c>
      <c r="H13" s="15">
        <v>0</v>
      </c>
      <c r="I13" s="5"/>
    </row>
    <row r="14" spans="1:11" ht="13.5" customHeight="1" x14ac:dyDescent="0.2">
      <c r="A14" s="55" t="s">
        <v>17</v>
      </c>
      <c r="B14" s="15">
        <v>20.85</v>
      </c>
      <c r="C14" s="15">
        <v>20.85</v>
      </c>
      <c r="D14" s="15">
        <v>0</v>
      </c>
      <c r="E14" s="15">
        <v>20.85</v>
      </c>
      <c r="F14" s="15">
        <v>0</v>
      </c>
      <c r="G14" s="15">
        <v>0</v>
      </c>
      <c r="H14" s="15">
        <v>0</v>
      </c>
      <c r="I14" s="5"/>
    </row>
    <row r="15" spans="1:11" ht="13.5" customHeight="1" x14ac:dyDescent="0.2">
      <c r="A15" s="55" t="s">
        <v>18</v>
      </c>
      <c r="B15" s="15">
        <v>-2.2441749999999998</v>
      </c>
      <c r="C15" s="15">
        <v>-2.2441749999999998</v>
      </c>
      <c r="D15" s="15">
        <v>-2.2441749999999998</v>
      </c>
      <c r="E15" s="15">
        <v>0</v>
      </c>
      <c r="F15" s="15">
        <v>0</v>
      </c>
      <c r="G15" s="15">
        <v>0</v>
      </c>
      <c r="H15" s="15">
        <v>0</v>
      </c>
      <c r="I15" s="5"/>
    </row>
    <row r="16" spans="1:11" ht="13.5" customHeight="1" x14ac:dyDescent="0.2">
      <c r="A16" s="55" t="s">
        <v>19</v>
      </c>
      <c r="B16" s="15">
        <v>-33.32855885</v>
      </c>
      <c r="C16" s="15">
        <v>-33.32855885</v>
      </c>
      <c r="D16" s="15">
        <v>-33.32855885</v>
      </c>
      <c r="E16" s="15">
        <v>0</v>
      </c>
      <c r="F16" s="15">
        <v>0</v>
      </c>
      <c r="G16" s="15">
        <v>0</v>
      </c>
      <c r="H16" s="15">
        <v>0</v>
      </c>
      <c r="I16" s="5"/>
    </row>
    <row r="17" spans="1:9" ht="13.5" customHeight="1" x14ac:dyDescent="0.2">
      <c r="A17" s="55" t="s">
        <v>20</v>
      </c>
      <c r="B17" s="15">
        <v>6.7690850000000011E-2</v>
      </c>
      <c r="C17" s="15">
        <v>6.7690850000000011E-2</v>
      </c>
      <c r="D17" s="15">
        <v>6.7690850000000011E-2</v>
      </c>
      <c r="E17" s="15">
        <v>0</v>
      </c>
      <c r="F17" s="15">
        <v>0</v>
      </c>
      <c r="G17" s="15">
        <v>0</v>
      </c>
      <c r="H17" s="15">
        <v>0</v>
      </c>
      <c r="I17" s="5"/>
    </row>
    <row r="18" spans="1:9" ht="13.5" customHeight="1" x14ac:dyDescent="0.2">
      <c r="A18" s="55" t="s">
        <v>21</v>
      </c>
      <c r="B18" s="15">
        <v>-0.46446399999999954</v>
      </c>
      <c r="C18" s="15">
        <v>-0.46446399999999954</v>
      </c>
      <c r="D18" s="15">
        <v>0</v>
      </c>
      <c r="E18" s="15">
        <v>-0.46446399999999954</v>
      </c>
      <c r="F18" s="15">
        <v>0</v>
      </c>
      <c r="G18" s="15">
        <v>0</v>
      </c>
      <c r="H18" s="15">
        <v>0</v>
      </c>
      <c r="I18" s="5"/>
    </row>
    <row r="19" spans="1:9" ht="13.5" customHeight="1" x14ac:dyDescent="0.2">
      <c r="A19" s="55" t="s">
        <v>22</v>
      </c>
      <c r="B19" s="15">
        <v>2.4205250000000001E-2</v>
      </c>
      <c r="C19" s="15">
        <v>2.4205250000000001E-2</v>
      </c>
      <c r="D19" s="15">
        <v>0</v>
      </c>
      <c r="E19" s="15">
        <v>2.4205250000000001E-2</v>
      </c>
      <c r="F19" s="15">
        <v>0</v>
      </c>
      <c r="G19" s="15">
        <v>0</v>
      </c>
      <c r="H19" s="15">
        <v>0</v>
      </c>
      <c r="I19" s="5"/>
    </row>
    <row r="20" spans="1:9" ht="13.5" customHeight="1" x14ac:dyDescent="0.2">
      <c r="A20" s="55" t="s">
        <v>23</v>
      </c>
      <c r="B20" s="15">
        <v>3.9472696099999998</v>
      </c>
      <c r="C20" s="15">
        <v>3.9472696099999998</v>
      </c>
      <c r="D20" s="15">
        <v>3.9472696099999998</v>
      </c>
      <c r="E20" s="15">
        <v>0</v>
      </c>
      <c r="F20" s="15">
        <v>0</v>
      </c>
      <c r="G20" s="15">
        <v>0</v>
      </c>
      <c r="H20" s="15">
        <v>0</v>
      </c>
      <c r="I20" s="5"/>
    </row>
    <row r="21" spans="1:9" ht="13.5" customHeight="1" x14ac:dyDescent="0.2">
      <c r="A21" s="55" t="s">
        <v>24</v>
      </c>
      <c r="B21" s="15">
        <v>0.42796699999999999</v>
      </c>
      <c r="C21" s="15">
        <v>0.42796699999999999</v>
      </c>
      <c r="D21" s="15">
        <v>0.42796699999999999</v>
      </c>
      <c r="E21" s="15">
        <v>0</v>
      </c>
      <c r="F21" s="15">
        <v>0</v>
      </c>
      <c r="G21" s="15">
        <v>0</v>
      </c>
      <c r="H21" s="15">
        <v>0</v>
      </c>
      <c r="I21" s="5"/>
    </row>
    <row r="22" spans="1:9" ht="13.5" customHeight="1" x14ac:dyDescent="0.2">
      <c r="A22" s="55" t="s">
        <v>25</v>
      </c>
      <c r="B22" s="15">
        <v>384.46949715000005</v>
      </c>
      <c r="C22" s="15">
        <v>384.46949715000005</v>
      </c>
      <c r="D22" s="15">
        <v>381.23903885000004</v>
      </c>
      <c r="E22" s="15">
        <v>3.2304583</v>
      </c>
      <c r="F22" s="15">
        <v>0</v>
      </c>
      <c r="G22" s="15">
        <v>0</v>
      </c>
      <c r="H22" s="15">
        <v>0</v>
      </c>
      <c r="I22" s="5"/>
    </row>
    <row r="23" spans="1:9" ht="13.5" customHeight="1" x14ac:dyDescent="0.2">
      <c r="A23" s="55" t="s">
        <v>26</v>
      </c>
      <c r="B23" s="15">
        <v>17.346356370000002</v>
      </c>
      <c r="C23" s="15">
        <v>15.621497350000002</v>
      </c>
      <c r="D23" s="15">
        <v>15.621497350000002</v>
      </c>
      <c r="E23" s="15">
        <v>0</v>
      </c>
      <c r="F23" s="15">
        <v>1.72485902</v>
      </c>
      <c r="G23" s="15">
        <v>1.72485902</v>
      </c>
      <c r="H23" s="15">
        <v>0</v>
      </c>
      <c r="I23" s="5"/>
    </row>
    <row r="24" spans="1:9" ht="13.5" customHeight="1" x14ac:dyDescent="0.2">
      <c r="A24" s="55" t="s">
        <v>27</v>
      </c>
      <c r="B24" s="15">
        <v>0</v>
      </c>
      <c r="C24" s="15">
        <v>0</v>
      </c>
      <c r="D24" s="15">
        <v>0</v>
      </c>
      <c r="E24" s="15">
        <v>0</v>
      </c>
      <c r="F24" s="15">
        <v>0</v>
      </c>
      <c r="G24" s="15">
        <v>0</v>
      </c>
      <c r="H24" s="15">
        <v>0</v>
      </c>
      <c r="I24" s="5"/>
    </row>
    <row r="25" spans="1:9" ht="13.5" customHeight="1" x14ac:dyDescent="0.2">
      <c r="A25" s="55" t="s">
        <v>28</v>
      </c>
      <c r="B25" s="15">
        <v>6.5258796700000001</v>
      </c>
      <c r="C25" s="15">
        <v>6.5258796700000001</v>
      </c>
      <c r="D25" s="15">
        <v>6.5258796700000001</v>
      </c>
      <c r="E25" s="15">
        <v>0</v>
      </c>
      <c r="F25" s="15">
        <v>0</v>
      </c>
      <c r="G25" s="15">
        <v>0</v>
      </c>
      <c r="H25" s="15">
        <v>0</v>
      </c>
      <c r="I25" s="5"/>
    </row>
    <row r="26" spans="1:9" ht="13.5" customHeight="1" x14ac:dyDescent="0.2">
      <c r="A26" s="55" t="s">
        <v>29</v>
      </c>
      <c r="B26" s="15">
        <v>0.37368534000000003</v>
      </c>
      <c r="C26" s="15">
        <v>0.37368534000000003</v>
      </c>
      <c r="D26" s="15">
        <v>0</v>
      </c>
      <c r="E26" s="15">
        <v>0.37368534000000003</v>
      </c>
      <c r="F26" s="15">
        <v>0</v>
      </c>
      <c r="G26" s="15">
        <v>0</v>
      </c>
      <c r="H26" s="15">
        <v>0</v>
      </c>
      <c r="I26" s="5"/>
    </row>
    <row r="27" spans="1:9" ht="13.5" customHeight="1" x14ac:dyDescent="0.2">
      <c r="A27" s="55" t="s">
        <v>30</v>
      </c>
      <c r="B27" s="15">
        <v>45.657792189999995</v>
      </c>
      <c r="C27" s="15">
        <v>45.657792189999995</v>
      </c>
      <c r="D27" s="15">
        <v>45.657792189999995</v>
      </c>
      <c r="E27" s="15">
        <v>0</v>
      </c>
      <c r="F27" s="15">
        <v>0</v>
      </c>
      <c r="G27" s="15">
        <v>0</v>
      </c>
      <c r="H27" s="15">
        <v>0</v>
      </c>
      <c r="I27" s="5"/>
    </row>
    <row r="28" spans="1:9" ht="13.5" customHeight="1" x14ac:dyDescent="0.2">
      <c r="A28" s="55" t="s">
        <v>31</v>
      </c>
      <c r="B28" s="15">
        <v>0</v>
      </c>
      <c r="C28" s="15">
        <v>0</v>
      </c>
      <c r="D28" s="15">
        <v>0</v>
      </c>
      <c r="E28" s="15">
        <v>0</v>
      </c>
      <c r="F28" s="15">
        <v>0</v>
      </c>
      <c r="G28" s="15">
        <v>0</v>
      </c>
      <c r="H28" s="15">
        <v>0</v>
      </c>
      <c r="I28" s="5"/>
    </row>
    <row r="29" spans="1:9" ht="12.6" customHeight="1" x14ac:dyDescent="0.2">
      <c r="A29" s="55" t="s">
        <v>32</v>
      </c>
      <c r="B29" s="15">
        <v>0.25562600000000002</v>
      </c>
      <c r="C29" s="15">
        <v>0.25562600000000002</v>
      </c>
      <c r="D29" s="15">
        <v>0.25562600000000002</v>
      </c>
      <c r="E29" s="15">
        <v>0</v>
      </c>
      <c r="F29" s="15">
        <v>0</v>
      </c>
      <c r="G29" s="15">
        <v>0</v>
      </c>
      <c r="H29" s="15">
        <v>0</v>
      </c>
      <c r="I29" s="5"/>
    </row>
    <row r="30" spans="1:9" ht="13.5" customHeight="1" x14ac:dyDescent="0.2">
      <c r="A30" s="55" t="s">
        <v>33</v>
      </c>
      <c r="B30" s="15">
        <v>67.650461530000001</v>
      </c>
      <c r="C30" s="15">
        <v>67.650461530000001</v>
      </c>
      <c r="D30" s="15">
        <v>67.650461530000001</v>
      </c>
      <c r="E30" s="15">
        <v>0</v>
      </c>
      <c r="F30" s="15">
        <v>0</v>
      </c>
      <c r="G30" s="15">
        <v>0</v>
      </c>
      <c r="H30" s="15">
        <v>0</v>
      </c>
      <c r="I30" s="5"/>
    </row>
    <row r="31" spans="1:9" ht="13.5" customHeight="1" x14ac:dyDescent="0.2">
      <c r="A31" s="55" t="s">
        <v>34</v>
      </c>
      <c r="B31" s="15">
        <v>0</v>
      </c>
      <c r="C31" s="15">
        <v>0</v>
      </c>
      <c r="D31" s="15">
        <v>0</v>
      </c>
      <c r="E31" s="15">
        <v>0</v>
      </c>
      <c r="F31" s="15">
        <v>0</v>
      </c>
      <c r="G31" s="15">
        <v>0</v>
      </c>
      <c r="H31" s="15">
        <v>0</v>
      </c>
      <c r="I31" s="5"/>
    </row>
    <row r="32" spans="1:9" x14ac:dyDescent="0.2">
      <c r="A32" s="5"/>
      <c r="B32" s="5"/>
      <c r="C32" s="5"/>
      <c r="D32" s="5"/>
      <c r="E32" s="5"/>
      <c r="F32" s="5"/>
      <c r="G32" s="5"/>
      <c r="H32" s="5"/>
      <c r="I32" s="5"/>
    </row>
    <row r="33" spans="1:8" x14ac:dyDescent="0.2">
      <c r="A33" s="99" t="s">
        <v>61</v>
      </c>
      <c r="B33" s="99"/>
      <c r="C33" s="99"/>
      <c r="D33" s="99"/>
      <c r="E33" s="99"/>
      <c r="F33" s="99"/>
      <c r="G33" s="99"/>
      <c r="H33" s="99"/>
    </row>
    <row r="34" spans="1:8" x14ac:dyDescent="0.2">
      <c r="A34" s="61"/>
      <c r="B34" s="61"/>
      <c r="C34" s="61"/>
      <c r="D34" s="61"/>
      <c r="E34" s="61"/>
      <c r="F34" s="61"/>
      <c r="G34" s="61"/>
      <c r="H34" s="61"/>
    </row>
    <row r="35" spans="1:8" x14ac:dyDescent="0.2">
      <c r="A35" s="94" t="s">
        <v>96</v>
      </c>
      <c r="B35" s="94"/>
      <c r="C35" s="94"/>
      <c r="D35" s="94"/>
      <c r="E35" s="94"/>
      <c r="F35" s="94"/>
      <c r="G35" s="94"/>
      <c r="H35" s="94"/>
    </row>
    <row r="36" spans="1:8" x14ac:dyDescent="0.2">
      <c r="A36" s="6"/>
      <c r="B36" s="6"/>
      <c r="C36" s="6"/>
      <c r="D36" s="6"/>
      <c r="E36" s="6"/>
      <c r="F36" s="6"/>
      <c r="G36" s="6"/>
      <c r="H36" s="6"/>
    </row>
    <row r="37" spans="1:8" x14ac:dyDescent="0.2">
      <c r="A37" s="95" t="s">
        <v>95</v>
      </c>
      <c r="B37" s="95"/>
      <c r="C37" s="95"/>
      <c r="D37" s="95"/>
      <c r="E37" s="95"/>
      <c r="F37" s="95"/>
      <c r="G37" s="95"/>
      <c r="H37" s="95"/>
    </row>
  </sheetData>
  <mergeCells count="7">
    <mergeCell ref="A33:H33"/>
    <mergeCell ref="A35:H35"/>
    <mergeCell ref="A37:H37"/>
    <mergeCell ref="A3:A4"/>
    <mergeCell ref="B3:B4"/>
    <mergeCell ref="C3:E3"/>
    <mergeCell ref="F3:H3"/>
  </mergeCells>
  <phoneticPr fontId="3" type="noConversion"/>
  <printOptions horizontalCentered="1"/>
  <pageMargins left="0.39370078740157483" right="0.39370078740157483" top="0.98425196850393704" bottom="0.98425196850393704" header="0.51181102362204722" footer="0.51181102362204722"/>
  <pageSetup paperSize="9" scale="78"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3</vt:i4>
      </vt:variant>
    </vt:vector>
  </HeadingPairs>
  <TitlesOfParts>
    <vt:vector size="10" baseType="lpstr">
      <vt:lpstr>Introduction</vt:lpstr>
      <vt:lpstr>T1 Coûts hosp LAMal</vt:lpstr>
      <vt:lpstr>T2 Coûts hosp LAMal par canton</vt:lpstr>
      <vt:lpstr>T3 Fin hôp chrono, en mio. chf</vt:lpstr>
      <vt:lpstr>T4 Fin hôp chrono, en %</vt:lpstr>
      <vt:lpstr>T5 Dépenses fonct cantons</vt:lpstr>
      <vt:lpstr>T6 Dépenses invest cantons</vt:lpstr>
      <vt:lpstr>Introduction!Druckbereich</vt:lpstr>
      <vt:lpstr>'T1 Coûts hosp LAMal'!Druckbereich</vt:lpstr>
      <vt:lpstr>'T5 Dépenses fonct cantons'!Druckbereich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Rossel</dc:creator>
  <cp:lastModifiedBy>Lindner Michael BFS</cp:lastModifiedBy>
  <cp:lastPrinted>2019-10-16T13:58:57Z</cp:lastPrinted>
  <dcterms:created xsi:type="dcterms:W3CDTF">2001-10-23T11:53:17Z</dcterms:created>
  <dcterms:modified xsi:type="dcterms:W3CDTF">2019-10-18T08:20:04Z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-1310016942</vt:i4>
  </property>
  <property fmtid="{D5CDD505-2E9C-101B-9397-08002B2CF9AE}" pid="3" name="_EmailSubject">
    <vt:lpwstr>Tableaux</vt:lpwstr>
  </property>
  <property fmtid="{D5CDD505-2E9C-101B-9397-08002B2CF9AE}" pid="4" name="_AuthorEmail">
    <vt:lpwstr>marie-therese.furrer@bag.admin.ch</vt:lpwstr>
  </property>
  <property fmtid="{D5CDD505-2E9C-101B-9397-08002B2CF9AE}" pid="5" name="_AuthorEmailDisplayName">
    <vt:lpwstr>Furrer Marie-Therese BAG</vt:lpwstr>
  </property>
  <property fmtid="{D5CDD505-2E9C-101B-9397-08002B2CF9AE}" pid="6" name="_PreviousAdHocReviewCycleID">
    <vt:i4>-1626289927</vt:i4>
  </property>
  <property fmtid="{D5CDD505-2E9C-101B-9397-08002B2CF9AE}" pid="7" name="_ReviewingToolsShownOnce">
    <vt:lpwstr/>
  </property>
</Properties>
</file>