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\Actualisation\"/>
    </mc:Choice>
  </mc:AlternateContent>
  <bookViews>
    <workbookView xWindow="-15" yWindow="-15" windowWidth="9360" windowHeight="11385"/>
  </bookViews>
  <sheets>
    <sheet name="2019" sheetId="26" r:id="rId1"/>
    <sheet name="2015" sheetId="25" r:id="rId2"/>
    <sheet name="2011" sheetId="23" r:id="rId3"/>
    <sheet name="2007" sheetId="22" r:id="rId4"/>
    <sheet name="2003" sheetId="17" r:id="rId5"/>
    <sheet name="1999" sheetId="13" r:id="rId6"/>
    <sheet name="1995" sheetId="14" r:id="rId7"/>
    <sheet name="1991" sheetId="15" r:id="rId8"/>
    <sheet name="1987" sheetId="16" r:id="rId9"/>
    <sheet name="1983" sheetId="18" r:id="rId10"/>
    <sheet name="1979" sheetId="19" r:id="rId11"/>
    <sheet name="1975" sheetId="20" r:id="rId12"/>
    <sheet name="1971" sheetId="21" r:id="rId13"/>
  </sheets>
  <definedNames>
    <definedName name="_xlnm.Print_Area" localSheetId="10">'1979'!$A$1:$AA$45</definedName>
    <definedName name="_xlnm.Print_Area" localSheetId="9">'1983'!$A$1:$AA$45</definedName>
    <definedName name="_xlnm.Print_Area" localSheetId="8">'1987'!$A$1:$AA$44</definedName>
    <definedName name="_xlnm.Print_Area" localSheetId="7">'1991'!$A$1:$AA$44</definedName>
    <definedName name="_xlnm.Print_Area" localSheetId="6">'1995'!$A$1:$AA$44</definedName>
    <definedName name="_xlnm.Print_Area" localSheetId="5">'1999'!$A$1:$AA$44</definedName>
    <definedName name="_xlnm.Print_Area" localSheetId="4">'2003'!$A$1:$AA$46</definedName>
  </definedNames>
  <calcPr calcId="162913"/>
</workbook>
</file>

<file path=xl/calcChain.xml><?xml version="1.0" encoding="utf-8"?>
<calcChain xmlns="http://schemas.openxmlformats.org/spreadsheetml/2006/main">
  <c r="X34" i="26" l="1"/>
  <c r="V34" i="26"/>
  <c r="R34" i="26"/>
  <c r="D34" i="26"/>
  <c r="F34" i="26"/>
  <c r="B34" i="26"/>
  <c r="Z32" i="26"/>
  <c r="Y32" i="26"/>
  <c r="X32" i="26"/>
  <c r="AA32" i="26" s="1"/>
  <c r="Z31" i="26"/>
  <c r="Y31" i="26"/>
  <c r="X31" i="26"/>
  <c r="AA31" i="26" s="1"/>
  <c r="Z30" i="26"/>
  <c r="Y30" i="26"/>
  <c r="X30" i="26"/>
  <c r="AA30" i="26" s="1"/>
  <c r="Z29" i="26"/>
  <c r="Y29" i="26"/>
  <c r="X29" i="26"/>
  <c r="AA29" i="26" s="1"/>
  <c r="Z28" i="26"/>
  <c r="Y28" i="26"/>
  <c r="X28" i="26"/>
  <c r="AA28" i="26" s="1"/>
  <c r="Z27" i="26"/>
  <c r="Y27" i="26"/>
  <c r="X27" i="26"/>
  <c r="AA27" i="26" s="1"/>
  <c r="Z26" i="26"/>
  <c r="Y26" i="26"/>
  <c r="X26" i="26"/>
  <c r="AA26" i="26" s="1"/>
  <c r="Z25" i="26"/>
  <c r="Y25" i="26"/>
  <c r="X25" i="26"/>
  <c r="AA25" i="26" s="1"/>
  <c r="Z24" i="26"/>
  <c r="Y24" i="26"/>
  <c r="X24" i="26"/>
  <c r="AA24" i="26" s="1"/>
  <c r="Z23" i="26"/>
  <c r="Y23" i="26"/>
  <c r="X23" i="26"/>
  <c r="AA23" i="26" s="1"/>
  <c r="Z22" i="26"/>
  <c r="Y22" i="26"/>
  <c r="X22" i="26"/>
  <c r="AA22" i="26" s="1"/>
  <c r="Z21" i="26"/>
  <c r="Y21" i="26"/>
  <c r="X21" i="26"/>
  <c r="AA21" i="26" s="1"/>
  <c r="Z20" i="26"/>
  <c r="Y20" i="26"/>
  <c r="X20" i="26"/>
  <c r="AA20" i="26" s="1"/>
  <c r="Z19" i="26"/>
  <c r="Y19" i="26"/>
  <c r="X19" i="26"/>
  <c r="AA19" i="26" s="1"/>
  <c r="Z18" i="26"/>
  <c r="Y18" i="26"/>
  <c r="X18" i="26"/>
  <c r="AA18" i="26" s="1"/>
  <c r="Z17" i="26"/>
  <c r="Y17" i="26"/>
  <c r="X17" i="26"/>
  <c r="AA17" i="26" s="1"/>
  <c r="Z16" i="26"/>
  <c r="Y16" i="26"/>
  <c r="X16" i="26"/>
  <c r="AA16" i="26" s="1"/>
  <c r="Z15" i="26"/>
  <c r="Y15" i="26"/>
  <c r="X15" i="26"/>
  <c r="AA15" i="26" s="1"/>
  <c r="Z14" i="26"/>
  <c r="Y14" i="26"/>
  <c r="X14" i="26"/>
  <c r="AA14" i="26" s="1"/>
  <c r="Z13" i="26"/>
  <c r="Y13" i="26"/>
  <c r="X13" i="26"/>
  <c r="AA13" i="26" s="1"/>
  <c r="Z12" i="26"/>
  <c r="Y12" i="26"/>
  <c r="X12" i="26"/>
  <c r="AA12" i="26" s="1"/>
  <c r="Z11" i="26"/>
  <c r="Y11" i="26"/>
  <c r="X11" i="26"/>
  <c r="AA11" i="26" s="1"/>
  <c r="Z10" i="26"/>
  <c r="Y10" i="26"/>
  <c r="X10" i="26"/>
  <c r="AA10" i="26" s="1"/>
  <c r="Z9" i="26"/>
  <c r="Y9" i="26"/>
  <c r="X9" i="26"/>
  <c r="AA9" i="26" s="1"/>
  <c r="Z8" i="26"/>
  <c r="Y8" i="26"/>
  <c r="X8" i="26"/>
  <c r="AA8" i="26" s="1"/>
  <c r="Z7" i="26"/>
  <c r="Y7" i="26"/>
  <c r="Y5" i="26" s="1"/>
  <c r="X7" i="26"/>
  <c r="AA7" i="26" s="1"/>
  <c r="Z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X5" i="26" l="1"/>
  <c r="AA5" i="26" s="1"/>
  <c r="Y32" i="18"/>
  <c r="Z32" i="18" s="1"/>
  <c r="X32" i="18"/>
  <c r="Z31" i="18"/>
  <c r="Y31" i="18"/>
  <c r="X31" i="18"/>
  <c r="Z30" i="18"/>
  <c r="Y30" i="18"/>
  <c r="X30" i="18"/>
  <c r="Z29" i="18"/>
  <c r="Y29" i="18"/>
  <c r="X29" i="18"/>
  <c r="Y28" i="18"/>
  <c r="X28" i="18"/>
  <c r="Z28" i="18" s="1"/>
  <c r="Y27" i="18"/>
  <c r="X27" i="18"/>
  <c r="Z27" i="18" s="1"/>
  <c r="Y26" i="18"/>
  <c r="X26" i="18"/>
  <c r="Z26" i="18" s="1"/>
  <c r="Y25" i="18"/>
  <c r="X25" i="18"/>
  <c r="Z25" i="18" s="1"/>
  <c r="Y24" i="18"/>
  <c r="Z24" i="18" s="1"/>
  <c r="X24" i="18"/>
  <c r="Z23" i="18"/>
  <c r="Y23" i="18"/>
  <c r="X23" i="18"/>
  <c r="Z22" i="18"/>
  <c r="Y22" i="18"/>
  <c r="X22" i="18"/>
  <c r="Z21" i="18"/>
  <c r="Y21" i="18"/>
  <c r="X21" i="18"/>
  <c r="Y20" i="18"/>
  <c r="X20" i="18"/>
  <c r="Z20" i="18" s="1"/>
  <c r="Y19" i="18"/>
  <c r="X19" i="18"/>
  <c r="Z19" i="18" s="1"/>
  <c r="Y18" i="18"/>
  <c r="X18" i="18"/>
  <c r="Z18" i="18" s="1"/>
  <c r="Y17" i="18"/>
  <c r="X17" i="18"/>
  <c r="Z17" i="18" s="1"/>
  <c r="Y16" i="18"/>
  <c r="Z16" i="18" s="1"/>
  <c r="X16" i="18"/>
  <c r="Z15" i="18"/>
  <c r="Y15" i="18"/>
  <c r="X15" i="18"/>
  <c r="Z14" i="18"/>
  <c r="Y14" i="18"/>
  <c r="X14" i="18"/>
  <c r="Y13" i="18"/>
  <c r="X13" i="18"/>
  <c r="Z13" i="18" s="1"/>
  <c r="Y12" i="18"/>
  <c r="X12" i="18"/>
  <c r="Z12" i="18" s="1"/>
  <c r="Y11" i="18"/>
  <c r="X11" i="18"/>
  <c r="X5" i="18" s="1"/>
  <c r="Y10" i="18"/>
  <c r="X10" i="18"/>
  <c r="Z10" i="18" s="1"/>
  <c r="Y9" i="18"/>
  <c r="X9" i="18"/>
  <c r="Z9" i="18" s="1"/>
  <c r="Y8" i="18"/>
  <c r="Z8" i="18" s="1"/>
  <c r="X8" i="18"/>
  <c r="Z7" i="18"/>
  <c r="Y7" i="18"/>
  <c r="Y5" i="18" s="1"/>
  <c r="X7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Y32" i="19"/>
  <c r="Z32" i="19" s="1"/>
  <c r="X32" i="19"/>
  <c r="Y31" i="19"/>
  <c r="X31" i="19"/>
  <c r="Z31" i="19" s="1"/>
  <c r="Y30" i="19"/>
  <c r="X30" i="19"/>
  <c r="Z30" i="19" s="1"/>
  <c r="Z29" i="19"/>
  <c r="Y29" i="19"/>
  <c r="X29" i="19"/>
  <c r="Y28" i="19"/>
  <c r="Z28" i="19" s="1"/>
  <c r="X28" i="19"/>
  <c r="Z27" i="19"/>
  <c r="Y27" i="19"/>
  <c r="X27" i="19"/>
  <c r="Y26" i="19"/>
  <c r="X26" i="19"/>
  <c r="Z26" i="19" s="1"/>
  <c r="Y25" i="19"/>
  <c r="X25" i="19"/>
  <c r="Z25" i="19" s="1"/>
  <c r="Y24" i="19"/>
  <c r="Z24" i="19" s="1"/>
  <c r="X24" i="19"/>
  <c r="Y23" i="19"/>
  <c r="X23" i="19"/>
  <c r="Z23" i="19" s="1"/>
  <c r="Y22" i="19"/>
  <c r="X22" i="19"/>
  <c r="Z22" i="19" s="1"/>
  <c r="Z21" i="19"/>
  <c r="Y21" i="19"/>
  <c r="X21" i="19"/>
  <c r="Y20" i="19"/>
  <c r="Z20" i="19" s="1"/>
  <c r="X20" i="19"/>
  <c r="Z19" i="19"/>
  <c r="Y19" i="19"/>
  <c r="X19" i="19"/>
  <c r="Y18" i="19"/>
  <c r="X18" i="19"/>
  <c r="Z18" i="19" s="1"/>
  <c r="Y17" i="19"/>
  <c r="X17" i="19"/>
  <c r="Z17" i="19" s="1"/>
  <c r="Y16" i="19"/>
  <c r="Z16" i="19" s="1"/>
  <c r="X16" i="19"/>
  <c r="Y15" i="19"/>
  <c r="X15" i="19"/>
  <c r="Z15" i="19" s="1"/>
  <c r="Y14" i="19"/>
  <c r="Y5" i="19" s="1"/>
  <c r="X14" i="19"/>
  <c r="Z14" i="19" s="1"/>
  <c r="Z13" i="19"/>
  <c r="Y13" i="19"/>
  <c r="X13" i="19"/>
  <c r="Y12" i="19"/>
  <c r="Z12" i="19" s="1"/>
  <c r="X12" i="19"/>
  <c r="Z11" i="19"/>
  <c r="Y11" i="19"/>
  <c r="X11" i="19"/>
  <c r="Y10" i="19"/>
  <c r="X10" i="19"/>
  <c r="Z10" i="19" s="1"/>
  <c r="Y9" i="19"/>
  <c r="X9" i="19"/>
  <c r="Z9" i="19" s="1"/>
  <c r="Y8" i="19"/>
  <c r="Z8" i="19" s="1"/>
  <c r="X8" i="19"/>
  <c r="Y7" i="19"/>
  <c r="X7" i="19"/>
  <c r="X5" i="19" s="1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Y32" i="20"/>
  <c r="Z32" i="20" s="1"/>
  <c r="X32" i="20"/>
  <c r="Y31" i="20"/>
  <c r="X31" i="20"/>
  <c r="Z31" i="20" s="1"/>
  <c r="Z30" i="20"/>
  <c r="Y30" i="20"/>
  <c r="X30" i="20"/>
  <c r="Z29" i="20"/>
  <c r="Y29" i="20"/>
  <c r="X29" i="20"/>
  <c r="Y28" i="20"/>
  <c r="X28" i="20"/>
  <c r="Z28" i="20" s="1"/>
  <c r="Y27" i="20"/>
  <c r="X27" i="20"/>
  <c r="Z27" i="20" s="1"/>
  <c r="Y26" i="20"/>
  <c r="X26" i="20"/>
  <c r="Z26" i="20" s="1"/>
  <c r="Y25" i="20"/>
  <c r="Z25" i="20" s="1"/>
  <c r="X25" i="20"/>
  <c r="Y24" i="20"/>
  <c r="Z24" i="20" s="1"/>
  <c r="X24" i="20"/>
  <c r="Y23" i="20"/>
  <c r="X23" i="20"/>
  <c r="Z23" i="20" s="1"/>
  <c r="Z22" i="20"/>
  <c r="Y22" i="20"/>
  <c r="X22" i="20"/>
  <c r="Z21" i="20"/>
  <c r="Y21" i="20"/>
  <c r="X21" i="20"/>
  <c r="Y20" i="20"/>
  <c r="X20" i="20"/>
  <c r="Z20" i="20" s="1"/>
  <c r="Y19" i="20"/>
  <c r="X19" i="20"/>
  <c r="Z19" i="20" s="1"/>
  <c r="Y18" i="20"/>
  <c r="X18" i="20"/>
  <c r="Z18" i="20" s="1"/>
  <c r="Y17" i="20"/>
  <c r="Z17" i="20" s="1"/>
  <c r="X17" i="20"/>
  <c r="Y16" i="20"/>
  <c r="Z16" i="20" s="1"/>
  <c r="X16" i="20"/>
  <c r="Y15" i="20"/>
  <c r="X15" i="20"/>
  <c r="Z15" i="20" s="1"/>
  <c r="Z14" i="20"/>
  <c r="Y14" i="20"/>
  <c r="X14" i="20"/>
  <c r="Z13" i="20"/>
  <c r="Y13" i="20"/>
  <c r="X13" i="20"/>
  <c r="Y12" i="20"/>
  <c r="X12" i="20"/>
  <c r="Z12" i="20" s="1"/>
  <c r="Y11" i="20"/>
  <c r="X11" i="20"/>
  <c r="Z11" i="20" s="1"/>
  <c r="Y10" i="20"/>
  <c r="X10" i="20"/>
  <c r="Z10" i="20" s="1"/>
  <c r="Y9" i="20"/>
  <c r="Z9" i="20" s="1"/>
  <c r="X9" i="20"/>
  <c r="Y8" i="20"/>
  <c r="Z8" i="20" s="1"/>
  <c r="X8" i="20"/>
  <c r="Y7" i="20"/>
  <c r="Y5" i="20" s="1"/>
  <c r="X7" i="20"/>
  <c r="X5" i="20" s="1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Z32" i="21"/>
  <c r="Y32" i="21"/>
  <c r="X32" i="21"/>
  <c r="Y31" i="21"/>
  <c r="X31" i="21"/>
  <c r="Z31" i="21" s="1"/>
  <c r="Y30" i="21"/>
  <c r="X30" i="21"/>
  <c r="Z30" i="21" s="1"/>
  <c r="Y29" i="21"/>
  <c r="X29" i="21"/>
  <c r="Z29" i="21" s="1"/>
  <c r="Z28" i="21"/>
  <c r="Y28" i="21"/>
  <c r="X28" i="21"/>
  <c r="Z27" i="21"/>
  <c r="Y27" i="21"/>
  <c r="X27" i="21"/>
  <c r="Y26" i="21"/>
  <c r="X26" i="21"/>
  <c r="Z26" i="21" s="1"/>
  <c r="Y25" i="21"/>
  <c r="X25" i="21"/>
  <c r="Z25" i="21" s="1"/>
  <c r="Z24" i="21"/>
  <c r="Y24" i="21"/>
  <c r="X24" i="21"/>
  <c r="Y23" i="21"/>
  <c r="X23" i="21"/>
  <c r="Z23" i="21" s="1"/>
  <c r="Y22" i="21"/>
  <c r="X22" i="21"/>
  <c r="Z22" i="21" s="1"/>
  <c r="Y21" i="21"/>
  <c r="X21" i="21"/>
  <c r="Z21" i="21" s="1"/>
  <c r="Z20" i="21"/>
  <c r="Y20" i="21"/>
  <c r="X20" i="21"/>
  <c r="Z19" i="21"/>
  <c r="Y19" i="21"/>
  <c r="X19" i="21"/>
  <c r="Y18" i="21"/>
  <c r="X18" i="21"/>
  <c r="Z18" i="21" s="1"/>
  <c r="Y17" i="21"/>
  <c r="X17" i="21"/>
  <c r="Z17" i="21" s="1"/>
  <c r="Z16" i="21"/>
  <c r="Y16" i="21"/>
  <c r="X16" i="21"/>
  <c r="Y15" i="21"/>
  <c r="X15" i="21"/>
  <c r="Z15" i="21" s="1"/>
  <c r="Y14" i="21"/>
  <c r="Y5" i="21" s="1"/>
  <c r="X14" i="21"/>
  <c r="Z14" i="21" s="1"/>
  <c r="Y13" i="21"/>
  <c r="X13" i="21"/>
  <c r="Z13" i="21" s="1"/>
  <c r="Z12" i="21"/>
  <c r="Y12" i="21"/>
  <c r="X12" i="21"/>
  <c r="Z11" i="21"/>
  <c r="Y11" i="21"/>
  <c r="X11" i="21"/>
  <c r="Y10" i="21"/>
  <c r="X10" i="21"/>
  <c r="Z10" i="21" s="1"/>
  <c r="Y9" i="21"/>
  <c r="X9" i="21"/>
  <c r="X5" i="21" s="1"/>
  <c r="Z8" i="21"/>
  <c r="Y8" i="21"/>
  <c r="X8" i="21"/>
  <c r="Y7" i="21"/>
  <c r="X7" i="21"/>
  <c r="Z7" i="21" s="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Z5" i="18" l="1"/>
  <c r="Z11" i="18"/>
  <c r="Z7" i="19"/>
  <c r="Z5" i="19" s="1"/>
  <c r="Z7" i="20"/>
  <c r="Z5" i="20" s="1"/>
  <c r="Z5" i="21"/>
  <c r="Z9" i="21"/>
  <c r="Y32" i="25" l="1"/>
  <c r="X32" i="25"/>
  <c r="Z32" i="25" s="1"/>
  <c r="Y31" i="25"/>
  <c r="X31" i="25"/>
  <c r="Y30" i="25"/>
  <c r="X30" i="25"/>
  <c r="Y29" i="25"/>
  <c r="X29" i="25"/>
  <c r="Z29" i="25" s="1"/>
  <c r="AA29" i="25" s="1"/>
  <c r="Y28" i="25"/>
  <c r="X28" i="25"/>
  <c r="Y27" i="25"/>
  <c r="X27" i="25"/>
  <c r="Z27" i="25" s="1"/>
  <c r="AA27" i="25" s="1"/>
  <c r="Y26" i="25"/>
  <c r="X26" i="25"/>
  <c r="Z26" i="25" s="1"/>
  <c r="AA26" i="25" s="1"/>
  <c r="Y25" i="25"/>
  <c r="X25" i="25"/>
  <c r="Y24" i="25"/>
  <c r="Z24" i="25" s="1"/>
  <c r="X24" i="25"/>
  <c r="Y23" i="25"/>
  <c r="X23" i="25"/>
  <c r="Z23" i="25" s="1"/>
  <c r="Y22" i="25"/>
  <c r="X22" i="25"/>
  <c r="Y21" i="25"/>
  <c r="X21" i="25"/>
  <c r="Z21" i="25" s="1"/>
  <c r="Y20" i="25"/>
  <c r="X20" i="25"/>
  <c r="Y19" i="25"/>
  <c r="X19" i="25"/>
  <c r="Z19" i="25" s="1"/>
  <c r="Y18" i="25"/>
  <c r="X18" i="25"/>
  <c r="Z18" i="25" s="1"/>
  <c r="AA18" i="25" s="1"/>
  <c r="Y17" i="25"/>
  <c r="X17" i="25"/>
  <c r="Z17" i="25" s="1"/>
  <c r="Y16" i="25"/>
  <c r="X16" i="25"/>
  <c r="Y15" i="25"/>
  <c r="X15" i="25"/>
  <c r="Z15" i="25" s="1"/>
  <c r="Y14" i="25"/>
  <c r="X14" i="25"/>
  <c r="Y13" i="25"/>
  <c r="X13" i="25"/>
  <c r="Z13" i="25" s="1"/>
  <c r="Y12" i="25"/>
  <c r="X12" i="25"/>
  <c r="Y11" i="25"/>
  <c r="X11" i="25"/>
  <c r="Z11" i="25" s="1"/>
  <c r="Y10" i="25"/>
  <c r="X10" i="25"/>
  <c r="Y9" i="25"/>
  <c r="X9" i="25"/>
  <c r="Y8" i="25"/>
  <c r="X8" i="25"/>
  <c r="Y7" i="25"/>
  <c r="X7" i="25"/>
  <c r="W5" i="25"/>
  <c r="V5" i="25"/>
  <c r="U5" i="25"/>
  <c r="T5" i="25"/>
  <c r="S5" i="25"/>
  <c r="R5" i="25"/>
  <c r="Q5" i="25"/>
  <c r="P5" i="25"/>
  <c r="I5" i="25"/>
  <c r="H5" i="25"/>
  <c r="G5" i="25"/>
  <c r="F5" i="25"/>
  <c r="E5" i="25"/>
  <c r="D5" i="25"/>
  <c r="C5" i="25"/>
  <c r="B5" i="25"/>
  <c r="X32" i="16"/>
  <c r="Z32" i="16" s="1"/>
  <c r="Y32" i="16"/>
  <c r="X31" i="16"/>
  <c r="Y31" i="16"/>
  <c r="X30" i="16"/>
  <c r="Y30" i="16"/>
  <c r="X29" i="16"/>
  <c r="Y29" i="16"/>
  <c r="X28" i="16"/>
  <c r="Z28" i="16" s="1"/>
  <c r="Y28" i="16"/>
  <c r="X27" i="16"/>
  <c r="Y27" i="16"/>
  <c r="X26" i="16"/>
  <c r="Y26" i="16"/>
  <c r="X25" i="16"/>
  <c r="Y25" i="16"/>
  <c r="X24" i="16"/>
  <c r="Z24" i="16" s="1"/>
  <c r="Y24" i="16"/>
  <c r="X23" i="16"/>
  <c r="Y23" i="16"/>
  <c r="X22" i="16"/>
  <c r="Y22" i="16"/>
  <c r="X21" i="16"/>
  <c r="Y21" i="16"/>
  <c r="X20" i="16"/>
  <c r="Y20" i="16"/>
  <c r="X19" i="16"/>
  <c r="Y19" i="16"/>
  <c r="X18" i="16"/>
  <c r="Y18" i="16"/>
  <c r="X17" i="16"/>
  <c r="Y17" i="16"/>
  <c r="X16" i="16"/>
  <c r="Y16" i="16"/>
  <c r="X15" i="16"/>
  <c r="Y15" i="16"/>
  <c r="X14" i="16"/>
  <c r="Y14" i="16"/>
  <c r="X13" i="16"/>
  <c r="Y13" i="16"/>
  <c r="X12" i="16"/>
  <c r="Y12" i="16"/>
  <c r="X11" i="16"/>
  <c r="Y11" i="16"/>
  <c r="X10" i="16"/>
  <c r="Y10" i="16"/>
  <c r="X9" i="16"/>
  <c r="Y9" i="16"/>
  <c r="X8" i="16"/>
  <c r="Y8" i="16"/>
  <c r="X7" i="16"/>
  <c r="Y7" i="16"/>
  <c r="M5" i="16"/>
  <c r="L5" i="16"/>
  <c r="K5" i="16"/>
  <c r="J5" i="16"/>
  <c r="I5" i="16"/>
  <c r="H5" i="16"/>
  <c r="G5" i="16"/>
  <c r="F5" i="16"/>
  <c r="E5" i="16"/>
  <c r="D5" i="16"/>
  <c r="C5" i="16"/>
  <c r="B5" i="16"/>
  <c r="X32" i="15"/>
  <c r="Y32" i="15"/>
  <c r="X31" i="15"/>
  <c r="Y31" i="15"/>
  <c r="X30" i="15"/>
  <c r="Z30" i="15" s="1"/>
  <c r="Y30" i="15"/>
  <c r="X29" i="15"/>
  <c r="Y29" i="15"/>
  <c r="Z29" i="15"/>
  <c r="X28" i="15"/>
  <c r="Y28" i="15"/>
  <c r="X27" i="15"/>
  <c r="Y27" i="15"/>
  <c r="X26" i="15"/>
  <c r="Y26" i="15"/>
  <c r="X25" i="15"/>
  <c r="Y25" i="15"/>
  <c r="X24" i="15"/>
  <c r="Y24" i="15"/>
  <c r="X23" i="15"/>
  <c r="Y23" i="15"/>
  <c r="X22" i="15"/>
  <c r="Y22" i="15"/>
  <c r="X21" i="15"/>
  <c r="Y21" i="15"/>
  <c r="X20" i="15"/>
  <c r="Y20" i="15"/>
  <c r="X19" i="15"/>
  <c r="Y19" i="15"/>
  <c r="X18" i="15"/>
  <c r="Y18" i="15"/>
  <c r="X17" i="15"/>
  <c r="Y17" i="15"/>
  <c r="X16" i="15"/>
  <c r="Y16" i="15"/>
  <c r="X15" i="15"/>
  <c r="Y15" i="15"/>
  <c r="X14" i="15"/>
  <c r="Y14" i="15"/>
  <c r="X13" i="15"/>
  <c r="Y13" i="15"/>
  <c r="X12" i="15"/>
  <c r="Y12" i="15"/>
  <c r="X11" i="15"/>
  <c r="Y11" i="15"/>
  <c r="Z11" i="15" s="1"/>
  <c r="X10" i="15"/>
  <c r="Y10" i="15"/>
  <c r="X9" i="15"/>
  <c r="Y9" i="15"/>
  <c r="X8" i="15"/>
  <c r="Y8" i="15"/>
  <c r="X7" i="15"/>
  <c r="Y7" i="15"/>
  <c r="Z7" i="15" s="1"/>
  <c r="U5" i="15"/>
  <c r="T5" i="15"/>
  <c r="M5" i="15"/>
  <c r="L5" i="15"/>
  <c r="K5" i="15"/>
  <c r="J5" i="15"/>
  <c r="I5" i="15"/>
  <c r="H5" i="15"/>
  <c r="G5" i="15"/>
  <c r="F5" i="15"/>
  <c r="E5" i="15"/>
  <c r="D5" i="15"/>
  <c r="C5" i="15"/>
  <c r="B5" i="15"/>
  <c r="X32" i="14"/>
  <c r="Z32" i="14" s="1"/>
  <c r="Y32" i="14"/>
  <c r="X31" i="14"/>
  <c r="Y31" i="14"/>
  <c r="X30" i="14"/>
  <c r="Y30" i="14"/>
  <c r="X29" i="14"/>
  <c r="Y29" i="14"/>
  <c r="X28" i="14"/>
  <c r="Y28" i="14"/>
  <c r="X27" i="14"/>
  <c r="Y27" i="14"/>
  <c r="X26" i="14"/>
  <c r="Y26" i="14"/>
  <c r="X25" i="14"/>
  <c r="Y25" i="14"/>
  <c r="X24" i="14"/>
  <c r="Y24" i="14"/>
  <c r="X23" i="14"/>
  <c r="Y23" i="14"/>
  <c r="Z23" i="14"/>
  <c r="X22" i="14"/>
  <c r="Y22" i="14"/>
  <c r="X21" i="14"/>
  <c r="Y21" i="14"/>
  <c r="X20" i="14"/>
  <c r="Y20" i="14"/>
  <c r="X19" i="14"/>
  <c r="Y19" i="14"/>
  <c r="X18" i="14"/>
  <c r="Y18" i="14"/>
  <c r="X17" i="14"/>
  <c r="Y17" i="14"/>
  <c r="X16" i="14"/>
  <c r="Y16" i="14"/>
  <c r="X15" i="14"/>
  <c r="Y15" i="14"/>
  <c r="X14" i="14"/>
  <c r="Y14" i="14"/>
  <c r="X13" i="14"/>
  <c r="Y13" i="14"/>
  <c r="X12" i="14"/>
  <c r="Y12" i="14"/>
  <c r="X11" i="14"/>
  <c r="Y11" i="14"/>
  <c r="X10" i="14"/>
  <c r="Y10" i="14"/>
  <c r="X9" i="14"/>
  <c r="Y9" i="14"/>
  <c r="X8" i="14"/>
  <c r="Y8" i="14"/>
  <c r="X7" i="14"/>
  <c r="Y7" i="14"/>
  <c r="M5" i="14"/>
  <c r="L5" i="14"/>
  <c r="K5" i="14"/>
  <c r="J5" i="14"/>
  <c r="I5" i="14"/>
  <c r="H5" i="14"/>
  <c r="G5" i="14"/>
  <c r="F5" i="14"/>
  <c r="E5" i="14"/>
  <c r="D5" i="14"/>
  <c r="C5" i="14"/>
  <c r="B5" i="14"/>
  <c r="X32" i="13"/>
  <c r="Y32" i="13"/>
  <c r="X31" i="13"/>
  <c r="Y31" i="13"/>
  <c r="Z31" i="13" s="1"/>
  <c r="X30" i="13"/>
  <c r="Y30" i="13"/>
  <c r="X29" i="13"/>
  <c r="Z29" i="13" s="1"/>
  <c r="Y29" i="13"/>
  <c r="X28" i="13"/>
  <c r="Z28" i="13" s="1"/>
  <c r="Y28" i="13"/>
  <c r="X27" i="13"/>
  <c r="Z27" i="13" s="1"/>
  <c r="Y27" i="13"/>
  <c r="X26" i="13"/>
  <c r="Y26" i="13"/>
  <c r="X25" i="13"/>
  <c r="Y25" i="13"/>
  <c r="X24" i="13"/>
  <c r="Y24" i="13"/>
  <c r="X23" i="13"/>
  <c r="Y23" i="13"/>
  <c r="X22" i="13"/>
  <c r="Y22" i="13"/>
  <c r="X21" i="13"/>
  <c r="Y21" i="13"/>
  <c r="X20" i="13"/>
  <c r="Y20" i="13"/>
  <c r="X19" i="13"/>
  <c r="Y19" i="13"/>
  <c r="X18" i="13"/>
  <c r="Y18" i="13"/>
  <c r="X17" i="13"/>
  <c r="Y17" i="13"/>
  <c r="X16" i="13"/>
  <c r="Y16" i="13"/>
  <c r="X15" i="13"/>
  <c r="Y15" i="13"/>
  <c r="X14" i="13"/>
  <c r="Y14" i="13"/>
  <c r="X13" i="13"/>
  <c r="Y13" i="13"/>
  <c r="X12" i="13"/>
  <c r="Y12" i="13"/>
  <c r="X11" i="13"/>
  <c r="Y11" i="13"/>
  <c r="X10" i="13"/>
  <c r="Y10" i="13"/>
  <c r="X9" i="13"/>
  <c r="Y9" i="13"/>
  <c r="X8" i="13"/>
  <c r="Y8" i="13"/>
  <c r="X7" i="13"/>
  <c r="Y7" i="13"/>
  <c r="W5" i="13"/>
  <c r="V5" i="13"/>
  <c r="I5" i="13"/>
  <c r="H5" i="13"/>
  <c r="G5" i="13"/>
  <c r="F5" i="13"/>
  <c r="E5" i="13"/>
  <c r="D5" i="13"/>
  <c r="C5" i="13"/>
  <c r="B5" i="13"/>
  <c r="X32" i="17"/>
  <c r="Y32" i="17"/>
  <c r="X31" i="17"/>
  <c r="Y31" i="17"/>
  <c r="X30" i="17"/>
  <c r="Y30" i="17"/>
  <c r="X29" i="17"/>
  <c r="Y29" i="17"/>
  <c r="X28" i="17"/>
  <c r="Y28" i="17"/>
  <c r="X27" i="17"/>
  <c r="Y27" i="17"/>
  <c r="X26" i="17"/>
  <c r="Y26" i="17"/>
  <c r="X25" i="17"/>
  <c r="Y25" i="17"/>
  <c r="X24" i="17"/>
  <c r="Y24" i="17"/>
  <c r="X23" i="17"/>
  <c r="Y23" i="17"/>
  <c r="X22" i="17"/>
  <c r="Y22" i="17"/>
  <c r="X21" i="17"/>
  <c r="Y21" i="17"/>
  <c r="X20" i="17"/>
  <c r="Y20" i="17"/>
  <c r="X19" i="17"/>
  <c r="Y19" i="17"/>
  <c r="X18" i="17"/>
  <c r="Y18" i="17"/>
  <c r="X17" i="17"/>
  <c r="Y17" i="17"/>
  <c r="X16" i="17"/>
  <c r="Y16" i="17"/>
  <c r="X15" i="17"/>
  <c r="Y15" i="17"/>
  <c r="X14" i="17"/>
  <c r="Y14" i="17"/>
  <c r="X13" i="17"/>
  <c r="Y13" i="17"/>
  <c r="X12" i="17"/>
  <c r="Y12" i="17"/>
  <c r="X11" i="17"/>
  <c r="Y11" i="17"/>
  <c r="X10" i="17"/>
  <c r="Y10" i="17"/>
  <c r="X9" i="17"/>
  <c r="Y9" i="17"/>
  <c r="X8" i="17"/>
  <c r="Y8" i="17"/>
  <c r="X7" i="17"/>
  <c r="Y7" i="17"/>
  <c r="I5" i="17"/>
  <c r="H5" i="17"/>
  <c r="G5" i="17"/>
  <c r="F5" i="17"/>
  <c r="E5" i="17"/>
  <c r="D5" i="17"/>
  <c r="C5" i="17"/>
  <c r="B5" i="17"/>
  <c r="X7" i="22"/>
  <c r="X8" i="22"/>
  <c r="X9" i="22"/>
  <c r="X10" i="22"/>
  <c r="X11" i="22"/>
  <c r="X12" i="22"/>
  <c r="X13" i="22"/>
  <c r="Z13" i="22" s="1"/>
  <c r="AA13" i="22" s="1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Z29" i="22" s="1"/>
  <c r="AA29" i="22" s="1"/>
  <c r="X30" i="22"/>
  <c r="X31" i="22"/>
  <c r="X32" i="22"/>
  <c r="Y7" i="22"/>
  <c r="Y8" i="22"/>
  <c r="Z8" i="22" s="1"/>
  <c r="AA8" i="22" s="1"/>
  <c r="Y9" i="22"/>
  <c r="Y10" i="22"/>
  <c r="Y11" i="22"/>
  <c r="Z11" i="22" s="1"/>
  <c r="AA11" i="22" s="1"/>
  <c r="Y12" i="22"/>
  <c r="Y13" i="22"/>
  <c r="Y14" i="22"/>
  <c r="Y15" i="22"/>
  <c r="Z15" i="22" s="1"/>
  <c r="AA15" i="22" s="1"/>
  <c r="Y16" i="22"/>
  <c r="Z16" i="22" s="1"/>
  <c r="AA16" i="22" s="1"/>
  <c r="Y17" i="22"/>
  <c r="Z17" i="22" s="1"/>
  <c r="AA17" i="22" s="1"/>
  <c r="Y18" i="22"/>
  <c r="Y19" i="22"/>
  <c r="Z19" i="22" s="1"/>
  <c r="AA19" i="22" s="1"/>
  <c r="Y20" i="22"/>
  <c r="Y21" i="22"/>
  <c r="Y22" i="22"/>
  <c r="Y23" i="22"/>
  <c r="Y24" i="22"/>
  <c r="Y25" i="22"/>
  <c r="Z25" i="22" s="1"/>
  <c r="AA25" i="22" s="1"/>
  <c r="Y26" i="22"/>
  <c r="Y27" i="22"/>
  <c r="Y28" i="22"/>
  <c r="Y29" i="22"/>
  <c r="Y30" i="22"/>
  <c r="Y31" i="22"/>
  <c r="Z31" i="22" s="1"/>
  <c r="AA31" i="22" s="1"/>
  <c r="Y32" i="22"/>
  <c r="Z32" i="22" s="1"/>
  <c r="AA32" i="22" s="1"/>
  <c r="R5" i="22"/>
  <c r="S5" i="22"/>
  <c r="N5" i="22"/>
  <c r="O5" i="22"/>
  <c r="H5" i="22"/>
  <c r="I5" i="22"/>
  <c r="F5" i="22"/>
  <c r="G5" i="22"/>
  <c r="D5" i="22"/>
  <c r="E5" i="22"/>
  <c r="B5" i="22"/>
  <c r="C5" i="22"/>
  <c r="X7" i="23"/>
  <c r="X8" i="23"/>
  <c r="X9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31" i="23"/>
  <c r="X32" i="23"/>
  <c r="Y7" i="23"/>
  <c r="Y8" i="23"/>
  <c r="Z8" i="23" s="1"/>
  <c r="AA8" i="23" s="1"/>
  <c r="Y9" i="23"/>
  <c r="Z9" i="23" s="1"/>
  <c r="AA9" i="23" s="1"/>
  <c r="Y10" i="23"/>
  <c r="Y11" i="23"/>
  <c r="Y12" i="23"/>
  <c r="Y13" i="23"/>
  <c r="Y14" i="23"/>
  <c r="Y15" i="23"/>
  <c r="Z15" i="23" s="1"/>
  <c r="AA15" i="23" s="1"/>
  <c r="Y16" i="23"/>
  <c r="Y17" i="23"/>
  <c r="Y18" i="23"/>
  <c r="Y19" i="23"/>
  <c r="Y20" i="23"/>
  <c r="Y21" i="23"/>
  <c r="Y22" i="23"/>
  <c r="Z22" i="23" s="1"/>
  <c r="AA22" i="23" s="1"/>
  <c r="Y23" i="23"/>
  <c r="Y24" i="23"/>
  <c r="Y25" i="23"/>
  <c r="Z25" i="23" s="1"/>
  <c r="AA25" i="23" s="1"/>
  <c r="Y26" i="23"/>
  <c r="Y27" i="23"/>
  <c r="Y28" i="23"/>
  <c r="Y29" i="23"/>
  <c r="Y30" i="23"/>
  <c r="Y31" i="23"/>
  <c r="Z31" i="23" s="1"/>
  <c r="AA31" i="23" s="1"/>
  <c r="Y32" i="23"/>
  <c r="Z32" i="23" s="1"/>
  <c r="AA32" i="23" s="1"/>
  <c r="V5" i="23"/>
  <c r="W5" i="23"/>
  <c r="R5" i="23"/>
  <c r="S5" i="23"/>
  <c r="P5" i="23"/>
  <c r="Q5" i="23"/>
  <c r="N5" i="23"/>
  <c r="O5" i="23"/>
  <c r="N34" i="23" s="1"/>
  <c r="H5" i="23"/>
  <c r="I5" i="23"/>
  <c r="F5" i="23"/>
  <c r="G5" i="23"/>
  <c r="D5" i="23"/>
  <c r="E5" i="23"/>
  <c r="B5" i="23"/>
  <c r="C5" i="23"/>
  <c r="B34" i="23" s="1"/>
  <c r="Z7" i="22"/>
  <c r="AA7" i="22" s="1"/>
  <c r="Z7" i="25"/>
  <c r="AA7" i="25" s="1"/>
  <c r="Z31" i="25"/>
  <c r="AA31" i="25" s="1"/>
  <c r="Z10" i="25"/>
  <c r="AA10" i="25" s="1"/>
  <c r="Z26" i="16" l="1"/>
  <c r="Z30" i="16"/>
  <c r="Z14" i="16"/>
  <c r="Z11" i="16"/>
  <c r="Z19" i="16"/>
  <c r="Z27" i="16"/>
  <c r="Z10" i="16"/>
  <c r="Z16" i="16"/>
  <c r="Z22" i="16"/>
  <c r="Z18" i="16"/>
  <c r="Z12" i="16"/>
  <c r="Z20" i="16"/>
  <c r="Z7" i="16"/>
  <c r="Z9" i="16"/>
  <c r="Z17" i="16"/>
  <c r="Z23" i="16"/>
  <c r="Z25" i="16"/>
  <c r="Z12" i="15"/>
  <c r="Z21" i="15"/>
  <c r="Z25" i="15"/>
  <c r="Z10" i="15"/>
  <c r="Z14" i="15"/>
  <c r="Z15" i="15"/>
  <c r="Z19" i="15"/>
  <c r="Z27" i="15"/>
  <c r="Z28" i="15"/>
  <c r="Z17" i="15"/>
  <c r="Z31" i="15"/>
  <c r="Z24" i="15"/>
  <c r="Z18" i="15"/>
  <c r="Z22" i="15"/>
  <c r="Z26" i="15"/>
  <c r="Y5" i="15"/>
  <c r="Z23" i="15"/>
  <c r="Y5" i="16"/>
  <c r="X5" i="16"/>
  <c r="Z21" i="16"/>
  <c r="Z31" i="16"/>
  <c r="Z15" i="16"/>
  <c r="Z8" i="16"/>
  <c r="Z13" i="16"/>
  <c r="Z29" i="16"/>
  <c r="Z32" i="15"/>
  <c r="Z9" i="15"/>
  <c r="Z20" i="15"/>
  <c r="Z13" i="15"/>
  <c r="Z16" i="15"/>
  <c r="Z8" i="14"/>
  <c r="Z12" i="14"/>
  <c r="Z20" i="14"/>
  <c r="Z24" i="14"/>
  <c r="Z11" i="14"/>
  <c r="Z15" i="14"/>
  <c r="Z19" i="14"/>
  <c r="Z27" i="14"/>
  <c r="Z31" i="14"/>
  <c r="Z17" i="14"/>
  <c r="Z29" i="14"/>
  <c r="Z22" i="14"/>
  <c r="Z10" i="14"/>
  <c r="Z18" i="14"/>
  <c r="Z28" i="14"/>
  <c r="Z9" i="14"/>
  <c r="Z13" i="14"/>
  <c r="Z26" i="14"/>
  <c r="Z30" i="14"/>
  <c r="Z16" i="14"/>
  <c r="Z7" i="14"/>
  <c r="Z14" i="14"/>
  <c r="Z21" i="14"/>
  <c r="Y5" i="14"/>
  <c r="Z25" i="14"/>
  <c r="Z26" i="13"/>
  <c r="Z8" i="13"/>
  <c r="Z20" i="13"/>
  <c r="Z24" i="13"/>
  <c r="Z9" i="13"/>
  <c r="Z21" i="13"/>
  <c r="Z14" i="13"/>
  <c r="Z32" i="13"/>
  <c r="Z12" i="13"/>
  <c r="Z11" i="13"/>
  <c r="Z23" i="13"/>
  <c r="Z13" i="13"/>
  <c r="Z17" i="13"/>
  <c r="Z7" i="13"/>
  <c r="Y5" i="13"/>
  <c r="Z22" i="13"/>
  <c r="Z18" i="13"/>
  <c r="Z30" i="13"/>
  <c r="Z10" i="13"/>
  <c r="Z15" i="13"/>
  <c r="Z19" i="13"/>
  <c r="Z25" i="13"/>
  <c r="Z16" i="13"/>
  <c r="Z12" i="17"/>
  <c r="Z16" i="17"/>
  <c r="Z24" i="17"/>
  <c r="Z32" i="17"/>
  <c r="Z22" i="17"/>
  <c r="Z10" i="17"/>
  <c r="Z7" i="17"/>
  <c r="Z11" i="17"/>
  <c r="Z27" i="17"/>
  <c r="Z31" i="17"/>
  <c r="Z25" i="17"/>
  <c r="Z18" i="17"/>
  <c r="Z9" i="17"/>
  <c r="Z29" i="17"/>
  <c r="Z19" i="17"/>
  <c r="Z8" i="17"/>
  <c r="Z26" i="17"/>
  <c r="Z20" i="17"/>
  <c r="Z13" i="17"/>
  <c r="Z17" i="17"/>
  <c r="Z21" i="17"/>
  <c r="Z30" i="17"/>
  <c r="X5" i="17"/>
  <c r="Z14" i="17"/>
  <c r="Y5" i="17"/>
  <c r="Z23" i="17"/>
  <c r="Z15" i="17"/>
  <c r="Z28" i="17"/>
  <c r="Z26" i="22"/>
  <c r="AA26" i="22" s="1"/>
  <c r="Z18" i="22"/>
  <c r="AA18" i="22" s="1"/>
  <c r="Z10" i="22"/>
  <c r="AA10" i="22" s="1"/>
  <c r="F34" i="22"/>
  <c r="H34" i="22"/>
  <c r="B34" i="22"/>
  <c r="R34" i="22"/>
  <c r="Z12" i="22"/>
  <c r="AA12" i="22" s="1"/>
  <c r="N34" i="22"/>
  <c r="Z27" i="22"/>
  <c r="AA27" i="22" s="1"/>
  <c r="Z9" i="22"/>
  <c r="AA9" i="22" s="1"/>
  <c r="D34" i="22"/>
  <c r="Z23" i="22"/>
  <c r="AA23" i="22" s="1"/>
  <c r="Z28" i="22"/>
  <c r="AA28" i="22" s="1"/>
  <c r="Z20" i="22"/>
  <c r="AA20" i="22" s="1"/>
  <c r="Z14" i="22"/>
  <c r="AA14" i="22" s="1"/>
  <c r="Z24" i="22"/>
  <c r="AA24" i="22" s="1"/>
  <c r="Z30" i="22"/>
  <c r="AA30" i="22" s="1"/>
  <c r="Z22" i="22"/>
  <c r="AA22" i="22" s="1"/>
  <c r="Y5" i="22"/>
  <c r="Z21" i="22"/>
  <c r="AA21" i="22" s="1"/>
  <c r="Z19" i="23"/>
  <c r="AA19" i="23" s="1"/>
  <c r="F34" i="23"/>
  <c r="R34" i="23"/>
  <c r="Z29" i="23"/>
  <c r="AA29" i="23" s="1"/>
  <c r="Z21" i="23"/>
  <c r="AA21" i="23" s="1"/>
  <c r="Z30" i="23"/>
  <c r="AA30" i="23" s="1"/>
  <c r="Z10" i="23"/>
  <c r="AA10" i="23" s="1"/>
  <c r="Z20" i="23"/>
  <c r="AA20" i="23" s="1"/>
  <c r="Z13" i="23"/>
  <c r="AA13" i="23" s="1"/>
  <c r="Z24" i="23"/>
  <c r="AA24" i="23" s="1"/>
  <c r="Z7" i="23"/>
  <c r="AA7" i="23" s="1"/>
  <c r="Z27" i="23"/>
  <c r="AA27" i="23" s="1"/>
  <c r="Z26" i="23"/>
  <c r="AA26" i="23" s="1"/>
  <c r="Z14" i="23"/>
  <c r="AA14" i="23" s="1"/>
  <c r="Z17" i="23"/>
  <c r="AA17" i="23" s="1"/>
  <c r="Z16" i="23"/>
  <c r="AA16" i="23" s="1"/>
  <c r="Z18" i="23"/>
  <c r="AA18" i="23" s="1"/>
  <c r="Z12" i="23"/>
  <c r="AA12" i="23" s="1"/>
  <c r="V34" i="23"/>
  <c r="Y5" i="23"/>
  <c r="Z28" i="23"/>
  <c r="AA28" i="23" s="1"/>
  <c r="Z11" i="23"/>
  <c r="AA11" i="23" s="1"/>
  <c r="D34" i="23"/>
  <c r="P34" i="23"/>
  <c r="X5" i="23"/>
  <c r="H34" i="23"/>
  <c r="Z23" i="23"/>
  <c r="AA23" i="23" s="1"/>
  <c r="Z8" i="25"/>
  <c r="Z12" i="25"/>
  <c r="Z16" i="25"/>
  <c r="AA16" i="25" s="1"/>
  <c r="Z20" i="25"/>
  <c r="Z28" i="25"/>
  <c r="AA28" i="25" s="1"/>
  <c r="Z30" i="25"/>
  <c r="AA30" i="25" s="1"/>
  <c r="AA24" i="25"/>
  <c r="Y5" i="25"/>
  <c r="AA17" i="25"/>
  <c r="AA32" i="25"/>
  <c r="Z14" i="25"/>
  <c r="AA14" i="25" s="1"/>
  <c r="AA12" i="25"/>
  <c r="AA8" i="25"/>
  <c r="X5" i="13"/>
  <c r="AA15" i="25"/>
  <c r="Z25" i="25"/>
  <c r="AA25" i="25" s="1"/>
  <c r="X5" i="25"/>
  <c r="AA23" i="25"/>
  <c r="X5" i="14"/>
  <c r="Z22" i="25"/>
  <c r="AA22" i="25" s="1"/>
  <c r="X5" i="22"/>
  <c r="AA13" i="25"/>
  <c r="AA21" i="25"/>
  <c r="X5" i="15"/>
  <c r="AA20" i="25"/>
  <c r="Z9" i="25"/>
  <c r="AA11" i="25"/>
  <c r="AA19" i="25"/>
  <c r="Z8" i="15"/>
  <c r="Z5" i="16" l="1"/>
  <c r="Z5" i="15"/>
  <c r="Z5" i="14"/>
  <c r="Z5" i="13"/>
  <c r="Z5" i="17"/>
  <c r="Z5" i="22"/>
  <c r="AA5" i="22" s="1"/>
  <c r="X34" i="22"/>
  <c r="X34" i="23"/>
  <c r="Z5" i="23"/>
  <c r="AA5" i="23" s="1"/>
  <c r="Z5" i="25"/>
  <c r="AA5" i="25"/>
  <c r="AA9" i="25"/>
</calcChain>
</file>

<file path=xl/sharedStrings.xml><?xml version="1.0" encoding="utf-8"?>
<sst xmlns="http://schemas.openxmlformats.org/spreadsheetml/2006/main" count="3042" uniqueCount="81">
  <si>
    <t>Total</t>
  </si>
  <si>
    <t>Uri</t>
  </si>
  <si>
    <t>Jura</t>
  </si>
  <si>
    <t>Tessin</t>
  </si>
  <si>
    <t>PRD</t>
  </si>
  <si>
    <t>PDC</t>
  </si>
  <si>
    <t>PSS</t>
  </si>
  <si>
    <t>UDC</t>
  </si>
  <si>
    <t>Autres</t>
  </si>
  <si>
    <t>F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</si>
  <si>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</si>
  <si>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</si>
  <si>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</si>
  <si>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</si>
  <si>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</si>
  <si>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</si>
  <si>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</si>
  <si>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</si>
  <si>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</si>
  <si>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</si>
  <si>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</si>
  <si>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</si>
  <si>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</si>
  <si>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</si>
  <si>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</si>
  <si>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</si>
  <si>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</si>
  <si>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</si>
  <si>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</si>
  <si>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</si>
  <si>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Zoug</t>
  </si>
  <si>
    <t>H</t>
  </si>
  <si>
    <t>F en %</t>
  </si>
  <si>
    <t>PLS</t>
  </si>
  <si>
    <t>AdI</t>
  </si>
  <si>
    <t>Lega</t>
  </si>
  <si>
    <t>*</t>
  </si>
  <si>
    <t>Explication: F = femmes; H = hommes     /  * = Aucune candidature</t>
  </si>
  <si>
    <t>Les élections au Conseil des Etats de 1986/87:</t>
  </si>
  <si>
    <t>Les élections au Conseil des Etats de 1990/91:</t>
  </si>
  <si>
    <t>Les élections au Conseil des Etats de 1994/95:</t>
  </si>
  <si>
    <t>Les élections au Conseil des Etats de 1998/99:</t>
  </si>
  <si>
    <t>Appenzell Rh.-Ext</t>
  </si>
  <si>
    <t>Appenzell Rh.-Int.</t>
  </si>
  <si>
    <t>Les élections au Conseil des Etats de 2002/2003:</t>
  </si>
  <si>
    <t>Femmes en %</t>
  </si>
  <si>
    <t>Les élections au Conseil des Etats de 1982/1983:</t>
  </si>
  <si>
    <t>Les élections au Conseil des Etats de 1978/1979:</t>
  </si>
  <si>
    <t>Les élections au Conseil des Etats de 1974/1975:</t>
  </si>
  <si>
    <t>Les élections au Conseil des Etats de 1970/1971:</t>
  </si>
  <si>
    <t>PES</t>
  </si>
  <si>
    <t>Nidwald 2)</t>
  </si>
  <si>
    <t>Les élections au Conseil des Etats de 2006/2007:</t>
  </si>
  <si>
    <t>Etat au jour du scrutin</t>
  </si>
  <si>
    <t>2) Election tacite</t>
  </si>
  <si>
    <t>Berne 3)</t>
  </si>
  <si>
    <t>Les élections au Conseil des Etats de 2011:</t>
  </si>
  <si>
    <t>PVL</t>
  </si>
  <si>
    <t>PBD</t>
  </si>
  <si>
    <t>Voir le glossaire pour les désignations complètes des partis</t>
  </si>
  <si>
    <t>répartition des mandats par parti, par sexe et par canton</t>
  </si>
  <si>
    <t>Explication: F = femmes; H = hommes</t>
  </si>
  <si>
    <t>1)  Election tacite</t>
  </si>
  <si>
    <t>Obwald 1)</t>
  </si>
  <si>
    <t>Nidwald 1)</t>
  </si>
  <si>
    <t>UDC 2)</t>
  </si>
  <si>
    <t>2) Mi-2008: départ d'un CE bernois de l'UDC et adhésion au PBD (Parti bourgeois démocrate) nouvellement fondé.</t>
  </si>
  <si>
    <t>1) En 2009, fusion du PRD avec le PLS au plan national sous la dénomination de "PLR.Les Libéraux-Radicaux". Dans les cantons de Bâle-Ville et de Vaud, le PRD et le PLS n'ont pas encore fusionné.</t>
  </si>
  <si>
    <t>PLR 1)</t>
  </si>
  <si>
    <t>Frauen in %</t>
  </si>
  <si>
    <t>PS</t>
  </si>
  <si>
    <t>Les élections au Conseil des Etats de 2015:</t>
  </si>
  <si>
    <t xml:space="preserve">Le PRD et le PL n’ont pas fusionné dans le canton de Bâle-Ville. Comme le PL-BS est membre du «PLR.Les Libéraux-Radicaux Suisse», il est attribué au PLR au niveau national. </t>
  </si>
  <si>
    <t>1) En 2009, fusion du PRD avec le PLS au plan national sous la dénomination de «PLR.Les Libéraux-Radicaux» (PLR). La fusion du PRD avec le PL s’est faite en 2010 dans le canton de Genève et en 2012 dans celui de Vaud.</t>
  </si>
  <si>
    <t>T 17.02.03.02</t>
  </si>
  <si>
    <t>© OFS 2019</t>
  </si>
  <si>
    <t>Source : OFS - Statistique des élections au Conseil national</t>
  </si>
  <si>
    <t>Renseignements: Office fédéral de la statistique (OFS), Section Politique, Culture, Médias, poku@bfs.admin.ch, tél. 058 463 61 58</t>
  </si>
  <si>
    <t>Dernière modification : 25.11.2019</t>
  </si>
  <si>
    <t>-</t>
  </si>
  <si>
    <t>Les élections au Conseil des États de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</si>
</sst>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#,###,##0.0____;\-#,###,##0.0____;\-____;@____"/>
    <numFmt numFmtId="172" formatCode="&quot;  &quot;@"/>
    <numFmt numFmtId="173" formatCode="&quot; &quot;@"/>
    <numFmt numFmtId="174" formatCode="#,###,##0;\-#,###,##0;0;@"/>
    <numFmt numFmtId="175" formatCode="#\ ##0.0;\-\ #\ ##0.0;&quot;-&quot;;&quot;...&quot;"/>
    <numFmt numFmtId="176" formatCode="0&quot;  &quot;"/>
    <numFmt numFmtId="177" formatCode="#,###,##0__;\-#,###,##0__;0__;@__"/>
    <numFmt numFmtId="178" formatCode="#,###,##0.0__;\-#,###,##0.0__;\-__;@__"/>
    <numFmt numFmtId="179" formatCode="0.0&quot;   &quot;"/>
    <numFmt numFmtId="180" formatCode="#,###,##0.0__;\-#,###,##0.0__;0.0__;@__"/>
    <numFmt numFmtId="181" formatCode="0.0"/>
    <numFmt numFmtId="182" formatCode="#,###,##0.0____;\-#,###,##0.0____;0.0____;@____"/>
  </numFmts>
  <fonts count="15">
    <font>
      <sz val="8.5"/>
      <name val="Helv"/>
    </font>
    <font>
      <sz val="10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9"/>
      <name val="Helvetica"/>
    </font>
    <font>
      <sz val="8"/>
      <name val="Arial"/>
      <family val="2"/>
    </font>
    <font>
      <sz val="8"/>
      <name val="NewsGothic"/>
      <family val="2"/>
    </font>
    <font>
      <sz val="10"/>
      <name val="MS Sans Serif"/>
    </font>
    <font>
      <b/>
      <sz val="8"/>
      <name val="Arial"/>
      <family val="2"/>
    </font>
    <font>
      <i/>
      <sz val="8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1" fillId="0" borderId="0" applyFont="0" applyFill="0" applyBorder="0" applyAlignment="0" applyProtection="0"/>
    <xf numFmtId="0" fontId="9" fillId="0" borderId="0"/>
    <xf numFmtId="0" fontId="7" fillId="0" borderId="0"/>
    <xf numFmtId="0" fontId="6" fillId="0" borderId="0"/>
  </cellStyleXfs>
  <cellXfs count="200">
    <xf numFmtId="0" fontId="0" fillId="0" borderId="0" xfId="0"/>
    <xf numFmtId="0" fontId="2" fillId="0" borderId="0" xfId="0" applyFont="1" applyBorder="1"/>
    <xf numFmtId="164" fontId="2" fillId="0" borderId="0" xfId="0" applyNumberFormat="1" applyFont="1" applyBorder="1"/>
    <xf numFmtId="166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0" xfId="0" applyFont="1" applyFill="1"/>
    <xf numFmtId="0" fontId="3" fillId="2" borderId="0" xfId="3" applyNumberFormat="1" applyFont="1" applyFill="1" applyBorder="1" applyAlignment="1">
      <alignment vertical="center"/>
    </xf>
    <xf numFmtId="0" fontId="7" fillId="0" borderId="0" xfId="3" applyAlignment="1"/>
    <xf numFmtId="0" fontId="3" fillId="2" borderId="0" xfId="4" applyFont="1" applyFill="1" applyBorder="1" applyAlignment="1">
      <alignment horizontal="right"/>
    </xf>
    <xf numFmtId="0" fontId="3" fillId="2" borderId="0" xfId="4" applyFont="1" applyFill="1" applyBorder="1"/>
    <xf numFmtId="0" fontId="4" fillId="2" borderId="0" xfId="4" applyFont="1" applyFill="1" applyBorder="1"/>
    <xf numFmtId="0" fontId="7" fillId="0" borderId="0" xfId="3" applyFont="1" applyAlignment="1"/>
    <xf numFmtId="168" fontId="7" fillId="0" borderId="0" xfId="3" applyNumberFormat="1" applyAlignment="1"/>
    <xf numFmtId="0" fontId="2" fillId="2" borderId="0" xfId="3" applyFont="1" applyFill="1" applyBorder="1" applyAlignment="1">
      <alignment horizontal="left"/>
    </xf>
    <xf numFmtId="166" fontId="2" fillId="2" borderId="0" xfId="0" applyNumberFormat="1" applyFont="1" applyFill="1" applyBorder="1"/>
    <xf numFmtId="3" fontId="2" fillId="2" borderId="0" xfId="1" applyNumberFormat="1" applyFont="1" applyFill="1" applyBorder="1"/>
    <xf numFmtId="0" fontId="7" fillId="2" borderId="0" xfId="3" applyFill="1" applyBorder="1" applyAlignment="1"/>
    <xf numFmtId="166" fontId="8" fillId="2" borderId="0" xfId="0" applyNumberFormat="1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0" xfId="0" applyFont="1" applyFill="1" applyBorder="1"/>
    <xf numFmtId="164" fontId="2" fillId="4" borderId="0" xfId="0" applyNumberFormat="1" applyFont="1" applyFill="1" applyBorder="1"/>
    <xf numFmtId="0" fontId="2" fillId="4" borderId="0" xfId="0" applyNumberFormat="1" applyFont="1" applyFill="1" applyBorder="1"/>
    <xf numFmtId="0" fontId="2" fillId="4" borderId="0" xfId="1" applyNumberFormat="1" applyFont="1" applyFill="1" applyBorder="1"/>
    <xf numFmtId="0" fontId="2" fillId="0" borderId="0" xfId="0" applyNumberFormat="1" applyFont="1" applyBorder="1"/>
    <xf numFmtId="0" fontId="2" fillId="0" borderId="0" xfId="0" applyNumberFormat="1" applyFont="1" applyFill="1" applyBorder="1"/>
    <xf numFmtId="0" fontId="2" fillId="4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/>
    <xf numFmtId="0" fontId="2" fillId="0" borderId="0" xfId="0" applyNumberFormat="1" applyFont="1" applyBorder="1" applyAlignment="1">
      <alignment horizontal="right"/>
    </xf>
    <xf numFmtId="0" fontId="7" fillId="4" borderId="0" xfId="0" applyFont="1" applyFill="1" applyBorder="1"/>
    <xf numFmtId="0" fontId="7" fillId="4" borderId="1" xfId="0" applyFont="1" applyFill="1" applyBorder="1"/>
    <xf numFmtId="172" fontId="7" fillId="4" borderId="3" xfId="0" applyNumberFormat="1" applyFont="1" applyFill="1" applyBorder="1" applyAlignment="1">
      <alignment vertical="top"/>
    </xf>
    <xf numFmtId="172" fontId="7" fillId="4" borderId="1" xfId="0" applyNumberFormat="1" applyFont="1" applyFill="1" applyBorder="1" applyAlignment="1">
      <alignment vertical="top"/>
    </xf>
    <xf numFmtId="0" fontId="7" fillId="4" borderId="0" xfId="0" applyFont="1" applyFill="1" applyBorder="1" applyAlignment="1">
      <alignment horizontal="center"/>
    </xf>
    <xf numFmtId="0" fontId="7" fillId="6" borderId="0" xfId="0" applyFont="1" applyFill="1" applyBorder="1"/>
    <xf numFmtId="168" fontId="7" fillId="6" borderId="0" xfId="0" applyNumberFormat="1" applyFont="1" applyFill="1" applyBorder="1" applyAlignment="1">
      <alignment horizontal="right"/>
    </xf>
    <xf numFmtId="170" fontId="7" fillId="6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/>
    <xf numFmtId="0" fontId="7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center"/>
    </xf>
    <xf numFmtId="170" fontId="7" fillId="4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0" fontId="7" fillId="2" borderId="0" xfId="0" applyNumberFormat="1" applyFont="1" applyFill="1" applyBorder="1" applyAlignment="1" applyProtection="1">
      <alignment horizontal="right"/>
      <protection locked="0"/>
    </xf>
    <xf numFmtId="0" fontId="7" fillId="6" borderId="0" xfId="0" applyNumberFormat="1" applyFont="1" applyFill="1" applyBorder="1"/>
    <xf numFmtId="0" fontId="7" fillId="6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/>
    </xf>
    <xf numFmtId="0" fontId="7" fillId="4" borderId="0" xfId="2" applyNumberFormat="1" applyFont="1" applyFill="1" applyBorder="1"/>
    <xf numFmtId="0" fontId="7" fillId="4" borderId="0" xfId="0" quotePrefix="1" applyNumberFormat="1" applyFont="1" applyFill="1" applyBorder="1" applyAlignment="1">
      <alignment horizontal="right" vertical="top"/>
    </xf>
    <xf numFmtId="0" fontId="7" fillId="4" borderId="0" xfId="0" applyNumberFormat="1" applyFont="1" applyFill="1" applyBorder="1" applyAlignment="1"/>
    <xf numFmtId="0" fontId="7" fillId="4" borderId="0" xfId="0" applyNumberFormat="1" applyFont="1" applyFill="1" applyBorder="1" applyAlignment="1">
      <alignment horizontal="left"/>
    </xf>
    <xf numFmtId="0" fontId="7" fillId="0" borderId="0" xfId="0" applyFont="1" applyBorder="1"/>
    <xf numFmtId="172" fontId="7" fillId="2" borderId="3" xfId="0" applyNumberFormat="1" applyFont="1" applyFill="1" applyBorder="1" applyAlignment="1">
      <alignment vertical="top"/>
    </xf>
    <xf numFmtId="172" fontId="7" fillId="2" borderId="1" xfId="0" applyNumberFormat="1" applyFont="1" applyFill="1" applyBorder="1" applyAlignment="1">
      <alignment vertical="top"/>
    </xf>
    <xf numFmtId="172" fontId="7" fillId="2" borderId="5" xfId="0" applyNumberFormat="1" applyFont="1" applyFill="1" applyBorder="1" applyAlignment="1">
      <alignment horizontal="center"/>
    </xf>
    <xf numFmtId="173" fontId="7" fillId="2" borderId="0" xfId="0" applyNumberFormat="1" applyFont="1" applyFill="1" applyBorder="1" applyAlignment="1">
      <alignment horizontal="center"/>
    </xf>
    <xf numFmtId="172" fontId="7" fillId="2" borderId="0" xfId="0" applyNumberFormat="1" applyFont="1" applyFill="1" applyBorder="1" applyAlignment="1">
      <alignment horizontal="center" vertical="center"/>
    </xf>
    <xf numFmtId="167" fontId="7" fillId="2" borderId="0" xfId="0" applyNumberFormat="1" applyFont="1" applyFill="1" applyBorder="1"/>
    <xf numFmtId="168" fontId="7" fillId="2" borderId="0" xfId="0" applyNumberFormat="1" applyFont="1" applyFill="1" applyBorder="1" applyAlignment="1">
      <alignment horizontal="right"/>
    </xf>
    <xf numFmtId="168" fontId="7" fillId="2" borderId="0" xfId="0" applyNumberFormat="1" applyFont="1" applyFill="1" applyBorder="1" applyAlignment="1">
      <alignment horizontal="center"/>
    </xf>
    <xf numFmtId="174" fontId="7" fillId="2" borderId="0" xfId="0" applyNumberFormat="1" applyFont="1" applyFill="1" applyBorder="1" applyAlignment="1">
      <alignment horizontal="center"/>
    </xf>
    <xf numFmtId="0" fontId="11" fillId="2" borderId="0" xfId="3" applyNumberFormat="1" applyFont="1" applyFill="1" applyBorder="1" applyAlignment="1">
      <alignment horizontal="center" vertical="center"/>
    </xf>
    <xf numFmtId="177" fontId="7" fillId="2" borderId="0" xfId="3" applyNumberFormat="1" applyFont="1" applyFill="1" applyBorder="1" applyAlignment="1">
      <alignment horizontal="right" vertical="center"/>
    </xf>
    <xf numFmtId="170" fontId="7" fillId="2" borderId="0" xfId="0" applyNumberFormat="1" applyFont="1" applyFill="1" applyBorder="1" applyAlignment="1">
      <alignment horizontal="right"/>
    </xf>
    <xf numFmtId="168" fontId="7" fillId="2" borderId="0" xfId="0" applyNumberFormat="1" applyFont="1" applyFill="1" applyBorder="1"/>
    <xf numFmtId="170" fontId="7" fillId="0" borderId="0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right"/>
    </xf>
    <xf numFmtId="169" fontId="7" fillId="2" borderId="0" xfId="0" applyNumberFormat="1" applyFont="1" applyFill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7" fillId="2" borderId="0" xfId="3" applyFont="1" applyFill="1" applyBorder="1" applyAlignment="1"/>
    <xf numFmtId="169" fontId="7" fillId="2" borderId="0" xfId="0" applyNumberFormat="1" applyFont="1" applyFill="1" applyBorder="1" applyAlignment="1">
      <alignment horizontal="right"/>
    </xf>
    <xf numFmtId="171" fontId="7" fillId="6" borderId="0" xfId="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166" fontId="7" fillId="0" borderId="0" xfId="0" applyNumberFormat="1" applyFont="1" applyBorder="1"/>
    <xf numFmtId="0" fontId="7" fillId="2" borderId="0" xfId="0" applyFont="1" applyFill="1" applyBorder="1" applyAlignment="1"/>
    <xf numFmtId="165" fontId="7" fillId="0" borderId="0" xfId="0" applyNumberFormat="1" applyFont="1" applyBorder="1" applyAlignment="1">
      <alignment horizontal="left"/>
    </xf>
    <xf numFmtId="175" fontId="7" fillId="2" borderId="0" xfId="0" applyNumberFormat="1" applyFont="1" applyFill="1" applyBorder="1" applyAlignment="1">
      <alignment horizontal="left"/>
    </xf>
    <xf numFmtId="175" fontId="7" fillId="2" borderId="0" xfId="0" applyNumberFormat="1" applyFont="1" applyFill="1" applyBorder="1" applyAlignment="1">
      <alignment horizontal="right"/>
    </xf>
    <xf numFmtId="166" fontId="7" fillId="2" borderId="0" xfId="0" applyNumberFormat="1" applyFont="1" applyFill="1" applyBorder="1"/>
    <xf numFmtId="0" fontId="13" fillId="2" borderId="0" xfId="0" applyFont="1" applyFill="1"/>
    <xf numFmtId="0" fontId="7" fillId="2" borderId="0" xfId="0" applyNumberFormat="1" applyFont="1" applyFill="1" applyBorder="1" applyAlignment="1">
      <alignment horizontal="left"/>
    </xf>
    <xf numFmtId="177" fontId="7" fillId="2" borderId="0" xfId="3" applyNumberFormat="1" applyFont="1" applyFill="1" applyBorder="1" applyAlignment="1">
      <alignment horizontal="right"/>
    </xf>
    <xf numFmtId="171" fontId="7" fillId="6" borderId="0" xfId="0" applyNumberFormat="1" applyFont="1" applyFill="1" applyBorder="1" applyAlignment="1">
      <alignment horizontal="left"/>
    </xf>
    <xf numFmtId="169" fontId="7" fillId="6" borderId="0" xfId="0" applyNumberFormat="1" applyFont="1" applyFill="1" applyBorder="1" applyAlignment="1">
      <alignment horizontal="right"/>
    </xf>
    <xf numFmtId="0" fontId="10" fillId="2" borderId="0" xfId="3" applyFont="1" applyFill="1" applyBorder="1" applyAlignment="1"/>
    <xf numFmtId="172" fontId="7" fillId="2" borderId="0" xfId="3" applyNumberFormat="1" applyFont="1" applyFill="1" applyBorder="1" applyAlignment="1">
      <alignment horizontal="left"/>
    </xf>
    <xf numFmtId="172" fontId="7" fillId="2" borderId="7" xfId="0" applyNumberFormat="1" applyFont="1" applyFill="1" applyBorder="1" applyAlignment="1">
      <alignment vertical="top"/>
    </xf>
    <xf numFmtId="172" fontId="7" fillId="2" borderId="0" xfId="3" applyNumberFormat="1" applyFont="1" applyFill="1" applyBorder="1" applyAlignment="1">
      <alignment horizontal="left" vertical="center"/>
    </xf>
    <xf numFmtId="173" fontId="7" fillId="2" borderId="8" xfId="0" applyNumberFormat="1" applyFont="1" applyFill="1" applyBorder="1" applyAlignment="1">
      <alignment horizontal="center"/>
    </xf>
    <xf numFmtId="172" fontId="7" fillId="2" borderId="1" xfId="3" applyNumberFormat="1" applyFont="1" applyFill="1" applyBorder="1" applyAlignment="1">
      <alignment horizontal="left" vertical="center"/>
    </xf>
    <xf numFmtId="0" fontId="7" fillId="6" borderId="0" xfId="3" applyFont="1" applyFill="1" applyBorder="1" applyAlignment="1"/>
    <xf numFmtId="180" fontId="7" fillId="6" borderId="0" xfId="3" applyNumberFormat="1" applyFont="1" applyFill="1" applyBorder="1" applyAlignment="1">
      <alignment horizontal="right"/>
    </xf>
    <xf numFmtId="167" fontId="7" fillId="2" borderId="0" xfId="3" applyNumberFormat="1" applyFont="1" applyFill="1" applyBorder="1" applyAlignment="1"/>
    <xf numFmtId="177" fontId="7" fillId="2" borderId="0" xfId="3" applyNumberFormat="1" applyFont="1" applyFill="1" applyBorder="1" applyAlignment="1">
      <alignment horizontal="left" vertical="center"/>
    </xf>
    <xf numFmtId="0" fontId="7" fillId="2" borderId="0" xfId="3" applyNumberFormat="1" applyFont="1" applyFill="1" applyBorder="1" applyAlignment="1">
      <alignment horizontal="right"/>
    </xf>
    <xf numFmtId="178" fontId="7" fillId="2" borderId="0" xfId="3" applyNumberFormat="1" applyFont="1" applyFill="1" applyBorder="1" applyAlignment="1"/>
    <xf numFmtId="172" fontId="7" fillId="6" borderId="0" xfId="3" applyNumberFormat="1" applyFont="1" applyFill="1" applyBorder="1" applyAlignment="1">
      <alignment horizontal="center"/>
    </xf>
    <xf numFmtId="178" fontId="7" fillId="6" borderId="0" xfId="3" applyNumberFormat="1" applyFont="1" applyFill="1" applyBorder="1" applyAlignment="1">
      <alignment horizontal="center"/>
    </xf>
    <xf numFmtId="176" fontId="7" fillId="6" borderId="0" xfId="3" applyNumberFormat="1" applyFont="1" applyFill="1" applyBorder="1" applyAlignment="1">
      <alignment horizontal="right"/>
    </xf>
    <xf numFmtId="179" fontId="7" fillId="6" borderId="0" xfId="3" applyNumberFormat="1" applyFont="1" applyFill="1" applyBorder="1" applyAlignment="1"/>
    <xf numFmtId="172" fontId="7" fillId="2" borderId="1" xfId="3" applyNumberFormat="1" applyFont="1" applyFill="1" applyBorder="1" applyAlignment="1">
      <alignment horizontal="left"/>
    </xf>
    <xf numFmtId="0" fontId="10" fillId="2" borderId="0" xfId="3" applyNumberFormat="1" applyFont="1" applyFill="1" applyBorder="1" applyAlignment="1">
      <alignment horizontal="left"/>
    </xf>
    <xf numFmtId="0" fontId="7" fillId="0" borderId="0" xfId="3" applyFont="1" applyBorder="1" applyAlignment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/>
    </xf>
    <xf numFmtId="172" fontId="7" fillId="4" borderId="9" xfId="0" applyNumberFormat="1" applyFont="1" applyFill="1" applyBorder="1" applyAlignment="1">
      <alignment horizontal="left" vertical="center"/>
    </xf>
    <xf numFmtId="172" fontId="7" fillId="4" borderId="6" xfId="0" applyNumberFormat="1" applyFont="1" applyFill="1" applyBorder="1" applyAlignment="1"/>
    <xf numFmtId="172" fontId="7" fillId="4" borderId="10" xfId="0" applyNumberFormat="1" applyFont="1" applyFill="1" applyBorder="1" applyAlignment="1"/>
    <xf numFmtId="0" fontId="7" fillId="4" borderId="10" xfId="0" applyNumberFormat="1" applyFont="1" applyFill="1" applyBorder="1" applyAlignment="1">
      <alignment horizontal="center" vertical="center"/>
    </xf>
    <xf numFmtId="172" fontId="7" fillId="4" borderId="1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172" fontId="7" fillId="4" borderId="6" xfId="0" applyNumberFormat="1" applyFont="1" applyFill="1" applyBorder="1" applyAlignment="1">
      <alignment vertical="center"/>
    </xf>
    <xf numFmtId="181" fontId="7" fillId="4" borderId="0" xfId="0" applyNumberFormat="1" applyFont="1" applyFill="1" applyBorder="1" applyAlignment="1">
      <alignment horizontal="center"/>
    </xf>
    <xf numFmtId="172" fontId="7" fillId="4" borderId="1" xfId="0" applyNumberFormat="1" applyFont="1" applyFill="1" applyBorder="1" applyAlignment="1"/>
    <xf numFmtId="172" fontId="7" fillId="4" borderId="3" xfId="0" applyNumberFormat="1" applyFont="1" applyFill="1" applyBorder="1" applyAlignment="1"/>
    <xf numFmtId="172" fontId="7" fillId="4" borderId="1" xfId="0" applyNumberFormat="1" applyFont="1" applyFill="1" applyBorder="1" applyAlignment="1">
      <alignment horizontal="center"/>
    </xf>
    <xf numFmtId="172" fontId="7" fillId="4" borderId="11" xfId="0" applyNumberFormat="1" applyFont="1" applyFill="1" applyBorder="1" applyAlignment="1">
      <alignment horizontal="center"/>
    </xf>
    <xf numFmtId="173" fontId="7" fillId="4" borderId="10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0" fontId="3" fillId="2" borderId="1" xfId="0" applyFont="1" applyFill="1" applyBorder="1"/>
    <xf numFmtId="0" fontId="7" fillId="0" borderId="1" xfId="0" applyFont="1" applyBorder="1"/>
    <xf numFmtId="0" fontId="4" fillId="2" borderId="1" xfId="0" applyFont="1" applyFill="1" applyBorder="1"/>
    <xf numFmtId="172" fontId="7" fillId="2" borderId="12" xfId="0" applyNumberFormat="1" applyFont="1" applyFill="1" applyBorder="1" applyAlignment="1">
      <alignment horizontal="left" vertical="center"/>
    </xf>
    <xf numFmtId="172" fontId="7" fillId="2" borderId="10" xfId="0" applyNumberFormat="1" applyFont="1" applyFill="1" applyBorder="1" applyAlignment="1"/>
    <xf numFmtId="172" fontId="7" fillId="2" borderId="11" xfId="0" applyNumberFormat="1" applyFont="1" applyFill="1" applyBorder="1" applyAlignment="1">
      <alignment vertical="top"/>
    </xf>
    <xf numFmtId="172" fontId="7" fillId="2" borderId="10" xfId="0" applyNumberFormat="1" applyFont="1" applyFill="1" applyBorder="1" applyAlignment="1">
      <alignment vertical="top"/>
    </xf>
    <xf numFmtId="172" fontId="7" fillId="2" borderId="11" xfId="0" applyNumberFormat="1" applyFont="1" applyFill="1" applyBorder="1" applyAlignment="1"/>
    <xf numFmtId="172" fontId="7" fillId="2" borderId="10" xfId="0" applyNumberFormat="1" applyFont="1" applyFill="1" applyBorder="1" applyAlignment="1">
      <alignment horizontal="center"/>
    </xf>
    <xf numFmtId="172" fontId="7" fillId="2" borderId="11" xfId="0" applyNumberFormat="1" applyFont="1" applyFill="1" applyBorder="1" applyAlignment="1">
      <alignment horizontal="center"/>
    </xf>
    <xf numFmtId="173" fontId="7" fillId="2" borderId="10" xfId="0" applyNumberFormat="1" applyFont="1" applyFill="1" applyBorder="1" applyAlignment="1">
      <alignment horizontal="center"/>
    </xf>
    <xf numFmtId="0" fontId="7" fillId="2" borderId="10" xfId="0" applyNumberFormat="1" applyFont="1" applyFill="1" applyBorder="1" applyAlignment="1">
      <alignment horizontal="center" vertical="center"/>
    </xf>
    <xf numFmtId="172" fontId="7" fillId="2" borderId="9" xfId="0" applyNumberFormat="1" applyFont="1" applyFill="1" applyBorder="1" applyAlignment="1">
      <alignment horizontal="left" vertical="center"/>
    </xf>
    <xf numFmtId="172" fontId="7" fillId="2" borderId="10" xfId="0" applyNumberFormat="1" applyFont="1" applyFill="1" applyBorder="1" applyAlignment="1">
      <alignment horizontal="center" vertical="center"/>
    </xf>
    <xf numFmtId="171" fontId="7" fillId="4" borderId="0" xfId="0" applyNumberFormat="1" applyFont="1" applyFill="1" applyBorder="1" applyAlignment="1">
      <alignment horizontal="center"/>
    </xf>
    <xf numFmtId="171" fontId="12" fillId="4" borderId="0" xfId="0" applyNumberFormat="1" applyFont="1" applyFill="1" applyBorder="1" applyAlignment="1">
      <alignment horizontal="center"/>
    </xf>
    <xf numFmtId="171" fontId="7" fillId="4" borderId="0" xfId="0" applyNumberFormat="1" applyFont="1" applyFill="1" applyBorder="1" applyAlignment="1">
      <alignment horizontal="right"/>
    </xf>
    <xf numFmtId="172" fontId="7" fillId="2" borderId="1" xfId="0" applyNumberFormat="1" applyFont="1" applyFill="1" applyBorder="1" applyAlignment="1"/>
    <xf numFmtId="172" fontId="7" fillId="2" borderId="3" xfId="0" applyNumberFormat="1" applyFont="1" applyFill="1" applyBorder="1" applyAlignment="1">
      <alignment horizontal="center"/>
    </xf>
    <xf numFmtId="173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172" fontId="7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72" fontId="7" fillId="2" borderId="4" xfId="0" applyNumberFormat="1" applyFont="1" applyFill="1" applyBorder="1" applyAlignment="1">
      <alignment horizontal="left" vertical="center"/>
    </xf>
    <xf numFmtId="172" fontId="7" fillId="2" borderId="3" xfId="0" applyNumberFormat="1" applyFont="1" applyFill="1" applyBorder="1" applyAlignment="1"/>
    <xf numFmtId="172" fontId="7" fillId="2" borderId="1" xfId="0" applyNumberFormat="1" applyFont="1" applyFill="1" applyBorder="1" applyAlignment="1">
      <alignment horizontal="center"/>
    </xf>
    <xf numFmtId="166" fontId="2" fillId="4" borderId="0" xfId="0" applyNumberFormat="1" applyFont="1" applyFill="1" applyBorder="1"/>
    <xf numFmtId="0" fontId="7" fillId="2" borderId="10" xfId="0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171" fontId="7" fillId="4" borderId="0" xfId="0" applyNumberFormat="1" applyFont="1" applyFill="1" applyBorder="1" applyAlignment="1">
      <alignment horizontal="left"/>
    </xf>
    <xf numFmtId="169" fontId="7" fillId="4" borderId="0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center"/>
    </xf>
    <xf numFmtId="168" fontId="7" fillId="4" borderId="0" xfId="0" applyNumberFormat="1" applyFont="1" applyFill="1" applyBorder="1" applyAlignment="1">
      <alignment horizontal="right"/>
    </xf>
    <xf numFmtId="172" fontId="7" fillId="4" borderId="0" xfId="3" applyNumberFormat="1" applyFont="1" applyFill="1" applyBorder="1" applyAlignment="1">
      <alignment horizontal="center"/>
    </xf>
    <xf numFmtId="178" fontId="7" fillId="4" borderId="0" xfId="3" applyNumberFormat="1" applyFont="1" applyFill="1" applyBorder="1" applyAlignment="1">
      <alignment horizontal="center"/>
    </xf>
    <xf numFmtId="176" fontId="7" fillId="4" borderId="0" xfId="3" applyNumberFormat="1" applyFont="1" applyFill="1" applyBorder="1" applyAlignment="1">
      <alignment horizontal="right"/>
    </xf>
    <xf numFmtId="179" fontId="7" fillId="4" borderId="0" xfId="3" applyNumberFormat="1" applyFont="1" applyFill="1" applyBorder="1" applyAlignment="1"/>
    <xf numFmtId="0" fontId="7" fillId="4" borderId="0" xfId="3" applyFill="1" applyAlignment="1"/>
    <xf numFmtId="0" fontId="10" fillId="2" borderId="1" xfId="3" applyFont="1" applyFill="1" applyBorder="1" applyAlignment="1"/>
    <xf numFmtId="0" fontId="7" fillId="0" borderId="1" xfId="3" applyFont="1" applyBorder="1" applyAlignment="1"/>
    <xf numFmtId="0" fontId="3" fillId="2" borderId="1" xfId="3" applyFont="1" applyFill="1" applyBorder="1" applyAlignment="1">
      <alignment horizontal="right"/>
    </xf>
    <xf numFmtId="172" fontId="7" fillId="2" borderId="10" xfId="3" applyNumberFormat="1" applyFont="1" applyFill="1" applyBorder="1" applyAlignment="1">
      <alignment horizontal="left"/>
    </xf>
    <xf numFmtId="172" fontId="7" fillId="2" borderId="13" xfId="0" applyNumberFormat="1" applyFont="1" applyFill="1" applyBorder="1" applyAlignment="1">
      <alignment vertical="top"/>
    </xf>
    <xf numFmtId="172" fontId="7" fillId="2" borderId="10" xfId="3" applyNumberFormat="1" applyFont="1" applyFill="1" applyBorder="1" applyAlignment="1">
      <alignment horizontal="left" vertical="center"/>
    </xf>
    <xf numFmtId="173" fontId="7" fillId="2" borderId="13" xfId="0" applyNumberFormat="1" applyFont="1" applyFill="1" applyBorder="1" applyAlignment="1">
      <alignment horizontal="center"/>
    </xf>
    <xf numFmtId="0" fontId="7" fillId="0" borderId="0" xfId="3" applyBorder="1" applyAlignment="1"/>
    <xf numFmtId="173" fontId="7" fillId="2" borderId="7" xfId="0" applyNumberFormat="1" applyFont="1" applyFill="1" applyBorder="1" applyAlignment="1">
      <alignment horizontal="center"/>
    </xf>
    <xf numFmtId="0" fontId="7" fillId="0" borderId="1" xfId="3" applyBorder="1" applyAlignment="1"/>
    <xf numFmtId="182" fontId="7" fillId="6" borderId="0" xfId="0" applyNumberFormat="1" applyFont="1" applyFill="1" applyBorder="1" applyAlignment="1">
      <alignment horizontal="right"/>
    </xf>
    <xf numFmtId="170" fontId="7" fillId="6" borderId="0" xfId="0" applyNumberFormat="1" applyFont="1" applyFill="1" applyBorder="1" applyAlignment="1">
      <alignment horizontal="center"/>
    </xf>
    <xf numFmtId="0" fontId="7" fillId="6" borderId="0" xfId="0" applyNumberFormat="1" applyFont="1" applyFill="1" applyBorder="1" applyAlignment="1">
      <alignment horizontal="center"/>
    </xf>
    <xf numFmtId="172" fontId="7" fillId="4" borderId="2" xfId="0" applyNumberFormat="1" applyFont="1" applyFill="1" applyBorder="1" applyAlignment="1">
      <alignment horizontal="center"/>
    </xf>
    <xf numFmtId="172" fontId="7" fillId="4" borderId="6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172" fontId="7" fillId="4" borderId="9" xfId="0" applyNumberFormat="1" applyFont="1" applyFill="1" applyBorder="1" applyAlignment="1">
      <alignment horizontal="center"/>
    </xf>
    <xf numFmtId="168" fontId="7" fillId="6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170" fontId="7" fillId="6" borderId="0" xfId="0" applyNumberFormat="1" applyFont="1" applyFill="1" applyBorder="1" applyAlignment="1">
      <alignment horizontal="center"/>
    </xf>
    <xf numFmtId="181" fontId="7" fillId="6" borderId="0" xfId="0" applyNumberFormat="1" applyFont="1" applyFill="1" applyBorder="1" applyAlignment="1">
      <alignment horizontal="center"/>
    </xf>
    <xf numFmtId="181" fontId="7" fillId="5" borderId="0" xfId="0" applyNumberFormat="1" applyFont="1" applyFill="1" applyBorder="1" applyAlignment="1">
      <alignment horizontal="center"/>
    </xf>
    <xf numFmtId="181" fontId="7" fillId="3" borderId="0" xfId="0" applyNumberFormat="1" applyFont="1" applyFill="1" applyBorder="1" applyAlignment="1">
      <alignment horizontal="center"/>
    </xf>
    <xf numFmtId="171" fontId="7" fillId="6" borderId="0" xfId="0" applyNumberFormat="1" applyFont="1" applyFill="1" applyBorder="1" applyAlignment="1">
      <alignment horizontal="center"/>
    </xf>
    <xf numFmtId="17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71" fontId="7" fillId="3" borderId="0" xfId="0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_NRW 1971 Listes" xfId="2"/>
    <cellStyle name="Standard_tests" xfId="3"/>
    <cellStyle name="Standard_umwandlungStRin GRR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1031"/>
  <sheetViews>
    <sheetView tabSelected="1" workbookViewId="0"/>
  </sheetViews>
  <sheetFormatPr baseColWidth="10" defaultColWidth="9.1640625" defaultRowHeight="12.75"/>
  <cols>
    <col min="1" max="1" width="17.83203125" style="30" customWidth="1"/>
    <col min="2" max="8" width="5.1640625" style="30" customWidth="1"/>
    <col min="9" max="9" width="5.33203125" style="30" customWidth="1"/>
    <col min="10" max="17" width="5.1640625" style="30" hidden="1" customWidth="1"/>
    <col min="18" max="18" width="5.1640625" style="30" customWidth="1"/>
    <col min="19" max="19" width="4.6640625" style="30" customWidth="1"/>
    <col min="20" max="21" width="5.83203125" style="30" hidden="1" customWidth="1"/>
    <col min="22" max="24" width="5.1640625" style="30" customWidth="1"/>
    <col min="25" max="25" width="5.1640625" style="34" customWidth="1"/>
    <col min="26" max="26" width="5.83203125" style="30" customWidth="1"/>
    <col min="27" max="27" width="9.1640625" style="30" customWidth="1"/>
    <col min="28" max="249" width="9.33203125" style="30" customWidth="1"/>
    <col min="250" max="16384" width="9.1640625" style="30"/>
  </cols>
  <sheetData>
    <row r="1" spans="1:237" s="26" customFormat="1" ht="22.5" customHeight="1">
      <c r="A1" s="121" t="s">
        <v>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3"/>
      <c r="N1" s="122"/>
      <c r="O1" s="122"/>
      <c r="P1" s="122"/>
      <c r="Q1" s="122"/>
      <c r="R1" s="122"/>
      <c r="S1" s="122"/>
      <c r="T1" s="123"/>
      <c r="U1" s="123"/>
      <c r="V1" s="123"/>
      <c r="W1" s="123"/>
      <c r="X1" s="122"/>
      <c r="Y1" s="122"/>
      <c r="Z1" s="122"/>
      <c r="AA1" s="124" t="s">
        <v>74</v>
      </c>
    </row>
    <row r="2" spans="1:237" s="26" customFormat="1" ht="16.5" customHeight="1">
      <c r="A2" s="23" t="s">
        <v>60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4"/>
      <c r="M2" s="24"/>
      <c r="N2" s="35"/>
      <c r="O2" s="35"/>
      <c r="P2" s="35"/>
      <c r="Q2" s="35"/>
      <c r="R2" s="35"/>
      <c r="S2" s="35"/>
      <c r="T2" s="24"/>
      <c r="U2" s="24"/>
      <c r="V2" s="24"/>
      <c r="W2" s="24"/>
      <c r="X2" s="35"/>
      <c r="Y2" s="35"/>
      <c r="Z2" s="35"/>
    </row>
    <row r="3" spans="1:237" s="27" customFormat="1" ht="21.2" customHeight="1">
      <c r="A3" s="117"/>
      <c r="B3" s="185" t="s">
        <v>68</v>
      </c>
      <c r="C3" s="186"/>
      <c r="D3" s="185" t="s">
        <v>5</v>
      </c>
      <c r="E3" s="186"/>
      <c r="F3" s="185" t="s">
        <v>70</v>
      </c>
      <c r="G3" s="186"/>
      <c r="H3" s="185" t="s">
        <v>7</v>
      </c>
      <c r="I3" s="186"/>
      <c r="J3" s="185"/>
      <c r="K3" s="186"/>
      <c r="L3" s="185"/>
      <c r="M3" s="186"/>
      <c r="N3" s="185"/>
      <c r="O3" s="186"/>
      <c r="P3" s="185" t="s">
        <v>58</v>
      </c>
      <c r="Q3" s="186"/>
      <c r="R3" s="185" t="s">
        <v>50</v>
      </c>
      <c r="S3" s="186"/>
      <c r="T3" s="185"/>
      <c r="U3" s="186"/>
      <c r="V3" s="185" t="s">
        <v>8</v>
      </c>
      <c r="W3" s="186"/>
      <c r="X3" s="185" t="s">
        <v>0</v>
      </c>
      <c r="Y3" s="186"/>
      <c r="Z3" s="186"/>
      <c r="AA3" s="125"/>
    </row>
    <row r="4" spans="1:237" s="27" customFormat="1" ht="21.2" customHeight="1">
      <c r="A4" s="118"/>
      <c r="B4" s="130" t="s">
        <v>9</v>
      </c>
      <c r="C4" s="131" t="s">
        <v>31</v>
      </c>
      <c r="D4" s="130" t="s">
        <v>9</v>
      </c>
      <c r="E4" s="131" t="s">
        <v>31</v>
      </c>
      <c r="F4" s="130" t="s">
        <v>9</v>
      </c>
      <c r="G4" s="131" t="s">
        <v>31</v>
      </c>
      <c r="H4" s="130" t="s">
        <v>9</v>
      </c>
      <c r="I4" s="131" t="s">
        <v>31</v>
      </c>
      <c r="J4" s="130"/>
      <c r="K4" s="131"/>
      <c r="L4" s="130"/>
      <c r="M4" s="131"/>
      <c r="N4" s="130"/>
      <c r="O4" s="131"/>
      <c r="P4" s="130" t="s">
        <v>9</v>
      </c>
      <c r="Q4" s="131" t="s">
        <v>31</v>
      </c>
      <c r="R4" s="130" t="s">
        <v>9</v>
      </c>
      <c r="S4" s="131" t="s">
        <v>31</v>
      </c>
      <c r="T4" s="130"/>
      <c r="U4" s="131"/>
      <c r="V4" s="130" t="s">
        <v>9</v>
      </c>
      <c r="W4" s="131" t="s">
        <v>31</v>
      </c>
      <c r="X4" s="130" t="s">
        <v>9</v>
      </c>
      <c r="Y4" s="187" t="s">
        <v>31</v>
      </c>
      <c r="Z4" s="188" t="s">
        <v>0</v>
      </c>
      <c r="AA4" s="120" t="s">
        <v>32</v>
      </c>
    </row>
    <row r="5" spans="1:237" s="26" customFormat="1" ht="12.6" customHeight="1">
      <c r="A5" s="40" t="s">
        <v>0</v>
      </c>
      <c r="B5" s="189">
        <f>SUM(B7:B32)</f>
        <v>1</v>
      </c>
      <c r="C5" s="189">
        <f>SUM(C7:C32)</f>
        <v>11</v>
      </c>
      <c r="D5" s="189">
        <f t="shared" ref="D5:Z5" si="0">SUM(D7:D32)</f>
        <v>4</v>
      </c>
      <c r="E5" s="189">
        <f t="shared" si="0"/>
        <v>9</v>
      </c>
      <c r="F5" s="189">
        <f t="shared" si="0"/>
        <v>3</v>
      </c>
      <c r="G5" s="189">
        <f t="shared" si="0"/>
        <v>6</v>
      </c>
      <c r="H5" s="189">
        <f t="shared" si="0"/>
        <v>0</v>
      </c>
      <c r="I5" s="189">
        <f t="shared" si="0"/>
        <v>6</v>
      </c>
      <c r="J5" s="189">
        <f t="shared" si="0"/>
        <v>0</v>
      </c>
      <c r="K5" s="189">
        <f t="shared" si="0"/>
        <v>0</v>
      </c>
      <c r="L5" s="189">
        <f t="shared" si="0"/>
        <v>0</v>
      </c>
      <c r="M5" s="189">
        <f t="shared" si="0"/>
        <v>0</v>
      </c>
      <c r="N5" s="189">
        <f t="shared" si="0"/>
        <v>0</v>
      </c>
      <c r="O5" s="189">
        <f t="shared" si="0"/>
        <v>0</v>
      </c>
      <c r="P5" s="189">
        <f t="shared" si="0"/>
        <v>0</v>
      </c>
      <c r="Q5" s="189">
        <f t="shared" si="0"/>
        <v>0</v>
      </c>
      <c r="R5" s="189">
        <f t="shared" si="0"/>
        <v>4</v>
      </c>
      <c r="S5" s="189">
        <f t="shared" si="0"/>
        <v>1</v>
      </c>
      <c r="T5" s="189">
        <f t="shared" si="0"/>
        <v>0</v>
      </c>
      <c r="U5" s="189">
        <f t="shared" si="0"/>
        <v>0</v>
      </c>
      <c r="V5" s="189">
        <f t="shared" si="0"/>
        <v>0</v>
      </c>
      <c r="W5" s="189">
        <f t="shared" si="0"/>
        <v>1</v>
      </c>
      <c r="X5" s="189">
        <f t="shared" si="0"/>
        <v>12</v>
      </c>
      <c r="Y5" s="189">
        <f t="shared" si="0"/>
        <v>34</v>
      </c>
      <c r="Z5" s="189">
        <f t="shared" si="0"/>
        <v>46</v>
      </c>
      <c r="AA5" s="182">
        <f>(X5/Z5)*100</f>
        <v>26.086956521739129</v>
      </c>
    </row>
    <row r="6" spans="1:237">
      <c r="A6" s="43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28"/>
      <c r="AC6" s="29"/>
      <c r="AD6" s="29"/>
      <c r="AE6" s="28"/>
      <c r="AF6" s="28"/>
      <c r="AG6" s="28"/>
      <c r="AH6" s="29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</row>
    <row r="7" spans="1:237" s="28" customFormat="1">
      <c r="A7" s="47" t="s">
        <v>20</v>
      </c>
      <c r="B7" s="190" t="s">
        <v>36</v>
      </c>
      <c r="C7" s="190">
        <v>1</v>
      </c>
      <c r="D7" s="45">
        <v>0</v>
      </c>
      <c r="E7" s="190" t="s">
        <v>36</v>
      </c>
      <c r="F7" s="190" t="s">
        <v>36</v>
      </c>
      <c r="G7" s="190">
        <v>1</v>
      </c>
      <c r="H7" s="190" t="s">
        <v>36</v>
      </c>
      <c r="I7" s="45">
        <v>0</v>
      </c>
      <c r="J7" s="190"/>
      <c r="K7" s="190"/>
      <c r="L7" s="190"/>
      <c r="M7" s="190"/>
      <c r="N7" s="190"/>
      <c r="O7" s="190"/>
      <c r="P7" s="190"/>
      <c r="Q7" s="190"/>
      <c r="R7" s="190">
        <v>0</v>
      </c>
      <c r="S7" s="45" t="s">
        <v>36</v>
      </c>
      <c r="T7" s="190"/>
      <c r="U7" s="190"/>
      <c r="V7" s="190" t="s">
        <v>36</v>
      </c>
      <c r="W7" s="190" t="s">
        <v>36</v>
      </c>
      <c r="X7" s="190">
        <f>SUM(B7,D7,F7,H7,R7,V7)</f>
        <v>0</v>
      </c>
      <c r="Y7" s="190">
        <f>SUM(C7,E7,G7,I7,S7,W7)</f>
        <v>2</v>
      </c>
      <c r="Z7" s="190">
        <f>SUM(B7:W7)</f>
        <v>2</v>
      </c>
      <c r="AA7" s="46">
        <f>(X7/Z7)*100</f>
        <v>0</v>
      </c>
      <c r="AC7" s="29"/>
      <c r="AD7" s="29"/>
      <c r="AH7" s="29"/>
    </row>
    <row r="8" spans="1:237" s="28" customFormat="1">
      <c r="A8" s="47" t="s">
        <v>13</v>
      </c>
      <c r="B8" s="45">
        <v>0</v>
      </c>
      <c r="C8" s="190" t="s">
        <v>36</v>
      </c>
      <c r="D8" s="190" t="s">
        <v>36</v>
      </c>
      <c r="E8" s="190" t="s">
        <v>36</v>
      </c>
      <c r="F8" s="190" t="s">
        <v>36</v>
      </c>
      <c r="G8" s="190">
        <v>1</v>
      </c>
      <c r="H8" s="190" t="s">
        <v>36</v>
      </c>
      <c r="I8" s="45">
        <v>1</v>
      </c>
      <c r="J8" s="190"/>
      <c r="K8" s="190"/>
      <c r="L8" s="190"/>
      <c r="M8" s="190"/>
      <c r="N8" s="190"/>
      <c r="O8" s="190"/>
      <c r="P8" s="190"/>
      <c r="Q8" s="190"/>
      <c r="R8" s="45">
        <v>0</v>
      </c>
      <c r="S8" s="190" t="s">
        <v>36</v>
      </c>
      <c r="T8" s="190"/>
      <c r="U8" s="190"/>
      <c r="V8" s="190">
        <v>0</v>
      </c>
      <c r="W8" s="190">
        <v>0</v>
      </c>
      <c r="X8" s="190">
        <f t="shared" ref="X8:Y32" si="1">SUM(B8,D8,F8,H8,R8,V8)</f>
        <v>0</v>
      </c>
      <c r="Y8" s="190">
        <f t="shared" si="1"/>
        <v>2</v>
      </c>
      <c r="Z8" s="190">
        <f t="shared" ref="Z8:Z32" si="2">SUM(B8:W8)</f>
        <v>2</v>
      </c>
      <c r="AA8" s="46">
        <f t="shared" ref="AA8:AA32" si="3">(X8/Z8)*100</f>
        <v>0</v>
      </c>
      <c r="AC8" s="29"/>
      <c r="AD8" s="29"/>
    </row>
    <row r="9" spans="1:237" s="28" customFormat="1">
      <c r="A9" s="47" t="s">
        <v>26</v>
      </c>
      <c r="B9" s="190" t="s">
        <v>36</v>
      </c>
      <c r="C9" s="190">
        <v>1</v>
      </c>
      <c r="D9" s="190">
        <v>1</v>
      </c>
      <c r="E9" s="190" t="s">
        <v>36</v>
      </c>
      <c r="F9" s="45" t="s">
        <v>36</v>
      </c>
      <c r="G9" s="190">
        <v>0</v>
      </c>
      <c r="H9" s="45" t="s">
        <v>36</v>
      </c>
      <c r="I9" s="190">
        <v>0</v>
      </c>
      <c r="J9" s="45"/>
      <c r="K9" s="190"/>
      <c r="L9" s="45"/>
      <c r="M9" s="190"/>
      <c r="N9" s="45"/>
      <c r="O9" s="190"/>
      <c r="P9" s="190"/>
      <c r="Q9" s="190"/>
      <c r="R9" s="190">
        <v>0</v>
      </c>
      <c r="S9" s="45" t="s">
        <v>36</v>
      </c>
      <c r="T9" s="190"/>
      <c r="U9" s="190"/>
      <c r="V9" s="190" t="s">
        <v>36</v>
      </c>
      <c r="W9" s="45">
        <v>0</v>
      </c>
      <c r="X9" s="190">
        <f t="shared" si="1"/>
        <v>1</v>
      </c>
      <c r="Y9" s="190">
        <f t="shared" si="1"/>
        <v>1</v>
      </c>
      <c r="Z9" s="190">
        <f t="shared" si="2"/>
        <v>2</v>
      </c>
      <c r="AA9" s="46">
        <f t="shared" si="3"/>
        <v>50</v>
      </c>
      <c r="AC9" s="29"/>
      <c r="AD9" s="29"/>
    </row>
    <row r="10" spans="1:237" s="28" customFormat="1">
      <c r="A10" s="47" t="s">
        <v>1</v>
      </c>
      <c r="B10" s="190" t="s">
        <v>36</v>
      </c>
      <c r="C10" s="190">
        <v>1</v>
      </c>
      <c r="D10" s="190">
        <v>1</v>
      </c>
      <c r="E10" s="190" t="s">
        <v>36</v>
      </c>
      <c r="F10" s="190" t="s">
        <v>36</v>
      </c>
      <c r="G10" s="190" t="s">
        <v>36</v>
      </c>
      <c r="H10" s="190" t="s">
        <v>36</v>
      </c>
      <c r="I10" s="190" t="s">
        <v>36</v>
      </c>
      <c r="J10" s="190"/>
      <c r="K10" s="190"/>
      <c r="L10" s="190"/>
      <c r="M10" s="190"/>
      <c r="N10" s="190"/>
      <c r="O10" s="190"/>
      <c r="P10" s="190"/>
      <c r="Q10" s="190"/>
      <c r="R10" s="190" t="s">
        <v>36</v>
      </c>
      <c r="S10" s="190" t="s">
        <v>36</v>
      </c>
      <c r="T10" s="190"/>
      <c r="U10" s="190"/>
      <c r="V10" s="190" t="s">
        <v>36</v>
      </c>
      <c r="W10" s="190" t="s">
        <v>36</v>
      </c>
      <c r="X10" s="190">
        <f t="shared" si="1"/>
        <v>1</v>
      </c>
      <c r="Y10" s="190">
        <f t="shared" si="1"/>
        <v>1</v>
      </c>
      <c r="Z10" s="190">
        <f t="shared" si="2"/>
        <v>2</v>
      </c>
      <c r="AA10" s="46">
        <f t="shared" si="3"/>
        <v>50</v>
      </c>
      <c r="AC10" s="29"/>
      <c r="AD10" s="29"/>
    </row>
    <row r="11" spans="1:237" s="28" customFormat="1">
      <c r="A11" s="47" t="s">
        <v>29</v>
      </c>
      <c r="B11" s="190" t="s">
        <v>36</v>
      </c>
      <c r="C11" s="190">
        <v>0</v>
      </c>
      <c r="D11" s="190" t="s">
        <v>36</v>
      </c>
      <c r="E11" s="190">
        <v>1</v>
      </c>
      <c r="F11" s="190" t="s">
        <v>36</v>
      </c>
      <c r="G11" s="190">
        <v>0</v>
      </c>
      <c r="H11" s="190" t="s">
        <v>36</v>
      </c>
      <c r="I11" s="190">
        <v>1</v>
      </c>
      <c r="J11" s="190"/>
      <c r="K11" s="190"/>
      <c r="L11" s="190"/>
      <c r="M11" s="190"/>
      <c r="N11" s="190"/>
      <c r="O11" s="190"/>
      <c r="P11" s="190"/>
      <c r="Q11" s="190"/>
      <c r="R11" s="190" t="s">
        <v>36</v>
      </c>
      <c r="S11" s="190" t="s">
        <v>36</v>
      </c>
      <c r="T11" s="190"/>
      <c r="U11" s="190"/>
      <c r="V11" s="45">
        <v>0</v>
      </c>
      <c r="W11" s="45" t="s">
        <v>36</v>
      </c>
      <c r="X11" s="190">
        <f t="shared" si="1"/>
        <v>0</v>
      </c>
      <c r="Y11" s="190">
        <f t="shared" si="1"/>
        <v>2</v>
      </c>
      <c r="Z11" s="190">
        <f t="shared" si="2"/>
        <v>2</v>
      </c>
      <c r="AA11" s="46">
        <f t="shared" si="3"/>
        <v>0</v>
      </c>
      <c r="AC11" s="29"/>
      <c r="AD11" s="29"/>
    </row>
    <row r="12" spans="1:237" s="28" customFormat="1">
      <c r="A12" s="47" t="s">
        <v>28</v>
      </c>
      <c r="B12" s="190" t="s">
        <v>36</v>
      </c>
      <c r="C12" s="45" t="s">
        <v>36</v>
      </c>
      <c r="D12" s="190" t="s">
        <v>36</v>
      </c>
      <c r="E12" s="190">
        <v>1</v>
      </c>
      <c r="F12" s="190" t="s">
        <v>36</v>
      </c>
      <c r="G12" s="190" t="s">
        <v>36</v>
      </c>
      <c r="H12" s="190" t="s">
        <v>36</v>
      </c>
      <c r="I12" s="45" t="s">
        <v>36</v>
      </c>
      <c r="J12" s="190"/>
      <c r="K12" s="190"/>
      <c r="L12" s="190"/>
      <c r="M12" s="190"/>
      <c r="N12" s="190"/>
      <c r="O12" s="190"/>
      <c r="P12" s="190"/>
      <c r="Q12" s="190"/>
      <c r="R12" s="190" t="s">
        <v>36</v>
      </c>
      <c r="S12" s="190" t="s">
        <v>36</v>
      </c>
      <c r="T12" s="190"/>
      <c r="U12" s="190"/>
      <c r="V12" s="190" t="s">
        <v>36</v>
      </c>
      <c r="W12" s="190" t="s">
        <v>36</v>
      </c>
      <c r="X12" s="190">
        <f t="shared" si="1"/>
        <v>0</v>
      </c>
      <c r="Y12" s="190">
        <f t="shared" si="1"/>
        <v>1</v>
      </c>
      <c r="Z12" s="190">
        <f t="shared" si="2"/>
        <v>1</v>
      </c>
      <c r="AA12" s="46">
        <f t="shared" si="3"/>
        <v>0</v>
      </c>
      <c r="AC12" s="29"/>
      <c r="AD12" s="29"/>
    </row>
    <row r="13" spans="1:237" s="28" customFormat="1">
      <c r="A13" s="47" t="s">
        <v>27</v>
      </c>
      <c r="B13" s="190" t="s">
        <v>36</v>
      </c>
      <c r="C13" s="190">
        <v>1</v>
      </c>
      <c r="D13" s="45" t="s">
        <v>36</v>
      </c>
      <c r="E13" s="190" t="s">
        <v>36</v>
      </c>
      <c r="F13" s="190" t="s">
        <v>36</v>
      </c>
      <c r="G13" s="190" t="s">
        <v>36</v>
      </c>
      <c r="H13" s="190" t="s">
        <v>36</v>
      </c>
      <c r="I13" s="190" t="s">
        <v>36</v>
      </c>
      <c r="J13" s="190"/>
      <c r="K13" s="190"/>
      <c r="L13" s="190"/>
      <c r="M13" s="190"/>
      <c r="N13" s="190"/>
      <c r="O13" s="190"/>
      <c r="P13" s="190"/>
      <c r="Q13" s="190"/>
      <c r="R13" s="190" t="s">
        <v>36</v>
      </c>
      <c r="S13" s="190" t="s">
        <v>36</v>
      </c>
      <c r="T13" s="190"/>
      <c r="U13" s="190"/>
      <c r="V13" s="190" t="s">
        <v>36</v>
      </c>
      <c r="W13" s="45" t="s">
        <v>36</v>
      </c>
      <c r="X13" s="190">
        <f t="shared" si="1"/>
        <v>0</v>
      </c>
      <c r="Y13" s="190">
        <f t="shared" si="1"/>
        <v>1</v>
      </c>
      <c r="Z13" s="190">
        <f t="shared" si="2"/>
        <v>1</v>
      </c>
      <c r="AA13" s="46">
        <f t="shared" si="3"/>
        <v>0</v>
      </c>
      <c r="AC13" s="29"/>
      <c r="AD13" s="29"/>
    </row>
    <row r="14" spans="1:237" s="28" customFormat="1">
      <c r="A14" s="47" t="s">
        <v>21</v>
      </c>
      <c r="B14" s="190" t="s">
        <v>36</v>
      </c>
      <c r="C14" s="190">
        <v>1</v>
      </c>
      <c r="D14" s="190" t="s">
        <v>36</v>
      </c>
      <c r="E14" s="190" t="s">
        <v>36</v>
      </c>
      <c r="F14" s="190">
        <v>0</v>
      </c>
      <c r="G14" s="190" t="s">
        <v>36</v>
      </c>
      <c r="H14" s="190" t="s">
        <v>36</v>
      </c>
      <c r="I14" s="190">
        <v>0</v>
      </c>
      <c r="J14" s="190"/>
      <c r="K14" s="190"/>
      <c r="L14" s="190"/>
      <c r="M14" s="190"/>
      <c r="N14" s="190"/>
      <c r="O14" s="190"/>
      <c r="P14" s="190"/>
      <c r="Q14" s="190"/>
      <c r="R14" s="190">
        <v>0</v>
      </c>
      <c r="S14" s="190">
        <v>1</v>
      </c>
      <c r="T14" s="190"/>
      <c r="U14" s="190"/>
      <c r="V14" s="190" t="s">
        <v>36</v>
      </c>
      <c r="W14" s="45" t="s">
        <v>36</v>
      </c>
      <c r="X14" s="190">
        <f t="shared" si="1"/>
        <v>0</v>
      </c>
      <c r="Y14" s="190">
        <f t="shared" si="1"/>
        <v>2</v>
      </c>
      <c r="Z14" s="190">
        <f t="shared" si="2"/>
        <v>2</v>
      </c>
      <c r="AA14" s="46">
        <f t="shared" si="3"/>
        <v>0</v>
      </c>
      <c r="AC14" s="29"/>
      <c r="AD14" s="29"/>
    </row>
    <row r="15" spans="1:237" s="28" customFormat="1">
      <c r="A15" s="47" t="s">
        <v>30</v>
      </c>
      <c r="B15" s="190" t="s">
        <v>36</v>
      </c>
      <c r="C15" s="190">
        <v>1</v>
      </c>
      <c r="D15" s="190" t="s">
        <v>36</v>
      </c>
      <c r="E15" s="190">
        <v>1</v>
      </c>
      <c r="F15" s="45">
        <v>0</v>
      </c>
      <c r="G15" s="190" t="s">
        <v>36</v>
      </c>
      <c r="H15" s="190" t="s">
        <v>36</v>
      </c>
      <c r="I15" s="45">
        <v>0</v>
      </c>
      <c r="J15" s="45"/>
      <c r="K15" s="190"/>
      <c r="L15" s="45"/>
      <c r="M15" s="190"/>
      <c r="N15" s="45"/>
      <c r="O15" s="190"/>
      <c r="P15" s="190"/>
      <c r="Q15" s="190"/>
      <c r="R15" s="190">
        <v>0</v>
      </c>
      <c r="S15" s="45" t="s">
        <v>36</v>
      </c>
      <c r="T15" s="190"/>
      <c r="U15" s="190"/>
      <c r="V15" s="190">
        <v>0</v>
      </c>
      <c r="W15" s="45">
        <v>0</v>
      </c>
      <c r="X15" s="190">
        <f t="shared" si="1"/>
        <v>0</v>
      </c>
      <c r="Y15" s="190">
        <f t="shared" si="1"/>
        <v>2</v>
      </c>
      <c r="Z15" s="190">
        <f t="shared" si="2"/>
        <v>2</v>
      </c>
      <c r="AA15" s="46">
        <f t="shared" si="3"/>
        <v>0</v>
      </c>
      <c r="AC15" s="29"/>
      <c r="AD15" s="29"/>
    </row>
    <row r="16" spans="1:237" s="28" customFormat="1">
      <c r="A16" s="47" t="s">
        <v>14</v>
      </c>
      <c r="B16" s="190">
        <v>1</v>
      </c>
      <c r="C16" s="45" t="s">
        <v>36</v>
      </c>
      <c r="D16" s="190" t="s">
        <v>36</v>
      </c>
      <c r="E16" s="190">
        <v>0</v>
      </c>
      <c r="F16" s="190" t="s">
        <v>36</v>
      </c>
      <c r="G16" s="190">
        <v>1</v>
      </c>
      <c r="H16" s="190" t="s">
        <v>36</v>
      </c>
      <c r="I16" s="45">
        <v>0</v>
      </c>
      <c r="J16" s="190"/>
      <c r="K16" s="190"/>
      <c r="L16" s="190"/>
      <c r="M16" s="190"/>
      <c r="N16" s="190"/>
      <c r="O16" s="190"/>
      <c r="P16" s="190"/>
      <c r="Q16" s="45"/>
      <c r="R16" s="190" t="s">
        <v>36</v>
      </c>
      <c r="S16" s="190">
        <v>0</v>
      </c>
      <c r="T16" s="190"/>
      <c r="U16" s="190"/>
      <c r="V16" s="190" t="s">
        <v>36</v>
      </c>
      <c r="W16" s="190">
        <v>0</v>
      </c>
      <c r="X16" s="190">
        <f t="shared" si="1"/>
        <v>1</v>
      </c>
      <c r="Y16" s="190">
        <f t="shared" si="1"/>
        <v>1</v>
      </c>
      <c r="Z16" s="190">
        <f t="shared" si="2"/>
        <v>2</v>
      </c>
      <c r="AA16" s="46">
        <f>(X16/Z16)*100</f>
        <v>50</v>
      </c>
      <c r="AC16" s="29"/>
      <c r="AD16" s="29"/>
    </row>
    <row r="17" spans="1:158" s="28" customFormat="1">
      <c r="A17" s="47" t="s">
        <v>16</v>
      </c>
      <c r="B17" s="45" t="s">
        <v>36</v>
      </c>
      <c r="C17" s="190">
        <v>0</v>
      </c>
      <c r="D17" s="190" t="s">
        <v>36</v>
      </c>
      <c r="E17" s="190">
        <v>1</v>
      </c>
      <c r="F17" s="190" t="s">
        <v>36</v>
      </c>
      <c r="G17" s="190">
        <v>1</v>
      </c>
      <c r="H17" s="190" t="s">
        <v>36</v>
      </c>
      <c r="I17" s="45">
        <v>0</v>
      </c>
      <c r="J17" s="190"/>
      <c r="K17" s="190"/>
      <c r="L17" s="190"/>
      <c r="M17" s="190"/>
      <c r="N17" s="190"/>
      <c r="O17" s="190"/>
      <c r="P17" s="190"/>
      <c r="Q17" s="190"/>
      <c r="R17" s="190" t="s">
        <v>36</v>
      </c>
      <c r="S17" s="190">
        <v>0</v>
      </c>
      <c r="T17" s="190"/>
      <c r="U17" s="190"/>
      <c r="V17" s="190" t="s">
        <v>36</v>
      </c>
      <c r="W17" s="190" t="s">
        <v>36</v>
      </c>
      <c r="X17" s="190">
        <f t="shared" si="1"/>
        <v>0</v>
      </c>
      <c r="Y17" s="190">
        <f t="shared" si="1"/>
        <v>2</v>
      </c>
      <c r="Z17" s="190">
        <f t="shared" si="2"/>
        <v>2</v>
      </c>
      <c r="AA17" s="46">
        <f t="shared" si="3"/>
        <v>0</v>
      </c>
      <c r="AC17" s="29"/>
      <c r="AD17" s="29"/>
    </row>
    <row r="18" spans="1:158" s="28" customFormat="1">
      <c r="A18" s="47" t="s">
        <v>19</v>
      </c>
      <c r="B18" s="190" t="s">
        <v>36</v>
      </c>
      <c r="C18" s="45" t="s">
        <v>36</v>
      </c>
      <c r="D18" s="190" t="s">
        <v>36</v>
      </c>
      <c r="E18" s="190" t="s">
        <v>36</v>
      </c>
      <c r="F18" s="190">
        <v>1</v>
      </c>
      <c r="G18" s="190" t="s">
        <v>36</v>
      </c>
      <c r="H18" s="190">
        <v>0</v>
      </c>
      <c r="I18" s="190" t="s">
        <v>36</v>
      </c>
      <c r="J18" s="190"/>
      <c r="K18" s="190"/>
      <c r="L18" s="190"/>
      <c r="M18" s="190"/>
      <c r="N18" s="190"/>
      <c r="O18" s="190"/>
      <c r="P18" s="190"/>
      <c r="Q18" s="190"/>
      <c r="R18" s="190" t="s">
        <v>36</v>
      </c>
      <c r="S18" s="190" t="s">
        <v>36</v>
      </c>
      <c r="T18" s="190"/>
      <c r="U18" s="190"/>
      <c r="V18" s="190" t="s">
        <v>36</v>
      </c>
      <c r="W18" s="45">
        <v>0</v>
      </c>
      <c r="X18" s="190">
        <f t="shared" si="1"/>
        <v>1</v>
      </c>
      <c r="Y18" s="190">
        <f t="shared" si="1"/>
        <v>0</v>
      </c>
      <c r="Z18" s="190">
        <f t="shared" si="2"/>
        <v>1</v>
      </c>
      <c r="AA18" s="46">
        <f t="shared" si="3"/>
        <v>100</v>
      </c>
      <c r="AC18" s="29"/>
      <c r="AD18" s="29"/>
    </row>
    <row r="19" spans="1:158" s="28" customFormat="1">
      <c r="A19" s="47" t="s">
        <v>18</v>
      </c>
      <c r="B19" s="190">
        <v>0</v>
      </c>
      <c r="C19" s="45" t="s">
        <v>36</v>
      </c>
      <c r="D19" s="190" t="s">
        <v>36</v>
      </c>
      <c r="E19" s="190" t="s">
        <v>36</v>
      </c>
      <c r="F19" s="190" t="s">
        <v>36</v>
      </c>
      <c r="G19" s="190">
        <v>0</v>
      </c>
      <c r="H19" s="190" t="s">
        <v>36</v>
      </c>
      <c r="I19" s="190" t="s">
        <v>36</v>
      </c>
      <c r="J19" s="190"/>
      <c r="K19" s="190"/>
      <c r="L19" s="190"/>
      <c r="M19" s="190"/>
      <c r="N19" s="190"/>
      <c r="O19" s="190"/>
      <c r="P19" s="190"/>
      <c r="Q19" s="190"/>
      <c r="R19" s="190">
        <v>1</v>
      </c>
      <c r="S19" s="190" t="s">
        <v>36</v>
      </c>
      <c r="T19" s="190"/>
      <c r="U19" s="190"/>
      <c r="V19" s="190" t="s">
        <v>36</v>
      </c>
      <c r="W19" s="190" t="s">
        <v>36</v>
      </c>
      <c r="X19" s="190">
        <f t="shared" si="1"/>
        <v>1</v>
      </c>
      <c r="Y19" s="190">
        <f t="shared" si="1"/>
        <v>0</v>
      </c>
      <c r="Z19" s="190">
        <f t="shared" si="2"/>
        <v>1</v>
      </c>
      <c r="AA19" s="46">
        <f t="shared" si="3"/>
        <v>100</v>
      </c>
      <c r="AC19" s="29"/>
      <c r="AD19" s="29"/>
    </row>
    <row r="20" spans="1:158" s="28" customFormat="1">
      <c r="A20" s="47" t="s">
        <v>24</v>
      </c>
      <c r="B20" s="190" t="s">
        <v>36</v>
      </c>
      <c r="C20" s="45">
        <v>0</v>
      </c>
      <c r="D20" s="190" t="s">
        <v>36</v>
      </c>
      <c r="E20" s="190" t="s">
        <v>36</v>
      </c>
      <c r="F20" s="190" t="s">
        <v>36</v>
      </c>
      <c r="G20" s="45">
        <v>0</v>
      </c>
      <c r="H20" s="190" t="s">
        <v>36</v>
      </c>
      <c r="I20" s="190">
        <v>1</v>
      </c>
      <c r="J20" s="190"/>
      <c r="K20" s="45"/>
      <c r="L20" s="190"/>
      <c r="M20" s="45"/>
      <c r="N20" s="190"/>
      <c r="O20" s="45"/>
      <c r="P20" s="190"/>
      <c r="Q20" s="190"/>
      <c r="R20" s="190" t="s">
        <v>36</v>
      </c>
      <c r="S20" s="190" t="s">
        <v>36</v>
      </c>
      <c r="T20" s="190"/>
      <c r="U20" s="190"/>
      <c r="V20" s="190" t="s">
        <v>36</v>
      </c>
      <c r="W20" s="190">
        <v>1</v>
      </c>
      <c r="X20" s="190">
        <f t="shared" si="1"/>
        <v>0</v>
      </c>
      <c r="Y20" s="190">
        <f t="shared" si="1"/>
        <v>2</v>
      </c>
      <c r="Z20" s="190">
        <f t="shared" si="2"/>
        <v>2</v>
      </c>
      <c r="AA20" s="46">
        <f t="shared" si="3"/>
        <v>0</v>
      </c>
      <c r="AC20" s="29"/>
      <c r="AD20" s="29"/>
    </row>
    <row r="21" spans="1:158" s="28" customFormat="1">
      <c r="A21" s="47" t="s">
        <v>42</v>
      </c>
      <c r="B21" s="190" t="s">
        <v>36</v>
      </c>
      <c r="C21" s="190">
        <v>1</v>
      </c>
      <c r="D21" s="190" t="s">
        <v>36</v>
      </c>
      <c r="E21" s="190" t="s">
        <v>36</v>
      </c>
      <c r="F21" s="190" t="s">
        <v>36</v>
      </c>
      <c r="G21" s="190" t="s">
        <v>36</v>
      </c>
      <c r="H21" s="190" t="s">
        <v>36</v>
      </c>
      <c r="I21" s="190">
        <v>0</v>
      </c>
      <c r="J21" s="190"/>
      <c r="K21" s="190"/>
      <c r="L21" s="190"/>
      <c r="M21" s="190"/>
      <c r="N21" s="190"/>
      <c r="O21" s="190"/>
      <c r="P21" s="190"/>
      <c r="Q21" s="190"/>
      <c r="R21" s="190" t="s">
        <v>36</v>
      </c>
      <c r="S21" s="190" t="s">
        <v>36</v>
      </c>
      <c r="T21" s="190"/>
      <c r="U21" s="190"/>
      <c r="V21" s="190" t="s">
        <v>36</v>
      </c>
      <c r="W21" s="190" t="s">
        <v>36</v>
      </c>
      <c r="X21" s="190">
        <f t="shared" si="1"/>
        <v>0</v>
      </c>
      <c r="Y21" s="190">
        <f t="shared" si="1"/>
        <v>1</v>
      </c>
      <c r="Z21" s="190">
        <f t="shared" si="2"/>
        <v>1</v>
      </c>
      <c r="AA21" s="46">
        <f t="shared" si="3"/>
        <v>0</v>
      </c>
      <c r="AC21" s="29"/>
      <c r="AD21" s="29"/>
    </row>
    <row r="22" spans="1:158" s="31" customFormat="1">
      <c r="A22" s="47" t="s">
        <v>43</v>
      </c>
      <c r="B22" s="190" t="s">
        <v>36</v>
      </c>
      <c r="C22" s="190" t="s">
        <v>36</v>
      </c>
      <c r="D22" s="190" t="s">
        <v>36</v>
      </c>
      <c r="E22" s="190">
        <v>1</v>
      </c>
      <c r="F22" s="190" t="s">
        <v>36</v>
      </c>
      <c r="G22" s="190" t="s">
        <v>36</v>
      </c>
      <c r="H22" s="190" t="s">
        <v>36</v>
      </c>
      <c r="I22" s="190" t="s">
        <v>36</v>
      </c>
      <c r="J22" s="190"/>
      <c r="K22" s="190"/>
      <c r="L22" s="190"/>
      <c r="M22" s="190"/>
      <c r="N22" s="190"/>
      <c r="O22" s="190"/>
      <c r="P22" s="190"/>
      <c r="Q22" s="190"/>
      <c r="R22" s="190" t="s">
        <v>36</v>
      </c>
      <c r="S22" s="190" t="s">
        <v>36</v>
      </c>
      <c r="T22" s="190"/>
      <c r="U22" s="190"/>
      <c r="V22" s="190" t="s">
        <v>36</v>
      </c>
      <c r="W22" s="190" t="s">
        <v>36</v>
      </c>
      <c r="X22" s="190">
        <f t="shared" si="1"/>
        <v>0</v>
      </c>
      <c r="Y22" s="190">
        <f t="shared" si="1"/>
        <v>1</v>
      </c>
      <c r="Z22" s="190">
        <f t="shared" si="2"/>
        <v>1</v>
      </c>
      <c r="AA22" s="46">
        <f t="shared" si="3"/>
        <v>0</v>
      </c>
      <c r="AB22" s="28"/>
      <c r="AC22" s="29"/>
      <c r="AD22" s="29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</row>
    <row r="23" spans="1:158" s="28" customFormat="1">
      <c r="A23" s="47" t="s">
        <v>23</v>
      </c>
      <c r="B23" s="190" t="s">
        <v>36</v>
      </c>
      <c r="C23" s="190">
        <v>0</v>
      </c>
      <c r="D23" s="190" t="s">
        <v>36</v>
      </c>
      <c r="E23" s="45">
        <v>1</v>
      </c>
      <c r="F23" s="190" t="s">
        <v>36</v>
      </c>
      <c r="G23" s="190">
        <v>1</v>
      </c>
      <c r="H23" s="190" t="s">
        <v>36</v>
      </c>
      <c r="I23" s="45">
        <v>0</v>
      </c>
      <c r="J23" s="190"/>
      <c r="K23" s="190"/>
      <c r="L23" s="190"/>
      <c r="M23" s="190"/>
      <c r="N23" s="190"/>
      <c r="O23" s="190"/>
      <c r="P23" s="190"/>
      <c r="Q23" s="45"/>
      <c r="R23" s="45">
        <v>0</v>
      </c>
      <c r="S23" s="190" t="s">
        <v>36</v>
      </c>
      <c r="T23" s="190"/>
      <c r="U23" s="190"/>
      <c r="V23" s="190" t="s">
        <v>36</v>
      </c>
      <c r="W23" s="45" t="s">
        <v>36</v>
      </c>
      <c r="X23" s="190">
        <f t="shared" si="1"/>
        <v>0</v>
      </c>
      <c r="Y23" s="190">
        <f t="shared" si="1"/>
        <v>2</v>
      </c>
      <c r="Z23" s="190">
        <f t="shared" si="2"/>
        <v>2</v>
      </c>
      <c r="AA23" s="46">
        <f t="shared" si="3"/>
        <v>0</v>
      </c>
      <c r="AC23" s="29"/>
      <c r="AD23" s="29"/>
    </row>
    <row r="24" spans="1:158" s="28" customFormat="1">
      <c r="A24" s="47" t="s">
        <v>22</v>
      </c>
      <c r="B24" s="190" t="s">
        <v>36</v>
      </c>
      <c r="C24" s="190">
        <v>1</v>
      </c>
      <c r="D24" s="190" t="s">
        <v>36</v>
      </c>
      <c r="E24" s="190">
        <v>1</v>
      </c>
      <c r="F24" s="190" t="s">
        <v>36</v>
      </c>
      <c r="G24" s="190">
        <v>0</v>
      </c>
      <c r="H24" s="190">
        <v>0</v>
      </c>
      <c r="I24" s="190" t="s">
        <v>36</v>
      </c>
      <c r="J24" s="190"/>
      <c r="K24" s="190"/>
      <c r="L24" s="190"/>
      <c r="M24" s="190"/>
      <c r="N24" s="190"/>
      <c r="O24" s="190"/>
      <c r="P24" s="190"/>
      <c r="Q24" s="190"/>
      <c r="R24" s="190" t="s">
        <v>36</v>
      </c>
      <c r="S24" s="190" t="s">
        <v>36</v>
      </c>
      <c r="T24" s="190"/>
      <c r="U24" s="190"/>
      <c r="V24" s="190" t="s">
        <v>36</v>
      </c>
      <c r="W24" s="190">
        <v>0</v>
      </c>
      <c r="X24" s="190">
        <f t="shared" si="1"/>
        <v>0</v>
      </c>
      <c r="Y24" s="190">
        <f t="shared" si="1"/>
        <v>2</v>
      </c>
      <c r="Z24" s="190">
        <f t="shared" si="2"/>
        <v>2</v>
      </c>
      <c r="AA24" s="46">
        <f t="shared" si="3"/>
        <v>0</v>
      </c>
      <c r="AC24" s="29"/>
      <c r="AD24" s="29"/>
    </row>
    <row r="25" spans="1:158" s="28" customFormat="1">
      <c r="A25" s="47" t="s">
        <v>17</v>
      </c>
      <c r="B25" s="190" t="s">
        <v>36</v>
      </c>
      <c r="C25" s="190">
        <v>1</v>
      </c>
      <c r="D25" s="45">
        <v>0</v>
      </c>
      <c r="E25" s="190" t="s">
        <v>36</v>
      </c>
      <c r="F25" s="190" t="s">
        <v>36</v>
      </c>
      <c r="G25" s="190">
        <v>0</v>
      </c>
      <c r="H25" s="190" t="s">
        <v>36</v>
      </c>
      <c r="I25" s="45">
        <v>1</v>
      </c>
      <c r="J25" s="190"/>
      <c r="K25" s="190"/>
      <c r="L25" s="190"/>
      <c r="M25" s="190"/>
      <c r="N25" s="190"/>
      <c r="O25" s="190"/>
      <c r="P25" s="190"/>
      <c r="Q25" s="45"/>
      <c r="R25" s="45">
        <v>0</v>
      </c>
      <c r="S25" s="190" t="s">
        <v>36</v>
      </c>
      <c r="T25" s="190"/>
      <c r="U25" s="190"/>
      <c r="V25" s="190" t="s">
        <v>36</v>
      </c>
      <c r="W25" s="190">
        <v>0</v>
      </c>
      <c r="X25" s="190">
        <f t="shared" si="1"/>
        <v>0</v>
      </c>
      <c r="Y25" s="190">
        <f t="shared" si="1"/>
        <v>2</v>
      </c>
      <c r="Z25" s="190">
        <f t="shared" si="2"/>
        <v>2</v>
      </c>
      <c r="AA25" s="46">
        <f t="shared" si="3"/>
        <v>0</v>
      </c>
      <c r="AC25" s="29"/>
      <c r="AD25" s="29"/>
    </row>
    <row r="26" spans="1:158" s="28" customFormat="1">
      <c r="A26" s="47" t="s">
        <v>25</v>
      </c>
      <c r="B26" s="190" t="s">
        <v>36</v>
      </c>
      <c r="C26" s="190" t="s">
        <v>36</v>
      </c>
      <c r="D26" s="190">
        <v>1</v>
      </c>
      <c r="E26" s="190" t="s">
        <v>36</v>
      </c>
      <c r="F26" s="190">
        <v>0</v>
      </c>
      <c r="G26" s="190" t="s">
        <v>36</v>
      </c>
      <c r="H26" s="190" t="s">
        <v>36</v>
      </c>
      <c r="I26" s="190">
        <v>1</v>
      </c>
      <c r="J26" s="190"/>
      <c r="K26" s="190"/>
      <c r="L26" s="190"/>
      <c r="M26" s="190"/>
      <c r="N26" s="190"/>
      <c r="O26" s="190"/>
      <c r="P26" s="190"/>
      <c r="Q26" s="190"/>
      <c r="R26" s="190" t="s">
        <v>36</v>
      </c>
      <c r="S26" s="190">
        <v>0</v>
      </c>
      <c r="T26" s="190"/>
      <c r="U26" s="190"/>
      <c r="V26" s="190">
        <v>0</v>
      </c>
      <c r="W26" s="190" t="s">
        <v>36</v>
      </c>
      <c r="X26" s="190">
        <f t="shared" si="1"/>
        <v>1</v>
      </c>
      <c r="Y26" s="190">
        <f t="shared" si="1"/>
        <v>1</v>
      </c>
      <c r="Z26" s="190">
        <f t="shared" si="2"/>
        <v>2</v>
      </c>
      <c r="AA26" s="46">
        <f t="shared" si="3"/>
        <v>50</v>
      </c>
      <c r="AC26" s="29"/>
      <c r="AD26" s="29"/>
    </row>
    <row r="27" spans="1:158" s="28" customFormat="1">
      <c r="A27" s="47" t="s">
        <v>3</v>
      </c>
      <c r="B27" s="190" t="s">
        <v>36</v>
      </c>
      <c r="C27" s="190">
        <v>0</v>
      </c>
      <c r="D27" s="190" t="s">
        <v>36</v>
      </c>
      <c r="E27" s="190">
        <v>0</v>
      </c>
      <c r="F27" s="190">
        <v>1</v>
      </c>
      <c r="G27" s="45" t="s">
        <v>36</v>
      </c>
      <c r="H27" s="190" t="s">
        <v>36</v>
      </c>
      <c r="I27" s="190">
        <v>1</v>
      </c>
      <c r="J27" s="190"/>
      <c r="K27" s="45"/>
      <c r="L27" s="190"/>
      <c r="M27" s="45"/>
      <c r="N27" s="190"/>
      <c r="O27" s="45"/>
      <c r="P27" s="190"/>
      <c r="Q27" s="190"/>
      <c r="R27" s="190">
        <v>0</v>
      </c>
      <c r="S27" s="45" t="s">
        <v>36</v>
      </c>
      <c r="T27" s="190"/>
      <c r="U27" s="190"/>
      <c r="V27" s="190">
        <v>0</v>
      </c>
      <c r="W27" s="190">
        <v>0</v>
      </c>
      <c r="X27" s="190">
        <f t="shared" si="1"/>
        <v>1</v>
      </c>
      <c r="Y27" s="190">
        <f t="shared" si="1"/>
        <v>1</v>
      </c>
      <c r="Z27" s="190">
        <f t="shared" si="2"/>
        <v>2</v>
      </c>
      <c r="AA27" s="46">
        <f t="shared" si="3"/>
        <v>50</v>
      </c>
      <c r="AC27" s="29"/>
      <c r="AD27" s="29"/>
    </row>
    <row r="28" spans="1:158" s="28" customFormat="1">
      <c r="A28" s="47" t="s">
        <v>12</v>
      </c>
      <c r="B28" s="190" t="s">
        <v>36</v>
      </c>
      <c r="C28" s="190">
        <v>1</v>
      </c>
      <c r="D28" s="190" t="s">
        <v>36</v>
      </c>
      <c r="E28" s="190">
        <v>0</v>
      </c>
      <c r="F28" s="190">
        <v>0</v>
      </c>
      <c r="G28" s="190" t="s">
        <v>36</v>
      </c>
      <c r="H28" s="45" t="s">
        <v>36</v>
      </c>
      <c r="I28" s="190">
        <v>0</v>
      </c>
      <c r="J28" s="190"/>
      <c r="K28" s="190"/>
      <c r="L28" s="190"/>
      <c r="M28" s="190"/>
      <c r="N28" s="190"/>
      <c r="O28" s="190"/>
      <c r="P28" s="190"/>
      <c r="Q28" s="190"/>
      <c r="R28" s="190">
        <v>1</v>
      </c>
      <c r="S28" s="45" t="s">
        <v>36</v>
      </c>
      <c r="T28" s="190"/>
      <c r="U28" s="190"/>
      <c r="V28" s="45">
        <v>0</v>
      </c>
      <c r="W28" s="45">
        <v>0</v>
      </c>
      <c r="X28" s="190">
        <f t="shared" si="1"/>
        <v>1</v>
      </c>
      <c r="Y28" s="190">
        <f t="shared" si="1"/>
        <v>1</v>
      </c>
      <c r="Z28" s="190">
        <f t="shared" si="2"/>
        <v>2</v>
      </c>
      <c r="AA28" s="46">
        <f t="shared" si="3"/>
        <v>50</v>
      </c>
      <c r="AC28" s="29"/>
      <c r="AD28" s="29"/>
    </row>
    <row r="29" spans="1:158" s="28" customFormat="1">
      <c r="A29" s="47" t="s">
        <v>11</v>
      </c>
      <c r="B29" s="190" t="s">
        <v>36</v>
      </c>
      <c r="C29" s="45">
        <v>0</v>
      </c>
      <c r="D29" s="190">
        <v>1</v>
      </c>
      <c r="E29" s="190">
        <v>1</v>
      </c>
      <c r="F29" s="190" t="s">
        <v>36</v>
      </c>
      <c r="G29" s="45">
        <v>0</v>
      </c>
      <c r="H29" s="190" t="s">
        <v>36</v>
      </c>
      <c r="I29" s="45">
        <v>0</v>
      </c>
      <c r="J29" s="190"/>
      <c r="K29" s="45"/>
      <c r="L29" s="190"/>
      <c r="M29" s="45"/>
      <c r="N29" s="190"/>
      <c r="O29" s="45"/>
      <c r="P29" s="190"/>
      <c r="Q29" s="190"/>
      <c r="R29" s="190">
        <v>0</v>
      </c>
      <c r="S29" s="45" t="s">
        <v>36</v>
      </c>
      <c r="T29" s="190"/>
      <c r="U29" s="190"/>
      <c r="V29" s="190">
        <v>0</v>
      </c>
      <c r="W29" s="190" t="s">
        <v>36</v>
      </c>
      <c r="X29" s="190">
        <f t="shared" si="1"/>
        <v>1</v>
      </c>
      <c r="Y29" s="190">
        <f t="shared" si="1"/>
        <v>1</v>
      </c>
      <c r="Z29" s="190">
        <f t="shared" si="2"/>
        <v>2</v>
      </c>
      <c r="AA29" s="46">
        <f t="shared" si="3"/>
        <v>50</v>
      </c>
      <c r="AC29" s="29"/>
      <c r="AD29" s="29"/>
    </row>
    <row r="30" spans="1:158" s="28" customFormat="1">
      <c r="A30" s="47" t="s">
        <v>15</v>
      </c>
      <c r="B30" s="190" t="s">
        <v>36</v>
      </c>
      <c r="C30" s="190">
        <v>1</v>
      </c>
      <c r="D30" s="190">
        <v>0</v>
      </c>
      <c r="E30" s="190">
        <v>0</v>
      </c>
      <c r="F30" s="45">
        <v>0</v>
      </c>
      <c r="G30" s="190" t="s">
        <v>36</v>
      </c>
      <c r="H30" s="190">
        <v>0</v>
      </c>
      <c r="I30" s="190">
        <v>0</v>
      </c>
      <c r="J30" s="45"/>
      <c r="K30" s="190"/>
      <c r="L30" s="45"/>
      <c r="M30" s="190"/>
      <c r="N30" s="45"/>
      <c r="O30" s="190"/>
      <c r="P30" s="190"/>
      <c r="Q30" s="45"/>
      <c r="R30" s="45">
        <v>1</v>
      </c>
      <c r="S30" s="45">
        <v>0</v>
      </c>
      <c r="T30" s="190"/>
      <c r="U30" s="190"/>
      <c r="V30" s="45" t="s">
        <v>36</v>
      </c>
      <c r="W30" s="190">
        <v>0</v>
      </c>
      <c r="X30" s="190">
        <f t="shared" si="1"/>
        <v>1</v>
      </c>
      <c r="Y30" s="190">
        <f t="shared" si="1"/>
        <v>1</v>
      </c>
      <c r="Z30" s="190">
        <f t="shared" si="2"/>
        <v>2</v>
      </c>
      <c r="AA30" s="46">
        <f t="shared" si="3"/>
        <v>50</v>
      </c>
      <c r="AC30" s="29"/>
      <c r="AD30" s="29"/>
    </row>
    <row r="31" spans="1:158" s="28" customFormat="1">
      <c r="A31" s="47" t="s">
        <v>10</v>
      </c>
      <c r="B31" s="190" t="s">
        <v>36</v>
      </c>
      <c r="C31" s="45">
        <v>0</v>
      </c>
      <c r="D31" s="190">
        <v>0</v>
      </c>
      <c r="E31" s="45" t="s">
        <v>36</v>
      </c>
      <c r="F31" s="190" t="s">
        <v>36</v>
      </c>
      <c r="G31" s="190">
        <v>1</v>
      </c>
      <c r="H31" s="45">
        <v>0</v>
      </c>
      <c r="I31" s="45" t="s">
        <v>36</v>
      </c>
      <c r="J31" s="190"/>
      <c r="K31" s="190"/>
      <c r="L31" s="190"/>
      <c r="M31" s="190"/>
      <c r="N31" s="190"/>
      <c r="O31" s="190"/>
      <c r="P31" s="190"/>
      <c r="Q31" s="45"/>
      <c r="R31" s="190">
        <v>1</v>
      </c>
      <c r="S31" s="190" t="s">
        <v>36</v>
      </c>
      <c r="T31" s="190"/>
      <c r="U31" s="190"/>
      <c r="V31" s="190" t="s">
        <v>36</v>
      </c>
      <c r="W31" s="190">
        <v>0</v>
      </c>
      <c r="X31" s="190">
        <f t="shared" si="1"/>
        <v>1</v>
      </c>
      <c r="Y31" s="190">
        <f t="shared" si="1"/>
        <v>1</v>
      </c>
      <c r="Z31" s="190">
        <f t="shared" si="2"/>
        <v>2</v>
      </c>
      <c r="AA31" s="46">
        <f t="shared" si="3"/>
        <v>50</v>
      </c>
      <c r="AC31" s="29"/>
      <c r="AD31" s="29"/>
    </row>
    <row r="32" spans="1:158" s="28" customFormat="1">
      <c r="A32" s="49" t="s">
        <v>2</v>
      </c>
      <c r="B32" s="190" t="s">
        <v>36</v>
      </c>
      <c r="C32" s="190" t="s">
        <v>36</v>
      </c>
      <c r="D32" s="190">
        <v>0</v>
      </c>
      <c r="E32" s="45">
        <v>1</v>
      </c>
      <c r="F32" s="190">
        <v>1</v>
      </c>
      <c r="G32" s="190" t="s">
        <v>36</v>
      </c>
      <c r="H32" s="190" t="s">
        <v>36</v>
      </c>
      <c r="I32" s="45">
        <v>0</v>
      </c>
      <c r="J32" s="190"/>
      <c r="K32" s="190"/>
      <c r="L32" s="190"/>
      <c r="M32" s="190"/>
      <c r="N32" s="190"/>
      <c r="O32" s="190"/>
      <c r="P32" s="190"/>
      <c r="Q32" s="190"/>
      <c r="R32" s="190">
        <v>0</v>
      </c>
      <c r="S32" s="45">
        <v>0</v>
      </c>
      <c r="T32" s="190"/>
      <c r="U32" s="190"/>
      <c r="V32" s="190" t="s">
        <v>36</v>
      </c>
      <c r="W32" s="190" t="s">
        <v>36</v>
      </c>
      <c r="X32" s="190">
        <f t="shared" si="1"/>
        <v>1</v>
      </c>
      <c r="Y32" s="190">
        <f t="shared" si="1"/>
        <v>1</v>
      </c>
      <c r="Z32" s="190">
        <f t="shared" si="2"/>
        <v>2</v>
      </c>
      <c r="AA32" s="46">
        <f t="shared" si="3"/>
        <v>50</v>
      </c>
      <c r="AC32" s="29"/>
      <c r="AD32" s="29"/>
    </row>
    <row r="33" spans="1:140">
      <c r="A33" s="43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50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</row>
    <row r="34" spans="1:140">
      <c r="A34" s="51" t="s">
        <v>45</v>
      </c>
      <c r="B34" s="192">
        <f>(B5/(B5+C5))*100</f>
        <v>8.3333333333333321</v>
      </c>
      <c r="C34" s="192"/>
      <c r="D34" s="192">
        <f>(D5/(D5+E5))*100</f>
        <v>30.76923076923077</v>
      </c>
      <c r="E34" s="192"/>
      <c r="F34" s="192">
        <f>(F5/(F5+G5))*100</f>
        <v>33.333333333333329</v>
      </c>
      <c r="G34" s="192"/>
      <c r="H34" s="192" t="s">
        <v>79</v>
      </c>
      <c r="I34" s="192"/>
      <c r="J34" s="192"/>
      <c r="K34" s="192"/>
      <c r="L34" s="192"/>
      <c r="M34" s="192"/>
      <c r="N34" s="192"/>
      <c r="O34" s="192"/>
      <c r="P34" s="183"/>
      <c r="Q34" s="183"/>
      <c r="R34" s="191">
        <f>(R5/(R5+S5))*100</f>
        <v>80</v>
      </c>
      <c r="S34" s="191"/>
      <c r="T34" s="183"/>
      <c r="U34" s="183"/>
      <c r="V34" s="191">
        <f>(V5/(V5+W5))*100</f>
        <v>0</v>
      </c>
      <c r="W34" s="191"/>
      <c r="X34" s="191">
        <f>(X5/(X5+Y5))*100</f>
        <v>26.086956521739129</v>
      </c>
      <c r="Y34" s="191"/>
      <c r="Z34" s="184"/>
      <c r="AA34" s="52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</row>
    <row r="35" spans="1:140" s="28" customFormat="1">
      <c r="A35" s="43" t="s">
        <v>59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140" s="28" customFormat="1">
      <c r="A36" s="54" t="s">
        <v>53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3"/>
      <c r="U36" s="43"/>
      <c r="V36" s="43"/>
      <c r="W36" s="43"/>
      <c r="X36" s="53"/>
      <c r="Y36" s="53"/>
      <c r="Z36" s="53"/>
      <c r="AA36" s="43"/>
    </row>
    <row r="37" spans="1:140" s="28" customFormat="1">
      <c r="A37" s="54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53"/>
      <c r="Z37" s="53"/>
      <c r="AA37" s="53"/>
    </row>
    <row r="38" spans="1:140" s="28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53"/>
      <c r="Z38" s="43"/>
      <c r="AA38" s="43"/>
    </row>
    <row r="39" spans="1:140" s="28" customFormat="1">
      <c r="A39" s="43" t="s">
        <v>73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53"/>
      <c r="Z39" s="43"/>
      <c r="AA39" s="43"/>
    </row>
    <row r="40" spans="1:140" s="28" customFormat="1">
      <c r="A40" s="43" t="s">
        <v>72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53"/>
      <c r="Z40" s="43"/>
      <c r="AA40" s="43"/>
    </row>
    <row r="41" spans="1:140" s="28" customForma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53"/>
      <c r="Z41" s="43"/>
      <c r="AA41" s="43"/>
    </row>
    <row r="42" spans="1:140" s="28" customFormat="1">
      <c r="A42" s="113" t="s">
        <v>78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3"/>
      <c r="Z42" s="43"/>
      <c r="AA42" s="43"/>
    </row>
    <row r="43" spans="1:140" s="33" customFormat="1" ht="11.25">
      <c r="A43" s="113"/>
      <c r="B43" s="56"/>
      <c r="C43" s="43"/>
      <c r="D43" s="57"/>
      <c r="E43" s="57"/>
      <c r="F43" s="58"/>
      <c r="G43" s="43"/>
      <c r="H43" s="43"/>
      <c r="I43" s="43"/>
      <c r="J43" s="58"/>
      <c r="K43" s="43"/>
      <c r="L43" s="58"/>
      <c r="M43" s="43"/>
      <c r="N43" s="58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53"/>
      <c r="Z43" s="43"/>
      <c r="AA43" s="43"/>
    </row>
    <row r="44" spans="1:140" s="33" customFormat="1" ht="11.25">
      <c r="A44" s="113" t="s">
        <v>76</v>
      </c>
      <c r="B44" s="43"/>
      <c r="C44" s="43"/>
      <c r="D44" s="57"/>
      <c r="E44" s="57"/>
      <c r="F44" s="57"/>
      <c r="G44" s="43"/>
      <c r="H44" s="43"/>
      <c r="I44" s="43"/>
      <c r="J44" s="57"/>
      <c r="K44" s="43"/>
      <c r="L44" s="57"/>
      <c r="M44" s="43"/>
      <c r="N44" s="57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53"/>
      <c r="Z44" s="43"/>
      <c r="AA44" s="43"/>
    </row>
    <row r="45" spans="1:140" s="33" customFormat="1" ht="11.25">
      <c r="A45" s="114" t="s">
        <v>75</v>
      </c>
      <c r="B45" s="43"/>
      <c r="C45" s="43"/>
      <c r="D45" s="57"/>
      <c r="E45" s="57"/>
      <c r="F45" s="57"/>
      <c r="G45" s="43"/>
      <c r="H45" s="43"/>
      <c r="I45" s="43"/>
      <c r="J45" s="57"/>
      <c r="K45" s="43"/>
      <c r="L45" s="57"/>
      <c r="M45" s="43"/>
      <c r="N45" s="57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53"/>
      <c r="Z45" s="43"/>
      <c r="AA45" s="43"/>
    </row>
    <row r="46" spans="1:140" s="33" customFormat="1" ht="11.25">
      <c r="A46" s="114"/>
      <c r="B46" s="43"/>
      <c r="C46" s="43"/>
      <c r="D46" s="57"/>
      <c r="E46" s="57"/>
      <c r="F46" s="58"/>
      <c r="G46" s="43"/>
      <c r="H46" s="43"/>
      <c r="I46" s="43"/>
      <c r="J46" s="58"/>
      <c r="K46" s="43"/>
      <c r="L46" s="58"/>
      <c r="M46" s="43"/>
      <c r="N46" s="58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53"/>
      <c r="Z46" s="43"/>
      <c r="AA46" s="43"/>
    </row>
    <row r="47" spans="1:140" s="28" customFormat="1">
      <c r="A47" s="115" t="s">
        <v>77</v>
      </c>
      <c r="Y47" s="32"/>
    </row>
    <row r="48" spans="1:140" s="28" customFormat="1">
      <c r="Y48" s="32"/>
    </row>
    <row r="49" spans="25:25" s="28" customFormat="1">
      <c r="Y49" s="32"/>
    </row>
    <row r="50" spans="25:25" s="28" customFormat="1">
      <c r="Y50" s="32"/>
    </row>
    <row r="51" spans="25:25" s="28" customFormat="1">
      <c r="Y51" s="32"/>
    </row>
    <row r="52" spans="25:25" s="28" customFormat="1">
      <c r="Y52" s="32"/>
    </row>
    <row r="53" spans="25:25" s="28" customFormat="1">
      <c r="Y53" s="32"/>
    </row>
    <row r="54" spans="25:25" s="28" customFormat="1">
      <c r="Y54" s="32"/>
    </row>
    <row r="55" spans="25:25" s="28" customFormat="1">
      <c r="Y55" s="32"/>
    </row>
    <row r="56" spans="25:25" s="28" customFormat="1">
      <c r="Y56" s="32"/>
    </row>
    <row r="57" spans="25:25" s="28" customFormat="1">
      <c r="Y57" s="32"/>
    </row>
    <row r="58" spans="25:25" s="28" customFormat="1">
      <c r="Y58" s="32"/>
    </row>
    <row r="59" spans="25:25" s="28" customFormat="1">
      <c r="Y59" s="32"/>
    </row>
    <row r="60" spans="25:25" s="28" customFormat="1">
      <c r="Y60" s="32"/>
    </row>
    <row r="61" spans="25:25" s="28" customFormat="1">
      <c r="Y61" s="32"/>
    </row>
    <row r="62" spans="25:25" s="28" customFormat="1">
      <c r="Y62" s="32"/>
    </row>
    <row r="63" spans="25:25" s="28" customFormat="1">
      <c r="Y63" s="32"/>
    </row>
    <row r="64" spans="25:25" s="28" customFormat="1">
      <c r="Y64" s="32"/>
    </row>
    <row r="65" spans="25:25" s="28" customFormat="1">
      <c r="Y65" s="32"/>
    </row>
    <row r="66" spans="25:25" s="28" customFormat="1">
      <c r="Y66" s="32"/>
    </row>
    <row r="67" spans="25:25" s="28" customFormat="1">
      <c r="Y67" s="32"/>
    </row>
    <row r="68" spans="25:25" s="28" customFormat="1">
      <c r="Y68" s="32"/>
    </row>
    <row r="69" spans="25:25" s="28" customFormat="1">
      <c r="Y69" s="32"/>
    </row>
    <row r="70" spans="25:25" s="28" customFormat="1">
      <c r="Y70" s="32"/>
    </row>
    <row r="71" spans="25:25" s="28" customFormat="1">
      <c r="Y71" s="32"/>
    </row>
    <row r="72" spans="25:25" s="28" customFormat="1">
      <c r="Y72" s="32"/>
    </row>
    <row r="73" spans="25:25" s="28" customFormat="1">
      <c r="Y73" s="32"/>
    </row>
    <row r="74" spans="25:25" s="28" customFormat="1">
      <c r="Y74" s="32"/>
    </row>
    <row r="75" spans="25:25" s="28" customFormat="1">
      <c r="Y75" s="32"/>
    </row>
    <row r="76" spans="25:25" s="28" customFormat="1">
      <c r="Y76" s="32"/>
    </row>
    <row r="77" spans="25:25" s="28" customFormat="1">
      <c r="Y77" s="32"/>
    </row>
    <row r="78" spans="25:25" s="28" customFormat="1">
      <c r="Y78" s="32"/>
    </row>
    <row r="79" spans="25:25" s="28" customFormat="1">
      <c r="Y79" s="32"/>
    </row>
    <row r="80" spans="25:25" s="28" customFormat="1">
      <c r="Y80" s="32"/>
    </row>
    <row r="81" spans="25:25" s="28" customFormat="1">
      <c r="Y81" s="32"/>
    </row>
    <row r="82" spans="25:25" s="28" customFormat="1">
      <c r="Y82" s="32"/>
    </row>
    <row r="83" spans="25:25" s="28" customFormat="1">
      <c r="Y83" s="32"/>
    </row>
    <row r="84" spans="25:25" s="28" customFormat="1">
      <c r="Y84" s="32"/>
    </row>
    <row r="85" spans="25:25" s="28" customFormat="1">
      <c r="Y85" s="32"/>
    </row>
    <row r="86" spans="25:25" s="28" customFormat="1">
      <c r="Y86" s="32"/>
    </row>
    <row r="87" spans="25:25" s="28" customFormat="1">
      <c r="Y87" s="32"/>
    </row>
    <row r="88" spans="25:25" s="28" customFormat="1">
      <c r="Y88" s="32"/>
    </row>
    <row r="89" spans="25:25" s="28" customFormat="1">
      <c r="Y89" s="32"/>
    </row>
    <row r="90" spans="25:25" s="28" customFormat="1">
      <c r="Y90" s="32"/>
    </row>
    <row r="91" spans="25:25" s="28" customFormat="1">
      <c r="Y91" s="32"/>
    </row>
    <row r="92" spans="25:25" s="28" customFormat="1">
      <c r="Y92" s="32"/>
    </row>
    <row r="93" spans="25:25" s="28" customFormat="1">
      <c r="Y93" s="32"/>
    </row>
    <row r="94" spans="25:25" s="28" customFormat="1">
      <c r="Y94" s="32"/>
    </row>
    <row r="95" spans="25:25" s="28" customFormat="1">
      <c r="Y95" s="32"/>
    </row>
    <row r="96" spans="25:25" s="28" customFormat="1">
      <c r="Y96" s="32"/>
    </row>
    <row r="97" spans="25:25" s="28" customFormat="1">
      <c r="Y97" s="32"/>
    </row>
    <row r="98" spans="25:25" s="28" customFormat="1">
      <c r="Y98" s="32"/>
    </row>
    <row r="99" spans="25:25" s="28" customFormat="1">
      <c r="Y99" s="32"/>
    </row>
    <row r="100" spans="25:25" s="28" customFormat="1">
      <c r="Y100" s="32"/>
    </row>
    <row r="101" spans="25:25" s="28" customFormat="1">
      <c r="Y101" s="32"/>
    </row>
    <row r="102" spans="25:25" s="28" customFormat="1">
      <c r="Y102" s="32"/>
    </row>
    <row r="103" spans="25:25" s="28" customFormat="1">
      <c r="Y103" s="32"/>
    </row>
    <row r="104" spans="25:25" s="28" customFormat="1">
      <c r="Y104" s="32"/>
    </row>
    <row r="105" spans="25:25" s="28" customFormat="1">
      <c r="Y105" s="32"/>
    </row>
    <row r="106" spans="25:25" s="28" customFormat="1">
      <c r="Y106" s="32"/>
    </row>
    <row r="107" spans="25:25" s="28" customFormat="1">
      <c r="Y107" s="32"/>
    </row>
    <row r="108" spans="25:25" s="28" customFormat="1">
      <c r="Y108" s="32"/>
    </row>
    <row r="109" spans="25:25" s="28" customFormat="1">
      <c r="Y109" s="32"/>
    </row>
    <row r="110" spans="25:25" s="28" customFormat="1">
      <c r="Y110" s="32"/>
    </row>
    <row r="111" spans="25:25" s="28" customFormat="1">
      <c r="Y111" s="32"/>
    </row>
    <row r="112" spans="25:25" s="28" customFormat="1">
      <c r="Y112" s="32"/>
    </row>
    <row r="113" spans="25:25" s="28" customFormat="1">
      <c r="Y113" s="32"/>
    </row>
    <row r="114" spans="25:25" s="28" customFormat="1">
      <c r="Y114" s="32"/>
    </row>
    <row r="115" spans="25:25" s="28" customFormat="1">
      <c r="Y115" s="32"/>
    </row>
    <row r="116" spans="25:25" s="28" customFormat="1">
      <c r="Y116" s="32"/>
    </row>
    <row r="117" spans="25:25" s="28" customFormat="1">
      <c r="Y117" s="32"/>
    </row>
    <row r="118" spans="25:25" s="28" customFormat="1">
      <c r="Y118" s="32"/>
    </row>
    <row r="119" spans="25:25" s="28" customFormat="1">
      <c r="Y119" s="32"/>
    </row>
    <row r="120" spans="25:25" s="28" customFormat="1">
      <c r="Y120" s="32"/>
    </row>
    <row r="121" spans="25:25" s="28" customFormat="1">
      <c r="Y121" s="32"/>
    </row>
    <row r="122" spans="25:25" s="28" customFormat="1">
      <c r="Y122" s="32"/>
    </row>
    <row r="123" spans="25:25" s="28" customFormat="1">
      <c r="Y123" s="32"/>
    </row>
    <row r="124" spans="25:25" s="28" customFormat="1">
      <c r="Y124" s="32"/>
    </row>
    <row r="125" spans="25:25" s="28" customFormat="1">
      <c r="Y125" s="32"/>
    </row>
    <row r="126" spans="25:25" s="28" customFormat="1">
      <c r="Y126" s="32"/>
    </row>
    <row r="127" spans="25:25" s="28" customFormat="1">
      <c r="Y127" s="32"/>
    </row>
    <row r="128" spans="25:25" s="28" customFormat="1">
      <c r="Y128" s="32"/>
    </row>
    <row r="129" spans="25:25" s="28" customFormat="1">
      <c r="Y129" s="32"/>
    </row>
    <row r="130" spans="25:25" s="28" customFormat="1">
      <c r="Y130" s="32"/>
    </row>
    <row r="131" spans="25:25" s="28" customFormat="1">
      <c r="Y131" s="32"/>
    </row>
    <row r="132" spans="25:25" s="28" customFormat="1">
      <c r="Y132" s="32"/>
    </row>
    <row r="133" spans="25:25" s="28" customFormat="1">
      <c r="Y133" s="32"/>
    </row>
    <row r="134" spans="25:25" s="28" customFormat="1">
      <c r="Y134" s="32"/>
    </row>
    <row r="135" spans="25:25" s="28" customFormat="1">
      <c r="Y135" s="32"/>
    </row>
    <row r="136" spans="25:25" s="28" customFormat="1">
      <c r="Y136" s="32"/>
    </row>
    <row r="137" spans="25:25" s="28" customFormat="1">
      <c r="Y137" s="32"/>
    </row>
    <row r="138" spans="25:25" s="28" customFormat="1">
      <c r="Y138" s="32"/>
    </row>
    <row r="139" spans="25:25" s="28" customFormat="1">
      <c r="Y139" s="32"/>
    </row>
    <row r="140" spans="25:25" s="28" customFormat="1">
      <c r="Y140" s="32"/>
    </row>
    <row r="141" spans="25:25" s="28" customFormat="1">
      <c r="Y141" s="32"/>
    </row>
    <row r="142" spans="25:25" s="28" customFormat="1">
      <c r="Y142" s="32"/>
    </row>
    <row r="143" spans="25:25" s="28" customFormat="1">
      <c r="Y143" s="32"/>
    </row>
    <row r="144" spans="25:25" s="28" customFormat="1">
      <c r="Y144" s="32"/>
    </row>
    <row r="145" spans="25:25" s="28" customFormat="1">
      <c r="Y145" s="32"/>
    </row>
    <row r="146" spans="25:25" s="28" customFormat="1">
      <c r="Y146" s="32"/>
    </row>
    <row r="147" spans="25:25" s="28" customFormat="1">
      <c r="Y147" s="32"/>
    </row>
    <row r="148" spans="25:25" s="28" customFormat="1">
      <c r="Y148" s="32"/>
    </row>
    <row r="149" spans="25:25" s="28" customFormat="1">
      <c r="Y149" s="32"/>
    </row>
    <row r="150" spans="25:25" s="28" customFormat="1">
      <c r="Y150" s="32"/>
    </row>
    <row r="151" spans="25:25" s="28" customFormat="1">
      <c r="Y151" s="32"/>
    </row>
    <row r="152" spans="25:25" s="28" customFormat="1">
      <c r="Y152" s="32"/>
    </row>
    <row r="153" spans="25:25" s="28" customFormat="1">
      <c r="Y153" s="32"/>
    </row>
    <row r="154" spans="25:25" s="28" customFormat="1">
      <c r="Y154" s="32"/>
    </row>
    <row r="155" spans="25:25" s="28" customFormat="1">
      <c r="Y155" s="32"/>
    </row>
    <row r="156" spans="25:25" s="28" customFormat="1">
      <c r="Y156" s="32"/>
    </row>
    <row r="157" spans="25:25" s="28" customFormat="1">
      <c r="Y157" s="32"/>
    </row>
    <row r="158" spans="25:25" s="28" customFormat="1">
      <c r="Y158" s="32"/>
    </row>
    <row r="159" spans="25:25" s="28" customFormat="1">
      <c r="Y159" s="32"/>
    </row>
    <row r="160" spans="25:25" s="28" customFormat="1">
      <c r="Y160" s="32"/>
    </row>
    <row r="161" spans="25:25" s="28" customFormat="1">
      <c r="Y161" s="32"/>
    </row>
    <row r="162" spans="25:25" s="28" customFormat="1">
      <c r="Y162" s="32"/>
    </row>
    <row r="163" spans="25:25" s="28" customFormat="1">
      <c r="Y163" s="32"/>
    </row>
    <row r="164" spans="25:25" s="28" customFormat="1">
      <c r="Y164" s="32"/>
    </row>
    <row r="165" spans="25:25" s="28" customFormat="1">
      <c r="Y165" s="32"/>
    </row>
    <row r="166" spans="25:25" s="28" customFormat="1">
      <c r="Y166" s="32"/>
    </row>
    <row r="167" spans="25:25" s="28" customFormat="1">
      <c r="Y167" s="32"/>
    </row>
    <row r="168" spans="25:25" s="28" customFormat="1">
      <c r="Y168" s="32"/>
    </row>
    <row r="169" spans="25:25" s="28" customFormat="1">
      <c r="Y169" s="32"/>
    </row>
    <row r="170" spans="25:25" s="28" customFormat="1">
      <c r="Y170" s="32"/>
    </row>
    <row r="171" spans="25:25" s="28" customFormat="1">
      <c r="Y171" s="32"/>
    </row>
    <row r="172" spans="25:25" s="28" customFormat="1">
      <c r="Y172" s="32"/>
    </row>
    <row r="173" spans="25:25" s="28" customFormat="1">
      <c r="Y173" s="32"/>
    </row>
    <row r="174" spans="25:25" s="28" customFormat="1">
      <c r="Y174" s="32"/>
    </row>
    <row r="175" spans="25:25" s="28" customFormat="1">
      <c r="Y175" s="32"/>
    </row>
    <row r="176" spans="25:25" s="28" customFormat="1">
      <c r="Y176" s="32"/>
    </row>
    <row r="177" spans="25:25" s="28" customFormat="1">
      <c r="Y177" s="32"/>
    </row>
    <row r="178" spans="25:25" s="28" customFormat="1">
      <c r="Y178" s="32"/>
    </row>
    <row r="179" spans="25:25" s="28" customFormat="1">
      <c r="Y179" s="32"/>
    </row>
    <row r="180" spans="25:25" s="28" customFormat="1">
      <c r="Y180" s="32"/>
    </row>
    <row r="181" spans="25:25" s="28" customFormat="1">
      <c r="Y181" s="32"/>
    </row>
    <row r="182" spans="25:25" s="28" customFormat="1">
      <c r="Y182" s="32"/>
    </row>
    <row r="183" spans="25:25" s="28" customFormat="1">
      <c r="Y183" s="32"/>
    </row>
    <row r="184" spans="25:25" s="28" customFormat="1">
      <c r="Y184" s="32"/>
    </row>
    <row r="185" spans="25:25" s="28" customFormat="1">
      <c r="Y185" s="32"/>
    </row>
    <row r="186" spans="25:25" s="28" customFormat="1">
      <c r="Y186" s="32"/>
    </row>
    <row r="187" spans="25:25" s="28" customFormat="1">
      <c r="Y187" s="32"/>
    </row>
    <row r="188" spans="25:25" s="28" customFormat="1">
      <c r="Y188" s="32"/>
    </row>
    <row r="189" spans="25:25" s="28" customFormat="1">
      <c r="Y189" s="32"/>
    </row>
    <row r="190" spans="25:25" s="28" customFormat="1">
      <c r="Y190" s="32"/>
    </row>
    <row r="191" spans="25:25" s="28" customFormat="1">
      <c r="Y191" s="32"/>
    </row>
    <row r="192" spans="25:25" s="28" customFormat="1">
      <c r="Y192" s="32"/>
    </row>
    <row r="193" spans="25:25" s="28" customFormat="1">
      <c r="Y193" s="32"/>
    </row>
    <row r="194" spans="25:25" s="28" customFormat="1">
      <c r="Y194" s="32"/>
    </row>
    <row r="195" spans="25:25" s="28" customFormat="1">
      <c r="Y195" s="32"/>
    </row>
    <row r="196" spans="25:25" s="28" customFormat="1">
      <c r="Y196" s="32"/>
    </row>
    <row r="197" spans="25:25" s="28" customFormat="1">
      <c r="Y197" s="32"/>
    </row>
    <row r="198" spans="25:25" s="28" customFormat="1">
      <c r="Y198" s="32"/>
    </row>
    <row r="199" spans="25:25" s="28" customFormat="1">
      <c r="Y199" s="32"/>
    </row>
    <row r="200" spans="25:25" s="28" customFormat="1">
      <c r="Y200" s="32"/>
    </row>
    <row r="201" spans="25:25" s="28" customFormat="1">
      <c r="Y201" s="32"/>
    </row>
    <row r="202" spans="25:25" s="28" customFormat="1">
      <c r="Y202" s="32"/>
    </row>
    <row r="203" spans="25:25" s="28" customFormat="1">
      <c r="Y203" s="32"/>
    </row>
    <row r="204" spans="25:25" s="28" customFormat="1">
      <c r="Y204" s="32"/>
    </row>
    <row r="205" spans="25:25" s="28" customFormat="1">
      <c r="Y205" s="32"/>
    </row>
    <row r="206" spans="25:25" s="28" customFormat="1">
      <c r="Y206" s="32"/>
    </row>
    <row r="207" spans="25:25" s="28" customFormat="1">
      <c r="Y207" s="32"/>
    </row>
    <row r="208" spans="25:25" s="28" customFormat="1">
      <c r="Y208" s="32"/>
    </row>
    <row r="209" spans="25:25" s="28" customFormat="1">
      <c r="Y209" s="32"/>
    </row>
    <row r="210" spans="25:25" s="28" customFormat="1">
      <c r="Y210" s="32"/>
    </row>
    <row r="211" spans="25:25" s="28" customFormat="1">
      <c r="Y211" s="32"/>
    </row>
    <row r="212" spans="25:25" s="28" customFormat="1">
      <c r="Y212" s="32"/>
    </row>
    <row r="213" spans="25:25" s="28" customFormat="1">
      <c r="Y213" s="32"/>
    </row>
    <row r="214" spans="25:25" s="28" customFormat="1">
      <c r="Y214" s="32"/>
    </row>
    <row r="215" spans="25:25" s="28" customFormat="1">
      <c r="Y215" s="32"/>
    </row>
    <row r="216" spans="25:25" s="28" customFormat="1">
      <c r="Y216" s="32"/>
    </row>
    <row r="217" spans="25:25" s="28" customFormat="1">
      <c r="Y217" s="32"/>
    </row>
    <row r="218" spans="25:25" s="28" customFormat="1">
      <c r="Y218" s="32"/>
    </row>
    <row r="219" spans="25:25" s="28" customFormat="1">
      <c r="Y219" s="32"/>
    </row>
    <row r="220" spans="25:25" s="28" customFormat="1">
      <c r="Y220" s="32"/>
    </row>
    <row r="221" spans="25:25" s="28" customFormat="1">
      <c r="Y221" s="32"/>
    </row>
    <row r="222" spans="25:25" s="28" customFormat="1">
      <c r="Y222" s="32"/>
    </row>
    <row r="223" spans="25:25" s="28" customFormat="1">
      <c r="Y223" s="32"/>
    </row>
    <row r="224" spans="25:25" s="28" customFormat="1">
      <c r="Y224" s="32"/>
    </row>
    <row r="225" spans="25:25" s="28" customFormat="1">
      <c r="Y225" s="32"/>
    </row>
    <row r="226" spans="25:25" s="28" customFormat="1">
      <c r="Y226" s="32"/>
    </row>
    <row r="227" spans="25:25" s="28" customFormat="1">
      <c r="Y227" s="32"/>
    </row>
    <row r="228" spans="25:25" s="28" customFormat="1">
      <c r="Y228" s="32"/>
    </row>
    <row r="229" spans="25:25" s="28" customFormat="1">
      <c r="Y229" s="32"/>
    </row>
    <row r="230" spans="25:25" s="28" customFormat="1">
      <c r="Y230" s="32"/>
    </row>
    <row r="231" spans="25:25" s="28" customFormat="1">
      <c r="Y231" s="32"/>
    </row>
    <row r="232" spans="25:25" s="28" customFormat="1">
      <c r="Y232" s="32"/>
    </row>
    <row r="233" spans="25:25" s="28" customFormat="1">
      <c r="Y233" s="32"/>
    </row>
    <row r="234" spans="25:25" s="28" customFormat="1">
      <c r="Y234" s="32"/>
    </row>
    <row r="235" spans="25:25" s="28" customFormat="1">
      <c r="Y235" s="32"/>
    </row>
    <row r="236" spans="25:25" s="28" customFormat="1">
      <c r="Y236" s="32"/>
    </row>
    <row r="237" spans="25:25" s="28" customFormat="1">
      <c r="Y237" s="32"/>
    </row>
    <row r="238" spans="25:25" s="28" customFormat="1">
      <c r="Y238" s="32"/>
    </row>
    <row r="239" spans="25:25" s="28" customFormat="1">
      <c r="Y239" s="32"/>
    </row>
    <row r="240" spans="25:25" s="28" customFormat="1">
      <c r="Y240" s="32"/>
    </row>
    <row r="241" spans="25:25" s="28" customFormat="1">
      <c r="Y241" s="32"/>
    </row>
    <row r="242" spans="25:25" s="28" customFormat="1">
      <c r="Y242" s="32"/>
    </row>
    <row r="243" spans="25:25" s="28" customFormat="1">
      <c r="Y243" s="32"/>
    </row>
    <row r="244" spans="25:25" s="28" customFormat="1">
      <c r="Y244" s="32"/>
    </row>
    <row r="245" spans="25:25" s="28" customFormat="1">
      <c r="Y245" s="32"/>
    </row>
    <row r="246" spans="25:25" s="28" customFormat="1">
      <c r="Y246" s="32"/>
    </row>
    <row r="247" spans="25:25" s="28" customFormat="1">
      <c r="Y247" s="32"/>
    </row>
    <row r="248" spans="25:25" s="28" customFormat="1">
      <c r="Y248" s="32"/>
    </row>
    <row r="249" spans="25:25" s="28" customFormat="1">
      <c r="Y249" s="32"/>
    </row>
    <row r="250" spans="25:25" s="28" customFormat="1">
      <c r="Y250" s="32"/>
    </row>
    <row r="251" spans="25:25" s="28" customFormat="1">
      <c r="Y251" s="32"/>
    </row>
    <row r="252" spans="25:25" s="28" customFormat="1">
      <c r="Y252" s="32"/>
    </row>
    <row r="253" spans="25:25" s="28" customFormat="1">
      <c r="Y253" s="32"/>
    </row>
    <row r="254" spans="25:25" s="28" customFormat="1">
      <c r="Y254" s="32"/>
    </row>
    <row r="255" spans="25:25" s="28" customFormat="1">
      <c r="Y255" s="32"/>
    </row>
    <row r="256" spans="25:25" s="28" customFormat="1">
      <c r="Y256" s="32"/>
    </row>
    <row r="257" spans="25:25" s="28" customFormat="1">
      <c r="Y257" s="32"/>
    </row>
    <row r="258" spans="25:25" s="28" customFormat="1">
      <c r="Y258" s="32"/>
    </row>
    <row r="259" spans="25:25" s="28" customFormat="1">
      <c r="Y259" s="32"/>
    </row>
    <row r="260" spans="25:25" s="28" customFormat="1">
      <c r="Y260" s="32"/>
    </row>
    <row r="261" spans="25:25" s="28" customFormat="1">
      <c r="Y261" s="32"/>
    </row>
    <row r="262" spans="25:25" s="28" customFormat="1">
      <c r="Y262" s="32"/>
    </row>
    <row r="263" spans="25:25" s="28" customFormat="1">
      <c r="Y263" s="32"/>
    </row>
    <row r="264" spans="25:25" s="28" customFormat="1">
      <c r="Y264" s="32"/>
    </row>
    <row r="265" spans="25:25" s="28" customFormat="1">
      <c r="Y265" s="32"/>
    </row>
    <row r="266" spans="25:25" s="28" customFormat="1">
      <c r="Y266" s="32"/>
    </row>
    <row r="267" spans="25:25" s="28" customFormat="1">
      <c r="Y267" s="32"/>
    </row>
    <row r="268" spans="25:25" s="28" customFormat="1">
      <c r="Y268" s="32"/>
    </row>
    <row r="269" spans="25:25" s="28" customFormat="1">
      <c r="Y269" s="32"/>
    </row>
    <row r="270" spans="25:25" s="28" customFormat="1">
      <c r="Y270" s="32"/>
    </row>
    <row r="271" spans="25:25" s="28" customFormat="1">
      <c r="Y271" s="32"/>
    </row>
    <row r="272" spans="25:25" s="28" customFormat="1">
      <c r="Y272" s="32"/>
    </row>
    <row r="273" spans="25:25" s="28" customFormat="1">
      <c r="Y273" s="32"/>
    </row>
    <row r="274" spans="25:25" s="28" customFormat="1">
      <c r="Y274" s="32"/>
    </row>
    <row r="275" spans="25:25" s="28" customFormat="1">
      <c r="Y275" s="32"/>
    </row>
    <row r="276" spans="25:25" s="28" customFormat="1">
      <c r="Y276" s="32"/>
    </row>
    <row r="277" spans="25:25" s="28" customFormat="1">
      <c r="Y277" s="32"/>
    </row>
    <row r="278" spans="25:25" s="28" customFormat="1">
      <c r="Y278" s="32"/>
    </row>
    <row r="279" spans="25:25" s="28" customFormat="1">
      <c r="Y279" s="32"/>
    </row>
    <row r="280" spans="25:25" s="28" customFormat="1">
      <c r="Y280" s="32"/>
    </row>
    <row r="281" spans="25:25" s="28" customFormat="1">
      <c r="Y281" s="32"/>
    </row>
    <row r="282" spans="25:25" s="28" customFormat="1">
      <c r="Y282" s="32"/>
    </row>
    <row r="283" spans="25:25" s="28" customFormat="1">
      <c r="Y283" s="32"/>
    </row>
    <row r="284" spans="25:25" s="28" customFormat="1">
      <c r="Y284" s="32"/>
    </row>
    <row r="285" spans="25:25" s="28" customFormat="1">
      <c r="Y285" s="32"/>
    </row>
    <row r="286" spans="25:25" s="28" customFormat="1">
      <c r="Y286" s="32"/>
    </row>
    <row r="287" spans="25:25" s="28" customFormat="1">
      <c r="Y287" s="32"/>
    </row>
    <row r="288" spans="25:25" s="28" customFormat="1">
      <c r="Y288" s="32"/>
    </row>
    <row r="289" spans="25:25" s="28" customFormat="1">
      <c r="Y289" s="32"/>
    </row>
    <row r="290" spans="25:25" s="28" customFormat="1">
      <c r="Y290" s="32"/>
    </row>
    <row r="291" spans="25:25" s="28" customFormat="1">
      <c r="Y291" s="32"/>
    </row>
    <row r="292" spans="25:25" s="28" customFormat="1">
      <c r="Y292" s="32"/>
    </row>
    <row r="293" spans="25:25" s="28" customFormat="1">
      <c r="Y293" s="32"/>
    </row>
    <row r="294" spans="25:25" s="28" customFormat="1">
      <c r="Y294" s="32"/>
    </row>
    <row r="295" spans="25:25" s="28" customFormat="1">
      <c r="Y295" s="32"/>
    </row>
    <row r="296" spans="25:25" s="28" customFormat="1">
      <c r="Y296" s="32"/>
    </row>
    <row r="297" spans="25:25" s="28" customFormat="1">
      <c r="Y297" s="32"/>
    </row>
    <row r="298" spans="25:25" s="28" customFormat="1">
      <c r="Y298" s="32"/>
    </row>
    <row r="299" spans="25:25" s="28" customFormat="1">
      <c r="Y299" s="32"/>
    </row>
    <row r="300" spans="25:25" s="28" customFormat="1">
      <c r="Y300" s="32"/>
    </row>
    <row r="301" spans="25:25" s="28" customFormat="1">
      <c r="Y301" s="32"/>
    </row>
    <row r="302" spans="25:25" s="28" customFormat="1">
      <c r="Y302" s="32"/>
    </row>
    <row r="303" spans="25:25" s="28" customFormat="1">
      <c r="Y303" s="32"/>
    </row>
    <row r="304" spans="25:25" s="28" customFormat="1">
      <c r="Y304" s="32"/>
    </row>
    <row r="305" spans="25:25" s="28" customFormat="1">
      <c r="Y305" s="32"/>
    </row>
    <row r="306" spans="25:25" s="28" customFormat="1">
      <c r="Y306" s="32"/>
    </row>
    <row r="307" spans="25:25" s="28" customFormat="1">
      <c r="Y307" s="32"/>
    </row>
    <row r="308" spans="25:25" s="28" customFormat="1">
      <c r="Y308" s="32"/>
    </row>
    <row r="309" spans="25:25" s="28" customFormat="1">
      <c r="Y309" s="32"/>
    </row>
    <row r="310" spans="25:25" s="28" customFormat="1">
      <c r="Y310" s="32"/>
    </row>
    <row r="311" spans="25:25" s="28" customFormat="1">
      <c r="Y311" s="32"/>
    </row>
    <row r="312" spans="25:25" s="28" customFormat="1">
      <c r="Y312" s="32"/>
    </row>
    <row r="313" spans="25:25" s="28" customFormat="1">
      <c r="Y313" s="32"/>
    </row>
    <row r="314" spans="25:25" s="28" customFormat="1">
      <c r="Y314" s="32"/>
    </row>
    <row r="315" spans="25:25" s="28" customFormat="1">
      <c r="Y315" s="32"/>
    </row>
    <row r="316" spans="25:25" s="28" customFormat="1">
      <c r="Y316" s="32"/>
    </row>
    <row r="317" spans="25:25" s="28" customFormat="1">
      <c r="Y317" s="32"/>
    </row>
    <row r="318" spans="25:25" s="28" customFormat="1">
      <c r="Y318" s="32"/>
    </row>
    <row r="319" spans="25:25" s="28" customFormat="1">
      <c r="Y319" s="32"/>
    </row>
    <row r="320" spans="25:25" s="28" customFormat="1">
      <c r="Y320" s="32"/>
    </row>
    <row r="321" spans="25:25" s="28" customFormat="1">
      <c r="Y321" s="32"/>
    </row>
    <row r="322" spans="25:25" s="28" customFormat="1">
      <c r="Y322" s="32"/>
    </row>
    <row r="323" spans="25:25" s="28" customFormat="1">
      <c r="Y323" s="32"/>
    </row>
    <row r="324" spans="25:25" s="28" customFormat="1">
      <c r="Y324" s="32"/>
    </row>
    <row r="325" spans="25:25" s="28" customFormat="1">
      <c r="Y325" s="32"/>
    </row>
    <row r="326" spans="25:25" s="28" customFormat="1">
      <c r="Y326" s="32"/>
    </row>
    <row r="327" spans="25:25" s="28" customFormat="1">
      <c r="Y327" s="32"/>
    </row>
    <row r="328" spans="25:25" s="28" customFormat="1">
      <c r="Y328" s="32"/>
    </row>
    <row r="329" spans="25:25" s="28" customFormat="1">
      <c r="Y329" s="32"/>
    </row>
    <row r="330" spans="25:25" s="28" customFormat="1">
      <c r="Y330" s="32"/>
    </row>
    <row r="331" spans="25:25" s="28" customFormat="1">
      <c r="Y331" s="32"/>
    </row>
    <row r="332" spans="25:25" s="28" customFormat="1">
      <c r="Y332" s="32"/>
    </row>
    <row r="333" spans="25:25" s="28" customFormat="1">
      <c r="Y333" s="32"/>
    </row>
    <row r="334" spans="25:25" s="28" customFormat="1">
      <c r="Y334" s="32"/>
    </row>
    <row r="335" spans="25:25" s="28" customFormat="1">
      <c r="Y335" s="32"/>
    </row>
    <row r="336" spans="25:25" s="28" customFormat="1">
      <c r="Y336" s="32"/>
    </row>
    <row r="337" spans="25:25" s="28" customFormat="1">
      <c r="Y337" s="32"/>
    </row>
    <row r="338" spans="25:25" s="28" customFormat="1">
      <c r="Y338" s="32"/>
    </row>
    <row r="339" spans="25:25" s="28" customFormat="1">
      <c r="Y339" s="32"/>
    </row>
    <row r="340" spans="25:25" s="28" customFormat="1">
      <c r="Y340" s="32"/>
    </row>
    <row r="341" spans="25:25" s="28" customFormat="1">
      <c r="Y341" s="32"/>
    </row>
    <row r="342" spans="25:25" s="28" customFormat="1">
      <c r="Y342" s="32"/>
    </row>
    <row r="343" spans="25:25" s="28" customFormat="1">
      <c r="Y343" s="32"/>
    </row>
    <row r="344" spans="25:25" s="28" customFormat="1">
      <c r="Y344" s="32"/>
    </row>
    <row r="345" spans="25:25" s="28" customFormat="1">
      <c r="Y345" s="32"/>
    </row>
    <row r="346" spans="25:25" s="28" customFormat="1">
      <c r="Y346" s="32"/>
    </row>
    <row r="347" spans="25:25" s="28" customFormat="1">
      <c r="Y347" s="32"/>
    </row>
    <row r="348" spans="25:25" s="28" customFormat="1">
      <c r="Y348" s="32"/>
    </row>
    <row r="349" spans="25:25" s="28" customFormat="1">
      <c r="Y349" s="32"/>
    </row>
    <row r="350" spans="25:25" s="28" customFormat="1">
      <c r="Y350" s="32"/>
    </row>
    <row r="351" spans="25:25" s="28" customFormat="1">
      <c r="Y351" s="32"/>
    </row>
    <row r="352" spans="25:25" s="28" customFormat="1">
      <c r="Y352" s="32"/>
    </row>
    <row r="353" spans="25:25" s="28" customFormat="1">
      <c r="Y353" s="32"/>
    </row>
    <row r="354" spans="25:25" s="28" customFormat="1">
      <c r="Y354" s="32"/>
    </row>
    <row r="355" spans="25:25" s="28" customFormat="1">
      <c r="Y355" s="32"/>
    </row>
    <row r="356" spans="25:25" s="28" customFormat="1">
      <c r="Y356" s="32"/>
    </row>
    <row r="357" spans="25:25" s="28" customFormat="1">
      <c r="Y357" s="32"/>
    </row>
    <row r="358" spans="25:25" s="28" customFormat="1">
      <c r="Y358" s="32"/>
    </row>
    <row r="359" spans="25:25" s="28" customFormat="1">
      <c r="Y359" s="32"/>
    </row>
    <row r="360" spans="25:25" s="28" customFormat="1">
      <c r="Y360" s="32"/>
    </row>
    <row r="361" spans="25:25" s="28" customFormat="1">
      <c r="Y361" s="32"/>
    </row>
    <row r="362" spans="25:25" s="28" customFormat="1">
      <c r="Y362" s="32"/>
    </row>
    <row r="363" spans="25:25" s="28" customFormat="1">
      <c r="Y363" s="32"/>
    </row>
    <row r="364" spans="25:25" s="28" customFormat="1">
      <c r="Y364" s="32"/>
    </row>
    <row r="365" spans="25:25" s="28" customFormat="1">
      <c r="Y365" s="32"/>
    </row>
    <row r="366" spans="25:25" s="28" customFormat="1">
      <c r="Y366" s="32"/>
    </row>
    <row r="367" spans="25:25" s="28" customFormat="1">
      <c r="Y367" s="32"/>
    </row>
    <row r="368" spans="25:25" s="28" customFormat="1">
      <c r="Y368" s="32"/>
    </row>
    <row r="369" spans="25:25" s="28" customFormat="1">
      <c r="Y369" s="32"/>
    </row>
    <row r="370" spans="25:25" s="28" customFormat="1">
      <c r="Y370" s="32"/>
    </row>
    <row r="371" spans="25:25" s="28" customFormat="1">
      <c r="Y371" s="32"/>
    </row>
    <row r="372" spans="25:25" s="28" customFormat="1">
      <c r="Y372" s="32"/>
    </row>
    <row r="373" spans="25:25" s="28" customFormat="1">
      <c r="Y373" s="32"/>
    </row>
    <row r="374" spans="25:25" s="28" customFormat="1">
      <c r="Y374" s="32"/>
    </row>
    <row r="375" spans="25:25" s="28" customFormat="1">
      <c r="Y375" s="32"/>
    </row>
    <row r="376" spans="25:25" s="28" customFormat="1">
      <c r="Y376" s="32"/>
    </row>
    <row r="377" spans="25:25" s="28" customFormat="1">
      <c r="Y377" s="32"/>
    </row>
    <row r="378" spans="25:25" s="28" customFormat="1">
      <c r="Y378" s="32"/>
    </row>
    <row r="379" spans="25:25" s="28" customFormat="1">
      <c r="Y379" s="32"/>
    </row>
    <row r="380" spans="25:25" s="28" customFormat="1">
      <c r="Y380" s="32"/>
    </row>
    <row r="381" spans="25:25" s="28" customFormat="1">
      <c r="Y381" s="32"/>
    </row>
    <row r="382" spans="25:25" s="28" customFormat="1">
      <c r="Y382" s="32"/>
    </row>
    <row r="383" spans="25:25" s="28" customFormat="1">
      <c r="Y383" s="32"/>
    </row>
    <row r="384" spans="25:25" s="28" customFormat="1">
      <c r="Y384" s="32"/>
    </row>
    <row r="385" spans="25:25" s="28" customFormat="1">
      <c r="Y385" s="32"/>
    </row>
    <row r="386" spans="25:25" s="28" customFormat="1">
      <c r="Y386" s="32"/>
    </row>
    <row r="387" spans="25:25" s="28" customFormat="1">
      <c r="Y387" s="32"/>
    </row>
    <row r="388" spans="25:25" s="28" customFormat="1">
      <c r="Y388" s="32"/>
    </row>
    <row r="389" spans="25:25" s="28" customFormat="1">
      <c r="Y389" s="32"/>
    </row>
    <row r="390" spans="25:25" s="28" customFormat="1">
      <c r="Y390" s="32"/>
    </row>
    <row r="391" spans="25:25" s="28" customFormat="1">
      <c r="Y391" s="32"/>
    </row>
    <row r="392" spans="25:25" s="28" customFormat="1">
      <c r="Y392" s="32"/>
    </row>
    <row r="393" spans="25:25" s="28" customFormat="1">
      <c r="Y393" s="32"/>
    </row>
    <row r="394" spans="25:25" s="28" customFormat="1">
      <c r="Y394" s="32"/>
    </row>
    <row r="395" spans="25:25" s="28" customFormat="1">
      <c r="Y395" s="32"/>
    </row>
    <row r="396" spans="25:25" s="28" customFormat="1">
      <c r="Y396" s="32"/>
    </row>
    <row r="397" spans="25:25" s="28" customFormat="1">
      <c r="Y397" s="32"/>
    </row>
    <row r="398" spans="25:25" s="28" customFormat="1">
      <c r="Y398" s="32"/>
    </row>
    <row r="399" spans="25:25" s="28" customFormat="1">
      <c r="Y399" s="32"/>
    </row>
    <row r="400" spans="25:25" s="28" customFormat="1">
      <c r="Y400" s="32"/>
    </row>
    <row r="401" spans="25:25" s="28" customFormat="1">
      <c r="Y401" s="32"/>
    </row>
    <row r="402" spans="25:25" s="28" customFormat="1">
      <c r="Y402" s="32"/>
    </row>
    <row r="403" spans="25:25" s="28" customFormat="1">
      <c r="Y403" s="32"/>
    </row>
    <row r="404" spans="25:25" s="28" customFormat="1">
      <c r="Y404" s="32"/>
    </row>
    <row r="405" spans="25:25" s="28" customFormat="1">
      <c r="Y405" s="32"/>
    </row>
    <row r="406" spans="25:25" s="28" customFormat="1">
      <c r="Y406" s="32"/>
    </row>
    <row r="407" spans="25:25" s="28" customFormat="1">
      <c r="Y407" s="32"/>
    </row>
    <row r="408" spans="25:25" s="28" customFormat="1">
      <c r="Y408" s="32"/>
    </row>
    <row r="409" spans="25:25" s="28" customFormat="1">
      <c r="Y409" s="32"/>
    </row>
    <row r="410" spans="25:25" s="28" customFormat="1">
      <c r="Y410" s="32"/>
    </row>
    <row r="411" spans="25:25" s="28" customFormat="1">
      <c r="Y411" s="32"/>
    </row>
    <row r="412" spans="25:25" s="28" customFormat="1">
      <c r="Y412" s="32"/>
    </row>
    <row r="413" spans="25:25" s="28" customFormat="1">
      <c r="Y413" s="32"/>
    </row>
    <row r="414" spans="25:25" s="28" customFormat="1">
      <c r="Y414" s="32"/>
    </row>
    <row r="415" spans="25:25" s="28" customFormat="1">
      <c r="Y415" s="32"/>
    </row>
    <row r="416" spans="25:25" s="28" customFormat="1">
      <c r="Y416" s="32"/>
    </row>
    <row r="417" spans="25:25" s="28" customFormat="1">
      <c r="Y417" s="32"/>
    </row>
    <row r="418" spans="25:25" s="28" customFormat="1">
      <c r="Y418" s="32"/>
    </row>
    <row r="419" spans="25:25" s="28" customFormat="1">
      <c r="Y419" s="32"/>
    </row>
    <row r="420" spans="25:25" s="28" customFormat="1">
      <c r="Y420" s="32"/>
    </row>
    <row r="421" spans="25:25" s="28" customFormat="1">
      <c r="Y421" s="32"/>
    </row>
    <row r="422" spans="25:25" s="28" customFormat="1">
      <c r="Y422" s="32"/>
    </row>
    <row r="423" spans="25:25" s="28" customFormat="1">
      <c r="Y423" s="32"/>
    </row>
    <row r="424" spans="25:25" s="28" customFormat="1">
      <c r="Y424" s="32"/>
    </row>
    <row r="425" spans="25:25" s="28" customFormat="1">
      <c r="Y425" s="32"/>
    </row>
    <row r="426" spans="25:25" s="28" customFormat="1">
      <c r="Y426" s="32"/>
    </row>
    <row r="427" spans="25:25" s="28" customFormat="1">
      <c r="Y427" s="32"/>
    </row>
    <row r="428" spans="25:25" s="28" customFormat="1">
      <c r="Y428" s="32"/>
    </row>
    <row r="429" spans="25:25" s="28" customFormat="1">
      <c r="Y429" s="32"/>
    </row>
    <row r="430" spans="25:25" s="28" customFormat="1">
      <c r="Y430" s="32"/>
    </row>
    <row r="431" spans="25:25" s="28" customFormat="1">
      <c r="Y431" s="32"/>
    </row>
    <row r="432" spans="25:25" s="28" customFormat="1">
      <c r="Y432" s="32"/>
    </row>
    <row r="433" spans="25:25" s="28" customFormat="1">
      <c r="Y433" s="32"/>
    </row>
    <row r="434" spans="25:25" s="28" customFormat="1">
      <c r="Y434" s="32"/>
    </row>
    <row r="435" spans="25:25" s="28" customFormat="1">
      <c r="Y435" s="32"/>
    </row>
    <row r="436" spans="25:25" s="28" customFormat="1">
      <c r="Y436" s="32"/>
    </row>
    <row r="437" spans="25:25" s="28" customFormat="1">
      <c r="Y437" s="32"/>
    </row>
    <row r="438" spans="25:25" s="28" customFormat="1">
      <c r="Y438" s="32"/>
    </row>
    <row r="439" spans="25:25" s="28" customFormat="1">
      <c r="Y439" s="32"/>
    </row>
    <row r="440" spans="25:25" s="28" customFormat="1">
      <c r="Y440" s="32"/>
    </row>
    <row r="441" spans="25:25" s="28" customFormat="1">
      <c r="Y441" s="32"/>
    </row>
    <row r="442" spans="25:25" s="28" customFormat="1">
      <c r="Y442" s="32"/>
    </row>
    <row r="443" spans="25:25" s="28" customFormat="1">
      <c r="Y443" s="32"/>
    </row>
    <row r="444" spans="25:25" s="28" customFormat="1">
      <c r="Y444" s="32"/>
    </row>
    <row r="445" spans="25:25" s="28" customFormat="1">
      <c r="Y445" s="32"/>
    </row>
    <row r="446" spans="25:25" s="28" customFormat="1">
      <c r="Y446" s="32"/>
    </row>
    <row r="447" spans="25:25" s="28" customFormat="1">
      <c r="Y447" s="32"/>
    </row>
    <row r="448" spans="25:25" s="28" customFormat="1">
      <c r="Y448" s="32"/>
    </row>
    <row r="449" spans="25:25" s="28" customFormat="1">
      <c r="Y449" s="32"/>
    </row>
    <row r="450" spans="25:25" s="28" customFormat="1">
      <c r="Y450" s="32"/>
    </row>
    <row r="451" spans="25:25" s="28" customFormat="1">
      <c r="Y451" s="32"/>
    </row>
    <row r="452" spans="25:25" s="28" customFormat="1">
      <c r="Y452" s="32"/>
    </row>
    <row r="453" spans="25:25" s="28" customFormat="1">
      <c r="Y453" s="32"/>
    </row>
    <row r="454" spans="25:25" s="28" customFormat="1">
      <c r="Y454" s="32"/>
    </row>
    <row r="455" spans="25:25" s="28" customFormat="1">
      <c r="Y455" s="32"/>
    </row>
    <row r="456" spans="25:25" s="28" customFormat="1">
      <c r="Y456" s="32"/>
    </row>
    <row r="457" spans="25:25" s="28" customFormat="1">
      <c r="Y457" s="32"/>
    </row>
    <row r="458" spans="25:25" s="28" customFormat="1">
      <c r="Y458" s="32"/>
    </row>
    <row r="459" spans="25:25" s="28" customFormat="1">
      <c r="Y459" s="32"/>
    </row>
    <row r="460" spans="25:25" s="28" customFormat="1">
      <c r="Y460" s="32"/>
    </row>
    <row r="461" spans="25:25" s="28" customFormat="1">
      <c r="Y461" s="32"/>
    </row>
    <row r="462" spans="25:25" s="28" customFormat="1">
      <c r="Y462" s="32"/>
    </row>
    <row r="463" spans="25:25" s="28" customFormat="1">
      <c r="Y463" s="32"/>
    </row>
    <row r="464" spans="25:25" s="28" customFormat="1">
      <c r="Y464" s="32"/>
    </row>
    <row r="465" spans="25:25" s="28" customFormat="1">
      <c r="Y465" s="32"/>
    </row>
    <row r="466" spans="25:25" s="28" customFormat="1">
      <c r="Y466" s="32"/>
    </row>
    <row r="467" spans="25:25" s="28" customFormat="1">
      <c r="Y467" s="32"/>
    </row>
    <row r="468" spans="25:25" s="28" customFormat="1">
      <c r="Y468" s="32"/>
    </row>
    <row r="469" spans="25:25" s="28" customFormat="1">
      <c r="Y469" s="32"/>
    </row>
    <row r="470" spans="25:25" s="28" customFormat="1">
      <c r="Y470" s="32"/>
    </row>
    <row r="471" spans="25:25" s="28" customFormat="1">
      <c r="Y471" s="32"/>
    </row>
    <row r="472" spans="25:25" s="28" customFormat="1">
      <c r="Y472" s="32"/>
    </row>
    <row r="473" spans="25:25" s="28" customFormat="1">
      <c r="Y473" s="32"/>
    </row>
    <row r="474" spans="25:25" s="28" customFormat="1">
      <c r="Y474" s="32"/>
    </row>
    <row r="475" spans="25:25" s="28" customFormat="1">
      <c r="Y475" s="32"/>
    </row>
    <row r="476" spans="25:25" s="28" customFormat="1">
      <c r="Y476" s="32"/>
    </row>
    <row r="477" spans="25:25" s="28" customFormat="1">
      <c r="Y477" s="32"/>
    </row>
    <row r="478" spans="25:25" s="28" customFormat="1">
      <c r="Y478" s="32"/>
    </row>
    <row r="479" spans="25:25" s="28" customFormat="1">
      <c r="Y479" s="32"/>
    </row>
    <row r="480" spans="25:25" s="28" customFormat="1">
      <c r="Y480" s="32"/>
    </row>
    <row r="481" spans="25:25" s="28" customFormat="1">
      <c r="Y481" s="32"/>
    </row>
    <row r="482" spans="25:25" s="28" customFormat="1">
      <c r="Y482" s="32"/>
    </row>
    <row r="483" spans="25:25" s="28" customFormat="1">
      <c r="Y483" s="32"/>
    </row>
    <row r="484" spans="25:25" s="28" customFormat="1">
      <c r="Y484" s="32"/>
    </row>
    <row r="485" spans="25:25" s="28" customFormat="1">
      <c r="Y485" s="32"/>
    </row>
    <row r="486" spans="25:25" s="28" customFormat="1">
      <c r="Y486" s="32"/>
    </row>
    <row r="487" spans="25:25" s="28" customFormat="1">
      <c r="Y487" s="32"/>
    </row>
    <row r="488" spans="25:25" s="28" customFormat="1">
      <c r="Y488" s="32"/>
    </row>
    <row r="489" spans="25:25" s="28" customFormat="1">
      <c r="Y489" s="32"/>
    </row>
    <row r="490" spans="25:25" s="28" customFormat="1">
      <c r="Y490" s="32"/>
    </row>
    <row r="491" spans="25:25" s="28" customFormat="1">
      <c r="Y491" s="32"/>
    </row>
    <row r="492" spans="25:25" s="28" customFormat="1">
      <c r="Y492" s="32"/>
    </row>
    <row r="493" spans="25:25" s="28" customFormat="1">
      <c r="Y493" s="32"/>
    </row>
    <row r="494" spans="25:25" s="28" customFormat="1">
      <c r="Y494" s="32"/>
    </row>
    <row r="495" spans="25:25" s="28" customFormat="1">
      <c r="Y495" s="32"/>
    </row>
    <row r="496" spans="25:25" s="28" customFormat="1">
      <c r="Y496" s="32"/>
    </row>
    <row r="497" spans="25:25" s="28" customFormat="1">
      <c r="Y497" s="32"/>
    </row>
    <row r="498" spans="25:25" s="28" customFormat="1">
      <c r="Y498" s="32"/>
    </row>
    <row r="499" spans="25:25" s="28" customFormat="1">
      <c r="Y499" s="32"/>
    </row>
    <row r="500" spans="25:25" s="28" customFormat="1">
      <c r="Y500" s="32"/>
    </row>
    <row r="501" spans="25:25" s="28" customFormat="1">
      <c r="Y501" s="32"/>
    </row>
    <row r="502" spans="25:25" s="28" customFormat="1">
      <c r="Y502" s="32"/>
    </row>
    <row r="503" spans="25:25" s="28" customFormat="1">
      <c r="Y503" s="32"/>
    </row>
    <row r="504" spans="25:25" s="28" customFormat="1">
      <c r="Y504" s="32"/>
    </row>
    <row r="505" spans="25:25" s="28" customFormat="1">
      <c r="Y505" s="32"/>
    </row>
    <row r="506" spans="25:25" s="28" customFormat="1">
      <c r="Y506" s="32"/>
    </row>
    <row r="507" spans="25:25" s="28" customFormat="1">
      <c r="Y507" s="32"/>
    </row>
    <row r="508" spans="25:25" s="28" customFormat="1">
      <c r="Y508" s="32"/>
    </row>
    <row r="509" spans="25:25" s="28" customFormat="1">
      <c r="Y509" s="32"/>
    </row>
    <row r="510" spans="25:25" s="28" customFormat="1">
      <c r="Y510" s="32"/>
    </row>
    <row r="511" spans="25:25" s="28" customFormat="1">
      <c r="Y511" s="32"/>
    </row>
    <row r="512" spans="25:25" s="28" customFormat="1">
      <c r="Y512" s="32"/>
    </row>
    <row r="513" spans="25:25" s="28" customFormat="1">
      <c r="Y513" s="32"/>
    </row>
    <row r="514" spans="25:25" s="28" customFormat="1">
      <c r="Y514" s="32"/>
    </row>
    <row r="515" spans="25:25" s="28" customFormat="1">
      <c r="Y515" s="32"/>
    </row>
    <row r="516" spans="25:25" s="28" customFormat="1">
      <c r="Y516" s="32"/>
    </row>
    <row r="517" spans="25:25" s="28" customFormat="1">
      <c r="Y517" s="32"/>
    </row>
    <row r="518" spans="25:25" s="28" customFormat="1">
      <c r="Y518" s="32"/>
    </row>
    <row r="519" spans="25:25" s="28" customFormat="1">
      <c r="Y519" s="32"/>
    </row>
    <row r="520" spans="25:25" s="28" customFormat="1">
      <c r="Y520" s="32"/>
    </row>
    <row r="521" spans="25:25" s="28" customFormat="1">
      <c r="Y521" s="32"/>
    </row>
    <row r="522" spans="25:25" s="28" customFormat="1">
      <c r="Y522" s="32"/>
    </row>
    <row r="523" spans="25:25" s="28" customFormat="1">
      <c r="Y523" s="32"/>
    </row>
    <row r="524" spans="25:25" s="28" customFormat="1">
      <c r="Y524" s="32"/>
    </row>
    <row r="525" spans="25:25" s="28" customFormat="1">
      <c r="Y525" s="32"/>
    </row>
    <row r="526" spans="25:25" s="28" customFormat="1">
      <c r="Y526" s="32"/>
    </row>
    <row r="527" spans="25:25" s="28" customFormat="1">
      <c r="Y527" s="32"/>
    </row>
    <row r="528" spans="25:25" s="28" customFormat="1">
      <c r="Y528" s="32"/>
    </row>
    <row r="529" spans="25:25" s="28" customFormat="1">
      <c r="Y529" s="32"/>
    </row>
    <row r="530" spans="25:25" s="28" customFormat="1">
      <c r="Y530" s="32"/>
    </row>
    <row r="531" spans="25:25" s="28" customFormat="1">
      <c r="Y531" s="32"/>
    </row>
    <row r="532" spans="25:25" s="28" customFormat="1">
      <c r="Y532" s="32"/>
    </row>
    <row r="533" spans="25:25" s="28" customFormat="1">
      <c r="Y533" s="32"/>
    </row>
    <row r="534" spans="25:25" s="28" customFormat="1">
      <c r="Y534" s="32"/>
    </row>
    <row r="535" spans="25:25" s="28" customFormat="1">
      <c r="Y535" s="32"/>
    </row>
    <row r="536" spans="25:25" s="28" customFormat="1">
      <c r="Y536" s="32"/>
    </row>
    <row r="537" spans="25:25" s="28" customFormat="1">
      <c r="Y537" s="32"/>
    </row>
    <row r="538" spans="25:25" s="28" customFormat="1">
      <c r="Y538" s="32"/>
    </row>
    <row r="539" spans="25:25" s="28" customFormat="1">
      <c r="Y539" s="32"/>
    </row>
    <row r="540" spans="25:25" s="28" customFormat="1">
      <c r="Y540" s="32"/>
    </row>
    <row r="541" spans="25:25" s="28" customFormat="1">
      <c r="Y541" s="32"/>
    </row>
    <row r="542" spans="25:25" s="28" customFormat="1">
      <c r="Y542" s="32"/>
    </row>
    <row r="543" spans="25:25" s="28" customFormat="1">
      <c r="Y543" s="32"/>
    </row>
    <row r="544" spans="25:25" s="28" customFormat="1">
      <c r="Y544" s="32"/>
    </row>
    <row r="545" spans="25:25" s="28" customFormat="1">
      <c r="Y545" s="32"/>
    </row>
    <row r="546" spans="25:25" s="28" customFormat="1">
      <c r="Y546" s="32"/>
    </row>
    <row r="547" spans="25:25" s="28" customFormat="1">
      <c r="Y547" s="32"/>
    </row>
    <row r="548" spans="25:25" s="28" customFormat="1">
      <c r="Y548" s="32"/>
    </row>
    <row r="549" spans="25:25" s="28" customFormat="1">
      <c r="Y549" s="32"/>
    </row>
    <row r="550" spans="25:25" s="28" customFormat="1">
      <c r="Y550" s="32"/>
    </row>
    <row r="551" spans="25:25" s="28" customFormat="1">
      <c r="Y551" s="32"/>
    </row>
    <row r="552" spans="25:25" s="28" customFormat="1">
      <c r="Y552" s="32"/>
    </row>
    <row r="553" spans="25:25" s="28" customFormat="1">
      <c r="Y553" s="32"/>
    </row>
    <row r="554" spans="25:25" s="28" customFormat="1">
      <c r="Y554" s="32"/>
    </row>
    <row r="555" spans="25:25" s="28" customFormat="1">
      <c r="Y555" s="32"/>
    </row>
    <row r="556" spans="25:25" s="28" customFormat="1">
      <c r="Y556" s="32"/>
    </row>
    <row r="557" spans="25:25" s="28" customFormat="1">
      <c r="Y557" s="32"/>
    </row>
    <row r="558" spans="25:25" s="28" customFormat="1">
      <c r="Y558" s="32"/>
    </row>
    <row r="559" spans="25:25" s="28" customFormat="1">
      <c r="Y559" s="32"/>
    </row>
    <row r="560" spans="25:25" s="28" customFormat="1">
      <c r="Y560" s="32"/>
    </row>
    <row r="561" spans="25:25" s="28" customFormat="1">
      <c r="Y561" s="32"/>
    </row>
    <row r="562" spans="25:25" s="28" customFormat="1">
      <c r="Y562" s="32"/>
    </row>
    <row r="563" spans="25:25" s="28" customFormat="1">
      <c r="Y563" s="32"/>
    </row>
    <row r="564" spans="25:25" s="28" customFormat="1">
      <c r="Y564" s="32"/>
    </row>
    <row r="565" spans="25:25" s="28" customFormat="1">
      <c r="Y565" s="32"/>
    </row>
    <row r="566" spans="25:25" s="28" customFormat="1">
      <c r="Y566" s="32"/>
    </row>
    <row r="567" spans="25:25" s="28" customFormat="1">
      <c r="Y567" s="32"/>
    </row>
    <row r="568" spans="25:25" s="28" customFormat="1">
      <c r="Y568" s="32"/>
    </row>
    <row r="569" spans="25:25" s="28" customFormat="1">
      <c r="Y569" s="32"/>
    </row>
    <row r="570" spans="25:25" s="28" customFormat="1">
      <c r="Y570" s="32"/>
    </row>
    <row r="571" spans="25:25" s="28" customFormat="1">
      <c r="Y571" s="32"/>
    </row>
    <row r="572" spans="25:25" s="28" customFormat="1">
      <c r="Y572" s="32"/>
    </row>
    <row r="573" spans="25:25" s="28" customFormat="1">
      <c r="Y573" s="32"/>
    </row>
    <row r="574" spans="25:25" s="28" customFormat="1">
      <c r="Y574" s="32"/>
    </row>
    <row r="575" spans="25:25" s="28" customFormat="1">
      <c r="Y575" s="32"/>
    </row>
    <row r="576" spans="25:25" s="28" customFormat="1">
      <c r="Y576" s="32"/>
    </row>
    <row r="577" spans="25:25" s="28" customFormat="1">
      <c r="Y577" s="32"/>
    </row>
    <row r="578" spans="25:25" s="28" customFormat="1">
      <c r="Y578" s="32"/>
    </row>
    <row r="579" spans="25:25" s="28" customFormat="1">
      <c r="Y579" s="32"/>
    </row>
    <row r="580" spans="25:25" s="28" customFormat="1">
      <c r="Y580" s="32"/>
    </row>
    <row r="581" spans="25:25" s="28" customFormat="1">
      <c r="Y581" s="32"/>
    </row>
    <row r="582" spans="25:25" s="28" customFormat="1">
      <c r="Y582" s="32"/>
    </row>
    <row r="583" spans="25:25" s="28" customFormat="1">
      <c r="Y583" s="32"/>
    </row>
    <row r="584" spans="25:25" s="28" customFormat="1">
      <c r="Y584" s="32"/>
    </row>
    <row r="585" spans="25:25" s="28" customFormat="1">
      <c r="Y585" s="32"/>
    </row>
    <row r="586" spans="25:25" s="28" customFormat="1">
      <c r="Y586" s="32"/>
    </row>
    <row r="587" spans="25:25" s="28" customFormat="1">
      <c r="Y587" s="32"/>
    </row>
    <row r="588" spans="25:25" s="28" customFormat="1">
      <c r="Y588" s="32"/>
    </row>
    <row r="589" spans="25:25" s="28" customFormat="1">
      <c r="Y589" s="32"/>
    </row>
    <row r="590" spans="25:25" s="28" customFormat="1">
      <c r="Y590" s="32"/>
    </row>
    <row r="591" spans="25:25" s="28" customFormat="1">
      <c r="Y591" s="32"/>
    </row>
    <row r="592" spans="25:25" s="28" customFormat="1">
      <c r="Y592" s="32"/>
    </row>
    <row r="593" spans="25:25" s="28" customFormat="1">
      <c r="Y593" s="32"/>
    </row>
    <row r="594" spans="25:25" s="28" customFormat="1">
      <c r="Y594" s="32"/>
    </row>
    <row r="595" spans="25:25" s="28" customFormat="1">
      <c r="Y595" s="32"/>
    </row>
    <row r="596" spans="25:25" s="28" customFormat="1">
      <c r="Y596" s="32"/>
    </row>
    <row r="597" spans="25:25" s="28" customFormat="1">
      <c r="Y597" s="32"/>
    </row>
    <row r="598" spans="25:25" s="28" customFormat="1">
      <c r="Y598" s="32"/>
    </row>
    <row r="599" spans="25:25" s="28" customFormat="1">
      <c r="Y599" s="32"/>
    </row>
    <row r="600" spans="25:25" s="28" customFormat="1">
      <c r="Y600" s="32"/>
    </row>
    <row r="601" spans="25:25" s="28" customFormat="1">
      <c r="Y601" s="32"/>
    </row>
    <row r="602" spans="25:25" s="28" customFormat="1">
      <c r="Y602" s="32"/>
    </row>
    <row r="603" spans="25:25" s="28" customFormat="1">
      <c r="Y603" s="32"/>
    </row>
    <row r="604" spans="25:25" s="28" customFormat="1">
      <c r="Y604" s="32"/>
    </row>
    <row r="605" spans="25:25" s="28" customFormat="1">
      <c r="Y605" s="32"/>
    </row>
    <row r="606" spans="25:25" s="28" customFormat="1">
      <c r="Y606" s="32"/>
    </row>
    <row r="607" spans="25:25" s="28" customFormat="1">
      <c r="Y607" s="32"/>
    </row>
    <row r="608" spans="25:25" s="28" customFormat="1">
      <c r="Y608" s="32"/>
    </row>
    <row r="609" spans="25:25" s="28" customFormat="1">
      <c r="Y609" s="32"/>
    </row>
    <row r="610" spans="25:25" s="28" customFormat="1">
      <c r="Y610" s="32"/>
    </row>
    <row r="611" spans="25:25" s="28" customFormat="1">
      <c r="Y611" s="32"/>
    </row>
    <row r="612" spans="25:25" s="28" customFormat="1">
      <c r="Y612" s="32"/>
    </row>
    <row r="613" spans="25:25" s="28" customFormat="1">
      <c r="Y613" s="32"/>
    </row>
    <row r="614" spans="25:25" s="28" customFormat="1">
      <c r="Y614" s="32"/>
    </row>
    <row r="615" spans="25:25" s="28" customFormat="1">
      <c r="Y615" s="32"/>
    </row>
    <row r="616" spans="25:25" s="28" customFormat="1">
      <c r="Y616" s="32"/>
    </row>
    <row r="617" spans="25:25" s="28" customFormat="1">
      <c r="Y617" s="32"/>
    </row>
    <row r="618" spans="25:25" s="28" customFormat="1">
      <c r="Y618" s="32"/>
    </row>
    <row r="619" spans="25:25" s="28" customFormat="1">
      <c r="Y619" s="32"/>
    </row>
    <row r="620" spans="25:25" s="28" customFormat="1">
      <c r="Y620" s="32"/>
    </row>
    <row r="621" spans="25:25" s="28" customFormat="1">
      <c r="Y621" s="32"/>
    </row>
    <row r="622" spans="25:25" s="28" customFormat="1">
      <c r="Y622" s="32"/>
    </row>
    <row r="623" spans="25:25" s="28" customFormat="1">
      <c r="Y623" s="32"/>
    </row>
    <row r="624" spans="25:25" s="28" customFormat="1">
      <c r="Y624" s="32"/>
    </row>
    <row r="625" spans="25:25" s="28" customFormat="1">
      <c r="Y625" s="32"/>
    </row>
    <row r="626" spans="25:25" s="28" customFormat="1">
      <c r="Y626" s="32"/>
    </row>
    <row r="627" spans="25:25" s="28" customFormat="1">
      <c r="Y627" s="32"/>
    </row>
    <row r="628" spans="25:25" s="28" customFormat="1">
      <c r="Y628" s="32"/>
    </row>
    <row r="629" spans="25:25" s="28" customFormat="1">
      <c r="Y629" s="32"/>
    </row>
    <row r="630" spans="25:25" s="28" customFormat="1">
      <c r="Y630" s="32"/>
    </row>
    <row r="631" spans="25:25" s="28" customFormat="1">
      <c r="Y631" s="32"/>
    </row>
    <row r="632" spans="25:25" s="28" customFormat="1">
      <c r="Y632" s="32"/>
    </row>
    <row r="633" spans="25:25" s="28" customFormat="1">
      <c r="Y633" s="32"/>
    </row>
    <row r="634" spans="25:25" s="28" customFormat="1">
      <c r="Y634" s="32"/>
    </row>
    <row r="635" spans="25:25" s="28" customFormat="1">
      <c r="Y635" s="32"/>
    </row>
    <row r="636" spans="25:25" s="28" customFormat="1">
      <c r="Y636" s="32"/>
    </row>
    <row r="637" spans="25:25" s="28" customFormat="1">
      <c r="Y637" s="32"/>
    </row>
    <row r="638" spans="25:25" s="28" customFormat="1">
      <c r="Y638" s="32"/>
    </row>
    <row r="639" spans="25:25" s="28" customFormat="1">
      <c r="Y639" s="32"/>
    </row>
    <row r="640" spans="25:25" s="28" customFormat="1">
      <c r="Y640" s="32"/>
    </row>
    <row r="641" spans="25:25" s="28" customFormat="1">
      <c r="Y641" s="32"/>
    </row>
    <row r="642" spans="25:25" s="28" customFormat="1">
      <c r="Y642" s="32"/>
    </row>
    <row r="643" spans="25:25" s="28" customFormat="1">
      <c r="Y643" s="32"/>
    </row>
    <row r="644" spans="25:25" s="28" customFormat="1">
      <c r="Y644" s="32"/>
    </row>
    <row r="645" spans="25:25" s="28" customFormat="1">
      <c r="Y645" s="32"/>
    </row>
    <row r="646" spans="25:25" s="28" customFormat="1">
      <c r="Y646" s="32"/>
    </row>
    <row r="647" spans="25:25" s="28" customFormat="1">
      <c r="Y647" s="32"/>
    </row>
    <row r="648" spans="25:25" s="28" customFormat="1">
      <c r="Y648" s="32"/>
    </row>
    <row r="649" spans="25:25" s="28" customFormat="1">
      <c r="Y649" s="32"/>
    </row>
    <row r="650" spans="25:25" s="28" customFormat="1">
      <c r="Y650" s="32"/>
    </row>
    <row r="651" spans="25:25" s="28" customFormat="1">
      <c r="Y651" s="32"/>
    </row>
    <row r="652" spans="25:25" s="28" customFormat="1">
      <c r="Y652" s="32"/>
    </row>
    <row r="653" spans="25:25" s="28" customFormat="1">
      <c r="Y653" s="32"/>
    </row>
    <row r="654" spans="25:25" s="28" customFormat="1">
      <c r="Y654" s="32"/>
    </row>
    <row r="655" spans="25:25" s="28" customFormat="1">
      <c r="Y655" s="32"/>
    </row>
    <row r="656" spans="25:25" s="28" customFormat="1">
      <c r="Y656" s="32"/>
    </row>
    <row r="657" spans="25:25" s="28" customFormat="1">
      <c r="Y657" s="32"/>
    </row>
    <row r="658" spans="25:25" s="28" customFormat="1">
      <c r="Y658" s="32"/>
    </row>
    <row r="659" spans="25:25" s="28" customFormat="1">
      <c r="Y659" s="32"/>
    </row>
    <row r="660" spans="25:25" s="28" customFormat="1">
      <c r="Y660" s="32"/>
    </row>
    <row r="661" spans="25:25" s="28" customFormat="1">
      <c r="Y661" s="32"/>
    </row>
    <row r="662" spans="25:25" s="28" customFormat="1">
      <c r="Y662" s="32"/>
    </row>
    <row r="663" spans="25:25" s="28" customFormat="1">
      <c r="Y663" s="32"/>
    </row>
    <row r="664" spans="25:25" s="28" customFormat="1">
      <c r="Y664" s="32"/>
    </row>
    <row r="665" spans="25:25" s="28" customFormat="1">
      <c r="Y665" s="32"/>
    </row>
    <row r="666" spans="25:25" s="28" customFormat="1">
      <c r="Y666" s="32"/>
    </row>
    <row r="667" spans="25:25" s="28" customFormat="1">
      <c r="Y667" s="32"/>
    </row>
    <row r="668" spans="25:25" s="28" customFormat="1">
      <c r="Y668" s="32"/>
    </row>
    <row r="669" spans="25:25" s="28" customFormat="1">
      <c r="Y669" s="32"/>
    </row>
    <row r="670" spans="25:25" s="28" customFormat="1">
      <c r="Y670" s="32"/>
    </row>
    <row r="671" spans="25:25" s="28" customFormat="1">
      <c r="Y671" s="32"/>
    </row>
    <row r="672" spans="25:25" s="28" customFormat="1">
      <c r="Y672" s="32"/>
    </row>
    <row r="673" spans="25:25" s="28" customFormat="1">
      <c r="Y673" s="32"/>
    </row>
    <row r="674" spans="25:25" s="28" customFormat="1">
      <c r="Y674" s="32"/>
    </row>
    <row r="675" spans="25:25" s="28" customFormat="1">
      <c r="Y675" s="32"/>
    </row>
    <row r="676" spans="25:25" s="28" customFormat="1">
      <c r="Y676" s="32"/>
    </row>
    <row r="677" spans="25:25" s="28" customFormat="1">
      <c r="Y677" s="32"/>
    </row>
    <row r="678" spans="25:25" s="28" customFormat="1">
      <c r="Y678" s="32"/>
    </row>
    <row r="679" spans="25:25" s="28" customFormat="1">
      <c r="Y679" s="32"/>
    </row>
    <row r="680" spans="25:25" s="28" customFormat="1">
      <c r="Y680" s="32"/>
    </row>
    <row r="681" spans="25:25" s="28" customFormat="1">
      <c r="Y681" s="32"/>
    </row>
    <row r="682" spans="25:25" s="28" customFormat="1">
      <c r="Y682" s="32"/>
    </row>
    <row r="683" spans="25:25" s="28" customFormat="1">
      <c r="Y683" s="32"/>
    </row>
    <row r="684" spans="25:25" s="28" customFormat="1">
      <c r="Y684" s="32"/>
    </row>
    <row r="685" spans="25:25" s="28" customFormat="1">
      <c r="Y685" s="32"/>
    </row>
    <row r="686" spans="25:25" s="28" customFormat="1">
      <c r="Y686" s="32"/>
    </row>
    <row r="687" spans="25:25" s="28" customFormat="1">
      <c r="Y687" s="32"/>
    </row>
    <row r="688" spans="25:25" s="28" customFormat="1">
      <c r="Y688" s="32"/>
    </row>
    <row r="689" spans="25:25" s="28" customFormat="1">
      <c r="Y689" s="32"/>
    </row>
    <row r="690" spans="25:25" s="28" customFormat="1">
      <c r="Y690" s="32"/>
    </row>
    <row r="691" spans="25:25" s="28" customFormat="1">
      <c r="Y691" s="32"/>
    </row>
    <row r="692" spans="25:25" s="28" customFormat="1">
      <c r="Y692" s="32"/>
    </row>
    <row r="693" spans="25:25" s="28" customFormat="1">
      <c r="Y693" s="32"/>
    </row>
    <row r="694" spans="25:25" s="28" customFormat="1">
      <c r="Y694" s="32"/>
    </row>
    <row r="695" spans="25:25" s="28" customFormat="1">
      <c r="Y695" s="32"/>
    </row>
    <row r="696" spans="25:25" s="28" customFormat="1">
      <c r="Y696" s="32"/>
    </row>
    <row r="697" spans="25:25" s="28" customFormat="1">
      <c r="Y697" s="32"/>
    </row>
    <row r="698" spans="25:25" s="28" customFormat="1">
      <c r="Y698" s="32"/>
    </row>
    <row r="699" spans="25:25" s="28" customFormat="1">
      <c r="Y699" s="32"/>
    </row>
    <row r="700" spans="25:25" s="28" customFormat="1">
      <c r="Y700" s="32"/>
    </row>
    <row r="701" spans="25:25" s="28" customFormat="1">
      <c r="Y701" s="32"/>
    </row>
    <row r="702" spans="25:25" s="28" customFormat="1">
      <c r="Y702" s="32"/>
    </row>
    <row r="703" spans="25:25" s="28" customFormat="1">
      <c r="Y703" s="32"/>
    </row>
    <row r="704" spans="25:25" s="28" customFormat="1">
      <c r="Y704" s="32"/>
    </row>
    <row r="705" spans="25:25" s="28" customFormat="1">
      <c r="Y705" s="32"/>
    </row>
    <row r="706" spans="25:25" s="28" customFormat="1">
      <c r="Y706" s="32"/>
    </row>
    <row r="707" spans="25:25" s="28" customFormat="1">
      <c r="Y707" s="32"/>
    </row>
    <row r="708" spans="25:25" s="28" customFormat="1">
      <c r="Y708" s="32"/>
    </row>
    <row r="709" spans="25:25" s="28" customFormat="1">
      <c r="Y709" s="32"/>
    </row>
    <row r="710" spans="25:25" s="28" customFormat="1">
      <c r="Y710" s="32"/>
    </row>
    <row r="711" spans="25:25" s="28" customFormat="1">
      <c r="Y711" s="32"/>
    </row>
    <row r="712" spans="25:25" s="28" customFormat="1">
      <c r="Y712" s="32"/>
    </row>
    <row r="713" spans="25:25" s="28" customFormat="1">
      <c r="Y713" s="32"/>
    </row>
    <row r="714" spans="25:25" s="28" customFormat="1">
      <c r="Y714" s="32"/>
    </row>
    <row r="715" spans="25:25" s="28" customFormat="1">
      <c r="Y715" s="32"/>
    </row>
    <row r="716" spans="25:25" s="28" customFormat="1">
      <c r="Y716" s="32"/>
    </row>
    <row r="717" spans="25:25" s="28" customFormat="1">
      <c r="Y717" s="32"/>
    </row>
    <row r="718" spans="25:25" s="28" customFormat="1">
      <c r="Y718" s="32"/>
    </row>
    <row r="719" spans="25:25" s="28" customFormat="1">
      <c r="Y719" s="32"/>
    </row>
    <row r="720" spans="25:25" s="28" customFormat="1">
      <c r="Y720" s="32"/>
    </row>
    <row r="721" spans="25:25" s="28" customFormat="1">
      <c r="Y721" s="32"/>
    </row>
    <row r="722" spans="25:25" s="28" customFormat="1">
      <c r="Y722" s="32"/>
    </row>
    <row r="723" spans="25:25" s="28" customFormat="1">
      <c r="Y723" s="32"/>
    </row>
    <row r="724" spans="25:25" s="28" customFormat="1">
      <c r="Y724" s="32"/>
    </row>
    <row r="725" spans="25:25" s="28" customFormat="1">
      <c r="Y725" s="32"/>
    </row>
    <row r="726" spans="25:25" s="28" customFormat="1">
      <c r="Y726" s="32"/>
    </row>
    <row r="727" spans="25:25" s="28" customFormat="1">
      <c r="Y727" s="32"/>
    </row>
    <row r="728" spans="25:25" s="28" customFormat="1">
      <c r="Y728" s="32"/>
    </row>
    <row r="729" spans="25:25" s="28" customFormat="1">
      <c r="Y729" s="32"/>
    </row>
    <row r="730" spans="25:25" s="28" customFormat="1">
      <c r="Y730" s="32"/>
    </row>
    <row r="731" spans="25:25" s="28" customFormat="1">
      <c r="Y731" s="32"/>
    </row>
    <row r="732" spans="25:25" s="28" customFormat="1">
      <c r="Y732" s="32"/>
    </row>
    <row r="733" spans="25:25" s="28" customFormat="1">
      <c r="Y733" s="32"/>
    </row>
    <row r="734" spans="25:25" s="28" customFormat="1">
      <c r="Y734" s="32"/>
    </row>
    <row r="735" spans="25:25" s="28" customFormat="1">
      <c r="Y735" s="32"/>
    </row>
    <row r="736" spans="25:25" s="28" customFormat="1">
      <c r="Y736" s="32"/>
    </row>
    <row r="737" spans="25:25" s="28" customFormat="1">
      <c r="Y737" s="32"/>
    </row>
    <row r="738" spans="25:25" s="28" customFormat="1">
      <c r="Y738" s="32"/>
    </row>
    <row r="739" spans="25:25" s="28" customFormat="1">
      <c r="Y739" s="32"/>
    </row>
    <row r="740" spans="25:25" s="28" customFormat="1">
      <c r="Y740" s="32"/>
    </row>
    <row r="741" spans="25:25" s="28" customFormat="1">
      <c r="Y741" s="32"/>
    </row>
    <row r="742" spans="25:25" s="28" customFormat="1">
      <c r="Y742" s="32"/>
    </row>
    <row r="743" spans="25:25" s="28" customFormat="1">
      <c r="Y743" s="32"/>
    </row>
    <row r="744" spans="25:25" s="28" customFormat="1">
      <c r="Y744" s="32"/>
    </row>
    <row r="745" spans="25:25" s="28" customFormat="1">
      <c r="Y745" s="32"/>
    </row>
    <row r="746" spans="25:25" s="28" customFormat="1">
      <c r="Y746" s="32"/>
    </row>
    <row r="747" spans="25:25" s="28" customFormat="1">
      <c r="Y747" s="32"/>
    </row>
    <row r="748" spans="25:25" s="28" customFormat="1">
      <c r="Y748" s="32"/>
    </row>
    <row r="749" spans="25:25" s="28" customFormat="1">
      <c r="Y749" s="32"/>
    </row>
    <row r="750" spans="25:25" s="28" customFormat="1">
      <c r="Y750" s="32"/>
    </row>
    <row r="751" spans="25:25" s="28" customFormat="1">
      <c r="Y751" s="32"/>
    </row>
    <row r="752" spans="25:25" s="28" customFormat="1">
      <c r="Y752" s="32"/>
    </row>
    <row r="753" spans="25:25" s="28" customFormat="1">
      <c r="Y753" s="32"/>
    </row>
    <row r="754" spans="25:25" s="28" customFormat="1">
      <c r="Y754" s="32"/>
    </row>
    <row r="755" spans="25:25" s="28" customFormat="1">
      <c r="Y755" s="32"/>
    </row>
    <row r="756" spans="25:25" s="28" customFormat="1">
      <c r="Y756" s="32"/>
    </row>
    <row r="757" spans="25:25" s="28" customFormat="1">
      <c r="Y757" s="32"/>
    </row>
    <row r="758" spans="25:25" s="28" customFormat="1">
      <c r="Y758" s="32"/>
    </row>
    <row r="759" spans="25:25" s="28" customFormat="1">
      <c r="Y759" s="32"/>
    </row>
    <row r="760" spans="25:25" s="28" customFormat="1">
      <c r="Y760" s="32"/>
    </row>
    <row r="761" spans="25:25" s="28" customFormat="1">
      <c r="Y761" s="32"/>
    </row>
    <row r="762" spans="25:25" s="28" customFormat="1">
      <c r="Y762" s="32"/>
    </row>
    <row r="763" spans="25:25" s="28" customFormat="1">
      <c r="Y763" s="32"/>
    </row>
    <row r="764" spans="25:25" s="28" customFormat="1">
      <c r="Y764" s="32"/>
    </row>
    <row r="765" spans="25:25" s="28" customFormat="1">
      <c r="Y765" s="32"/>
    </row>
    <row r="766" spans="25:25" s="28" customFormat="1">
      <c r="Y766" s="32"/>
    </row>
    <row r="767" spans="25:25" s="28" customFormat="1">
      <c r="Y767" s="32"/>
    </row>
    <row r="768" spans="25:25" s="28" customFormat="1">
      <c r="Y768" s="32"/>
    </row>
    <row r="769" spans="25:25" s="28" customFormat="1">
      <c r="Y769" s="32"/>
    </row>
    <row r="770" spans="25:25" s="28" customFormat="1">
      <c r="Y770" s="32"/>
    </row>
    <row r="771" spans="25:25" s="28" customFormat="1">
      <c r="Y771" s="32"/>
    </row>
    <row r="772" spans="25:25" s="28" customFormat="1">
      <c r="Y772" s="32"/>
    </row>
    <row r="773" spans="25:25" s="28" customFormat="1">
      <c r="Y773" s="32"/>
    </row>
    <row r="774" spans="25:25" s="28" customFormat="1">
      <c r="Y774" s="32"/>
    </row>
    <row r="775" spans="25:25" s="28" customFormat="1">
      <c r="Y775" s="32"/>
    </row>
    <row r="776" spans="25:25" s="28" customFormat="1">
      <c r="Y776" s="32"/>
    </row>
    <row r="777" spans="25:25" s="28" customFormat="1">
      <c r="Y777" s="32"/>
    </row>
    <row r="778" spans="25:25" s="28" customFormat="1">
      <c r="Y778" s="32"/>
    </row>
    <row r="779" spans="25:25" s="28" customFormat="1">
      <c r="Y779" s="32"/>
    </row>
    <row r="780" spans="25:25" s="28" customFormat="1">
      <c r="Y780" s="32"/>
    </row>
    <row r="781" spans="25:25" s="28" customFormat="1">
      <c r="Y781" s="32"/>
    </row>
    <row r="782" spans="25:25" s="28" customFormat="1">
      <c r="Y782" s="32"/>
    </row>
    <row r="783" spans="25:25" s="28" customFormat="1">
      <c r="Y783" s="32"/>
    </row>
    <row r="784" spans="25:25" s="28" customFormat="1">
      <c r="Y784" s="32"/>
    </row>
    <row r="785" spans="25:25" s="28" customFormat="1">
      <c r="Y785" s="32"/>
    </row>
    <row r="786" spans="25:25" s="28" customFormat="1">
      <c r="Y786" s="32"/>
    </row>
    <row r="787" spans="25:25" s="28" customFormat="1">
      <c r="Y787" s="32"/>
    </row>
    <row r="788" spans="25:25" s="28" customFormat="1">
      <c r="Y788" s="32"/>
    </row>
    <row r="789" spans="25:25" s="28" customFormat="1">
      <c r="Y789" s="32"/>
    </row>
    <row r="790" spans="25:25" s="28" customFormat="1">
      <c r="Y790" s="32"/>
    </row>
    <row r="791" spans="25:25" s="28" customFormat="1">
      <c r="Y791" s="32"/>
    </row>
    <row r="792" spans="25:25" s="28" customFormat="1">
      <c r="Y792" s="32"/>
    </row>
    <row r="793" spans="25:25" s="28" customFormat="1">
      <c r="Y793" s="32"/>
    </row>
    <row r="794" spans="25:25" s="28" customFormat="1">
      <c r="Y794" s="32"/>
    </row>
    <row r="795" spans="25:25" s="28" customFormat="1">
      <c r="Y795" s="32"/>
    </row>
    <row r="796" spans="25:25" s="28" customFormat="1">
      <c r="Y796" s="32"/>
    </row>
    <row r="797" spans="25:25" s="28" customFormat="1">
      <c r="Y797" s="32"/>
    </row>
    <row r="798" spans="25:25" s="28" customFormat="1">
      <c r="Y798" s="32"/>
    </row>
    <row r="799" spans="25:25" s="28" customFormat="1">
      <c r="Y799" s="32"/>
    </row>
    <row r="800" spans="25:25" s="28" customFormat="1">
      <c r="Y800" s="32"/>
    </row>
    <row r="801" spans="25:25" s="28" customFormat="1">
      <c r="Y801" s="32"/>
    </row>
    <row r="802" spans="25:25" s="28" customFormat="1">
      <c r="Y802" s="32"/>
    </row>
    <row r="803" spans="25:25" s="28" customFormat="1">
      <c r="Y803" s="32"/>
    </row>
    <row r="804" spans="25:25" s="28" customFormat="1">
      <c r="Y804" s="32"/>
    </row>
    <row r="805" spans="25:25" s="28" customFormat="1">
      <c r="Y805" s="32"/>
    </row>
    <row r="806" spans="25:25" s="28" customFormat="1">
      <c r="Y806" s="32"/>
    </row>
    <row r="807" spans="25:25" s="28" customFormat="1">
      <c r="Y807" s="32"/>
    </row>
    <row r="808" spans="25:25" s="28" customFormat="1">
      <c r="Y808" s="32"/>
    </row>
    <row r="809" spans="25:25" s="28" customFormat="1">
      <c r="Y809" s="32"/>
    </row>
    <row r="810" spans="25:25" s="28" customFormat="1">
      <c r="Y810" s="32"/>
    </row>
    <row r="811" spans="25:25" s="28" customFormat="1">
      <c r="Y811" s="32"/>
    </row>
    <row r="812" spans="25:25" s="28" customFormat="1">
      <c r="Y812" s="32"/>
    </row>
    <row r="813" spans="25:25" s="28" customFormat="1">
      <c r="Y813" s="32"/>
    </row>
    <row r="814" spans="25:25" s="28" customFormat="1">
      <c r="Y814" s="32"/>
    </row>
    <row r="815" spans="25:25" s="28" customFormat="1">
      <c r="Y815" s="32"/>
    </row>
    <row r="816" spans="25:25" s="28" customFormat="1">
      <c r="Y816" s="32"/>
    </row>
    <row r="817" spans="25:25" s="28" customFormat="1">
      <c r="Y817" s="32"/>
    </row>
    <row r="818" spans="25:25" s="28" customFormat="1">
      <c r="Y818" s="32"/>
    </row>
    <row r="819" spans="25:25" s="28" customFormat="1">
      <c r="Y819" s="32"/>
    </row>
    <row r="820" spans="25:25" s="28" customFormat="1">
      <c r="Y820" s="32"/>
    </row>
    <row r="821" spans="25:25" s="28" customFormat="1">
      <c r="Y821" s="32"/>
    </row>
    <row r="822" spans="25:25" s="28" customFormat="1">
      <c r="Y822" s="32"/>
    </row>
    <row r="823" spans="25:25" s="28" customFormat="1">
      <c r="Y823" s="32"/>
    </row>
    <row r="824" spans="25:25" s="28" customFormat="1">
      <c r="Y824" s="32"/>
    </row>
    <row r="825" spans="25:25" s="28" customFormat="1">
      <c r="Y825" s="32"/>
    </row>
    <row r="826" spans="25:25" s="28" customFormat="1">
      <c r="Y826" s="32"/>
    </row>
    <row r="827" spans="25:25" s="28" customFormat="1">
      <c r="Y827" s="32"/>
    </row>
    <row r="828" spans="25:25" s="28" customFormat="1">
      <c r="Y828" s="32"/>
    </row>
    <row r="829" spans="25:25" s="28" customFormat="1">
      <c r="Y829" s="32"/>
    </row>
    <row r="830" spans="25:25" s="28" customFormat="1">
      <c r="Y830" s="32"/>
    </row>
    <row r="831" spans="25:25" s="28" customFormat="1">
      <c r="Y831" s="32"/>
    </row>
    <row r="832" spans="25:25" s="28" customFormat="1">
      <c r="Y832" s="32"/>
    </row>
    <row r="833" spans="25:25" s="28" customFormat="1">
      <c r="Y833" s="32"/>
    </row>
    <row r="834" spans="25:25" s="28" customFormat="1">
      <c r="Y834" s="32"/>
    </row>
    <row r="835" spans="25:25" s="28" customFormat="1">
      <c r="Y835" s="32"/>
    </row>
    <row r="836" spans="25:25" s="28" customFormat="1">
      <c r="Y836" s="32"/>
    </row>
    <row r="837" spans="25:25" s="28" customFormat="1">
      <c r="Y837" s="32"/>
    </row>
    <row r="838" spans="25:25" s="28" customFormat="1">
      <c r="Y838" s="32"/>
    </row>
    <row r="839" spans="25:25" s="28" customFormat="1">
      <c r="Y839" s="32"/>
    </row>
    <row r="840" spans="25:25" s="28" customFormat="1">
      <c r="Y840" s="32"/>
    </row>
    <row r="841" spans="25:25" s="28" customFormat="1">
      <c r="Y841" s="32"/>
    </row>
    <row r="842" spans="25:25" s="28" customFormat="1">
      <c r="Y842" s="32"/>
    </row>
    <row r="843" spans="25:25" s="28" customFormat="1">
      <c r="Y843" s="32"/>
    </row>
    <row r="844" spans="25:25" s="28" customFormat="1">
      <c r="Y844" s="32"/>
    </row>
    <row r="845" spans="25:25" s="28" customFormat="1">
      <c r="Y845" s="32"/>
    </row>
    <row r="846" spans="25:25" s="28" customFormat="1">
      <c r="Y846" s="32"/>
    </row>
    <row r="847" spans="25:25" s="28" customFormat="1">
      <c r="Y847" s="32"/>
    </row>
    <row r="848" spans="25:25" s="28" customFormat="1">
      <c r="Y848" s="32"/>
    </row>
    <row r="849" spans="25:25" s="28" customFormat="1">
      <c r="Y849" s="32"/>
    </row>
    <row r="850" spans="25:25" s="28" customFormat="1">
      <c r="Y850" s="32"/>
    </row>
    <row r="851" spans="25:25" s="28" customFormat="1">
      <c r="Y851" s="32"/>
    </row>
    <row r="852" spans="25:25" s="28" customFormat="1">
      <c r="Y852" s="32"/>
    </row>
    <row r="853" spans="25:25" s="28" customFormat="1">
      <c r="Y853" s="32"/>
    </row>
    <row r="854" spans="25:25" s="28" customFormat="1">
      <c r="Y854" s="32"/>
    </row>
    <row r="855" spans="25:25" s="28" customFormat="1">
      <c r="Y855" s="32"/>
    </row>
    <row r="856" spans="25:25" s="28" customFormat="1">
      <c r="Y856" s="32"/>
    </row>
    <row r="857" spans="25:25" s="28" customFormat="1">
      <c r="Y857" s="32"/>
    </row>
    <row r="858" spans="25:25" s="28" customFormat="1">
      <c r="Y858" s="32"/>
    </row>
    <row r="859" spans="25:25" s="28" customFormat="1">
      <c r="Y859" s="32"/>
    </row>
    <row r="860" spans="25:25" s="28" customFormat="1">
      <c r="Y860" s="32"/>
    </row>
    <row r="861" spans="25:25" s="28" customFormat="1">
      <c r="Y861" s="32"/>
    </row>
    <row r="862" spans="25:25" s="28" customFormat="1">
      <c r="Y862" s="32"/>
    </row>
    <row r="863" spans="25:25" s="28" customFormat="1">
      <c r="Y863" s="32"/>
    </row>
    <row r="864" spans="25:25" s="28" customFormat="1">
      <c r="Y864" s="32"/>
    </row>
    <row r="865" spans="25:25" s="28" customFormat="1">
      <c r="Y865" s="32"/>
    </row>
    <row r="866" spans="25:25" s="28" customFormat="1">
      <c r="Y866" s="32"/>
    </row>
    <row r="867" spans="25:25" s="28" customFormat="1">
      <c r="Y867" s="32"/>
    </row>
    <row r="868" spans="25:25" s="28" customFormat="1">
      <c r="Y868" s="32"/>
    </row>
    <row r="869" spans="25:25" s="28" customFormat="1">
      <c r="Y869" s="32"/>
    </row>
    <row r="870" spans="25:25" s="28" customFormat="1">
      <c r="Y870" s="32"/>
    </row>
    <row r="871" spans="25:25" s="28" customFormat="1">
      <c r="Y871" s="32"/>
    </row>
    <row r="872" spans="25:25" s="28" customFormat="1">
      <c r="Y872" s="32"/>
    </row>
    <row r="873" spans="25:25" s="28" customFormat="1">
      <c r="Y873" s="32"/>
    </row>
    <row r="874" spans="25:25" s="28" customFormat="1">
      <c r="Y874" s="32"/>
    </row>
    <row r="875" spans="25:25" s="28" customFormat="1">
      <c r="Y875" s="32"/>
    </row>
    <row r="876" spans="25:25" s="28" customFormat="1">
      <c r="Y876" s="32"/>
    </row>
    <row r="877" spans="25:25" s="28" customFormat="1">
      <c r="Y877" s="32"/>
    </row>
    <row r="878" spans="25:25" s="28" customFormat="1">
      <c r="Y878" s="32"/>
    </row>
    <row r="879" spans="25:25" s="28" customFormat="1">
      <c r="Y879" s="32"/>
    </row>
    <row r="880" spans="25:25" s="28" customFormat="1">
      <c r="Y880" s="32"/>
    </row>
    <row r="881" spans="25:25" s="28" customFormat="1">
      <c r="Y881" s="32"/>
    </row>
    <row r="882" spans="25:25" s="28" customFormat="1">
      <c r="Y882" s="32"/>
    </row>
    <row r="883" spans="25:25" s="28" customFormat="1">
      <c r="Y883" s="32"/>
    </row>
    <row r="884" spans="25:25" s="28" customFormat="1">
      <c r="Y884" s="32"/>
    </row>
    <row r="885" spans="25:25" s="28" customFormat="1">
      <c r="Y885" s="32"/>
    </row>
    <row r="886" spans="25:25" s="28" customFormat="1">
      <c r="Y886" s="32"/>
    </row>
    <row r="887" spans="25:25" s="28" customFormat="1">
      <c r="Y887" s="32"/>
    </row>
    <row r="888" spans="25:25" s="28" customFormat="1">
      <c r="Y888" s="32"/>
    </row>
    <row r="889" spans="25:25" s="28" customFormat="1">
      <c r="Y889" s="32"/>
    </row>
    <row r="890" spans="25:25" s="28" customFormat="1">
      <c r="Y890" s="32"/>
    </row>
    <row r="891" spans="25:25" s="28" customFormat="1">
      <c r="Y891" s="32"/>
    </row>
    <row r="892" spans="25:25" s="28" customFormat="1">
      <c r="Y892" s="32"/>
    </row>
    <row r="893" spans="25:25" s="28" customFormat="1">
      <c r="Y893" s="32"/>
    </row>
    <row r="894" spans="25:25" s="28" customFormat="1">
      <c r="Y894" s="32"/>
    </row>
    <row r="895" spans="25:25" s="28" customFormat="1">
      <c r="Y895" s="32"/>
    </row>
    <row r="896" spans="25:25" s="28" customFormat="1">
      <c r="Y896" s="32"/>
    </row>
    <row r="897" spans="25:25" s="28" customFormat="1">
      <c r="Y897" s="32"/>
    </row>
    <row r="898" spans="25:25" s="28" customFormat="1">
      <c r="Y898" s="32"/>
    </row>
    <row r="899" spans="25:25" s="28" customFormat="1">
      <c r="Y899" s="32"/>
    </row>
    <row r="900" spans="25:25" s="28" customFormat="1">
      <c r="Y900" s="32"/>
    </row>
    <row r="901" spans="25:25" s="28" customFormat="1">
      <c r="Y901" s="32"/>
    </row>
    <row r="902" spans="25:25" s="28" customFormat="1">
      <c r="Y902" s="32"/>
    </row>
    <row r="903" spans="25:25" s="28" customFormat="1">
      <c r="Y903" s="32"/>
    </row>
    <row r="904" spans="25:25" s="28" customFormat="1">
      <c r="Y904" s="32"/>
    </row>
    <row r="905" spans="25:25" s="28" customFormat="1">
      <c r="Y905" s="32"/>
    </row>
    <row r="906" spans="25:25" s="28" customFormat="1">
      <c r="Y906" s="32"/>
    </row>
    <row r="907" spans="25:25" s="28" customFormat="1">
      <c r="Y907" s="32"/>
    </row>
    <row r="908" spans="25:25" s="28" customFormat="1">
      <c r="Y908" s="32"/>
    </row>
    <row r="909" spans="25:25" s="28" customFormat="1">
      <c r="Y909" s="32"/>
    </row>
    <row r="910" spans="25:25" s="28" customFormat="1">
      <c r="Y910" s="32"/>
    </row>
    <row r="911" spans="25:25" s="28" customFormat="1">
      <c r="Y911" s="32"/>
    </row>
    <row r="912" spans="25:25" s="28" customFormat="1">
      <c r="Y912" s="32"/>
    </row>
    <row r="913" spans="25:25" s="28" customFormat="1">
      <c r="Y913" s="32"/>
    </row>
    <row r="914" spans="25:25" s="28" customFormat="1">
      <c r="Y914" s="32"/>
    </row>
    <row r="915" spans="25:25" s="28" customFormat="1">
      <c r="Y915" s="32"/>
    </row>
    <row r="916" spans="25:25" s="28" customFormat="1">
      <c r="Y916" s="32"/>
    </row>
    <row r="917" spans="25:25" s="28" customFormat="1">
      <c r="Y917" s="32"/>
    </row>
    <row r="918" spans="25:25" s="28" customFormat="1">
      <c r="Y918" s="32"/>
    </row>
    <row r="919" spans="25:25" s="28" customFormat="1">
      <c r="Y919" s="32"/>
    </row>
    <row r="920" spans="25:25" s="28" customFormat="1">
      <c r="Y920" s="32"/>
    </row>
    <row r="921" spans="25:25" s="28" customFormat="1">
      <c r="Y921" s="32"/>
    </row>
    <row r="922" spans="25:25" s="28" customFormat="1">
      <c r="Y922" s="32"/>
    </row>
    <row r="923" spans="25:25" s="28" customFormat="1">
      <c r="Y923" s="32"/>
    </row>
    <row r="924" spans="25:25" s="28" customFormat="1">
      <c r="Y924" s="32"/>
    </row>
    <row r="925" spans="25:25" s="28" customFormat="1">
      <c r="Y925" s="32"/>
    </row>
    <row r="926" spans="25:25" s="28" customFormat="1">
      <c r="Y926" s="32"/>
    </row>
    <row r="927" spans="25:25" s="28" customFormat="1">
      <c r="Y927" s="32"/>
    </row>
    <row r="928" spans="25:25" s="28" customFormat="1">
      <c r="Y928" s="32"/>
    </row>
    <row r="929" spans="25:25" s="28" customFormat="1">
      <c r="Y929" s="32"/>
    </row>
    <row r="930" spans="25:25" s="28" customFormat="1">
      <c r="Y930" s="32"/>
    </row>
    <row r="931" spans="25:25" s="28" customFormat="1">
      <c r="Y931" s="32"/>
    </row>
    <row r="932" spans="25:25" s="28" customFormat="1">
      <c r="Y932" s="32"/>
    </row>
    <row r="933" spans="25:25" s="28" customFormat="1">
      <c r="Y933" s="32"/>
    </row>
    <row r="934" spans="25:25" s="28" customFormat="1">
      <c r="Y934" s="32"/>
    </row>
    <row r="935" spans="25:25" s="28" customFormat="1">
      <c r="Y935" s="32"/>
    </row>
    <row r="936" spans="25:25" s="28" customFormat="1">
      <c r="Y936" s="32"/>
    </row>
    <row r="937" spans="25:25" s="28" customFormat="1">
      <c r="Y937" s="32"/>
    </row>
    <row r="938" spans="25:25" s="28" customFormat="1">
      <c r="Y938" s="32"/>
    </row>
    <row r="939" spans="25:25" s="28" customFormat="1">
      <c r="Y939" s="32"/>
    </row>
    <row r="940" spans="25:25" s="28" customFormat="1">
      <c r="Y940" s="32"/>
    </row>
    <row r="941" spans="25:25" s="28" customFormat="1">
      <c r="Y941" s="32"/>
    </row>
    <row r="942" spans="25:25" s="28" customFormat="1">
      <c r="Y942" s="32"/>
    </row>
    <row r="943" spans="25:25" s="28" customFormat="1">
      <c r="Y943" s="32"/>
    </row>
    <row r="944" spans="25:25" s="28" customFormat="1">
      <c r="Y944" s="32"/>
    </row>
    <row r="945" spans="25:25" s="28" customFormat="1">
      <c r="Y945" s="32"/>
    </row>
    <row r="946" spans="25:25" s="28" customFormat="1">
      <c r="Y946" s="32"/>
    </row>
    <row r="947" spans="25:25" s="28" customFormat="1">
      <c r="Y947" s="32"/>
    </row>
    <row r="948" spans="25:25" s="28" customFormat="1">
      <c r="Y948" s="32"/>
    </row>
    <row r="949" spans="25:25" s="28" customFormat="1">
      <c r="Y949" s="32"/>
    </row>
    <row r="950" spans="25:25" s="28" customFormat="1">
      <c r="Y950" s="32"/>
    </row>
    <row r="951" spans="25:25" s="28" customFormat="1">
      <c r="Y951" s="32"/>
    </row>
    <row r="952" spans="25:25" s="28" customFormat="1">
      <c r="Y952" s="32"/>
    </row>
    <row r="953" spans="25:25" s="28" customFormat="1">
      <c r="Y953" s="32"/>
    </row>
    <row r="954" spans="25:25" s="28" customFormat="1">
      <c r="Y954" s="32"/>
    </row>
    <row r="955" spans="25:25" s="28" customFormat="1">
      <c r="Y955" s="32"/>
    </row>
    <row r="956" spans="25:25" s="28" customFormat="1">
      <c r="Y956" s="32"/>
    </row>
    <row r="957" spans="25:25" s="28" customFormat="1">
      <c r="Y957" s="32"/>
    </row>
    <row r="958" spans="25:25" s="28" customFormat="1">
      <c r="Y958" s="32"/>
    </row>
    <row r="959" spans="25:25" s="28" customFormat="1">
      <c r="Y959" s="32"/>
    </row>
    <row r="960" spans="25:25" s="28" customFormat="1">
      <c r="Y960" s="32"/>
    </row>
    <row r="961" spans="25:25" s="28" customFormat="1">
      <c r="Y961" s="32"/>
    </row>
    <row r="962" spans="25:25" s="28" customFormat="1">
      <c r="Y962" s="32"/>
    </row>
    <row r="963" spans="25:25" s="28" customFormat="1">
      <c r="Y963" s="32"/>
    </row>
    <row r="964" spans="25:25" s="28" customFormat="1">
      <c r="Y964" s="32"/>
    </row>
    <row r="965" spans="25:25" s="28" customFormat="1">
      <c r="Y965" s="32"/>
    </row>
    <row r="966" spans="25:25" s="28" customFormat="1">
      <c r="Y966" s="32"/>
    </row>
    <row r="967" spans="25:25" s="28" customFormat="1">
      <c r="Y967" s="32"/>
    </row>
    <row r="968" spans="25:25" s="28" customFormat="1">
      <c r="Y968" s="32"/>
    </row>
    <row r="969" spans="25:25" s="28" customFormat="1">
      <c r="Y969" s="32"/>
    </row>
    <row r="970" spans="25:25" s="28" customFormat="1">
      <c r="Y970" s="32"/>
    </row>
    <row r="971" spans="25:25" s="28" customFormat="1">
      <c r="Y971" s="32"/>
    </row>
    <row r="972" spans="25:25" s="28" customFormat="1">
      <c r="Y972" s="32"/>
    </row>
    <row r="973" spans="25:25" s="28" customFormat="1">
      <c r="Y973" s="32"/>
    </row>
    <row r="974" spans="25:25" s="28" customFormat="1">
      <c r="Y974" s="32"/>
    </row>
    <row r="975" spans="25:25" s="28" customFormat="1">
      <c r="Y975" s="32"/>
    </row>
    <row r="976" spans="25:25" s="28" customFormat="1">
      <c r="Y976" s="32"/>
    </row>
    <row r="977" spans="25:25" s="28" customFormat="1">
      <c r="Y977" s="32"/>
    </row>
    <row r="978" spans="25:25" s="28" customFormat="1">
      <c r="Y978" s="32"/>
    </row>
    <row r="979" spans="25:25" s="28" customFormat="1">
      <c r="Y979" s="32"/>
    </row>
    <row r="980" spans="25:25" s="28" customFormat="1">
      <c r="Y980" s="32"/>
    </row>
    <row r="981" spans="25:25" s="28" customFormat="1">
      <c r="Y981" s="32"/>
    </row>
    <row r="982" spans="25:25" s="28" customFormat="1">
      <c r="Y982" s="32"/>
    </row>
    <row r="983" spans="25:25" s="28" customFormat="1">
      <c r="Y983" s="32"/>
    </row>
    <row r="984" spans="25:25" s="28" customFormat="1">
      <c r="Y984" s="32"/>
    </row>
    <row r="985" spans="25:25" s="28" customFormat="1">
      <c r="Y985" s="32"/>
    </row>
    <row r="986" spans="25:25" s="28" customFormat="1">
      <c r="Y986" s="32"/>
    </row>
    <row r="987" spans="25:25" s="28" customFormat="1">
      <c r="Y987" s="32"/>
    </row>
    <row r="988" spans="25:25" s="28" customFormat="1">
      <c r="Y988" s="32"/>
    </row>
    <row r="989" spans="25:25" s="28" customFormat="1">
      <c r="Y989" s="32"/>
    </row>
    <row r="990" spans="25:25" s="28" customFormat="1">
      <c r="Y990" s="32"/>
    </row>
    <row r="991" spans="25:25" s="28" customFormat="1">
      <c r="Y991" s="32"/>
    </row>
    <row r="992" spans="25:25" s="28" customFormat="1">
      <c r="Y992" s="32"/>
    </row>
    <row r="993" spans="25:25" s="28" customFormat="1">
      <c r="Y993" s="32"/>
    </row>
    <row r="994" spans="25:25" s="28" customFormat="1">
      <c r="Y994" s="32"/>
    </row>
    <row r="995" spans="25:25" s="28" customFormat="1">
      <c r="Y995" s="32"/>
    </row>
    <row r="996" spans="25:25" s="28" customFormat="1">
      <c r="Y996" s="32"/>
    </row>
    <row r="997" spans="25:25" s="28" customFormat="1">
      <c r="Y997" s="32"/>
    </row>
    <row r="998" spans="25:25" s="28" customFormat="1">
      <c r="Y998" s="32"/>
    </row>
    <row r="999" spans="25:25" s="28" customFormat="1">
      <c r="Y999" s="32"/>
    </row>
    <row r="1000" spans="25:25" s="28" customFormat="1">
      <c r="Y1000" s="32"/>
    </row>
    <row r="1001" spans="25:25" s="28" customFormat="1">
      <c r="Y1001" s="32"/>
    </row>
    <row r="1002" spans="25:25" s="28" customFormat="1">
      <c r="Y1002" s="32"/>
    </row>
    <row r="1003" spans="25:25" s="28" customFormat="1">
      <c r="Y1003" s="32"/>
    </row>
    <row r="1004" spans="25:25" s="28" customFormat="1">
      <c r="Y1004" s="32"/>
    </row>
    <row r="1005" spans="25:25" s="28" customFormat="1">
      <c r="Y1005" s="32"/>
    </row>
    <row r="1006" spans="25:25" s="28" customFormat="1">
      <c r="Y1006" s="32"/>
    </row>
    <row r="1007" spans="25:25" s="28" customFormat="1">
      <c r="Y1007" s="32"/>
    </row>
    <row r="1008" spans="25:25" s="28" customFormat="1">
      <c r="Y1008" s="32"/>
    </row>
    <row r="1009" spans="25:25" s="28" customFormat="1">
      <c r="Y1009" s="32"/>
    </row>
    <row r="1010" spans="25:25" s="28" customFormat="1">
      <c r="Y1010" s="32"/>
    </row>
    <row r="1011" spans="25:25" s="28" customFormat="1">
      <c r="Y1011" s="32"/>
    </row>
    <row r="1012" spans="25:25" s="28" customFormat="1">
      <c r="Y1012" s="32"/>
    </row>
    <row r="1013" spans="25:25" s="28" customFormat="1">
      <c r="Y1013" s="32"/>
    </row>
    <row r="1014" spans="25:25" s="28" customFormat="1">
      <c r="Y1014" s="32"/>
    </row>
    <row r="1015" spans="25:25" s="28" customFormat="1">
      <c r="Y1015" s="32"/>
    </row>
    <row r="1016" spans="25:25" s="28" customFormat="1">
      <c r="Y1016" s="32"/>
    </row>
    <row r="1017" spans="25:25" s="28" customFormat="1">
      <c r="Y1017" s="32"/>
    </row>
    <row r="1018" spans="25:25" s="28" customFormat="1">
      <c r="Y1018" s="32"/>
    </row>
    <row r="1019" spans="25:25" s="28" customFormat="1">
      <c r="Y1019" s="32"/>
    </row>
    <row r="1020" spans="25:25" s="28" customFormat="1">
      <c r="Y1020" s="32"/>
    </row>
    <row r="1021" spans="25:25" s="28" customFormat="1">
      <c r="Y1021" s="32"/>
    </row>
    <row r="1022" spans="25:25" s="28" customFormat="1">
      <c r="Y1022" s="32"/>
    </row>
    <row r="1023" spans="25:25" s="28" customFormat="1">
      <c r="Y1023" s="32"/>
    </row>
    <row r="1024" spans="25:25" s="28" customFormat="1">
      <c r="Y1024" s="32"/>
    </row>
    <row r="1025" spans="25:25" s="28" customFormat="1">
      <c r="Y1025" s="32"/>
    </row>
    <row r="1026" spans="25:25" s="28" customFormat="1">
      <c r="Y1026" s="32"/>
    </row>
    <row r="1027" spans="25:25" s="28" customFormat="1">
      <c r="Y1027" s="32"/>
    </row>
    <row r="1028" spans="25:25" s="28" customFormat="1">
      <c r="Y1028" s="32"/>
    </row>
    <row r="1029" spans="25:25" s="28" customFormat="1">
      <c r="Y1029" s="32"/>
    </row>
    <row r="1030" spans="25:25" s="28" customFormat="1">
      <c r="Y1030" s="32"/>
    </row>
    <row r="1031" spans="25:25" s="28" customFormat="1">
      <c r="Y1031" s="32"/>
    </row>
  </sheetData>
  <mergeCells count="10">
    <mergeCell ref="X34:Y34"/>
    <mergeCell ref="B34:C34"/>
    <mergeCell ref="D34:E34"/>
    <mergeCell ref="F34:G34"/>
    <mergeCell ref="J34:K34"/>
    <mergeCell ref="L34:M34"/>
    <mergeCell ref="N34:O34"/>
    <mergeCell ref="H34:I34"/>
    <mergeCell ref="R34:S34"/>
    <mergeCell ref="V34:W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showGridLines="0" workbookViewId="0">
      <pane ySplit="4" topLeftCell="A5" activePane="bottomLeft" state="frozen"/>
      <selection pane="bottomLeft"/>
    </sheetView>
  </sheetViews>
  <sheetFormatPr baseColWidth="10" defaultColWidth="12" defaultRowHeight="12.75"/>
  <cols>
    <col min="1" max="1" width="17.33203125" style="12" customWidth="1"/>
    <col min="2" max="9" width="5.83203125" style="12" customWidth="1"/>
    <col min="10" max="11" width="6.33203125" style="12" customWidth="1"/>
    <col min="12" max="12" width="5.83203125" style="1" hidden="1" customWidth="1"/>
    <col min="13" max="13" width="6.5" style="1" hidden="1" customWidth="1"/>
    <col min="14" max="23" width="5.83203125" style="1" hidden="1" customWidth="1"/>
    <col min="24" max="26" width="5.83203125" style="12" customWidth="1"/>
    <col min="27" max="27" width="8.1640625" style="12" customWidth="1"/>
    <col min="28" max="16384" width="12" style="12"/>
  </cols>
  <sheetData>
    <row r="1" spans="1:42" ht="22.5" customHeight="1">
      <c r="A1" s="11" t="s">
        <v>46</v>
      </c>
      <c r="B1" s="94"/>
      <c r="C1" s="16"/>
      <c r="D1" s="94"/>
      <c r="E1" s="16"/>
      <c r="F1" s="94"/>
      <c r="G1" s="16"/>
      <c r="H1" s="94"/>
      <c r="I1" s="16"/>
      <c r="J1" s="94"/>
      <c r="K1" s="16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94"/>
      <c r="Y1" s="16"/>
      <c r="Z1" s="16"/>
      <c r="AA1" s="13" t="s">
        <v>74</v>
      </c>
      <c r="AD1" s="14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3"/>
    </row>
    <row r="2" spans="1:42" ht="16.5" customHeight="1">
      <c r="A2" s="134" t="s">
        <v>60</v>
      </c>
      <c r="B2" s="172"/>
      <c r="C2" s="173"/>
      <c r="D2" s="172"/>
      <c r="E2" s="173"/>
      <c r="F2" s="172"/>
      <c r="G2" s="173"/>
      <c r="H2" s="172"/>
      <c r="I2" s="173"/>
      <c r="J2" s="172"/>
      <c r="K2" s="173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72"/>
      <c r="Y2" s="173"/>
      <c r="Z2" s="173"/>
      <c r="AA2" s="174"/>
      <c r="AD2" s="14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3"/>
    </row>
    <row r="3" spans="1:42" s="179" customFormat="1" ht="21" customHeight="1">
      <c r="A3" s="110"/>
      <c r="B3" s="60" t="s">
        <v>4</v>
      </c>
      <c r="C3" s="61"/>
      <c r="D3" s="60" t="s">
        <v>5</v>
      </c>
      <c r="E3" s="96"/>
      <c r="F3" s="60" t="s">
        <v>6</v>
      </c>
      <c r="G3" s="96"/>
      <c r="H3" s="60" t="s">
        <v>7</v>
      </c>
      <c r="I3" s="96"/>
      <c r="J3" s="60" t="s">
        <v>33</v>
      </c>
      <c r="K3" s="96"/>
      <c r="L3" s="60"/>
      <c r="M3" s="151"/>
      <c r="N3" s="158"/>
      <c r="O3" s="151"/>
      <c r="P3" s="158"/>
      <c r="Q3" s="151"/>
      <c r="R3" s="158"/>
      <c r="S3" s="151"/>
      <c r="T3" s="60"/>
      <c r="U3" s="151"/>
      <c r="V3" s="60"/>
      <c r="W3" s="151"/>
      <c r="X3" s="158" t="s">
        <v>0</v>
      </c>
      <c r="Y3" s="159"/>
      <c r="Z3" s="151"/>
      <c r="AA3" s="151"/>
    </row>
    <row r="4" spans="1:42" s="181" customFormat="1" ht="21" customHeight="1">
      <c r="A4" s="99"/>
      <c r="B4" s="152" t="s">
        <v>9</v>
      </c>
      <c r="C4" s="153" t="s">
        <v>31</v>
      </c>
      <c r="D4" s="152" t="s">
        <v>9</v>
      </c>
      <c r="E4" s="180" t="s">
        <v>31</v>
      </c>
      <c r="F4" s="152" t="s">
        <v>9</v>
      </c>
      <c r="G4" s="180" t="s">
        <v>31</v>
      </c>
      <c r="H4" s="152" t="s">
        <v>9</v>
      </c>
      <c r="I4" s="180" t="s">
        <v>31</v>
      </c>
      <c r="J4" s="152" t="s">
        <v>9</v>
      </c>
      <c r="K4" s="180" t="s">
        <v>31</v>
      </c>
      <c r="L4" s="152"/>
      <c r="M4" s="153"/>
      <c r="N4" s="152"/>
      <c r="O4" s="153"/>
      <c r="P4" s="152"/>
      <c r="Q4" s="153"/>
      <c r="R4" s="152"/>
      <c r="S4" s="153"/>
      <c r="T4" s="152"/>
      <c r="U4" s="153"/>
      <c r="V4" s="152"/>
      <c r="W4" s="153"/>
      <c r="X4" s="152" t="s">
        <v>9</v>
      </c>
      <c r="Y4" s="165" t="s">
        <v>31</v>
      </c>
      <c r="Z4" s="157" t="s">
        <v>0</v>
      </c>
      <c r="AA4" s="155" t="s">
        <v>32</v>
      </c>
    </row>
    <row r="5" spans="1:42" ht="11.25">
      <c r="A5" s="100" t="s">
        <v>0</v>
      </c>
      <c r="B5" s="41">
        <f t="shared" ref="B5:Z5" si="0">SUM(B7:B32)</f>
        <v>0</v>
      </c>
      <c r="C5" s="41">
        <f t="shared" si="0"/>
        <v>14</v>
      </c>
      <c r="D5" s="41">
        <f t="shared" si="0"/>
        <v>1</v>
      </c>
      <c r="E5" s="41">
        <f t="shared" si="0"/>
        <v>17</v>
      </c>
      <c r="F5" s="41">
        <f t="shared" si="0"/>
        <v>1</v>
      </c>
      <c r="G5" s="41">
        <f t="shared" si="0"/>
        <v>5</v>
      </c>
      <c r="H5" s="41">
        <f t="shared" si="0"/>
        <v>0</v>
      </c>
      <c r="I5" s="41">
        <f t="shared" si="0"/>
        <v>5</v>
      </c>
      <c r="J5" s="41">
        <f t="shared" si="0"/>
        <v>1</v>
      </c>
      <c r="K5" s="41">
        <f t="shared" si="0"/>
        <v>2</v>
      </c>
      <c r="L5" s="41">
        <f t="shared" si="0"/>
        <v>0</v>
      </c>
      <c r="M5" s="41">
        <f t="shared" si="0"/>
        <v>0</v>
      </c>
      <c r="N5" s="41">
        <f t="shared" si="0"/>
        <v>0</v>
      </c>
      <c r="O5" s="41">
        <f t="shared" si="0"/>
        <v>0</v>
      </c>
      <c r="P5" s="41">
        <f t="shared" si="0"/>
        <v>0</v>
      </c>
      <c r="Q5" s="41">
        <f t="shared" si="0"/>
        <v>0</v>
      </c>
      <c r="R5" s="41">
        <f t="shared" si="0"/>
        <v>0</v>
      </c>
      <c r="S5" s="41">
        <f t="shared" si="0"/>
        <v>0</v>
      </c>
      <c r="T5" s="41">
        <f t="shared" si="0"/>
        <v>0</v>
      </c>
      <c r="U5" s="41">
        <f t="shared" si="0"/>
        <v>0</v>
      </c>
      <c r="V5" s="41">
        <f t="shared" si="0"/>
        <v>0</v>
      </c>
      <c r="W5" s="41">
        <f t="shared" si="0"/>
        <v>0</v>
      </c>
      <c r="X5" s="41">
        <f t="shared" si="0"/>
        <v>3</v>
      </c>
      <c r="Y5" s="41">
        <f t="shared" si="0"/>
        <v>43</v>
      </c>
      <c r="Z5" s="41">
        <f t="shared" si="0"/>
        <v>46</v>
      </c>
      <c r="AA5" s="101">
        <v>6.5217391304347823</v>
      </c>
      <c r="AB5" s="17"/>
    </row>
    <row r="6" spans="1:42" ht="6" customHeight="1">
      <c r="A6" s="102"/>
      <c r="B6" s="69"/>
      <c r="C6" s="70"/>
      <c r="D6" s="69"/>
      <c r="E6" s="70"/>
      <c r="F6" s="69"/>
      <c r="G6" s="70"/>
      <c r="H6" s="69"/>
      <c r="I6" s="70"/>
      <c r="J6" s="69"/>
      <c r="K6" s="70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9"/>
      <c r="Y6" s="70"/>
      <c r="Z6" s="103"/>
      <c r="AA6" s="104"/>
      <c r="AD6" s="17"/>
    </row>
    <row r="7" spans="1:42" s="21" customFormat="1" ht="11.25">
      <c r="A7" s="47" t="s">
        <v>20</v>
      </c>
      <c r="B7" s="91">
        <v>0</v>
      </c>
      <c r="C7" s="91">
        <v>1</v>
      </c>
      <c r="D7" s="91" t="s">
        <v>36</v>
      </c>
      <c r="E7" s="91" t="s">
        <v>36</v>
      </c>
      <c r="F7" s="91" t="s">
        <v>36</v>
      </c>
      <c r="G7" s="91" t="s">
        <v>36</v>
      </c>
      <c r="H7" s="91">
        <v>0</v>
      </c>
      <c r="I7" s="91">
        <v>1</v>
      </c>
      <c r="J7" s="91" t="s">
        <v>36</v>
      </c>
      <c r="K7" s="91" t="s">
        <v>36</v>
      </c>
      <c r="L7" s="91"/>
      <c r="M7" s="91"/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0</v>
      </c>
      <c r="Y7" s="72">
        <f>SUM(C7,E7,G7,I7,O7,S7,K7,Q7,M7,U7,W7)</f>
        <v>2</v>
      </c>
      <c r="Z7" s="66">
        <f t="shared" ref="Z7:Z32" si="1">SUM(X7:Y7)</f>
        <v>2</v>
      </c>
      <c r="AA7" s="105">
        <v>0</v>
      </c>
    </row>
    <row r="8" spans="1:42" s="21" customFormat="1" ht="11.25">
      <c r="A8" s="47" t="s">
        <v>13</v>
      </c>
      <c r="B8" s="91">
        <v>0</v>
      </c>
      <c r="C8" s="91">
        <v>1</v>
      </c>
      <c r="D8" s="91" t="s">
        <v>36</v>
      </c>
      <c r="E8" s="91" t="s">
        <v>36</v>
      </c>
      <c r="F8" s="91" t="s">
        <v>36</v>
      </c>
      <c r="G8" s="91" t="s">
        <v>36</v>
      </c>
      <c r="H8" s="91">
        <v>0</v>
      </c>
      <c r="I8" s="91">
        <v>1</v>
      </c>
      <c r="J8" s="91" t="s">
        <v>36</v>
      </c>
      <c r="K8" s="91" t="s">
        <v>36</v>
      </c>
      <c r="L8" s="91"/>
      <c r="M8" s="91"/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0</v>
      </c>
      <c r="Y8" s="72">
        <f>SUM(C8,E8,G8,I8,O8,S8,K8,Q8,M8,U8,W8)</f>
        <v>2</v>
      </c>
      <c r="Z8" s="66">
        <f t="shared" si="1"/>
        <v>2</v>
      </c>
      <c r="AA8" s="105">
        <v>0</v>
      </c>
    </row>
    <row r="9" spans="1:42" s="21" customFormat="1" ht="11.25">
      <c r="A9" s="47" t="s">
        <v>26</v>
      </c>
      <c r="B9" s="91">
        <v>0</v>
      </c>
      <c r="C9" s="91">
        <v>1</v>
      </c>
      <c r="D9" s="91">
        <v>1</v>
      </c>
      <c r="E9" s="91">
        <v>0</v>
      </c>
      <c r="F9" s="91" t="s">
        <v>36</v>
      </c>
      <c r="G9" s="91" t="s">
        <v>36</v>
      </c>
      <c r="H9" s="91" t="s">
        <v>36</v>
      </c>
      <c r="I9" s="91" t="s">
        <v>36</v>
      </c>
      <c r="J9" s="91" t="s">
        <v>36</v>
      </c>
      <c r="K9" s="91" t="s">
        <v>36</v>
      </c>
      <c r="L9" s="91"/>
      <c r="M9" s="91"/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1</v>
      </c>
      <c r="Y9" s="72">
        <f t="shared" si="2"/>
        <v>1</v>
      </c>
      <c r="Z9" s="66">
        <f t="shared" si="1"/>
        <v>2</v>
      </c>
      <c r="AA9" s="105">
        <v>50</v>
      </c>
    </row>
    <row r="10" spans="1:42" s="21" customFormat="1" ht="11.25">
      <c r="A10" s="47" t="s">
        <v>1</v>
      </c>
      <c r="B10" s="91" t="s">
        <v>36</v>
      </c>
      <c r="C10" s="91" t="s">
        <v>36</v>
      </c>
      <c r="D10" s="91">
        <v>0</v>
      </c>
      <c r="E10" s="91">
        <v>2</v>
      </c>
      <c r="F10" s="91" t="s">
        <v>36</v>
      </c>
      <c r="G10" s="91" t="s">
        <v>36</v>
      </c>
      <c r="H10" s="91" t="s">
        <v>36</v>
      </c>
      <c r="I10" s="91" t="s">
        <v>36</v>
      </c>
      <c r="J10" s="91" t="s">
        <v>36</v>
      </c>
      <c r="K10" s="91" t="s">
        <v>36</v>
      </c>
      <c r="L10" s="91"/>
      <c r="M10" s="91"/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105">
        <v>0</v>
      </c>
    </row>
    <row r="11" spans="1:42" s="21" customFormat="1" ht="11.25">
      <c r="A11" s="47" t="s">
        <v>29</v>
      </c>
      <c r="B11" s="91" t="s">
        <v>36</v>
      </c>
      <c r="C11" s="91" t="s">
        <v>36</v>
      </c>
      <c r="D11" s="91">
        <v>0</v>
      </c>
      <c r="E11" s="91">
        <v>2</v>
      </c>
      <c r="F11" s="91" t="s">
        <v>36</v>
      </c>
      <c r="G11" s="91" t="s">
        <v>36</v>
      </c>
      <c r="H11" s="91" t="s">
        <v>36</v>
      </c>
      <c r="I11" s="91" t="s">
        <v>36</v>
      </c>
      <c r="J11" s="91" t="s">
        <v>36</v>
      </c>
      <c r="K11" s="91" t="s">
        <v>36</v>
      </c>
      <c r="L11" s="91"/>
      <c r="M11" s="91"/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105">
        <v>0</v>
      </c>
    </row>
    <row r="12" spans="1:42" s="21" customFormat="1" ht="11.25">
      <c r="A12" s="47" t="s">
        <v>28</v>
      </c>
      <c r="B12" s="91" t="s">
        <v>36</v>
      </c>
      <c r="C12" s="91" t="s">
        <v>36</v>
      </c>
      <c r="D12" s="91">
        <v>0</v>
      </c>
      <c r="E12" s="91">
        <v>1</v>
      </c>
      <c r="F12" s="91" t="s">
        <v>36</v>
      </c>
      <c r="G12" s="91" t="s">
        <v>36</v>
      </c>
      <c r="H12" s="91" t="s">
        <v>36</v>
      </c>
      <c r="I12" s="91" t="s">
        <v>36</v>
      </c>
      <c r="J12" s="91" t="s">
        <v>36</v>
      </c>
      <c r="K12" s="91" t="s">
        <v>36</v>
      </c>
      <c r="L12" s="91"/>
      <c r="M12" s="91"/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105">
        <v>0</v>
      </c>
    </row>
    <row r="13" spans="1:42" s="21" customFormat="1" ht="11.25">
      <c r="A13" s="47" t="s">
        <v>27</v>
      </c>
      <c r="B13" s="91" t="s">
        <v>36</v>
      </c>
      <c r="C13" s="91" t="s">
        <v>36</v>
      </c>
      <c r="D13" s="91">
        <v>0</v>
      </c>
      <c r="E13" s="91">
        <v>1</v>
      </c>
      <c r="F13" s="91" t="s">
        <v>36</v>
      </c>
      <c r="G13" s="91" t="s">
        <v>36</v>
      </c>
      <c r="H13" s="91" t="s">
        <v>36</v>
      </c>
      <c r="I13" s="91" t="s">
        <v>36</v>
      </c>
      <c r="J13" s="91" t="s">
        <v>36</v>
      </c>
      <c r="K13" s="91" t="s">
        <v>36</v>
      </c>
      <c r="L13" s="91"/>
      <c r="M13" s="91"/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105">
        <v>0</v>
      </c>
    </row>
    <row r="14" spans="1:42" s="21" customFormat="1" ht="11.25">
      <c r="A14" s="47" t="s">
        <v>21</v>
      </c>
      <c r="B14" s="91">
        <v>0</v>
      </c>
      <c r="C14" s="91">
        <v>1</v>
      </c>
      <c r="D14" s="91">
        <v>0</v>
      </c>
      <c r="E14" s="91">
        <v>1</v>
      </c>
      <c r="F14" s="91" t="s">
        <v>36</v>
      </c>
      <c r="G14" s="91" t="s">
        <v>36</v>
      </c>
      <c r="H14" s="91" t="s">
        <v>36</v>
      </c>
      <c r="I14" s="91" t="s">
        <v>36</v>
      </c>
      <c r="J14" s="91" t="s">
        <v>36</v>
      </c>
      <c r="K14" s="91" t="s">
        <v>36</v>
      </c>
      <c r="L14" s="91"/>
      <c r="M14" s="91"/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105">
        <v>0</v>
      </c>
    </row>
    <row r="15" spans="1:42" s="21" customFormat="1" ht="11.25">
      <c r="A15" s="47" t="s">
        <v>30</v>
      </c>
      <c r="B15" s="91">
        <v>0</v>
      </c>
      <c r="C15" s="91">
        <v>1</v>
      </c>
      <c r="D15" s="91">
        <v>0</v>
      </c>
      <c r="E15" s="91">
        <v>1</v>
      </c>
      <c r="F15" s="91" t="s">
        <v>36</v>
      </c>
      <c r="G15" s="91" t="s">
        <v>36</v>
      </c>
      <c r="H15" s="91" t="s">
        <v>36</v>
      </c>
      <c r="I15" s="91" t="s">
        <v>36</v>
      </c>
      <c r="J15" s="91" t="s">
        <v>36</v>
      </c>
      <c r="K15" s="91" t="s">
        <v>36</v>
      </c>
      <c r="L15" s="91"/>
      <c r="M15" s="91"/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105">
        <v>0</v>
      </c>
    </row>
    <row r="16" spans="1:42" s="21" customFormat="1" ht="11.25">
      <c r="A16" s="47" t="s">
        <v>14</v>
      </c>
      <c r="B16" s="91" t="s">
        <v>36</v>
      </c>
      <c r="C16" s="91" t="s">
        <v>36</v>
      </c>
      <c r="D16" s="91">
        <v>0</v>
      </c>
      <c r="E16" s="91">
        <v>1</v>
      </c>
      <c r="F16" s="91">
        <v>0</v>
      </c>
      <c r="G16" s="91">
        <v>1</v>
      </c>
      <c r="H16" s="91" t="s">
        <v>36</v>
      </c>
      <c r="I16" s="91" t="s">
        <v>36</v>
      </c>
      <c r="J16" s="91" t="s">
        <v>36</v>
      </c>
      <c r="K16" s="91" t="s">
        <v>36</v>
      </c>
      <c r="L16" s="91"/>
      <c r="M16" s="91"/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105">
        <v>0</v>
      </c>
    </row>
    <row r="17" spans="1:27" s="21" customFormat="1" ht="11.25">
      <c r="A17" s="47" t="s">
        <v>16</v>
      </c>
      <c r="B17" s="91">
        <v>0</v>
      </c>
      <c r="C17" s="91">
        <v>1</v>
      </c>
      <c r="D17" s="91" t="s">
        <v>36</v>
      </c>
      <c r="E17" s="91" t="s">
        <v>36</v>
      </c>
      <c r="F17" s="91">
        <v>0</v>
      </c>
      <c r="G17" s="91">
        <v>1</v>
      </c>
      <c r="H17" s="91" t="s">
        <v>36</v>
      </c>
      <c r="I17" s="91" t="s">
        <v>36</v>
      </c>
      <c r="J17" s="91" t="s">
        <v>36</v>
      </c>
      <c r="K17" s="91" t="s">
        <v>36</v>
      </c>
      <c r="L17" s="91"/>
      <c r="M17" s="91"/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0</v>
      </c>
      <c r="Y17" s="72">
        <f t="shared" si="2"/>
        <v>2</v>
      </c>
      <c r="Z17" s="66">
        <f t="shared" si="1"/>
        <v>2</v>
      </c>
      <c r="AA17" s="105">
        <v>0</v>
      </c>
    </row>
    <row r="18" spans="1:27" s="21" customFormat="1" ht="11.25">
      <c r="A18" s="47" t="s">
        <v>19</v>
      </c>
      <c r="B18" s="91" t="s">
        <v>36</v>
      </c>
      <c r="C18" s="91" t="s">
        <v>36</v>
      </c>
      <c r="D18" s="91" t="s">
        <v>36</v>
      </c>
      <c r="E18" s="91" t="s">
        <v>36</v>
      </c>
      <c r="F18" s="91">
        <v>0</v>
      </c>
      <c r="G18" s="91">
        <v>1</v>
      </c>
      <c r="H18" s="91" t="s">
        <v>36</v>
      </c>
      <c r="I18" s="91" t="s">
        <v>36</v>
      </c>
      <c r="J18" s="91" t="s">
        <v>36</v>
      </c>
      <c r="K18" s="91" t="s">
        <v>36</v>
      </c>
      <c r="L18" s="91"/>
      <c r="M18" s="91"/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105">
        <v>0</v>
      </c>
    </row>
    <row r="19" spans="1:27" s="21" customFormat="1" ht="11.25">
      <c r="A19" s="47" t="s">
        <v>18</v>
      </c>
      <c r="B19" s="91" t="s">
        <v>36</v>
      </c>
      <c r="C19" s="91" t="s">
        <v>36</v>
      </c>
      <c r="D19" s="91" t="s">
        <v>36</v>
      </c>
      <c r="E19" s="91" t="s">
        <v>36</v>
      </c>
      <c r="F19" s="91">
        <v>0</v>
      </c>
      <c r="G19" s="91">
        <v>1</v>
      </c>
      <c r="H19" s="91" t="s">
        <v>36</v>
      </c>
      <c r="I19" s="91" t="s">
        <v>36</v>
      </c>
      <c r="J19" s="91" t="s">
        <v>36</v>
      </c>
      <c r="K19" s="91" t="s">
        <v>36</v>
      </c>
      <c r="L19" s="91"/>
      <c r="M19" s="91"/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105">
        <v>0</v>
      </c>
    </row>
    <row r="20" spans="1:27" s="21" customFormat="1" ht="11.25">
      <c r="A20" s="47" t="s">
        <v>24</v>
      </c>
      <c r="B20" s="91" t="s">
        <v>36</v>
      </c>
      <c r="C20" s="91" t="s">
        <v>36</v>
      </c>
      <c r="D20" s="91" t="s">
        <v>36</v>
      </c>
      <c r="E20" s="91" t="s">
        <v>36</v>
      </c>
      <c r="F20" s="91">
        <v>1</v>
      </c>
      <c r="G20" s="91">
        <v>0</v>
      </c>
      <c r="H20" s="91">
        <v>0</v>
      </c>
      <c r="I20" s="91">
        <v>1</v>
      </c>
      <c r="J20" s="91" t="s">
        <v>36</v>
      </c>
      <c r="K20" s="91" t="s">
        <v>36</v>
      </c>
      <c r="L20" s="91"/>
      <c r="M20" s="91"/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1</v>
      </c>
      <c r="Y20" s="72">
        <f t="shared" si="2"/>
        <v>1</v>
      </c>
      <c r="Z20" s="66">
        <f t="shared" si="1"/>
        <v>2</v>
      </c>
      <c r="AA20" s="105">
        <v>50</v>
      </c>
    </row>
    <row r="21" spans="1:27" s="21" customFormat="1" ht="11.25">
      <c r="A21" s="47" t="s">
        <v>42</v>
      </c>
      <c r="B21" s="91">
        <v>0</v>
      </c>
      <c r="C21" s="91">
        <v>1</v>
      </c>
      <c r="D21" s="91" t="s">
        <v>36</v>
      </c>
      <c r="E21" s="91" t="s">
        <v>36</v>
      </c>
      <c r="F21" s="91" t="s">
        <v>36</v>
      </c>
      <c r="G21" s="91" t="s">
        <v>36</v>
      </c>
      <c r="H21" s="91" t="s">
        <v>36</v>
      </c>
      <c r="I21" s="91" t="s">
        <v>36</v>
      </c>
      <c r="J21" s="91" t="s">
        <v>36</v>
      </c>
      <c r="K21" s="91" t="s">
        <v>36</v>
      </c>
      <c r="L21" s="91"/>
      <c r="M21" s="91"/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105">
        <v>0</v>
      </c>
    </row>
    <row r="22" spans="1:27" s="21" customFormat="1" ht="11.25">
      <c r="A22" s="47" t="s">
        <v>43</v>
      </c>
      <c r="B22" s="91" t="s">
        <v>36</v>
      </c>
      <c r="C22" s="91" t="s">
        <v>36</v>
      </c>
      <c r="D22" s="91">
        <v>0</v>
      </c>
      <c r="E22" s="91">
        <v>1</v>
      </c>
      <c r="F22" s="91" t="s">
        <v>36</v>
      </c>
      <c r="G22" s="91" t="s">
        <v>36</v>
      </c>
      <c r="H22" s="91" t="s">
        <v>36</v>
      </c>
      <c r="I22" s="91" t="s">
        <v>36</v>
      </c>
      <c r="J22" s="91" t="s">
        <v>36</v>
      </c>
      <c r="K22" s="91" t="s">
        <v>36</v>
      </c>
      <c r="L22" s="91"/>
      <c r="M22" s="91"/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105">
        <v>0</v>
      </c>
    </row>
    <row r="23" spans="1:27" s="21" customFormat="1" ht="11.25">
      <c r="A23" s="47" t="s">
        <v>23</v>
      </c>
      <c r="B23" s="91">
        <v>0</v>
      </c>
      <c r="C23" s="91">
        <v>1</v>
      </c>
      <c r="D23" s="91">
        <v>0</v>
      </c>
      <c r="E23" s="91">
        <v>1</v>
      </c>
      <c r="F23" s="91" t="s">
        <v>36</v>
      </c>
      <c r="G23" s="91" t="s">
        <v>36</v>
      </c>
      <c r="H23" s="91" t="s">
        <v>36</v>
      </c>
      <c r="I23" s="91" t="s">
        <v>36</v>
      </c>
      <c r="J23" s="91" t="s">
        <v>36</v>
      </c>
      <c r="K23" s="91" t="s">
        <v>36</v>
      </c>
      <c r="L23" s="91"/>
      <c r="M23" s="91"/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0</v>
      </c>
      <c r="Y23" s="72">
        <f t="shared" si="2"/>
        <v>2</v>
      </c>
      <c r="Z23" s="66">
        <f t="shared" si="1"/>
        <v>2</v>
      </c>
      <c r="AA23" s="105">
        <v>0</v>
      </c>
    </row>
    <row r="24" spans="1:27" s="21" customFormat="1" ht="11.25">
      <c r="A24" s="47" t="s">
        <v>22</v>
      </c>
      <c r="B24" s="91" t="s">
        <v>36</v>
      </c>
      <c r="C24" s="91" t="s">
        <v>36</v>
      </c>
      <c r="D24" s="91">
        <v>0</v>
      </c>
      <c r="E24" s="91">
        <v>1</v>
      </c>
      <c r="F24" s="91" t="s">
        <v>36</v>
      </c>
      <c r="G24" s="91" t="s">
        <v>36</v>
      </c>
      <c r="H24" s="91">
        <v>0</v>
      </c>
      <c r="I24" s="91">
        <v>1</v>
      </c>
      <c r="J24" s="91" t="s">
        <v>36</v>
      </c>
      <c r="K24" s="91" t="s">
        <v>36</v>
      </c>
      <c r="L24" s="91"/>
      <c r="M24" s="91"/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105">
        <v>0</v>
      </c>
    </row>
    <row r="25" spans="1:27" s="21" customFormat="1" ht="11.25">
      <c r="A25" s="47" t="s">
        <v>17</v>
      </c>
      <c r="B25" s="91">
        <v>0</v>
      </c>
      <c r="C25" s="91">
        <v>1</v>
      </c>
      <c r="D25" s="91">
        <v>0</v>
      </c>
      <c r="E25" s="91">
        <v>1</v>
      </c>
      <c r="F25" s="91" t="s">
        <v>36</v>
      </c>
      <c r="G25" s="91" t="s">
        <v>36</v>
      </c>
      <c r="H25" s="91" t="s">
        <v>36</v>
      </c>
      <c r="I25" s="91" t="s">
        <v>36</v>
      </c>
      <c r="J25" s="91" t="s">
        <v>36</v>
      </c>
      <c r="K25" s="91" t="s">
        <v>36</v>
      </c>
      <c r="L25" s="91"/>
      <c r="M25" s="91"/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105">
        <v>0</v>
      </c>
    </row>
    <row r="26" spans="1:27" s="21" customFormat="1" ht="11.25">
      <c r="A26" s="47" t="s">
        <v>25</v>
      </c>
      <c r="B26" s="91">
        <v>0</v>
      </c>
      <c r="C26" s="91">
        <v>1</v>
      </c>
      <c r="D26" s="91" t="s">
        <v>36</v>
      </c>
      <c r="E26" s="91" t="s">
        <v>36</v>
      </c>
      <c r="F26" s="91" t="s">
        <v>36</v>
      </c>
      <c r="G26" s="91" t="s">
        <v>36</v>
      </c>
      <c r="H26" s="91">
        <v>0</v>
      </c>
      <c r="I26" s="91">
        <v>1</v>
      </c>
      <c r="J26" s="91" t="s">
        <v>36</v>
      </c>
      <c r="K26" s="91" t="s">
        <v>36</v>
      </c>
      <c r="L26" s="91"/>
      <c r="M26" s="91"/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105">
        <v>0</v>
      </c>
    </row>
    <row r="27" spans="1:27" s="21" customFormat="1" ht="11.25">
      <c r="A27" s="47" t="s">
        <v>3</v>
      </c>
      <c r="B27" s="91">
        <v>0</v>
      </c>
      <c r="C27" s="91">
        <v>1</v>
      </c>
      <c r="D27" s="91">
        <v>0</v>
      </c>
      <c r="E27" s="91">
        <v>1</v>
      </c>
      <c r="F27" s="91" t="s">
        <v>36</v>
      </c>
      <c r="G27" s="91" t="s">
        <v>36</v>
      </c>
      <c r="H27" s="91" t="s">
        <v>36</v>
      </c>
      <c r="I27" s="91" t="s">
        <v>36</v>
      </c>
      <c r="J27" s="91" t="s">
        <v>36</v>
      </c>
      <c r="K27" s="91" t="s">
        <v>36</v>
      </c>
      <c r="L27" s="91"/>
      <c r="M27" s="91"/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105">
        <v>0</v>
      </c>
    </row>
    <row r="28" spans="1:27" s="21" customFormat="1" ht="11.25">
      <c r="A28" s="47" t="s">
        <v>12</v>
      </c>
      <c r="B28" s="91">
        <v>0</v>
      </c>
      <c r="C28" s="91">
        <v>1</v>
      </c>
      <c r="D28" s="91" t="s">
        <v>36</v>
      </c>
      <c r="E28" s="91" t="s">
        <v>36</v>
      </c>
      <c r="F28" s="91" t="s">
        <v>36</v>
      </c>
      <c r="G28" s="91" t="s">
        <v>36</v>
      </c>
      <c r="H28" s="91" t="s">
        <v>36</v>
      </c>
      <c r="I28" s="91" t="s">
        <v>36</v>
      </c>
      <c r="J28" s="91">
        <v>0</v>
      </c>
      <c r="K28" s="91">
        <v>1</v>
      </c>
      <c r="L28" s="91"/>
      <c r="M28" s="91"/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0</v>
      </c>
      <c r="Y28" s="72">
        <f t="shared" si="2"/>
        <v>2</v>
      </c>
      <c r="Z28" s="66">
        <f t="shared" si="1"/>
        <v>2</v>
      </c>
      <c r="AA28" s="105">
        <v>0</v>
      </c>
    </row>
    <row r="29" spans="1:27" s="21" customFormat="1" ht="11.25">
      <c r="A29" s="47" t="s">
        <v>11</v>
      </c>
      <c r="B29" s="91" t="s">
        <v>36</v>
      </c>
      <c r="C29" s="91" t="s">
        <v>36</v>
      </c>
      <c r="D29" s="91">
        <v>0</v>
      </c>
      <c r="E29" s="91">
        <v>2</v>
      </c>
      <c r="F29" s="91" t="s">
        <v>36</v>
      </c>
      <c r="G29" s="91" t="s">
        <v>36</v>
      </c>
      <c r="H29" s="91" t="s">
        <v>36</v>
      </c>
      <c r="I29" s="91" t="s">
        <v>36</v>
      </c>
      <c r="J29" s="91" t="s">
        <v>36</v>
      </c>
      <c r="K29" s="91" t="s">
        <v>36</v>
      </c>
      <c r="L29" s="91"/>
      <c r="M29" s="91"/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105">
        <v>0</v>
      </c>
    </row>
    <row r="30" spans="1:27" s="21" customFormat="1" ht="11.25">
      <c r="A30" s="47" t="s">
        <v>15</v>
      </c>
      <c r="B30" s="91" t="s">
        <v>36</v>
      </c>
      <c r="C30" s="91" t="s">
        <v>36</v>
      </c>
      <c r="D30" s="91" t="s">
        <v>36</v>
      </c>
      <c r="E30" s="91" t="s">
        <v>36</v>
      </c>
      <c r="F30" s="91">
        <v>0</v>
      </c>
      <c r="G30" s="91">
        <v>1</v>
      </c>
      <c r="H30" s="91" t="s">
        <v>36</v>
      </c>
      <c r="I30" s="91" t="s">
        <v>36</v>
      </c>
      <c r="J30" s="91">
        <v>0</v>
      </c>
      <c r="K30" s="91">
        <v>1</v>
      </c>
      <c r="L30" s="91"/>
      <c r="M30" s="91"/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105">
        <v>0</v>
      </c>
    </row>
    <row r="31" spans="1:27" s="21" customFormat="1" ht="11.25">
      <c r="A31" s="47" t="s">
        <v>10</v>
      </c>
      <c r="B31" s="91">
        <v>0</v>
      </c>
      <c r="C31" s="91">
        <v>1</v>
      </c>
      <c r="D31" s="91" t="s">
        <v>36</v>
      </c>
      <c r="E31" s="91" t="s">
        <v>36</v>
      </c>
      <c r="F31" s="91" t="s">
        <v>36</v>
      </c>
      <c r="G31" s="91" t="s">
        <v>36</v>
      </c>
      <c r="H31" s="91" t="s">
        <v>36</v>
      </c>
      <c r="I31" s="91" t="s">
        <v>36</v>
      </c>
      <c r="J31" s="91">
        <v>1</v>
      </c>
      <c r="K31" s="91">
        <v>0</v>
      </c>
      <c r="L31" s="91"/>
      <c r="M31" s="91"/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1</v>
      </c>
      <c r="Y31" s="72">
        <f t="shared" si="2"/>
        <v>1</v>
      </c>
      <c r="Z31" s="66">
        <f t="shared" si="1"/>
        <v>2</v>
      </c>
      <c r="AA31" s="105">
        <v>50</v>
      </c>
    </row>
    <row r="32" spans="1:27" s="21" customFormat="1" ht="11.25">
      <c r="A32" s="49" t="s">
        <v>2</v>
      </c>
      <c r="B32" s="91">
        <v>0</v>
      </c>
      <c r="C32" s="91">
        <v>1</v>
      </c>
      <c r="D32" s="91">
        <v>0</v>
      </c>
      <c r="E32" s="91">
        <v>1</v>
      </c>
      <c r="F32" s="91" t="s">
        <v>36</v>
      </c>
      <c r="G32" s="91" t="s">
        <v>36</v>
      </c>
      <c r="H32" s="91" t="s">
        <v>36</v>
      </c>
      <c r="I32" s="91" t="s">
        <v>36</v>
      </c>
      <c r="J32" s="91" t="s">
        <v>36</v>
      </c>
      <c r="K32" s="91" t="s">
        <v>36</v>
      </c>
      <c r="L32" s="77"/>
      <c r="M32" s="77"/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0</v>
      </c>
      <c r="Y32" s="72">
        <f t="shared" si="2"/>
        <v>2</v>
      </c>
      <c r="Z32" s="66">
        <f t="shared" si="1"/>
        <v>2</v>
      </c>
      <c r="AA32" s="105">
        <v>0</v>
      </c>
    </row>
    <row r="33" spans="1:27" ht="6" customHeight="1">
      <c r="A33" s="47"/>
      <c r="B33" s="76"/>
      <c r="C33" s="77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76"/>
      <c r="Y33" s="77"/>
      <c r="Z33" s="77"/>
      <c r="AA33" s="77"/>
    </row>
    <row r="34" spans="1:27" ht="11.25">
      <c r="A34" s="40" t="s">
        <v>45</v>
      </c>
      <c r="B34" s="106"/>
      <c r="C34" s="107">
        <v>0</v>
      </c>
      <c r="D34" s="106"/>
      <c r="E34" s="107">
        <v>5.8823529411764701</v>
      </c>
      <c r="F34" s="106"/>
      <c r="G34" s="107">
        <v>16.666666666666664</v>
      </c>
      <c r="H34" s="106"/>
      <c r="I34" s="107">
        <v>0</v>
      </c>
      <c r="J34" s="106"/>
      <c r="K34" s="107">
        <v>33.333333333333329</v>
      </c>
      <c r="L34" s="195"/>
      <c r="M34" s="196"/>
      <c r="N34" s="195"/>
      <c r="O34" s="196"/>
      <c r="P34" s="195"/>
      <c r="Q34" s="196"/>
      <c r="R34" s="195"/>
      <c r="S34" s="196"/>
      <c r="T34" s="195"/>
      <c r="U34" s="196"/>
      <c r="V34" s="195"/>
      <c r="W34" s="196"/>
      <c r="X34" s="106"/>
      <c r="Y34" s="107"/>
      <c r="Z34" s="108"/>
      <c r="AA34" s="109"/>
    </row>
    <row r="35" spans="1:27" s="171" customFormat="1" ht="11.25">
      <c r="A35" s="35"/>
      <c r="B35" s="167"/>
      <c r="C35" s="168"/>
      <c r="D35" s="167"/>
      <c r="E35" s="168"/>
      <c r="F35" s="167"/>
      <c r="G35" s="168"/>
      <c r="H35" s="167"/>
      <c r="I35" s="168"/>
      <c r="J35" s="167"/>
      <c r="K35" s="168"/>
      <c r="L35" s="148"/>
      <c r="M35" s="149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67"/>
      <c r="Y35" s="168"/>
      <c r="Z35" s="169"/>
      <c r="AA35" s="170"/>
    </row>
    <row r="36" spans="1:27" ht="11.25">
      <c r="A36" s="80" t="s">
        <v>59</v>
      </c>
      <c r="B36" s="111"/>
      <c r="C36" s="16"/>
      <c r="D36" s="111"/>
      <c r="E36" s="16"/>
      <c r="F36" s="111"/>
      <c r="G36" s="16"/>
      <c r="H36" s="111"/>
      <c r="I36" s="16"/>
      <c r="J36" s="111"/>
      <c r="K36" s="16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111"/>
      <c r="Y36" s="16"/>
      <c r="Z36" s="16"/>
      <c r="AA36" s="16"/>
    </row>
    <row r="37" spans="1:27" ht="11.25">
      <c r="A37" s="81" t="s">
        <v>53</v>
      </c>
      <c r="B37" s="95"/>
      <c r="C37" s="16"/>
      <c r="D37" s="95"/>
      <c r="E37" s="16"/>
      <c r="F37" s="95"/>
      <c r="G37" s="16"/>
      <c r="H37" s="95"/>
      <c r="I37" s="16"/>
      <c r="J37" s="95"/>
      <c r="K37" s="16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95"/>
      <c r="Y37" s="16"/>
      <c r="Z37" s="16"/>
      <c r="AA37" s="16"/>
    </row>
    <row r="38" spans="1:27" ht="11.25">
      <c r="A38" s="81" t="s">
        <v>61</v>
      </c>
      <c r="B38" s="95"/>
      <c r="C38" s="16"/>
      <c r="D38" s="95"/>
      <c r="E38" s="16"/>
      <c r="F38" s="95"/>
      <c r="G38" s="16"/>
      <c r="H38" s="95"/>
      <c r="I38" s="16"/>
      <c r="J38" s="95"/>
      <c r="K38" s="16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95"/>
      <c r="Y38" s="16"/>
      <c r="Z38" s="16"/>
      <c r="AA38" s="16"/>
    </row>
    <row r="39" spans="1:27" ht="11.25">
      <c r="A39" s="47"/>
      <c r="B39" s="111"/>
      <c r="C39" s="16"/>
      <c r="D39" s="111"/>
      <c r="E39" s="16"/>
      <c r="F39" s="111"/>
      <c r="G39" s="16"/>
      <c r="H39" s="111"/>
      <c r="I39" s="16"/>
      <c r="J39" s="111"/>
      <c r="K39" s="16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111"/>
      <c r="Y39" s="16"/>
      <c r="Z39" s="16"/>
      <c r="AA39" s="16"/>
    </row>
    <row r="40" spans="1:27" ht="11.25">
      <c r="A40" s="113" t="s">
        <v>76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84"/>
      <c r="M40" s="84"/>
      <c r="N40" s="59"/>
      <c r="O40" s="59"/>
      <c r="P40" s="59"/>
      <c r="Q40" s="59"/>
      <c r="R40" s="59"/>
      <c r="S40" s="59"/>
      <c r="T40" s="84"/>
      <c r="U40" s="84"/>
      <c r="V40" s="87"/>
      <c r="W40" s="87"/>
      <c r="X40" s="16"/>
      <c r="Y40" s="16"/>
      <c r="Z40" s="16"/>
      <c r="AA40" s="16"/>
    </row>
    <row r="41" spans="1:27" ht="11.25">
      <c r="A41" s="114" t="s">
        <v>75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16"/>
      <c r="Y41" s="16"/>
      <c r="Z41" s="16"/>
      <c r="AA41" s="16"/>
    </row>
    <row r="42" spans="1:27" ht="11.25">
      <c r="A42" s="114"/>
      <c r="B42" s="82"/>
      <c r="C42" s="82"/>
      <c r="D42" s="16"/>
      <c r="E42" s="16"/>
      <c r="F42" s="16"/>
      <c r="G42" s="16"/>
      <c r="H42" s="16"/>
      <c r="I42" s="16"/>
      <c r="J42" s="16"/>
      <c r="K42" s="16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16"/>
      <c r="Y42" s="16"/>
      <c r="Z42" s="16"/>
      <c r="AA42" s="16"/>
    </row>
    <row r="43" spans="1:27">
      <c r="A43" s="115" t="s">
        <v>77</v>
      </c>
      <c r="B43" s="89"/>
      <c r="C43" s="89"/>
      <c r="D43" s="16"/>
      <c r="E43" s="16"/>
      <c r="F43" s="16"/>
      <c r="G43" s="16"/>
      <c r="H43" s="16"/>
      <c r="I43" s="16"/>
      <c r="J43" s="16"/>
      <c r="K43" s="16"/>
      <c r="L43" s="47"/>
      <c r="M43" s="47"/>
      <c r="N43" s="83"/>
      <c r="O43" s="83"/>
      <c r="P43" s="83"/>
      <c r="Q43" s="83"/>
      <c r="R43" s="83"/>
      <c r="S43" s="83"/>
      <c r="T43" s="47"/>
      <c r="U43" s="47"/>
      <c r="V43" s="47"/>
      <c r="W43" s="47"/>
      <c r="X43" s="16"/>
      <c r="Y43" s="16"/>
      <c r="Z43" s="16"/>
      <c r="AA43" s="16"/>
    </row>
    <row r="44" spans="1:27">
      <c r="A44" s="82"/>
      <c r="B44" s="89"/>
      <c r="C44" s="89"/>
      <c r="D44" s="16"/>
      <c r="E44" s="16"/>
      <c r="F44" s="16"/>
      <c r="G44" s="16"/>
      <c r="H44" s="16"/>
      <c r="I44" s="16"/>
      <c r="J44" s="16"/>
      <c r="K44" s="16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16"/>
      <c r="Y44" s="16"/>
      <c r="Z44" s="16"/>
      <c r="AA44" s="16"/>
    </row>
    <row r="45" spans="1:27" ht="11.25">
      <c r="A45" s="90"/>
      <c r="B45" s="82"/>
      <c r="C45" s="82"/>
      <c r="D45" s="16"/>
      <c r="E45" s="16"/>
      <c r="F45" s="16"/>
      <c r="G45" s="16"/>
      <c r="H45" s="16"/>
      <c r="I45" s="16"/>
      <c r="J45" s="16"/>
      <c r="K45" s="16"/>
      <c r="L45" s="83"/>
      <c r="M45" s="83"/>
      <c r="N45" s="88"/>
      <c r="O45" s="88"/>
      <c r="P45" s="88"/>
      <c r="Q45" s="88"/>
      <c r="R45" s="88"/>
      <c r="S45" s="88"/>
      <c r="T45" s="83"/>
      <c r="U45" s="83"/>
      <c r="V45" s="83"/>
      <c r="W45" s="83"/>
      <c r="X45" s="16"/>
      <c r="Y45" s="16"/>
      <c r="Z45" s="16"/>
      <c r="AA45" s="16"/>
    </row>
    <row r="46" spans="1:27">
      <c r="L46" s="3"/>
      <c r="M46" s="3"/>
      <c r="N46" s="22"/>
      <c r="O46" s="22"/>
      <c r="P46" s="22"/>
      <c r="Q46" s="22"/>
      <c r="R46" s="22"/>
      <c r="S46" s="22"/>
      <c r="T46" s="3"/>
      <c r="U46" s="3"/>
      <c r="V46" s="3"/>
      <c r="W46" s="3"/>
    </row>
    <row r="47" spans="1:27"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</row>
    <row r="48" spans="1:27"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</row>
    <row r="49" spans="1:23"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1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1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1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1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1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1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1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1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1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1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1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18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2:23"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2:23"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2:23"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2:23"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2:23"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2:23"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2:23"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2:23"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2:23"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2:23"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2:23"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2:23"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2:23"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2:23"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2:23"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2:23"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2:23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2:23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2:23"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2:23"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2:23"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2:23"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2:23"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2:23">
      <c r="N88" s="3"/>
      <c r="O88" s="3"/>
      <c r="P88" s="3"/>
      <c r="Q88" s="3"/>
      <c r="R88" s="3"/>
      <c r="S88" s="3"/>
    </row>
    <row r="89" spans="12:23">
      <c r="N89" s="3"/>
      <c r="O89" s="3"/>
      <c r="P89" s="3"/>
      <c r="Q89" s="3"/>
      <c r="R89" s="3"/>
      <c r="S89" s="3"/>
    </row>
    <row r="90" spans="12:23">
      <c r="N90" s="3"/>
      <c r="O90" s="3"/>
      <c r="P90" s="3"/>
      <c r="Q90" s="3"/>
      <c r="R90" s="3"/>
      <c r="S90" s="3"/>
    </row>
    <row r="91" spans="12:23">
      <c r="N91" s="3"/>
      <c r="O91" s="3"/>
      <c r="P91" s="3"/>
      <c r="Q91" s="3"/>
      <c r="R91" s="3"/>
      <c r="S91" s="3"/>
    </row>
    <row r="92" spans="12:23">
      <c r="N92" s="3"/>
      <c r="O92" s="3"/>
      <c r="P92" s="3"/>
      <c r="Q92" s="3"/>
      <c r="R92" s="3"/>
      <c r="S92" s="3"/>
    </row>
  </sheetData>
  <mergeCells count="6">
    <mergeCell ref="T34:U34"/>
    <mergeCell ref="V34:W34"/>
    <mergeCell ref="P34:Q34"/>
    <mergeCell ref="L34:M34"/>
    <mergeCell ref="N34:O34"/>
    <mergeCell ref="R34:S34"/>
  </mergeCells>
  <phoneticPr fontId="7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showGridLines="0" workbookViewId="0">
      <pane ySplit="4" topLeftCell="A5" activePane="bottomLeft" state="frozen"/>
      <selection pane="bottomLeft"/>
    </sheetView>
  </sheetViews>
  <sheetFormatPr baseColWidth="10" defaultColWidth="12" defaultRowHeight="12.75"/>
  <cols>
    <col min="1" max="1" width="17.33203125" style="12" customWidth="1"/>
    <col min="2" max="11" width="5.83203125" style="12" customWidth="1"/>
    <col min="12" max="12" width="5.83203125" style="1" hidden="1" customWidth="1"/>
    <col min="13" max="13" width="6.5" style="1" hidden="1" customWidth="1"/>
    <col min="14" max="23" width="5.83203125" style="1" hidden="1" customWidth="1"/>
    <col min="24" max="26" width="5.83203125" style="12" customWidth="1"/>
    <col min="27" max="27" width="8.1640625" style="12" customWidth="1"/>
    <col min="28" max="245" width="13.33203125" style="12" customWidth="1"/>
    <col min="246" max="16384" width="12" style="12"/>
  </cols>
  <sheetData>
    <row r="1" spans="1:30" ht="22.5" customHeight="1">
      <c r="A1" s="11" t="s">
        <v>47</v>
      </c>
      <c r="B1" s="94"/>
      <c r="C1" s="16"/>
      <c r="D1" s="94"/>
      <c r="E1" s="16"/>
      <c r="F1" s="94"/>
      <c r="G1" s="16"/>
      <c r="H1" s="94"/>
      <c r="I1" s="16"/>
      <c r="J1" s="94"/>
      <c r="K1" s="16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94"/>
      <c r="Y1" s="16"/>
      <c r="Z1" s="16"/>
      <c r="AA1" s="13" t="s">
        <v>74</v>
      </c>
    </row>
    <row r="2" spans="1:30" ht="16.5" customHeight="1">
      <c r="A2" s="134" t="s">
        <v>60</v>
      </c>
      <c r="B2" s="172"/>
      <c r="C2" s="173"/>
      <c r="D2" s="172"/>
      <c r="E2" s="173"/>
      <c r="F2" s="172"/>
      <c r="G2" s="173"/>
      <c r="H2" s="172"/>
      <c r="I2" s="173"/>
      <c r="J2" s="172"/>
      <c r="K2" s="173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72"/>
      <c r="Y2" s="173"/>
      <c r="Z2" s="173"/>
      <c r="AA2" s="174"/>
    </row>
    <row r="3" spans="1:30" ht="21" customHeight="1">
      <c r="A3" s="110"/>
      <c r="B3" s="60" t="s">
        <v>4</v>
      </c>
      <c r="C3" s="61"/>
      <c r="D3" s="60" t="s">
        <v>5</v>
      </c>
      <c r="E3" s="96"/>
      <c r="F3" s="60" t="s">
        <v>6</v>
      </c>
      <c r="G3" s="96"/>
      <c r="H3" s="60" t="s">
        <v>7</v>
      </c>
      <c r="I3" s="96"/>
      <c r="J3" s="60" t="s">
        <v>33</v>
      </c>
      <c r="K3" s="96"/>
      <c r="L3" s="60"/>
      <c r="M3" s="151"/>
      <c r="N3" s="158"/>
      <c r="O3" s="151"/>
      <c r="P3" s="158"/>
      <c r="Q3" s="151"/>
      <c r="R3" s="158"/>
      <c r="S3" s="151"/>
      <c r="T3" s="60"/>
      <c r="U3" s="151"/>
      <c r="V3" s="60"/>
      <c r="W3" s="151"/>
      <c r="X3" s="158" t="s">
        <v>0</v>
      </c>
      <c r="Y3" s="159"/>
      <c r="Z3" s="151"/>
      <c r="AA3" s="151"/>
    </row>
    <row r="4" spans="1:30" ht="21" customHeight="1">
      <c r="A4" s="97"/>
      <c r="B4" s="62" t="s">
        <v>9</v>
      </c>
      <c r="C4" s="63" t="s">
        <v>31</v>
      </c>
      <c r="D4" s="62" t="s">
        <v>9</v>
      </c>
      <c r="E4" s="98" t="s">
        <v>31</v>
      </c>
      <c r="F4" s="62" t="s">
        <v>9</v>
      </c>
      <c r="G4" s="98" t="s">
        <v>31</v>
      </c>
      <c r="H4" s="62" t="s">
        <v>9</v>
      </c>
      <c r="I4" s="98" t="s">
        <v>31</v>
      </c>
      <c r="J4" s="62" t="s">
        <v>9</v>
      </c>
      <c r="K4" s="98" t="s">
        <v>31</v>
      </c>
      <c r="L4" s="62"/>
      <c r="M4" s="63"/>
      <c r="N4" s="62"/>
      <c r="O4" s="63"/>
      <c r="P4" s="62"/>
      <c r="Q4" s="63"/>
      <c r="R4" s="62"/>
      <c r="S4" s="63"/>
      <c r="T4" s="62"/>
      <c r="U4" s="63"/>
      <c r="V4" s="62"/>
      <c r="W4" s="63"/>
      <c r="X4" s="62" t="s">
        <v>9</v>
      </c>
      <c r="Y4" s="45" t="s">
        <v>31</v>
      </c>
      <c r="Z4" s="137" t="s">
        <v>0</v>
      </c>
      <c r="AA4" s="64" t="s">
        <v>32</v>
      </c>
    </row>
    <row r="5" spans="1:30" ht="11.25">
      <c r="A5" s="100" t="s">
        <v>0</v>
      </c>
      <c r="B5" s="41">
        <f t="shared" ref="B5:Z5" si="0">SUM(B7:B32)</f>
        <v>0</v>
      </c>
      <c r="C5" s="41">
        <f t="shared" si="0"/>
        <v>11</v>
      </c>
      <c r="D5" s="41">
        <f t="shared" si="0"/>
        <v>0</v>
      </c>
      <c r="E5" s="41">
        <f t="shared" si="0"/>
        <v>18</v>
      </c>
      <c r="F5" s="41">
        <f t="shared" si="0"/>
        <v>2</v>
      </c>
      <c r="G5" s="41">
        <f t="shared" si="0"/>
        <v>7</v>
      </c>
      <c r="H5" s="41">
        <f t="shared" si="0"/>
        <v>0</v>
      </c>
      <c r="I5" s="41">
        <f t="shared" si="0"/>
        <v>5</v>
      </c>
      <c r="J5" s="41">
        <f t="shared" si="0"/>
        <v>1</v>
      </c>
      <c r="K5" s="41">
        <f t="shared" si="0"/>
        <v>2</v>
      </c>
      <c r="L5" s="41">
        <f t="shared" si="0"/>
        <v>0</v>
      </c>
      <c r="M5" s="41">
        <f t="shared" si="0"/>
        <v>0</v>
      </c>
      <c r="N5" s="41">
        <f t="shared" si="0"/>
        <v>0</v>
      </c>
      <c r="O5" s="41">
        <f t="shared" si="0"/>
        <v>0</v>
      </c>
      <c r="P5" s="41">
        <f t="shared" si="0"/>
        <v>0</v>
      </c>
      <c r="Q5" s="41">
        <f t="shared" si="0"/>
        <v>0</v>
      </c>
      <c r="R5" s="41">
        <f t="shared" si="0"/>
        <v>0</v>
      </c>
      <c r="S5" s="41">
        <f t="shared" si="0"/>
        <v>0</v>
      </c>
      <c r="T5" s="41">
        <f t="shared" si="0"/>
        <v>0</v>
      </c>
      <c r="U5" s="41">
        <f t="shared" si="0"/>
        <v>0</v>
      </c>
      <c r="V5" s="41">
        <f t="shared" si="0"/>
        <v>0</v>
      </c>
      <c r="W5" s="41">
        <f t="shared" si="0"/>
        <v>0</v>
      </c>
      <c r="X5" s="41">
        <f t="shared" si="0"/>
        <v>3</v>
      </c>
      <c r="Y5" s="41">
        <f t="shared" si="0"/>
        <v>43</v>
      </c>
      <c r="Z5" s="41">
        <f t="shared" si="0"/>
        <v>46</v>
      </c>
      <c r="AA5" s="101">
        <v>6.5217391304347823</v>
      </c>
      <c r="AB5" s="17"/>
      <c r="AD5" s="17"/>
    </row>
    <row r="6" spans="1:30" ht="6" customHeight="1">
      <c r="A6" s="102"/>
      <c r="B6" s="69"/>
      <c r="C6" s="70"/>
      <c r="D6" s="69"/>
      <c r="E6" s="70"/>
      <c r="F6" s="69"/>
      <c r="G6" s="70"/>
      <c r="H6" s="69"/>
      <c r="I6" s="70"/>
      <c r="J6" s="69"/>
      <c r="K6" s="70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9"/>
      <c r="Y6" s="70"/>
      <c r="Z6" s="103"/>
      <c r="AA6" s="104"/>
    </row>
    <row r="7" spans="1:30" s="21" customFormat="1" ht="11.25">
      <c r="A7" s="47" t="s">
        <v>20</v>
      </c>
      <c r="B7" s="91" t="s">
        <v>36</v>
      </c>
      <c r="C7" s="91" t="s">
        <v>36</v>
      </c>
      <c r="D7" s="91" t="s">
        <v>36</v>
      </c>
      <c r="E7" s="91" t="s">
        <v>36</v>
      </c>
      <c r="F7" s="91">
        <v>1</v>
      </c>
      <c r="G7" s="91">
        <v>0</v>
      </c>
      <c r="H7" s="91">
        <v>0</v>
      </c>
      <c r="I7" s="91">
        <v>1</v>
      </c>
      <c r="J7" s="91" t="s">
        <v>36</v>
      </c>
      <c r="K7" s="91" t="s">
        <v>36</v>
      </c>
      <c r="L7" s="91"/>
      <c r="M7" s="91"/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105">
        <v>50</v>
      </c>
    </row>
    <row r="8" spans="1:30" s="21" customFormat="1" ht="11.25">
      <c r="A8" s="47" t="s">
        <v>13</v>
      </c>
      <c r="B8" s="91">
        <v>0</v>
      </c>
      <c r="C8" s="91">
        <v>1</v>
      </c>
      <c r="D8" s="91" t="s">
        <v>36</v>
      </c>
      <c r="E8" s="91" t="s">
        <v>36</v>
      </c>
      <c r="F8" s="91" t="s">
        <v>36</v>
      </c>
      <c r="G8" s="91" t="s">
        <v>36</v>
      </c>
      <c r="H8" s="91">
        <v>0</v>
      </c>
      <c r="I8" s="91">
        <v>1</v>
      </c>
      <c r="J8" s="91" t="s">
        <v>36</v>
      </c>
      <c r="K8" s="91" t="s">
        <v>36</v>
      </c>
      <c r="L8" s="91"/>
      <c r="M8" s="91"/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0</v>
      </c>
      <c r="Y8" s="72">
        <f>SUM(C8,E8,G8,I8,O8,S8,K8,Q8,M8,U8,W8)</f>
        <v>2</v>
      </c>
      <c r="Z8" s="66">
        <f t="shared" si="1"/>
        <v>2</v>
      </c>
      <c r="AA8" s="105">
        <v>0</v>
      </c>
    </row>
    <row r="9" spans="1:30" s="21" customFormat="1" ht="11.25">
      <c r="A9" s="47" t="s">
        <v>26</v>
      </c>
      <c r="B9" s="91">
        <v>0</v>
      </c>
      <c r="C9" s="91">
        <v>1</v>
      </c>
      <c r="D9" s="91">
        <v>0</v>
      </c>
      <c r="E9" s="91">
        <v>1</v>
      </c>
      <c r="F9" s="91" t="s">
        <v>36</v>
      </c>
      <c r="G9" s="91" t="s">
        <v>36</v>
      </c>
      <c r="H9" s="91" t="s">
        <v>36</v>
      </c>
      <c r="I9" s="91" t="s">
        <v>36</v>
      </c>
      <c r="J9" s="91" t="s">
        <v>36</v>
      </c>
      <c r="K9" s="91" t="s">
        <v>36</v>
      </c>
      <c r="L9" s="91"/>
      <c r="M9" s="91"/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0</v>
      </c>
      <c r="Y9" s="72">
        <f t="shared" si="2"/>
        <v>2</v>
      </c>
      <c r="Z9" s="66">
        <f t="shared" si="1"/>
        <v>2</v>
      </c>
      <c r="AA9" s="105">
        <v>0</v>
      </c>
    </row>
    <row r="10" spans="1:30" s="21" customFormat="1" ht="11.25">
      <c r="A10" s="47" t="s">
        <v>1</v>
      </c>
      <c r="B10" s="91" t="s">
        <v>36</v>
      </c>
      <c r="C10" s="91" t="s">
        <v>36</v>
      </c>
      <c r="D10" s="91">
        <v>0</v>
      </c>
      <c r="E10" s="91">
        <v>2</v>
      </c>
      <c r="F10" s="91" t="s">
        <v>36</v>
      </c>
      <c r="G10" s="91" t="s">
        <v>36</v>
      </c>
      <c r="H10" s="91" t="s">
        <v>36</v>
      </c>
      <c r="I10" s="91" t="s">
        <v>36</v>
      </c>
      <c r="J10" s="91" t="s">
        <v>36</v>
      </c>
      <c r="K10" s="91" t="s">
        <v>36</v>
      </c>
      <c r="L10" s="91"/>
      <c r="M10" s="91"/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105">
        <v>0</v>
      </c>
    </row>
    <row r="11" spans="1:30" s="21" customFormat="1" ht="11.25">
      <c r="A11" s="47" t="s">
        <v>29</v>
      </c>
      <c r="B11" s="91" t="s">
        <v>36</v>
      </c>
      <c r="C11" s="91" t="s">
        <v>36</v>
      </c>
      <c r="D11" s="91">
        <v>0</v>
      </c>
      <c r="E11" s="91">
        <v>2</v>
      </c>
      <c r="F11" s="91" t="s">
        <v>36</v>
      </c>
      <c r="G11" s="91" t="s">
        <v>36</v>
      </c>
      <c r="H11" s="91" t="s">
        <v>36</v>
      </c>
      <c r="I11" s="91" t="s">
        <v>36</v>
      </c>
      <c r="J11" s="91" t="s">
        <v>36</v>
      </c>
      <c r="K11" s="91" t="s">
        <v>36</v>
      </c>
      <c r="L11" s="91"/>
      <c r="M11" s="91"/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105">
        <v>0</v>
      </c>
    </row>
    <row r="12" spans="1:30" s="21" customFormat="1" ht="11.25">
      <c r="A12" s="47" t="s">
        <v>28</v>
      </c>
      <c r="B12" s="91" t="s">
        <v>36</v>
      </c>
      <c r="C12" s="91" t="s">
        <v>36</v>
      </c>
      <c r="D12" s="91">
        <v>0</v>
      </c>
      <c r="E12" s="91">
        <v>1</v>
      </c>
      <c r="F12" s="91" t="s">
        <v>36</v>
      </c>
      <c r="G12" s="91" t="s">
        <v>36</v>
      </c>
      <c r="H12" s="91" t="s">
        <v>36</v>
      </c>
      <c r="I12" s="91" t="s">
        <v>36</v>
      </c>
      <c r="J12" s="91" t="s">
        <v>36</v>
      </c>
      <c r="K12" s="91" t="s">
        <v>36</v>
      </c>
      <c r="L12" s="91"/>
      <c r="M12" s="91"/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105">
        <v>0</v>
      </c>
    </row>
    <row r="13" spans="1:30" s="21" customFormat="1" ht="11.25">
      <c r="A13" s="47" t="s">
        <v>27</v>
      </c>
      <c r="B13" s="91" t="s">
        <v>36</v>
      </c>
      <c r="C13" s="91" t="s">
        <v>36</v>
      </c>
      <c r="D13" s="91">
        <v>0</v>
      </c>
      <c r="E13" s="91">
        <v>1</v>
      </c>
      <c r="F13" s="91" t="s">
        <v>36</v>
      </c>
      <c r="G13" s="91" t="s">
        <v>36</v>
      </c>
      <c r="H13" s="91" t="s">
        <v>36</v>
      </c>
      <c r="I13" s="91" t="s">
        <v>36</v>
      </c>
      <c r="J13" s="91" t="s">
        <v>36</v>
      </c>
      <c r="K13" s="91" t="s">
        <v>36</v>
      </c>
      <c r="L13" s="91"/>
      <c r="M13" s="91"/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105">
        <v>0</v>
      </c>
    </row>
    <row r="14" spans="1:30" s="21" customFormat="1" ht="11.25">
      <c r="A14" s="47" t="s">
        <v>21</v>
      </c>
      <c r="B14" s="91">
        <v>0</v>
      </c>
      <c r="C14" s="91">
        <v>1</v>
      </c>
      <c r="D14" s="91">
        <v>0</v>
      </c>
      <c r="E14" s="91">
        <v>1</v>
      </c>
      <c r="F14" s="91" t="s">
        <v>36</v>
      </c>
      <c r="G14" s="91" t="s">
        <v>36</v>
      </c>
      <c r="H14" s="91" t="s">
        <v>36</v>
      </c>
      <c r="I14" s="91" t="s">
        <v>36</v>
      </c>
      <c r="J14" s="91" t="s">
        <v>36</v>
      </c>
      <c r="K14" s="91" t="s">
        <v>36</v>
      </c>
      <c r="L14" s="91"/>
      <c r="M14" s="91"/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105">
        <v>0</v>
      </c>
    </row>
    <row r="15" spans="1:30" s="21" customFormat="1" ht="11.25">
      <c r="A15" s="47" t="s">
        <v>30</v>
      </c>
      <c r="B15" s="91">
        <v>0</v>
      </c>
      <c r="C15" s="91">
        <v>1</v>
      </c>
      <c r="D15" s="91">
        <v>0</v>
      </c>
      <c r="E15" s="91">
        <v>1</v>
      </c>
      <c r="F15" s="91" t="s">
        <v>36</v>
      </c>
      <c r="G15" s="91" t="s">
        <v>36</v>
      </c>
      <c r="H15" s="91" t="s">
        <v>36</v>
      </c>
      <c r="I15" s="91" t="s">
        <v>36</v>
      </c>
      <c r="J15" s="91" t="s">
        <v>36</v>
      </c>
      <c r="K15" s="91" t="s">
        <v>36</v>
      </c>
      <c r="L15" s="91"/>
      <c r="M15" s="91"/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105">
        <v>0</v>
      </c>
    </row>
    <row r="16" spans="1:30" s="21" customFormat="1" ht="11.25">
      <c r="A16" s="47" t="s">
        <v>14</v>
      </c>
      <c r="B16" s="91" t="s">
        <v>36</v>
      </c>
      <c r="C16" s="91" t="s">
        <v>36</v>
      </c>
      <c r="D16" s="91">
        <v>0</v>
      </c>
      <c r="E16" s="91">
        <v>1</v>
      </c>
      <c r="F16" s="91">
        <v>0</v>
      </c>
      <c r="G16" s="91">
        <v>1</v>
      </c>
      <c r="H16" s="91" t="s">
        <v>36</v>
      </c>
      <c r="I16" s="91" t="s">
        <v>36</v>
      </c>
      <c r="J16" s="91" t="s">
        <v>36</v>
      </c>
      <c r="K16" s="91" t="s">
        <v>36</v>
      </c>
      <c r="L16" s="91"/>
      <c r="M16" s="91"/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105">
        <v>0</v>
      </c>
    </row>
    <row r="17" spans="1:27" s="21" customFormat="1" ht="11.25">
      <c r="A17" s="47" t="s">
        <v>16</v>
      </c>
      <c r="B17" s="91">
        <v>0</v>
      </c>
      <c r="C17" s="91">
        <v>1</v>
      </c>
      <c r="D17" s="91" t="s">
        <v>36</v>
      </c>
      <c r="E17" s="91" t="s">
        <v>36</v>
      </c>
      <c r="F17" s="91">
        <v>0</v>
      </c>
      <c r="G17" s="91">
        <v>1</v>
      </c>
      <c r="H17" s="91" t="s">
        <v>36</v>
      </c>
      <c r="I17" s="91" t="s">
        <v>36</v>
      </c>
      <c r="J17" s="91" t="s">
        <v>36</v>
      </c>
      <c r="K17" s="91" t="s">
        <v>36</v>
      </c>
      <c r="L17" s="91"/>
      <c r="M17" s="91"/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0</v>
      </c>
      <c r="Y17" s="72">
        <f t="shared" si="2"/>
        <v>2</v>
      </c>
      <c r="Z17" s="66">
        <f t="shared" si="1"/>
        <v>2</v>
      </c>
      <c r="AA17" s="105">
        <v>0</v>
      </c>
    </row>
    <row r="18" spans="1:27" s="21" customFormat="1" ht="11.25">
      <c r="A18" s="47" t="s">
        <v>19</v>
      </c>
      <c r="B18" s="91" t="s">
        <v>36</v>
      </c>
      <c r="C18" s="91" t="s">
        <v>36</v>
      </c>
      <c r="D18" s="91" t="s">
        <v>36</v>
      </c>
      <c r="E18" s="91" t="s">
        <v>36</v>
      </c>
      <c r="F18" s="91">
        <v>0</v>
      </c>
      <c r="G18" s="91">
        <v>1</v>
      </c>
      <c r="H18" s="91" t="s">
        <v>36</v>
      </c>
      <c r="I18" s="91" t="s">
        <v>36</v>
      </c>
      <c r="J18" s="91" t="s">
        <v>36</v>
      </c>
      <c r="K18" s="91" t="s">
        <v>36</v>
      </c>
      <c r="L18" s="91"/>
      <c r="M18" s="91"/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105">
        <v>0</v>
      </c>
    </row>
    <row r="19" spans="1:27" s="21" customFormat="1" ht="11.25">
      <c r="A19" s="47" t="s">
        <v>18</v>
      </c>
      <c r="B19" s="91" t="s">
        <v>36</v>
      </c>
      <c r="C19" s="91" t="s">
        <v>36</v>
      </c>
      <c r="D19" s="91" t="s">
        <v>36</v>
      </c>
      <c r="E19" s="91" t="s">
        <v>36</v>
      </c>
      <c r="F19" s="91">
        <v>0</v>
      </c>
      <c r="G19" s="91">
        <v>1</v>
      </c>
      <c r="H19" s="91" t="s">
        <v>36</v>
      </c>
      <c r="I19" s="91" t="s">
        <v>36</v>
      </c>
      <c r="J19" s="91" t="s">
        <v>36</v>
      </c>
      <c r="K19" s="91" t="s">
        <v>36</v>
      </c>
      <c r="L19" s="91"/>
      <c r="M19" s="91"/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105">
        <v>0</v>
      </c>
    </row>
    <row r="20" spans="1:27" s="21" customFormat="1" ht="11.25">
      <c r="A20" s="47" t="s">
        <v>24</v>
      </c>
      <c r="B20" s="91" t="s">
        <v>36</v>
      </c>
      <c r="C20" s="91" t="s">
        <v>36</v>
      </c>
      <c r="D20" s="91" t="s">
        <v>36</v>
      </c>
      <c r="E20" s="91" t="s">
        <v>36</v>
      </c>
      <c r="F20" s="91">
        <v>1</v>
      </c>
      <c r="G20" s="91">
        <v>0</v>
      </c>
      <c r="H20" s="91">
        <v>0</v>
      </c>
      <c r="I20" s="91">
        <v>1</v>
      </c>
      <c r="J20" s="91" t="s">
        <v>36</v>
      </c>
      <c r="K20" s="91" t="s">
        <v>36</v>
      </c>
      <c r="L20" s="91"/>
      <c r="M20" s="91"/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1</v>
      </c>
      <c r="Y20" s="72">
        <f t="shared" si="2"/>
        <v>1</v>
      </c>
      <c r="Z20" s="66">
        <f t="shared" si="1"/>
        <v>2</v>
      </c>
      <c r="AA20" s="105">
        <v>50</v>
      </c>
    </row>
    <row r="21" spans="1:27" s="21" customFormat="1" ht="11.25">
      <c r="A21" s="47" t="s">
        <v>42</v>
      </c>
      <c r="B21" s="91">
        <v>0</v>
      </c>
      <c r="C21" s="91">
        <v>1</v>
      </c>
      <c r="D21" s="91" t="s">
        <v>36</v>
      </c>
      <c r="E21" s="91" t="s">
        <v>36</v>
      </c>
      <c r="F21" s="91" t="s">
        <v>36</v>
      </c>
      <c r="G21" s="91" t="s">
        <v>36</v>
      </c>
      <c r="H21" s="91" t="s">
        <v>36</v>
      </c>
      <c r="I21" s="91" t="s">
        <v>36</v>
      </c>
      <c r="J21" s="91" t="s">
        <v>36</v>
      </c>
      <c r="K21" s="91" t="s">
        <v>36</v>
      </c>
      <c r="L21" s="91"/>
      <c r="M21" s="91"/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105">
        <v>0</v>
      </c>
    </row>
    <row r="22" spans="1:27" s="21" customFormat="1" ht="11.25">
      <c r="A22" s="47" t="s">
        <v>43</v>
      </c>
      <c r="B22" s="91" t="s">
        <v>36</v>
      </c>
      <c r="C22" s="91" t="s">
        <v>36</v>
      </c>
      <c r="D22" s="91">
        <v>0</v>
      </c>
      <c r="E22" s="91">
        <v>1</v>
      </c>
      <c r="F22" s="91" t="s">
        <v>36</v>
      </c>
      <c r="G22" s="91" t="s">
        <v>36</v>
      </c>
      <c r="H22" s="91" t="s">
        <v>36</v>
      </c>
      <c r="I22" s="91" t="s">
        <v>36</v>
      </c>
      <c r="J22" s="91" t="s">
        <v>36</v>
      </c>
      <c r="K22" s="91" t="s">
        <v>36</v>
      </c>
      <c r="L22" s="91"/>
      <c r="M22" s="91"/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105">
        <v>0</v>
      </c>
    </row>
    <row r="23" spans="1:27" s="21" customFormat="1" ht="11.25">
      <c r="A23" s="47" t="s">
        <v>23</v>
      </c>
      <c r="B23" s="91">
        <v>0</v>
      </c>
      <c r="C23" s="91">
        <v>1</v>
      </c>
      <c r="D23" s="91">
        <v>0</v>
      </c>
      <c r="E23" s="91">
        <v>1</v>
      </c>
      <c r="F23" s="91" t="s">
        <v>36</v>
      </c>
      <c r="G23" s="91" t="s">
        <v>36</v>
      </c>
      <c r="H23" s="91" t="s">
        <v>36</v>
      </c>
      <c r="I23" s="91" t="s">
        <v>36</v>
      </c>
      <c r="J23" s="91" t="s">
        <v>36</v>
      </c>
      <c r="K23" s="91" t="s">
        <v>36</v>
      </c>
      <c r="L23" s="91"/>
      <c r="M23" s="91"/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0</v>
      </c>
      <c r="Y23" s="72">
        <f t="shared" si="2"/>
        <v>2</v>
      </c>
      <c r="Z23" s="66">
        <f t="shared" si="1"/>
        <v>2</v>
      </c>
      <c r="AA23" s="105">
        <v>0</v>
      </c>
    </row>
    <row r="24" spans="1:27" s="21" customFormat="1" ht="11.25">
      <c r="A24" s="47" t="s">
        <v>22</v>
      </c>
      <c r="B24" s="91" t="s">
        <v>36</v>
      </c>
      <c r="C24" s="91" t="s">
        <v>36</v>
      </c>
      <c r="D24" s="91">
        <v>0</v>
      </c>
      <c r="E24" s="91">
        <v>1</v>
      </c>
      <c r="F24" s="91" t="s">
        <v>36</v>
      </c>
      <c r="G24" s="91" t="s">
        <v>36</v>
      </c>
      <c r="H24" s="91">
        <v>0</v>
      </c>
      <c r="I24" s="91">
        <v>1</v>
      </c>
      <c r="J24" s="91" t="s">
        <v>36</v>
      </c>
      <c r="K24" s="91" t="s">
        <v>36</v>
      </c>
      <c r="L24" s="91"/>
      <c r="M24" s="91"/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105">
        <v>0</v>
      </c>
    </row>
    <row r="25" spans="1:27" s="21" customFormat="1" ht="11.25">
      <c r="A25" s="47" t="s">
        <v>17</v>
      </c>
      <c r="B25" s="91">
        <v>0</v>
      </c>
      <c r="C25" s="91">
        <v>1</v>
      </c>
      <c r="D25" s="91">
        <v>0</v>
      </c>
      <c r="E25" s="91">
        <v>1</v>
      </c>
      <c r="F25" s="91" t="s">
        <v>36</v>
      </c>
      <c r="G25" s="91" t="s">
        <v>36</v>
      </c>
      <c r="H25" s="91" t="s">
        <v>36</v>
      </c>
      <c r="I25" s="91" t="s">
        <v>36</v>
      </c>
      <c r="J25" s="91" t="s">
        <v>36</v>
      </c>
      <c r="K25" s="91" t="s">
        <v>36</v>
      </c>
      <c r="L25" s="91"/>
      <c r="M25" s="91"/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105">
        <v>0</v>
      </c>
    </row>
    <row r="26" spans="1:27" s="21" customFormat="1" ht="11.25">
      <c r="A26" s="47" t="s">
        <v>25</v>
      </c>
      <c r="B26" s="91">
        <v>0</v>
      </c>
      <c r="C26" s="91">
        <v>1</v>
      </c>
      <c r="D26" s="91" t="s">
        <v>36</v>
      </c>
      <c r="E26" s="91" t="s">
        <v>36</v>
      </c>
      <c r="F26" s="91" t="s">
        <v>36</v>
      </c>
      <c r="G26" s="91" t="s">
        <v>36</v>
      </c>
      <c r="H26" s="91">
        <v>0</v>
      </c>
      <c r="I26" s="91">
        <v>1</v>
      </c>
      <c r="J26" s="91" t="s">
        <v>36</v>
      </c>
      <c r="K26" s="91" t="s">
        <v>36</v>
      </c>
      <c r="L26" s="91"/>
      <c r="M26" s="91"/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105">
        <v>0</v>
      </c>
    </row>
    <row r="27" spans="1:27" s="21" customFormat="1" ht="11.25">
      <c r="A27" s="47" t="s">
        <v>3</v>
      </c>
      <c r="B27" s="91">
        <v>0</v>
      </c>
      <c r="C27" s="91">
        <v>1</v>
      </c>
      <c r="D27" s="91">
        <v>0</v>
      </c>
      <c r="E27" s="91">
        <v>1</v>
      </c>
      <c r="F27" s="91" t="s">
        <v>36</v>
      </c>
      <c r="G27" s="91" t="s">
        <v>36</v>
      </c>
      <c r="H27" s="91" t="s">
        <v>36</v>
      </c>
      <c r="I27" s="91" t="s">
        <v>36</v>
      </c>
      <c r="J27" s="91" t="s">
        <v>36</v>
      </c>
      <c r="K27" s="91" t="s">
        <v>36</v>
      </c>
      <c r="L27" s="91"/>
      <c r="M27" s="91"/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105">
        <v>0</v>
      </c>
    </row>
    <row r="28" spans="1:27" s="21" customFormat="1" ht="11.25">
      <c r="A28" s="47" t="s">
        <v>12</v>
      </c>
      <c r="B28" s="91">
        <v>0</v>
      </c>
      <c r="C28" s="91">
        <v>1</v>
      </c>
      <c r="D28" s="91" t="s">
        <v>36</v>
      </c>
      <c r="E28" s="91" t="s">
        <v>36</v>
      </c>
      <c r="F28" s="91" t="s">
        <v>36</v>
      </c>
      <c r="G28" s="91" t="s">
        <v>36</v>
      </c>
      <c r="H28" s="91" t="s">
        <v>36</v>
      </c>
      <c r="I28" s="91" t="s">
        <v>36</v>
      </c>
      <c r="J28" s="91">
        <v>0</v>
      </c>
      <c r="K28" s="91">
        <v>1</v>
      </c>
      <c r="L28" s="91"/>
      <c r="M28" s="91"/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0</v>
      </c>
      <c r="Y28" s="72">
        <f t="shared" si="2"/>
        <v>2</v>
      </c>
      <c r="Z28" s="66">
        <f t="shared" si="1"/>
        <v>2</v>
      </c>
      <c r="AA28" s="105">
        <v>0</v>
      </c>
    </row>
    <row r="29" spans="1:27" s="21" customFormat="1" ht="11.25">
      <c r="A29" s="47" t="s">
        <v>11</v>
      </c>
      <c r="B29" s="91" t="s">
        <v>36</v>
      </c>
      <c r="C29" s="91" t="s">
        <v>36</v>
      </c>
      <c r="D29" s="91">
        <v>0</v>
      </c>
      <c r="E29" s="91">
        <v>2</v>
      </c>
      <c r="F29" s="91" t="s">
        <v>36</v>
      </c>
      <c r="G29" s="91" t="s">
        <v>36</v>
      </c>
      <c r="H29" s="91" t="s">
        <v>36</v>
      </c>
      <c r="I29" s="91" t="s">
        <v>36</v>
      </c>
      <c r="J29" s="91"/>
      <c r="K29" s="91" t="s">
        <v>36</v>
      </c>
      <c r="L29" s="91"/>
      <c r="M29" s="91"/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105">
        <v>0</v>
      </c>
    </row>
    <row r="30" spans="1:27" s="21" customFormat="1" ht="11.25">
      <c r="A30" s="47" t="s">
        <v>15</v>
      </c>
      <c r="B30" s="91" t="s">
        <v>36</v>
      </c>
      <c r="C30" s="91" t="s">
        <v>36</v>
      </c>
      <c r="D30" s="91" t="s">
        <v>36</v>
      </c>
      <c r="E30" s="91" t="s">
        <v>36</v>
      </c>
      <c r="F30" s="91">
        <v>0</v>
      </c>
      <c r="G30" s="91">
        <v>1</v>
      </c>
      <c r="H30" s="91" t="s">
        <v>36</v>
      </c>
      <c r="I30" s="91" t="s">
        <v>36</v>
      </c>
      <c r="J30" s="91">
        <v>0</v>
      </c>
      <c r="K30" s="91">
        <v>1</v>
      </c>
      <c r="L30" s="91"/>
      <c r="M30" s="91"/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105">
        <v>0</v>
      </c>
    </row>
    <row r="31" spans="1:27" s="21" customFormat="1" ht="11.25">
      <c r="A31" s="47" t="s">
        <v>10</v>
      </c>
      <c r="B31" s="91" t="s">
        <v>36</v>
      </c>
      <c r="C31" s="91" t="s">
        <v>36</v>
      </c>
      <c r="D31" s="91" t="s">
        <v>36</v>
      </c>
      <c r="E31" s="91" t="s">
        <v>36</v>
      </c>
      <c r="F31" s="91">
        <v>0</v>
      </c>
      <c r="G31" s="91">
        <v>1</v>
      </c>
      <c r="H31" s="91" t="s">
        <v>36</v>
      </c>
      <c r="I31" s="91" t="s">
        <v>36</v>
      </c>
      <c r="J31" s="91">
        <v>1</v>
      </c>
      <c r="K31" s="91">
        <v>0</v>
      </c>
      <c r="L31" s="91"/>
      <c r="M31" s="91"/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1</v>
      </c>
      <c r="Y31" s="72">
        <f t="shared" si="2"/>
        <v>1</v>
      </c>
      <c r="Z31" s="66">
        <f t="shared" si="1"/>
        <v>2</v>
      </c>
      <c r="AA31" s="105">
        <v>50</v>
      </c>
    </row>
    <row r="32" spans="1:27" s="21" customFormat="1" ht="11.25">
      <c r="A32" s="49" t="s">
        <v>2</v>
      </c>
      <c r="B32" s="91" t="s">
        <v>36</v>
      </c>
      <c r="C32" s="91" t="s">
        <v>36</v>
      </c>
      <c r="D32" s="91">
        <v>0</v>
      </c>
      <c r="E32" s="91">
        <v>1</v>
      </c>
      <c r="F32" s="91">
        <v>0</v>
      </c>
      <c r="G32" s="91">
        <v>1</v>
      </c>
      <c r="H32" s="91" t="s">
        <v>36</v>
      </c>
      <c r="I32" s="91" t="s">
        <v>36</v>
      </c>
      <c r="J32" s="91" t="s">
        <v>36</v>
      </c>
      <c r="K32" s="91" t="s">
        <v>36</v>
      </c>
      <c r="L32" s="77"/>
      <c r="M32" s="77"/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0</v>
      </c>
      <c r="Y32" s="72">
        <f t="shared" si="2"/>
        <v>2</v>
      </c>
      <c r="Z32" s="66">
        <f t="shared" si="1"/>
        <v>2</v>
      </c>
      <c r="AA32" s="105">
        <v>0</v>
      </c>
    </row>
    <row r="33" spans="1:27" ht="6" customHeight="1">
      <c r="A33" s="47"/>
      <c r="B33" s="76"/>
      <c r="C33" s="77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76"/>
      <c r="Y33" s="77"/>
      <c r="Z33" s="77"/>
      <c r="AA33" s="77"/>
    </row>
    <row r="34" spans="1:27" ht="11.25">
      <c r="A34" s="40" t="s">
        <v>45</v>
      </c>
      <c r="B34" s="106"/>
      <c r="C34" s="107">
        <v>0</v>
      </c>
      <c r="D34" s="106"/>
      <c r="E34" s="107">
        <v>0</v>
      </c>
      <c r="F34" s="106"/>
      <c r="G34" s="107">
        <v>25</v>
      </c>
      <c r="H34" s="106"/>
      <c r="I34" s="107">
        <v>0</v>
      </c>
      <c r="J34" s="106"/>
      <c r="K34" s="107">
        <v>33.333333333333329</v>
      </c>
      <c r="L34" s="195"/>
      <c r="M34" s="196"/>
      <c r="N34" s="195"/>
      <c r="O34" s="196"/>
      <c r="P34" s="195"/>
      <c r="Q34" s="196"/>
      <c r="R34" s="195"/>
      <c r="S34" s="196"/>
      <c r="T34" s="195"/>
      <c r="U34" s="196"/>
      <c r="V34" s="195"/>
      <c r="W34" s="196"/>
      <c r="X34" s="106"/>
      <c r="Y34" s="107"/>
      <c r="Z34" s="108"/>
      <c r="AA34" s="109"/>
    </row>
    <row r="35" spans="1:27" s="171" customFormat="1" ht="11.25">
      <c r="A35" s="35"/>
      <c r="B35" s="167"/>
      <c r="C35" s="168"/>
      <c r="D35" s="167"/>
      <c r="E35" s="168"/>
      <c r="F35" s="167"/>
      <c r="G35" s="168"/>
      <c r="H35" s="167"/>
      <c r="I35" s="168"/>
      <c r="J35" s="167"/>
      <c r="K35" s="168"/>
      <c r="L35" s="148"/>
      <c r="M35" s="149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67"/>
      <c r="Y35" s="168"/>
      <c r="Z35" s="169"/>
      <c r="AA35" s="170"/>
    </row>
    <row r="36" spans="1:27" ht="11.25">
      <c r="A36" s="80" t="s">
        <v>59</v>
      </c>
      <c r="B36" s="111"/>
      <c r="C36" s="16"/>
      <c r="D36" s="111"/>
      <c r="E36" s="16"/>
      <c r="F36" s="111"/>
      <c r="G36" s="16"/>
      <c r="H36" s="111"/>
      <c r="I36" s="16"/>
      <c r="J36" s="111"/>
      <c r="K36" s="16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111"/>
      <c r="Y36" s="16"/>
      <c r="Z36" s="16"/>
      <c r="AA36" s="16"/>
    </row>
    <row r="37" spans="1:27" ht="11.25">
      <c r="A37" s="81" t="s">
        <v>53</v>
      </c>
      <c r="B37" s="95"/>
      <c r="C37" s="16"/>
      <c r="D37" s="95"/>
      <c r="E37" s="16"/>
      <c r="F37" s="95"/>
      <c r="G37" s="16"/>
      <c r="H37" s="95"/>
      <c r="I37" s="16"/>
      <c r="J37" s="95"/>
      <c r="K37" s="16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95"/>
      <c r="Y37" s="16"/>
      <c r="Z37" s="16"/>
      <c r="AA37" s="16"/>
    </row>
    <row r="38" spans="1:27" ht="11.25">
      <c r="A38" s="81" t="s">
        <v>61</v>
      </c>
      <c r="B38" s="95"/>
      <c r="C38" s="16"/>
      <c r="D38" s="95"/>
      <c r="E38" s="16"/>
      <c r="F38" s="95"/>
      <c r="G38" s="16"/>
      <c r="H38" s="95"/>
      <c r="I38" s="16"/>
      <c r="J38" s="95"/>
      <c r="K38" s="16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95"/>
      <c r="Y38" s="16"/>
      <c r="Z38" s="16"/>
      <c r="AA38" s="16"/>
    </row>
    <row r="39" spans="1:27" ht="11.25">
      <c r="A39" s="47"/>
      <c r="B39" s="95"/>
      <c r="C39" s="16"/>
      <c r="D39" s="95"/>
      <c r="E39" s="16"/>
      <c r="F39" s="95"/>
      <c r="G39" s="16"/>
      <c r="H39" s="95"/>
      <c r="I39" s="16"/>
      <c r="J39" s="95"/>
      <c r="K39" s="16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95"/>
      <c r="Y39" s="16"/>
      <c r="Z39" s="16"/>
      <c r="AA39" s="16"/>
    </row>
    <row r="40" spans="1:27" ht="11.25">
      <c r="A40" s="113" t="s">
        <v>76</v>
      </c>
      <c r="B40" s="111"/>
      <c r="C40" s="16"/>
      <c r="D40" s="111"/>
      <c r="E40" s="16"/>
      <c r="F40" s="111"/>
      <c r="G40" s="16"/>
      <c r="H40" s="111"/>
      <c r="I40" s="16"/>
      <c r="J40" s="111"/>
      <c r="K40" s="16"/>
      <c r="L40" s="84"/>
      <c r="M40" s="84"/>
      <c r="N40" s="59"/>
      <c r="O40" s="59"/>
      <c r="P40" s="59"/>
      <c r="Q40" s="59"/>
      <c r="R40" s="59"/>
      <c r="S40" s="59"/>
      <c r="T40" s="84"/>
      <c r="U40" s="84"/>
      <c r="V40" s="87"/>
      <c r="W40" s="87"/>
      <c r="X40" s="111"/>
      <c r="Y40" s="16"/>
      <c r="Z40" s="16"/>
      <c r="AA40" s="16"/>
    </row>
    <row r="41" spans="1:27" ht="11.25">
      <c r="A41" s="114" t="s">
        <v>75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16"/>
      <c r="Y41" s="16"/>
      <c r="Z41" s="16"/>
      <c r="AA41" s="16"/>
    </row>
    <row r="42" spans="1:27" ht="11.25">
      <c r="A42" s="114"/>
      <c r="B42" s="82"/>
      <c r="C42" s="82"/>
      <c r="D42" s="16"/>
      <c r="E42" s="16"/>
      <c r="F42" s="16"/>
      <c r="G42" s="16"/>
      <c r="H42" s="16"/>
      <c r="I42" s="16"/>
      <c r="J42" s="16"/>
      <c r="K42" s="16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16"/>
      <c r="Y42" s="16"/>
      <c r="Z42" s="16"/>
      <c r="AA42" s="16"/>
    </row>
    <row r="43" spans="1:27">
      <c r="A43" s="115" t="s">
        <v>77</v>
      </c>
      <c r="B43" s="89"/>
      <c r="C43" s="89"/>
      <c r="D43" s="16"/>
      <c r="E43" s="16"/>
      <c r="F43" s="16"/>
      <c r="G43" s="16"/>
      <c r="H43" s="16"/>
      <c r="I43" s="16"/>
      <c r="J43" s="16"/>
      <c r="K43" s="16"/>
      <c r="L43" s="47"/>
      <c r="M43" s="47"/>
      <c r="N43" s="83"/>
      <c r="O43" s="83"/>
      <c r="P43" s="83"/>
      <c r="Q43" s="83"/>
      <c r="R43" s="83"/>
      <c r="S43" s="83"/>
      <c r="T43" s="47"/>
      <c r="U43" s="47"/>
      <c r="V43" s="47"/>
      <c r="W43" s="47"/>
      <c r="X43" s="16"/>
      <c r="Y43" s="16"/>
      <c r="Z43" s="16"/>
      <c r="AA43" s="16"/>
    </row>
    <row r="44" spans="1:27">
      <c r="A44" s="82"/>
      <c r="B44" s="89"/>
      <c r="C44" s="89"/>
      <c r="D44" s="16"/>
      <c r="E44" s="16"/>
      <c r="F44" s="16"/>
      <c r="G44" s="16"/>
      <c r="H44" s="16"/>
      <c r="I44" s="16"/>
      <c r="J44" s="16"/>
      <c r="K44" s="16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16"/>
      <c r="Y44" s="16"/>
      <c r="Z44" s="16"/>
      <c r="AA44" s="16"/>
    </row>
    <row r="45" spans="1:27" ht="11.25">
      <c r="A45" s="90"/>
      <c r="B45" s="82"/>
      <c r="C45" s="82"/>
      <c r="D45" s="16"/>
      <c r="E45" s="16"/>
      <c r="F45" s="16"/>
      <c r="G45" s="16"/>
      <c r="H45" s="16"/>
      <c r="I45" s="16"/>
      <c r="J45" s="16"/>
      <c r="K45" s="16"/>
      <c r="L45" s="83"/>
      <c r="M45" s="83"/>
      <c r="N45" s="88"/>
      <c r="O45" s="88"/>
      <c r="P45" s="88"/>
      <c r="Q45" s="88"/>
      <c r="R45" s="88"/>
      <c r="S45" s="88"/>
      <c r="T45" s="83"/>
      <c r="U45" s="83"/>
      <c r="V45" s="83"/>
      <c r="W45" s="83"/>
      <c r="X45" s="16"/>
      <c r="Y45" s="16"/>
      <c r="Z45" s="16"/>
      <c r="AA45" s="16"/>
    </row>
    <row r="46" spans="1:27">
      <c r="A46" s="18"/>
      <c r="L46" s="3"/>
      <c r="M46" s="3"/>
      <c r="N46" s="22"/>
      <c r="O46" s="22"/>
      <c r="P46" s="22"/>
      <c r="Q46" s="22"/>
      <c r="R46" s="22"/>
      <c r="S46" s="22"/>
      <c r="T46" s="3"/>
      <c r="U46" s="3"/>
      <c r="V46" s="3"/>
      <c r="W46" s="3"/>
    </row>
    <row r="47" spans="1:27">
      <c r="A47" s="18"/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</row>
    <row r="48" spans="1:27">
      <c r="A48" s="18"/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</row>
    <row r="49" spans="1:23">
      <c r="A49" s="1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1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1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1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1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1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1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1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1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1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1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1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18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2:23"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2:23"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2:23"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2:23"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2:23"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2:23"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2:23"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2:23"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2:23"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2:23"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2:23"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2:23"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2:23"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2:23"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2:23"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2:23"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2:23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2:23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2:23"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2:23"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2:23"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2:23"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2:23"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2:23">
      <c r="N88" s="3"/>
      <c r="O88" s="3"/>
      <c r="P88" s="3"/>
      <c r="Q88" s="3"/>
      <c r="R88" s="3"/>
      <c r="S88" s="3"/>
    </row>
    <row r="89" spans="12:23">
      <c r="N89" s="3"/>
      <c r="O89" s="3"/>
      <c r="P89" s="3"/>
      <c r="Q89" s="3"/>
      <c r="R89" s="3"/>
      <c r="S89" s="3"/>
    </row>
    <row r="90" spans="12:23">
      <c r="N90" s="3"/>
      <c r="O90" s="3"/>
      <c r="P90" s="3"/>
      <c r="Q90" s="3"/>
      <c r="R90" s="3"/>
      <c r="S90" s="3"/>
    </row>
    <row r="91" spans="12:23">
      <c r="N91" s="3"/>
      <c r="O91" s="3"/>
      <c r="P91" s="3"/>
      <c r="Q91" s="3"/>
      <c r="R91" s="3"/>
      <c r="S91" s="3"/>
    </row>
    <row r="92" spans="12:23">
      <c r="N92" s="3"/>
      <c r="O92" s="3"/>
      <c r="P92" s="3"/>
      <c r="Q92" s="3"/>
      <c r="R92" s="3"/>
      <c r="S92" s="3"/>
    </row>
  </sheetData>
  <mergeCells count="6">
    <mergeCell ref="T34:U34"/>
    <mergeCell ref="V34:W34"/>
    <mergeCell ref="P34:Q34"/>
    <mergeCell ref="L34:M34"/>
    <mergeCell ref="N34:O34"/>
    <mergeCell ref="R34:S34"/>
  </mergeCells>
  <phoneticPr fontId="7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3"/>
  <sheetViews>
    <sheetView showGridLines="0" workbookViewId="0">
      <pane ySplit="4" topLeftCell="A5" activePane="bottomLeft" state="frozen"/>
      <selection pane="bottomLeft"/>
    </sheetView>
  </sheetViews>
  <sheetFormatPr baseColWidth="10" defaultColWidth="12" defaultRowHeight="12.75"/>
  <cols>
    <col min="1" max="1" width="17.33203125" style="12" customWidth="1"/>
    <col min="2" max="13" width="5.83203125" style="12" customWidth="1"/>
    <col min="14" max="23" width="5.83203125" style="1" hidden="1" customWidth="1"/>
    <col min="24" max="26" width="5.83203125" style="12" customWidth="1"/>
    <col min="27" max="27" width="8.1640625" style="12" customWidth="1"/>
    <col min="28" max="16384" width="12" style="12"/>
  </cols>
  <sheetData>
    <row r="1" spans="1:28" ht="22.5" customHeight="1">
      <c r="A1" s="11" t="s">
        <v>48</v>
      </c>
      <c r="B1" s="94"/>
      <c r="C1" s="16"/>
      <c r="D1" s="94"/>
      <c r="E1" s="16"/>
      <c r="F1" s="94"/>
      <c r="G1" s="16"/>
      <c r="H1" s="94"/>
      <c r="I1" s="16"/>
      <c r="J1" s="94"/>
      <c r="K1" s="16"/>
      <c r="L1" s="94"/>
      <c r="M1" s="16"/>
      <c r="N1" s="8"/>
      <c r="O1" s="8"/>
      <c r="P1" s="8"/>
      <c r="Q1" s="8"/>
      <c r="R1" s="8"/>
      <c r="S1" s="8"/>
      <c r="T1" s="59"/>
      <c r="U1" s="59"/>
      <c r="V1" s="59"/>
      <c r="W1" s="59"/>
      <c r="X1" s="94"/>
      <c r="Y1" s="16"/>
      <c r="Z1" s="16"/>
      <c r="AA1" s="13" t="s">
        <v>74</v>
      </c>
    </row>
    <row r="2" spans="1:28" ht="16.5" customHeight="1">
      <c r="A2" s="134" t="s">
        <v>60</v>
      </c>
      <c r="B2" s="172"/>
      <c r="C2" s="173"/>
      <c r="D2" s="172"/>
      <c r="E2" s="173"/>
      <c r="F2" s="172"/>
      <c r="G2" s="173"/>
      <c r="H2" s="172"/>
      <c r="I2" s="173"/>
      <c r="J2" s="172"/>
      <c r="K2" s="173"/>
      <c r="L2" s="172"/>
      <c r="M2" s="173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72"/>
      <c r="Y2" s="173"/>
      <c r="Z2" s="173"/>
      <c r="AA2" s="174"/>
    </row>
    <row r="3" spans="1:28" s="179" customFormat="1" ht="21" customHeight="1">
      <c r="A3" s="110"/>
      <c r="B3" s="60" t="s">
        <v>4</v>
      </c>
      <c r="C3" s="61"/>
      <c r="D3" s="60" t="s">
        <v>5</v>
      </c>
      <c r="E3" s="96"/>
      <c r="F3" s="60" t="s">
        <v>6</v>
      </c>
      <c r="G3" s="96"/>
      <c r="H3" s="60" t="s">
        <v>7</v>
      </c>
      <c r="I3" s="96"/>
      <c r="J3" s="60" t="s">
        <v>33</v>
      </c>
      <c r="K3" s="96"/>
      <c r="L3" s="60" t="s">
        <v>34</v>
      </c>
      <c r="M3" s="151"/>
      <c r="N3" s="158"/>
      <c r="O3" s="151"/>
      <c r="P3" s="158"/>
      <c r="Q3" s="151"/>
      <c r="R3" s="158"/>
      <c r="S3" s="151"/>
      <c r="T3" s="60"/>
      <c r="U3" s="151"/>
      <c r="V3" s="60"/>
      <c r="W3" s="151"/>
      <c r="X3" s="158" t="s">
        <v>0</v>
      </c>
      <c r="Y3" s="159"/>
      <c r="Z3" s="151"/>
      <c r="AA3" s="151"/>
    </row>
    <row r="4" spans="1:28" s="181" customFormat="1" ht="21" customHeight="1">
      <c r="A4" s="99"/>
      <c r="B4" s="152" t="s">
        <v>9</v>
      </c>
      <c r="C4" s="153" t="s">
        <v>31</v>
      </c>
      <c r="D4" s="152" t="s">
        <v>9</v>
      </c>
      <c r="E4" s="180" t="s">
        <v>31</v>
      </c>
      <c r="F4" s="152" t="s">
        <v>9</v>
      </c>
      <c r="G4" s="180" t="s">
        <v>31</v>
      </c>
      <c r="H4" s="152" t="s">
        <v>9</v>
      </c>
      <c r="I4" s="180" t="s">
        <v>31</v>
      </c>
      <c r="J4" s="152" t="s">
        <v>9</v>
      </c>
      <c r="K4" s="180" t="s">
        <v>31</v>
      </c>
      <c r="L4" s="152" t="s">
        <v>9</v>
      </c>
      <c r="M4" s="180" t="s">
        <v>31</v>
      </c>
      <c r="N4" s="152"/>
      <c r="O4" s="153"/>
      <c r="P4" s="152"/>
      <c r="Q4" s="153"/>
      <c r="R4" s="152"/>
      <c r="S4" s="153"/>
      <c r="T4" s="152"/>
      <c r="U4" s="153"/>
      <c r="V4" s="152"/>
      <c r="W4" s="153"/>
      <c r="X4" s="152" t="s">
        <v>9</v>
      </c>
      <c r="Y4" s="165" t="s">
        <v>31</v>
      </c>
      <c r="Z4" s="157" t="s">
        <v>0</v>
      </c>
      <c r="AA4" s="155" t="s">
        <v>32</v>
      </c>
    </row>
    <row r="5" spans="1:28" ht="11.25">
      <c r="A5" s="100" t="s">
        <v>0</v>
      </c>
      <c r="B5" s="41">
        <f t="shared" ref="B5:Z5" si="0">SUM(B7:B32)</f>
        <v>0</v>
      </c>
      <c r="C5" s="41">
        <f t="shared" si="0"/>
        <v>15</v>
      </c>
      <c r="D5" s="41">
        <f t="shared" si="0"/>
        <v>0</v>
      </c>
      <c r="E5" s="41">
        <f t="shared" si="0"/>
        <v>17</v>
      </c>
      <c r="F5" s="41">
        <f t="shared" si="0"/>
        <v>0</v>
      </c>
      <c r="G5" s="41">
        <f t="shared" si="0"/>
        <v>5</v>
      </c>
      <c r="H5" s="41">
        <f t="shared" si="0"/>
        <v>0</v>
      </c>
      <c r="I5" s="41">
        <f t="shared" si="0"/>
        <v>5</v>
      </c>
      <c r="J5" s="41">
        <f t="shared" si="0"/>
        <v>0</v>
      </c>
      <c r="K5" s="41">
        <f t="shared" si="0"/>
        <v>1</v>
      </c>
      <c r="L5" s="41">
        <f t="shared" si="0"/>
        <v>0</v>
      </c>
      <c r="M5" s="41">
        <f t="shared" si="0"/>
        <v>1</v>
      </c>
      <c r="N5" s="41">
        <f t="shared" si="0"/>
        <v>0</v>
      </c>
      <c r="O5" s="41">
        <f t="shared" si="0"/>
        <v>0</v>
      </c>
      <c r="P5" s="41">
        <f t="shared" si="0"/>
        <v>0</v>
      </c>
      <c r="Q5" s="41">
        <f t="shared" si="0"/>
        <v>0</v>
      </c>
      <c r="R5" s="41">
        <f t="shared" si="0"/>
        <v>0</v>
      </c>
      <c r="S5" s="41">
        <f t="shared" si="0"/>
        <v>0</v>
      </c>
      <c r="T5" s="41">
        <f t="shared" si="0"/>
        <v>0</v>
      </c>
      <c r="U5" s="41">
        <f t="shared" si="0"/>
        <v>0</v>
      </c>
      <c r="V5" s="41">
        <f t="shared" si="0"/>
        <v>0</v>
      </c>
      <c r="W5" s="41">
        <f t="shared" si="0"/>
        <v>0</v>
      </c>
      <c r="X5" s="41">
        <f t="shared" si="0"/>
        <v>0</v>
      </c>
      <c r="Y5" s="41">
        <f t="shared" si="0"/>
        <v>44</v>
      </c>
      <c r="Z5" s="41">
        <f t="shared" si="0"/>
        <v>44</v>
      </c>
      <c r="AA5" s="101">
        <v>0</v>
      </c>
      <c r="AB5" s="17"/>
    </row>
    <row r="6" spans="1:28" ht="6" customHeight="1">
      <c r="A6" s="102"/>
      <c r="B6" s="69"/>
      <c r="C6" s="70"/>
      <c r="D6" s="69"/>
      <c r="E6" s="70"/>
      <c r="F6" s="69"/>
      <c r="G6" s="70"/>
      <c r="H6" s="69"/>
      <c r="I6" s="70"/>
      <c r="J6" s="69"/>
      <c r="K6" s="70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9"/>
      <c r="Y6" s="70"/>
      <c r="Z6" s="103"/>
      <c r="AA6" s="104"/>
    </row>
    <row r="7" spans="1:28" s="21" customFormat="1" ht="11.25">
      <c r="A7" s="47" t="s">
        <v>20</v>
      </c>
      <c r="B7" s="91">
        <v>0</v>
      </c>
      <c r="C7" s="91">
        <v>1</v>
      </c>
      <c r="D7" s="91" t="s">
        <v>36</v>
      </c>
      <c r="E7" s="91" t="s">
        <v>36</v>
      </c>
      <c r="F7" s="91" t="s">
        <v>36</v>
      </c>
      <c r="G7" s="91" t="s">
        <v>36</v>
      </c>
      <c r="H7" s="91" t="s">
        <v>36</v>
      </c>
      <c r="I7" s="91" t="s">
        <v>36</v>
      </c>
      <c r="J7" s="91" t="s">
        <v>36</v>
      </c>
      <c r="K7" s="91" t="s">
        <v>36</v>
      </c>
      <c r="L7" s="91">
        <v>0</v>
      </c>
      <c r="M7" s="91">
        <v>1</v>
      </c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0</v>
      </c>
      <c r="Y7" s="72">
        <f>SUM(C7,E7,G7,I7,O7,S7,K7,Q7,M7,U7,W7)</f>
        <v>2</v>
      </c>
      <c r="Z7" s="66">
        <f t="shared" ref="Z7:Z32" si="1">SUM(X7:Y7)</f>
        <v>2</v>
      </c>
      <c r="AA7" s="105">
        <v>0</v>
      </c>
    </row>
    <row r="8" spans="1:28" s="21" customFormat="1" ht="11.25">
      <c r="A8" s="47" t="s">
        <v>13</v>
      </c>
      <c r="B8" s="91">
        <v>0</v>
      </c>
      <c r="C8" s="91">
        <v>1</v>
      </c>
      <c r="D8" s="91" t="s">
        <v>36</v>
      </c>
      <c r="E8" s="91" t="s">
        <v>36</v>
      </c>
      <c r="F8" s="91" t="s">
        <v>36</v>
      </c>
      <c r="G8" s="91" t="s">
        <v>36</v>
      </c>
      <c r="H8" s="91">
        <v>0</v>
      </c>
      <c r="I8" s="91">
        <v>1</v>
      </c>
      <c r="J8" s="91" t="s">
        <v>36</v>
      </c>
      <c r="K8" s="91" t="s">
        <v>36</v>
      </c>
      <c r="L8" s="91" t="s">
        <v>36</v>
      </c>
      <c r="M8" s="91" t="s">
        <v>36</v>
      </c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0</v>
      </c>
      <c r="Y8" s="72">
        <f>SUM(C8,E8,G8,I8,O8,S8,K8,Q8,M8,U8,W8)</f>
        <v>2</v>
      </c>
      <c r="Z8" s="66">
        <f t="shared" si="1"/>
        <v>2</v>
      </c>
      <c r="AA8" s="105">
        <v>0</v>
      </c>
    </row>
    <row r="9" spans="1:28" s="21" customFormat="1" ht="11.25">
      <c r="A9" s="47" t="s">
        <v>26</v>
      </c>
      <c r="B9" s="91">
        <v>0</v>
      </c>
      <c r="C9" s="91">
        <v>1</v>
      </c>
      <c r="D9" s="91">
        <v>0</v>
      </c>
      <c r="E9" s="91">
        <v>1</v>
      </c>
      <c r="F9" s="91" t="s">
        <v>36</v>
      </c>
      <c r="G9" s="91" t="s">
        <v>36</v>
      </c>
      <c r="H9" s="91" t="s">
        <v>36</v>
      </c>
      <c r="I9" s="91" t="s">
        <v>36</v>
      </c>
      <c r="J9" s="91" t="s">
        <v>36</v>
      </c>
      <c r="K9" s="91" t="s">
        <v>36</v>
      </c>
      <c r="L9" s="91" t="s">
        <v>36</v>
      </c>
      <c r="M9" s="91" t="s">
        <v>36</v>
      </c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0</v>
      </c>
      <c r="Y9" s="72">
        <f t="shared" si="2"/>
        <v>2</v>
      </c>
      <c r="Z9" s="66">
        <f t="shared" si="1"/>
        <v>2</v>
      </c>
      <c r="AA9" s="105">
        <v>0</v>
      </c>
    </row>
    <row r="10" spans="1:28" s="21" customFormat="1" ht="11.25">
      <c r="A10" s="47" t="s">
        <v>1</v>
      </c>
      <c r="B10" s="91" t="s">
        <v>36</v>
      </c>
      <c r="C10" s="91" t="s">
        <v>36</v>
      </c>
      <c r="D10" s="91">
        <v>0</v>
      </c>
      <c r="E10" s="91">
        <v>2</v>
      </c>
      <c r="F10" s="91" t="s">
        <v>36</v>
      </c>
      <c r="G10" s="91" t="s">
        <v>36</v>
      </c>
      <c r="H10" s="91" t="s">
        <v>36</v>
      </c>
      <c r="I10" s="91" t="s">
        <v>36</v>
      </c>
      <c r="J10" s="91" t="s">
        <v>36</v>
      </c>
      <c r="K10" s="91" t="s">
        <v>36</v>
      </c>
      <c r="L10" s="91" t="s">
        <v>36</v>
      </c>
      <c r="M10" s="91" t="s">
        <v>36</v>
      </c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105">
        <v>0</v>
      </c>
    </row>
    <row r="11" spans="1:28" s="21" customFormat="1" ht="11.25">
      <c r="A11" s="47" t="s">
        <v>29</v>
      </c>
      <c r="B11" s="91" t="s">
        <v>36</v>
      </c>
      <c r="C11" s="91" t="s">
        <v>36</v>
      </c>
      <c r="D11" s="91">
        <v>0</v>
      </c>
      <c r="E11" s="91">
        <v>2</v>
      </c>
      <c r="F11" s="91" t="s">
        <v>36</v>
      </c>
      <c r="G11" s="91" t="s">
        <v>36</v>
      </c>
      <c r="H11" s="91" t="s">
        <v>36</v>
      </c>
      <c r="I11" s="91" t="s">
        <v>36</v>
      </c>
      <c r="J11" s="91" t="s">
        <v>36</v>
      </c>
      <c r="K11" s="91" t="s">
        <v>36</v>
      </c>
      <c r="L11" s="91" t="s">
        <v>36</v>
      </c>
      <c r="M11" s="91" t="s">
        <v>36</v>
      </c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105">
        <v>0</v>
      </c>
    </row>
    <row r="12" spans="1:28" s="21" customFormat="1" ht="11.25">
      <c r="A12" s="47" t="s">
        <v>28</v>
      </c>
      <c r="B12" s="91" t="s">
        <v>36</v>
      </c>
      <c r="C12" s="91" t="s">
        <v>36</v>
      </c>
      <c r="D12" s="91">
        <v>0</v>
      </c>
      <c r="E12" s="91">
        <v>1</v>
      </c>
      <c r="F12" s="91" t="s">
        <v>36</v>
      </c>
      <c r="G12" s="91" t="s">
        <v>36</v>
      </c>
      <c r="H12" s="91" t="s">
        <v>36</v>
      </c>
      <c r="I12" s="91" t="s">
        <v>36</v>
      </c>
      <c r="J12" s="91" t="s">
        <v>36</v>
      </c>
      <c r="K12" s="91" t="s">
        <v>36</v>
      </c>
      <c r="L12" s="91" t="s">
        <v>36</v>
      </c>
      <c r="M12" s="91" t="s">
        <v>36</v>
      </c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105">
        <v>0</v>
      </c>
    </row>
    <row r="13" spans="1:28" s="21" customFormat="1" ht="11.25">
      <c r="A13" s="47" t="s">
        <v>27</v>
      </c>
      <c r="B13" s="91" t="s">
        <v>36</v>
      </c>
      <c r="C13" s="91" t="s">
        <v>36</v>
      </c>
      <c r="D13" s="91">
        <v>0</v>
      </c>
      <c r="E13" s="91">
        <v>1</v>
      </c>
      <c r="F13" s="91" t="s">
        <v>36</v>
      </c>
      <c r="G13" s="91" t="s">
        <v>36</v>
      </c>
      <c r="H13" s="91" t="s">
        <v>36</v>
      </c>
      <c r="I13" s="91" t="s">
        <v>36</v>
      </c>
      <c r="J13" s="91" t="s">
        <v>36</v>
      </c>
      <c r="K13" s="91" t="s">
        <v>36</v>
      </c>
      <c r="L13" s="91" t="s">
        <v>36</v>
      </c>
      <c r="M13" s="91" t="s">
        <v>36</v>
      </c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105">
        <v>0</v>
      </c>
    </row>
    <row r="14" spans="1:28" s="21" customFormat="1" ht="11.25">
      <c r="A14" s="47" t="s">
        <v>21</v>
      </c>
      <c r="B14" s="91">
        <v>0</v>
      </c>
      <c r="C14" s="91">
        <v>1</v>
      </c>
      <c r="D14" s="91" t="s">
        <v>36</v>
      </c>
      <c r="E14" s="91" t="s">
        <v>36</v>
      </c>
      <c r="F14" s="91" t="s">
        <v>36</v>
      </c>
      <c r="G14" s="91" t="s">
        <v>36</v>
      </c>
      <c r="H14" s="91">
        <v>0</v>
      </c>
      <c r="I14" s="91">
        <v>1</v>
      </c>
      <c r="J14" s="91" t="s">
        <v>36</v>
      </c>
      <c r="K14" s="91" t="s">
        <v>36</v>
      </c>
      <c r="L14" s="91" t="s">
        <v>36</v>
      </c>
      <c r="M14" s="91" t="s">
        <v>36</v>
      </c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105">
        <v>0</v>
      </c>
    </row>
    <row r="15" spans="1:28" s="21" customFormat="1" ht="11.25">
      <c r="A15" s="47" t="s">
        <v>30</v>
      </c>
      <c r="B15" s="91">
        <v>0</v>
      </c>
      <c r="C15" s="91">
        <v>1</v>
      </c>
      <c r="D15" s="91">
        <v>0</v>
      </c>
      <c r="E15" s="91">
        <v>1</v>
      </c>
      <c r="F15" s="91" t="s">
        <v>36</v>
      </c>
      <c r="G15" s="91" t="s">
        <v>36</v>
      </c>
      <c r="H15" s="91" t="s">
        <v>36</v>
      </c>
      <c r="I15" s="91" t="s">
        <v>36</v>
      </c>
      <c r="J15" s="91" t="s">
        <v>36</v>
      </c>
      <c r="K15" s="91" t="s">
        <v>36</v>
      </c>
      <c r="L15" s="91" t="s">
        <v>36</v>
      </c>
      <c r="M15" s="91" t="s">
        <v>36</v>
      </c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105">
        <v>0</v>
      </c>
    </row>
    <row r="16" spans="1:28" s="21" customFormat="1" ht="11.25">
      <c r="A16" s="47" t="s">
        <v>14</v>
      </c>
      <c r="B16" s="91" t="s">
        <v>36</v>
      </c>
      <c r="C16" s="91" t="s">
        <v>36</v>
      </c>
      <c r="D16" s="91">
        <v>0</v>
      </c>
      <c r="E16" s="91">
        <v>2</v>
      </c>
      <c r="F16" s="91" t="s">
        <v>36</v>
      </c>
      <c r="G16" s="91" t="s">
        <v>36</v>
      </c>
      <c r="H16" s="91" t="s">
        <v>36</v>
      </c>
      <c r="I16" s="91" t="s">
        <v>36</v>
      </c>
      <c r="J16" s="91" t="s">
        <v>36</v>
      </c>
      <c r="K16" s="91" t="s">
        <v>36</v>
      </c>
      <c r="L16" s="91" t="s">
        <v>36</v>
      </c>
      <c r="M16" s="91" t="s">
        <v>36</v>
      </c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105">
        <v>0</v>
      </c>
    </row>
    <row r="17" spans="1:27" s="21" customFormat="1" ht="11.25">
      <c r="A17" s="47" t="s">
        <v>16</v>
      </c>
      <c r="B17" s="91">
        <v>0</v>
      </c>
      <c r="C17" s="91">
        <v>1</v>
      </c>
      <c r="D17" s="91" t="s">
        <v>36</v>
      </c>
      <c r="E17" s="91" t="s">
        <v>36</v>
      </c>
      <c r="F17" s="91">
        <v>0</v>
      </c>
      <c r="G17" s="91">
        <v>1</v>
      </c>
      <c r="H17" s="91" t="s">
        <v>36</v>
      </c>
      <c r="I17" s="91" t="s">
        <v>36</v>
      </c>
      <c r="J17" s="91" t="s">
        <v>36</v>
      </c>
      <c r="K17" s="91" t="s">
        <v>36</v>
      </c>
      <c r="L17" s="91" t="s">
        <v>36</v>
      </c>
      <c r="M17" s="91" t="s">
        <v>36</v>
      </c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0</v>
      </c>
      <c r="Y17" s="72">
        <f t="shared" si="2"/>
        <v>2</v>
      </c>
      <c r="Z17" s="66">
        <f t="shared" si="1"/>
        <v>2</v>
      </c>
      <c r="AA17" s="105">
        <v>0</v>
      </c>
    </row>
    <row r="18" spans="1:27" s="21" customFormat="1" ht="11.25">
      <c r="A18" s="47" t="s">
        <v>19</v>
      </c>
      <c r="B18" s="91" t="s">
        <v>36</v>
      </c>
      <c r="C18" s="91" t="s">
        <v>36</v>
      </c>
      <c r="D18" s="91" t="s">
        <v>36</v>
      </c>
      <c r="E18" s="91" t="s">
        <v>36</v>
      </c>
      <c r="F18" s="91">
        <v>0</v>
      </c>
      <c r="G18" s="91">
        <v>1</v>
      </c>
      <c r="H18" s="91" t="s">
        <v>36</v>
      </c>
      <c r="I18" s="91" t="s">
        <v>36</v>
      </c>
      <c r="J18" s="91" t="s">
        <v>36</v>
      </c>
      <c r="K18" s="91" t="s">
        <v>36</v>
      </c>
      <c r="L18" s="91" t="s">
        <v>36</v>
      </c>
      <c r="M18" s="91" t="s">
        <v>36</v>
      </c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105">
        <v>0</v>
      </c>
    </row>
    <row r="19" spans="1:27" s="21" customFormat="1" ht="11.25">
      <c r="A19" s="47" t="s">
        <v>18</v>
      </c>
      <c r="B19" s="91">
        <v>0</v>
      </c>
      <c r="C19" s="91">
        <v>1</v>
      </c>
      <c r="D19" s="91" t="s">
        <v>36</v>
      </c>
      <c r="E19" s="91" t="s">
        <v>36</v>
      </c>
      <c r="F19" s="91" t="s">
        <v>36</v>
      </c>
      <c r="G19" s="91" t="s">
        <v>36</v>
      </c>
      <c r="H19" s="91" t="s">
        <v>36</v>
      </c>
      <c r="I19" s="91" t="s">
        <v>36</v>
      </c>
      <c r="J19" s="91" t="s">
        <v>36</v>
      </c>
      <c r="K19" s="91" t="s">
        <v>36</v>
      </c>
      <c r="L19" s="91" t="s">
        <v>36</v>
      </c>
      <c r="M19" s="91" t="s">
        <v>36</v>
      </c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105">
        <v>0</v>
      </c>
    </row>
    <row r="20" spans="1:27" s="21" customFormat="1" ht="11.25">
      <c r="A20" s="47" t="s">
        <v>24</v>
      </c>
      <c r="B20" s="91">
        <v>0</v>
      </c>
      <c r="C20" s="91">
        <v>1</v>
      </c>
      <c r="D20" s="91" t="s">
        <v>36</v>
      </c>
      <c r="E20" s="91" t="s">
        <v>36</v>
      </c>
      <c r="F20" s="91" t="s">
        <v>36</v>
      </c>
      <c r="G20" s="91" t="s">
        <v>36</v>
      </c>
      <c r="H20" s="91">
        <v>0</v>
      </c>
      <c r="I20" s="91">
        <v>1</v>
      </c>
      <c r="J20" s="91" t="s">
        <v>36</v>
      </c>
      <c r="K20" s="91" t="s">
        <v>36</v>
      </c>
      <c r="L20" s="91" t="s">
        <v>36</v>
      </c>
      <c r="M20" s="91" t="s">
        <v>36</v>
      </c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0</v>
      </c>
      <c r="Y20" s="72">
        <f t="shared" si="2"/>
        <v>2</v>
      </c>
      <c r="Z20" s="66">
        <f t="shared" si="1"/>
        <v>2</v>
      </c>
      <c r="AA20" s="105">
        <v>0</v>
      </c>
    </row>
    <row r="21" spans="1:27" s="21" customFormat="1" ht="11.25">
      <c r="A21" s="47" t="s">
        <v>42</v>
      </c>
      <c r="B21" s="91">
        <v>0</v>
      </c>
      <c r="C21" s="91">
        <v>1</v>
      </c>
      <c r="D21" s="91" t="s">
        <v>36</v>
      </c>
      <c r="E21" s="91" t="s">
        <v>36</v>
      </c>
      <c r="F21" s="91" t="s">
        <v>36</v>
      </c>
      <c r="G21" s="91" t="s">
        <v>36</v>
      </c>
      <c r="H21" s="91" t="s">
        <v>36</v>
      </c>
      <c r="I21" s="91" t="s">
        <v>36</v>
      </c>
      <c r="J21" s="91" t="s">
        <v>36</v>
      </c>
      <c r="K21" s="91" t="s">
        <v>36</v>
      </c>
      <c r="L21" s="91" t="s">
        <v>36</v>
      </c>
      <c r="M21" s="91" t="s">
        <v>36</v>
      </c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105">
        <v>0</v>
      </c>
    </row>
    <row r="22" spans="1:27" s="21" customFormat="1" ht="11.25">
      <c r="A22" s="47" t="s">
        <v>43</v>
      </c>
      <c r="B22" s="91" t="s">
        <v>36</v>
      </c>
      <c r="C22" s="91" t="s">
        <v>36</v>
      </c>
      <c r="D22" s="91">
        <v>0</v>
      </c>
      <c r="E22" s="91">
        <v>1</v>
      </c>
      <c r="F22" s="91" t="s">
        <v>36</v>
      </c>
      <c r="G22" s="91" t="s">
        <v>36</v>
      </c>
      <c r="H22" s="91" t="s">
        <v>36</v>
      </c>
      <c r="I22" s="91" t="s">
        <v>36</v>
      </c>
      <c r="J22" s="91" t="s">
        <v>36</v>
      </c>
      <c r="K22" s="91" t="s">
        <v>36</v>
      </c>
      <c r="L22" s="91" t="s">
        <v>36</v>
      </c>
      <c r="M22" s="91" t="s">
        <v>36</v>
      </c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105">
        <v>0</v>
      </c>
    </row>
    <row r="23" spans="1:27" s="21" customFormat="1" ht="11.25">
      <c r="A23" s="47" t="s">
        <v>23</v>
      </c>
      <c r="B23" s="91">
        <v>0</v>
      </c>
      <c r="C23" s="91">
        <v>1</v>
      </c>
      <c r="D23" s="91">
        <v>0</v>
      </c>
      <c r="E23" s="91">
        <v>1</v>
      </c>
      <c r="F23" s="91" t="s">
        <v>36</v>
      </c>
      <c r="G23" s="91" t="s">
        <v>36</v>
      </c>
      <c r="H23" s="91" t="s">
        <v>36</v>
      </c>
      <c r="I23" s="91" t="s">
        <v>36</v>
      </c>
      <c r="J23" s="91" t="s">
        <v>36</v>
      </c>
      <c r="K23" s="91" t="s">
        <v>36</v>
      </c>
      <c r="L23" s="91" t="s">
        <v>36</v>
      </c>
      <c r="M23" s="91" t="s">
        <v>36</v>
      </c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0</v>
      </c>
      <c r="Y23" s="72">
        <f t="shared" si="2"/>
        <v>2</v>
      </c>
      <c r="Z23" s="66">
        <f t="shared" si="1"/>
        <v>2</v>
      </c>
      <c r="AA23" s="105">
        <v>0</v>
      </c>
    </row>
    <row r="24" spans="1:27" s="21" customFormat="1" ht="11.25">
      <c r="A24" s="47" t="s">
        <v>22</v>
      </c>
      <c r="B24" s="91" t="s">
        <v>36</v>
      </c>
      <c r="C24" s="91" t="s">
        <v>36</v>
      </c>
      <c r="D24" s="91">
        <v>0</v>
      </c>
      <c r="E24" s="91">
        <v>1</v>
      </c>
      <c r="F24" s="91" t="s">
        <v>36</v>
      </c>
      <c r="G24" s="91" t="s">
        <v>36</v>
      </c>
      <c r="H24" s="91">
        <v>0</v>
      </c>
      <c r="I24" s="91">
        <v>1</v>
      </c>
      <c r="J24" s="91" t="s">
        <v>36</v>
      </c>
      <c r="K24" s="91" t="s">
        <v>36</v>
      </c>
      <c r="L24" s="91" t="s">
        <v>36</v>
      </c>
      <c r="M24" s="91" t="s">
        <v>36</v>
      </c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105">
        <v>0</v>
      </c>
    </row>
    <row r="25" spans="1:27" s="21" customFormat="1" ht="11.25">
      <c r="A25" s="47" t="s">
        <v>17</v>
      </c>
      <c r="B25" s="91">
        <v>0</v>
      </c>
      <c r="C25" s="91">
        <v>1</v>
      </c>
      <c r="D25" s="91">
        <v>0</v>
      </c>
      <c r="E25" s="91">
        <v>1</v>
      </c>
      <c r="F25" s="91" t="s">
        <v>36</v>
      </c>
      <c r="G25" s="91" t="s">
        <v>36</v>
      </c>
      <c r="H25" s="91" t="s">
        <v>36</v>
      </c>
      <c r="I25" s="91" t="s">
        <v>36</v>
      </c>
      <c r="J25" s="91" t="s">
        <v>36</v>
      </c>
      <c r="K25" s="91" t="s">
        <v>36</v>
      </c>
      <c r="L25" s="91" t="s">
        <v>36</v>
      </c>
      <c r="M25" s="91" t="s">
        <v>36</v>
      </c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105">
        <v>0</v>
      </c>
    </row>
    <row r="26" spans="1:27" s="21" customFormat="1" ht="11.25">
      <c r="A26" s="47" t="s">
        <v>25</v>
      </c>
      <c r="B26" s="91">
        <v>0</v>
      </c>
      <c r="C26" s="91">
        <v>1</v>
      </c>
      <c r="D26" s="91" t="s">
        <v>36</v>
      </c>
      <c r="E26" s="91" t="s">
        <v>36</v>
      </c>
      <c r="F26" s="91" t="s">
        <v>36</v>
      </c>
      <c r="G26" s="91" t="s">
        <v>36</v>
      </c>
      <c r="H26" s="91">
        <v>0</v>
      </c>
      <c r="I26" s="91">
        <v>1</v>
      </c>
      <c r="J26" s="91" t="s">
        <v>36</v>
      </c>
      <c r="K26" s="91" t="s">
        <v>36</v>
      </c>
      <c r="L26" s="91" t="s">
        <v>36</v>
      </c>
      <c r="M26" s="91" t="s">
        <v>36</v>
      </c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105">
        <v>0</v>
      </c>
    </row>
    <row r="27" spans="1:27" s="21" customFormat="1" ht="11.25">
      <c r="A27" s="47" t="s">
        <v>3</v>
      </c>
      <c r="B27" s="91">
        <v>0</v>
      </c>
      <c r="C27" s="91">
        <v>1</v>
      </c>
      <c r="D27" s="91">
        <v>0</v>
      </c>
      <c r="E27" s="91">
        <v>1</v>
      </c>
      <c r="F27" s="91" t="s">
        <v>36</v>
      </c>
      <c r="G27" s="91" t="s">
        <v>36</v>
      </c>
      <c r="H27" s="91" t="s">
        <v>36</v>
      </c>
      <c r="I27" s="91" t="s">
        <v>36</v>
      </c>
      <c r="J27" s="91" t="s">
        <v>36</v>
      </c>
      <c r="K27" s="91" t="s">
        <v>36</v>
      </c>
      <c r="L27" s="91" t="s">
        <v>36</v>
      </c>
      <c r="M27" s="91" t="s">
        <v>36</v>
      </c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105">
        <v>0</v>
      </c>
    </row>
    <row r="28" spans="1:27" s="21" customFormat="1" ht="11.25">
      <c r="A28" s="47" t="s">
        <v>12</v>
      </c>
      <c r="B28" s="91">
        <v>0</v>
      </c>
      <c r="C28" s="91">
        <v>1</v>
      </c>
      <c r="D28" s="91" t="s">
        <v>36</v>
      </c>
      <c r="E28" s="91" t="s">
        <v>36</v>
      </c>
      <c r="F28" s="91">
        <v>0</v>
      </c>
      <c r="G28" s="91">
        <v>1</v>
      </c>
      <c r="H28" s="91" t="s">
        <v>36</v>
      </c>
      <c r="I28" s="91" t="s">
        <v>36</v>
      </c>
      <c r="J28" s="91" t="s">
        <v>36</v>
      </c>
      <c r="K28" s="91" t="s">
        <v>36</v>
      </c>
      <c r="L28" s="91" t="s">
        <v>36</v>
      </c>
      <c r="M28" s="91" t="s">
        <v>36</v>
      </c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0</v>
      </c>
      <c r="Y28" s="72">
        <f t="shared" si="2"/>
        <v>2</v>
      </c>
      <c r="Z28" s="66">
        <f t="shared" si="1"/>
        <v>2</v>
      </c>
      <c r="AA28" s="105">
        <v>0</v>
      </c>
    </row>
    <row r="29" spans="1:27" s="21" customFormat="1" ht="11.25">
      <c r="A29" s="47" t="s">
        <v>11</v>
      </c>
      <c r="B29" s="91" t="s">
        <v>36</v>
      </c>
      <c r="C29" s="91" t="s">
        <v>36</v>
      </c>
      <c r="D29" s="91">
        <v>0</v>
      </c>
      <c r="E29" s="91">
        <v>2</v>
      </c>
      <c r="F29" s="91" t="s">
        <v>36</v>
      </c>
      <c r="G29" s="91" t="s">
        <v>36</v>
      </c>
      <c r="H29" s="91" t="s">
        <v>36</v>
      </c>
      <c r="I29" s="91" t="s">
        <v>36</v>
      </c>
      <c r="J29" s="91" t="s">
        <v>36</v>
      </c>
      <c r="K29" s="91" t="s">
        <v>36</v>
      </c>
      <c r="L29" s="91" t="s">
        <v>36</v>
      </c>
      <c r="M29" s="91" t="s">
        <v>36</v>
      </c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105">
        <v>0</v>
      </c>
    </row>
    <row r="30" spans="1:27" s="21" customFormat="1" ht="11.25">
      <c r="A30" s="47" t="s">
        <v>15</v>
      </c>
      <c r="B30" s="91">
        <v>0</v>
      </c>
      <c r="C30" s="91">
        <v>1</v>
      </c>
      <c r="D30" s="91" t="s">
        <v>36</v>
      </c>
      <c r="E30" s="91" t="s">
        <v>36</v>
      </c>
      <c r="F30" s="91">
        <v>0</v>
      </c>
      <c r="G30" s="91">
        <v>1</v>
      </c>
      <c r="H30" s="91" t="s">
        <v>36</v>
      </c>
      <c r="I30" s="91" t="s">
        <v>36</v>
      </c>
      <c r="J30" s="91" t="s">
        <v>36</v>
      </c>
      <c r="K30" s="91" t="s">
        <v>36</v>
      </c>
      <c r="L30" s="91" t="s">
        <v>36</v>
      </c>
      <c r="M30" s="91" t="s">
        <v>36</v>
      </c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105">
        <v>0</v>
      </c>
    </row>
    <row r="31" spans="1:27" s="21" customFormat="1" ht="11.25">
      <c r="A31" s="47" t="s">
        <v>10</v>
      </c>
      <c r="B31" s="91" t="s">
        <v>36</v>
      </c>
      <c r="C31" s="91" t="s">
        <v>36</v>
      </c>
      <c r="D31" s="91" t="s">
        <v>36</v>
      </c>
      <c r="E31" s="91" t="s">
        <v>36</v>
      </c>
      <c r="F31" s="91">
        <v>0</v>
      </c>
      <c r="G31" s="91">
        <v>1</v>
      </c>
      <c r="H31" s="91" t="s">
        <v>36</v>
      </c>
      <c r="I31" s="91" t="s">
        <v>36</v>
      </c>
      <c r="J31" s="91">
        <v>0</v>
      </c>
      <c r="K31" s="91">
        <v>1</v>
      </c>
      <c r="L31" s="91" t="s">
        <v>36</v>
      </c>
      <c r="M31" s="91" t="s">
        <v>36</v>
      </c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0</v>
      </c>
      <c r="Y31" s="72">
        <f t="shared" si="2"/>
        <v>2</v>
      </c>
      <c r="Z31" s="66">
        <f t="shared" si="1"/>
        <v>2</v>
      </c>
      <c r="AA31" s="105">
        <v>0</v>
      </c>
    </row>
    <row r="32" spans="1:27" s="21" customFormat="1" ht="12.75" hidden="1" customHeight="1">
      <c r="A32" s="47" t="s">
        <v>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0</v>
      </c>
      <c r="Y32" s="72">
        <f t="shared" si="2"/>
        <v>0</v>
      </c>
      <c r="Z32" s="66">
        <f t="shared" si="1"/>
        <v>0</v>
      </c>
      <c r="AA32" s="77"/>
    </row>
    <row r="33" spans="1:27" ht="6" customHeight="1">
      <c r="A33" s="47"/>
      <c r="B33" s="76"/>
      <c r="C33" s="77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76"/>
      <c r="Y33" s="77"/>
      <c r="Z33" s="77"/>
      <c r="AA33" s="77"/>
    </row>
    <row r="34" spans="1:27" ht="11.25">
      <c r="A34" s="40" t="s">
        <v>45</v>
      </c>
      <c r="B34" s="106"/>
      <c r="C34" s="107">
        <v>0</v>
      </c>
      <c r="D34" s="106"/>
      <c r="E34" s="107">
        <v>0</v>
      </c>
      <c r="F34" s="106"/>
      <c r="G34" s="107">
        <v>0</v>
      </c>
      <c r="H34" s="106"/>
      <c r="I34" s="107">
        <v>0</v>
      </c>
      <c r="J34" s="106"/>
      <c r="K34" s="107">
        <v>0</v>
      </c>
      <c r="L34" s="106"/>
      <c r="M34" s="107">
        <v>0</v>
      </c>
      <c r="N34" s="195"/>
      <c r="O34" s="196"/>
      <c r="P34" s="195"/>
      <c r="Q34" s="196"/>
      <c r="R34" s="195"/>
      <c r="S34" s="196"/>
      <c r="T34" s="195"/>
      <c r="U34" s="196"/>
      <c r="V34" s="195"/>
      <c r="W34" s="196"/>
      <c r="X34" s="106"/>
      <c r="Y34" s="107"/>
      <c r="Z34" s="108"/>
      <c r="AA34" s="109"/>
    </row>
    <row r="35" spans="1:27" s="171" customFormat="1" ht="11.25">
      <c r="A35" s="35"/>
      <c r="B35" s="167"/>
      <c r="C35" s="168"/>
      <c r="D35" s="167"/>
      <c r="E35" s="168"/>
      <c r="F35" s="167"/>
      <c r="G35" s="168"/>
      <c r="H35" s="167"/>
      <c r="I35" s="168"/>
      <c r="J35" s="167"/>
      <c r="K35" s="168"/>
      <c r="L35" s="167"/>
      <c r="M35" s="168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67"/>
      <c r="Y35" s="168"/>
      <c r="Z35" s="169"/>
      <c r="AA35" s="170"/>
    </row>
    <row r="36" spans="1:27" ht="11.25">
      <c r="A36" s="80" t="s">
        <v>59</v>
      </c>
      <c r="B36" s="111"/>
      <c r="C36" s="16"/>
      <c r="D36" s="111"/>
      <c r="E36" s="16"/>
      <c r="F36" s="111"/>
      <c r="G36" s="16"/>
      <c r="H36" s="111"/>
      <c r="I36" s="16"/>
      <c r="J36" s="111"/>
      <c r="K36" s="16"/>
      <c r="L36" s="111"/>
      <c r="M36" s="16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111"/>
      <c r="Y36" s="16"/>
      <c r="Z36" s="16"/>
      <c r="AA36" s="16"/>
    </row>
    <row r="37" spans="1:27" ht="11.25">
      <c r="A37" s="81" t="s">
        <v>53</v>
      </c>
      <c r="B37" s="95"/>
      <c r="C37" s="16"/>
      <c r="D37" s="95"/>
      <c r="E37" s="16"/>
      <c r="F37" s="95"/>
      <c r="G37" s="16"/>
      <c r="H37" s="95"/>
      <c r="I37" s="16"/>
      <c r="J37" s="95"/>
      <c r="K37" s="16"/>
      <c r="L37" s="95"/>
      <c r="M37" s="112"/>
      <c r="N37" s="66"/>
      <c r="O37" s="78"/>
      <c r="P37" s="66"/>
      <c r="Q37" s="78"/>
      <c r="R37" s="66"/>
      <c r="S37" s="78"/>
      <c r="T37" s="66"/>
      <c r="U37" s="78"/>
      <c r="V37" s="66"/>
      <c r="W37" s="78"/>
      <c r="X37" s="95"/>
      <c r="Y37" s="16"/>
      <c r="Z37" s="16"/>
      <c r="AA37" s="16"/>
    </row>
    <row r="38" spans="1:27" ht="11.25">
      <c r="A38" s="81" t="s">
        <v>61</v>
      </c>
      <c r="B38" s="95"/>
      <c r="C38" s="16"/>
      <c r="D38" s="95"/>
      <c r="E38" s="16"/>
      <c r="F38" s="95"/>
      <c r="G38" s="16"/>
      <c r="H38" s="95"/>
      <c r="I38" s="16"/>
      <c r="J38" s="95"/>
      <c r="K38" s="16"/>
      <c r="L38" s="95"/>
      <c r="M38" s="16"/>
      <c r="N38" s="66"/>
      <c r="O38" s="78"/>
      <c r="P38" s="66"/>
      <c r="Q38" s="78"/>
      <c r="R38" s="66"/>
      <c r="S38" s="78"/>
      <c r="T38" s="59"/>
      <c r="U38" s="59"/>
      <c r="V38" s="59"/>
      <c r="W38" s="59"/>
      <c r="X38" s="95"/>
      <c r="Y38" s="16"/>
      <c r="Z38" s="16"/>
      <c r="AA38" s="16"/>
    </row>
    <row r="39" spans="1:27" ht="11.25">
      <c r="A39" s="4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66"/>
      <c r="O39" s="78"/>
      <c r="P39" s="66"/>
      <c r="Q39" s="78"/>
      <c r="R39" s="66"/>
      <c r="S39" s="78"/>
      <c r="T39" s="47"/>
      <c r="U39" s="47"/>
      <c r="V39" s="47"/>
      <c r="W39" s="82"/>
      <c r="X39" s="16"/>
      <c r="Y39" s="16"/>
      <c r="Z39" s="16"/>
      <c r="AA39" s="16"/>
    </row>
    <row r="40" spans="1:27" ht="11.25">
      <c r="A40" s="113" t="s">
        <v>76</v>
      </c>
      <c r="B40" s="111"/>
      <c r="C40" s="16"/>
      <c r="D40" s="111"/>
      <c r="E40" s="16"/>
      <c r="F40" s="111"/>
      <c r="G40" s="16"/>
      <c r="H40" s="111"/>
      <c r="I40" s="16"/>
      <c r="J40" s="111"/>
      <c r="K40" s="16"/>
      <c r="L40" s="111"/>
      <c r="M40" s="16"/>
      <c r="N40" s="59"/>
      <c r="O40" s="59"/>
      <c r="P40" s="59"/>
      <c r="Q40" s="59"/>
      <c r="R40" s="59"/>
      <c r="S40" s="59"/>
      <c r="T40" s="83"/>
      <c r="U40" s="83"/>
      <c r="V40" s="83"/>
      <c r="W40" s="83"/>
      <c r="X40" s="111"/>
      <c r="Y40" s="16"/>
      <c r="Z40" s="16"/>
      <c r="AA40" s="16"/>
    </row>
    <row r="41" spans="1:27" ht="11.25">
      <c r="A41" s="114" t="s">
        <v>75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59"/>
      <c r="O41" s="59"/>
      <c r="P41" s="59"/>
      <c r="Q41" s="59"/>
      <c r="R41" s="59"/>
      <c r="S41" s="59"/>
      <c r="T41" s="84"/>
      <c r="U41" s="84"/>
      <c r="V41" s="87"/>
      <c r="W41" s="87"/>
      <c r="X41" s="16"/>
      <c r="Y41" s="16"/>
      <c r="Z41" s="16"/>
      <c r="AA41" s="16"/>
    </row>
    <row r="42" spans="1:27" ht="11.25">
      <c r="A42" s="114"/>
      <c r="B42" s="82"/>
      <c r="C42" s="82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16"/>
      <c r="Y42" s="16"/>
      <c r="Z42" s="16"/>
      <c r="AA42" s="16"/>
    </row>
    <row r="43" spans="1:27">
      <c r="A43" s="115" t="s">
        <v>77</v>
      </c>
      <c r="B43" s="89"/>
      <c r="C43" s="8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47"/>
      <c r="O43" s="47"/>
      <c r="P43" s="47"/>
      <c r="Q43" s="47"/>
      <c r="R43" s="47"/>
      <c r="S43" s="47"/>
      <c r="T43" s="84"/>
      <c r="U43" s="84"/>
      <c r="V43" s="84"/>
      <c r="W43" s="84"/>
      <c r="X43" s="16"/>
      <c r="Y43" s="16"/>
      <c r="Z43" s="16"/>
      <c r="AA43" s="16"/>
    </row>
    <row r="44" spans="1:27">
      <c r="A44" s="82"/>
      <c r="B44" s="89"/>
      <c r="C44" s="8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83"/>
      <c r="O44" s="83"/>
      <c r="P44" s="83"/>
      <c r="Q44" s="83"/>
      <c r="R44" s="83"/>
      <c r="S44" s="83"/>
      <c r="T44" s="47"/>
      <c r="U44" s="47"/>
      <c r="V44" s="47"/>
      <c r="W44" s="47"/>
      <c r="X44" s="16"/>
      <c r="Y44" s="16"/>
      <c r="Z44" s="16"/>
      <c r="AA44" s="16"/>
    </row>
    <row r="45" spans="1:27" ht="11.25">
      <c r="A45" s="90"/>
      <c r="B45" s="82"/>
      <c r="C45" s="82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6"/>
      <c r="Y45" s="16"/>
      <c r="Z45" s="16"/>
      <c r="AA45" s="16"/>
    </row>
    <row r="46" spans="1:27">
      <c r="N46" s="22"/>
      <c r="O46" s="22"/>
      <c r="P46" s="22"/>
      <c r="Q46" s="22"/>
      <c r="R46" s="22"/>
      <c r="S46" s="22"/>
      <c r="T46" s="3"/>
      <c r="U46" s="3"/>
      <c r="V46" s="3"/>
      <c r="W46" s="3"/>
    </row>
    <row r="47" spans="1:27">
      <c r="N47" s="22"/>
      <c r="O47" s="22"/>
      <c r="P47" s="22"/>
      <c r="Q47" s="22"/>
      <c r="R47" s="22"/>
      <c r="S47" s="22"/>
      <c r="T47" s="3"/>
      <c r="U47" s="3"/>
      <c r="V47" s="3"/>
      <c r="W47" s="3"/>
    </row>
    <row r="48" spans="1:27">
      <c r="N48" s="22"/>
      <c r="O48" s="22"/>
      <c r="P48" s="22"/>
      <c r="Q48" s="22"/>
      <c r="R48" s="22"/>
      <c r="S48" s="22"/>
      <c r="T48" s="3"/>
      <c r="U48" s="3"/>
      <c r="V48" s="3"/>
      <c r="W48" s="3"/>
    </row>
    <row r="49" spans="1:23">
      <c r="A49" s="18"/>
      <c r="N49" s="22"/>
      <c r="O49" s="22"/>
      <c r="P49" s="22"/>
      <c r="Q49" s="22"/>
      <c r="R49" s="22"/>
      <c r="S49" s="22"/>
      <c r="T49" s="3"/>
      <c r="U49" s="3"/>
      <c r="V49" s="3"/>
      <c r="W49" s="3"/>
    </row>
    <row r="50" spans="1:23">
      <c r="A50" s="18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18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18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18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18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18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18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8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18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18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18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18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18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18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4:23"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4:23"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4:23"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4:23"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4:23"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4:23"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4:23"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4:23"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4:23"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4:23"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4:23"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4:23"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4:23"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4:23"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4:23"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4:23"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4:23"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4:23"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4:23"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4:23"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4:23"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4:23"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4:23"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4:23"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4:23">
      <c r="N89" s="3"/>
      <c r="O89" s="3"/>
      <c r="P89" s="3"/>
      <c r="Q89" s="3"/>
      <c r="R89" s="3"/>
      <c r="S89" s="3"/>
    </row>
    <row r="90" spans="14:23">
      <c r="N90" s="3"/>
      <c r="O90" s="3"/>
      <c r="P90" s="3"/>
      <c r="Q90" s="3"/>
      <c r="R90" s="3"/>
      <c r="S90" s="3"/>
    </row>
    <row r="91" spans="14:23">
      <c r="N91" s="3"/>
      <c r="O91" s="3"/>
      <c r="P91" s="3"/>
      <c r="Q91" s="3"/>
      <c r="R91" s="3"/>
      <c r="S91" s="3"/>
    </row>
    <row r="92" spans="14:23">
      <c r="N92" s="3"/>
      <c r="O92" s="3"/>
      <c r="P92" s="3"/>
      <c r="Q92" s="3"/>
      <c r="R92" s="3"/>
      <c r="S92" s="3"/>
    </row>
    <row r="93" spans="14:23">
      <c r="N93" s="3"/>
      <c r="O93" s="3"/>
      <c r="P93" s="3"/>
      <c r="Q93" s="3"/>
      <c r="R93" s="3"/>
      <c r="S93" s="3"/>
    </row>
  </sheetData>
  <mergeCells count="5">
    <mergeCell ref="N34:O34"/>
    <mergeCell ref="R34:S34"/>
    <mergeCell ref="T34:U34"/>
    <mergeCell ref="V34:W34"/>
    <mergeCell ref="P34:Q34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3"/>
  <sheetViews>
    <sheetView showGridLines="0" workbookViewId="0"/>
  </sheetViews>
  <sheetFormatPr baseColWidth="10" defaultColWidth="12" defaultRowHeight="12.75"/>
  <cols>
    <col min="1" max="1" width="17.33203125" style="12" customWidth="1"/>
    <col min="2" max="13" width="5.83203125" style="12" customWidth="1"/>
    <col min="14" max="23" width="5.83203125" style="1" hidden="1" customWidth="1"/>
    <col min="24" max="26" width="5.83203125" style="12" customWidth="1"/>
    <col min="27" max="27" width="8.1640625" style="12" customWidth="1"/>
    <col min="28" max="16384" width="12" style="12"/>
  </cols>
  <sheetData>
    <row r="1" spans="1:28" ht="22.5" customHeight="1">
      <c r="A1" s="11" t="s">
        <v>49</v>
      </c>
      <c r="B1" s="94"/>
      <c r="C1" s="16"/>
      <c r="D1" s="94"/>
      <c r="E1" s="16"/>
      <c r="F1" s="94"/>
      <c r="G1" s="16"/>
      <c r="H1" s="94"/>
      <c r="I1" s="16"/>
      <c r="J1" s="94"/>
      <c r="K1" s="16"/>
      <c r="L1" s="94"/>
      <c r="M1" s="16"/>
      <c r="N1" s="8"/>
      <c r="O1" s="8"/>
      <c r="P1" s="8"/>
      <c r="Q1" s="8"/>
      <c r="R1" s="8"/>
      <c r="S1" s="8"/>
      <c r="T1" s="59"/>
      <c r="U1" s="59"/>
      <c r="V1" s="59"/>
      <c r="W1" s="59"/>
      <c r="X1" s="94"/>
      <c r="Y1" s="16"/>
      <c r="Z1" s="16"/>
      <c r="AA1" s="13" t="s">
        <v>74</v>
      </c>
    </row>
    <row r="2" spans="1:28" ht="16.5" customHeight="1">
      <c r="A2" s="134" t="s">
        <v>60</v>
      </c>
      <c r="B2" s="172"/>
      <c r="C2" s="173"/>
      <c r="D2" s="172"/>
      <c r="E2" s="173"/>
      <c r="F2" s="172"/>
      <c r="G2" s="173"/>
      <c r="H2" s="172"/>
      <c r="I2" s="173"/>
      <c r="J2" s="172"/>
      <c r="K2" s="173"/>
      <c r="L2" s="172"/>
      <c r="M2" s="173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72"/>
      <c r="Y2" s="173"/>
      <c r="Z2" s="173"/>
      <c r="AA2" s="174"/>
    </row>
    <row r="3" spans="1:28" ht="21" customHeight="1">
      <c r="A3" s="175"/>
      <c r="B3" s="139" t="s">
        <v>4</v>
      </c>
      <c r="C3" s="140"/>
      <c r="D3" s="139" t="s">
        <v>5</v>
      </c>
      <c r="E3" s="176"/>
      <c r="F3" s="139" t="s">
        <v>6</v>
      </c>
      <c r="G3" s="176"/>
      <c r="H3" s="139" t="s">
        <v>7</v>
      </c>
      <c r="I3" s="176"/>
      <c r="J3" s="139" t="s">
        <v>33</v>
      </c>
      <c r="K3" s="176"/>
      <c r="L3" s="139" t="s">
        <v>34</v>
      </c>
      <c r="M3" s="176"/>
      <c r="N3" s="141"/>
      <c r="O3" s="138"/>
      <c r="P3" s="141"/>
      <c r="Q3" s="138"/>
      <c r="R3" s="141"/>
      <c r="S3" s="138"/>
      <c r="T3" s="139"/>
      <c r="U3" s="138"/>
      <c r="V3" s="139"/>
      <c r="W3" s="138"/>
      <c r="X3" s="141" t="s">
        <v>0</v>
      </c>
      <c r="Y3" s="142"/>
      <c r="Z3" s="138"/>
      <c r="AA3" s="138"/>
    </row>
    <row r="4" spans="1:28" ht="21" customHeight="1">
      <c r="A4" s="177"/>
      <c r="B4" s="143" t="s">
        <v>9</v>
      </c>
      <c r="C4" s="144" t="s">
        <v>31</v>
      </c>
      <c r="D4" s="143" t="s">
        <v>9</v>
      </c>
      <c r="E4" s="178" t="s">
        <v>31</v>
      </c>
      <c r="F4" s="143" t="s">
        <v>9</v>
      </c>
      <c r="G4" s="178" t="s">
        <v>31</v>
      </c>
      <c r="H4" s="143" t="s">
        <v>9</v>
      </c>
      <c r="I4" s="178" t="s">
        <v>31</v>
      </c>
      <c r="J4" s="143" t="s">
        <v>9</v>
      </c>
      <c r="K4" s="178" t="s">
        <v>31</v>
      </c>
      <c r="L4" s="143" t="s">
        <v>9</v>
      </c>
      <c r="M4" s="178" t="s">
        <v>31</v>
      </c>
      <c r="N4" s="143"/>
      <c r="O4" s="144"/>
      <c r="P4" s="143"/>
      <c r="Q4" s="144"/>
      <c r="R4" s="143"/>
      <c r="S4" s="144"/>
      <c r="T4" s="143"/>
      <c r="U4" s="144"/>
      <c r="V4" s="143"/>
      <c r="W4" s="144"/>
      <c r="X4" s="143" t="s">
        <v>9</v>
      </c>
      <c r="Y4" s="161" t="s">
        <v>31</v>
      </c>
      <c r="Z4" s="146" t="s">
        <v>0</v>
      </c>
      <c r="AA4" s="147" t="s">
        <v>32</v>
      </c>
    </row>
    <row r="5" spans="1:28" ht="11.25">
      <c r="A5" s="100" t="s">
        <v>0</v>
      </c>
      <c r="B5" s="41">
        <f t="shared" ref="B5:Z5" si="0">SUM(B7:B32)</f>
        <v>1</v>
      </c>
      <c r="C5" s="41">
        <f t="shared" si="0"/>
        <v>14</v>
      </c>
      <c r="D5" s="41">
        <f t="shared" si="0"/>
        <v>0</v>
      </c>
      <c r="E5" s="41">
        <f t="shared" si="0"/>
        <v>17</v>
      </c>
      <c r="F5" s="41">
        <f t="shared" si="0"/>
        <v>0</v>
      </c>
      <c r="G5" s="41">
        <f t="shared" si="0"/>
        <v>4</v>
      </c>
      <c r="H5" s="41">
        <f t="shared" si="0"/>
        <v>0</v>
      </c>
      <c r="I5" s="41">
        <f t="shared" si="0"/>
        <v>5</v>
      </c>
      <c r="J5" s="41">
        <f t="shared" si="0"/>
        <v>0</v>
      </c>
      <c r="K5" s="41">
        <f t="shared" si="0"/>
        <v>2</v>
      </c>
      <c r="L5" s="41">
        <f t="shared" si="0"/>
        <v>0</v>
      </c>
      <c r="M5" s="41">
        <f t="shared" si="0"/>
        <v>1</v>
      </c>
      <c r="N5" s="41">
        <f t="shared" si="0"/>
        <v>0</v>
      </c>
      <c r="O5" s="41">
        <f t="shared" si="0"/>
        <v>0</v>
      </c>
      <c r="P5" s="41">
        <f t="shared" si="0"/>
        <v>0</v>
      </c>
      <c r="Q5" s="41">
        <f t="shared" si="0"/>
        <v>0</v>
      </c>
      <c r="R5" s="41">
        <f t="shared" si="0"/>
        <v>0</v>
      </c>
      <c r="S5" s="41">
        <f t="shared" si="0"/>
        <v>0</v>
      </c>
      <c r="T5" s="41">
        <f t="shared" si="0"/>
        <v>0</v>
      </c>
      <c r="U5" s="41">
        <f t="shared" si="0"/>
        <v>0</v>
      </c>
      <c r="V5" s="41">
        <f t="shared" si="0"/>
        <v>0</v>
      </c>
      <c r="W5" s="41">
        <f t="shared" si="0"/>
        <v>0</v>
      </c>
      <c r="X5" s="41">
        <f t="shared" si="0"/>
        <v>1</v>
      </c>
      <c r="Y5" s="41">
        <f t="shared" si="0"/>
        <v>43</v>
      </c>
      <c r="Z5" s="41">
        <f t="shared" si="0"/>
        <v>44</v>
      </c>
      <c r="AA5" s="101">
        <v>2.2727272727272729</v>
      </c>
      <c r="AB5" s="17"/>
    </row>
    <row r="6" spans="1:28" ht="6" customHeight="1">
      <c r="A6" s="102"/>
      <c r="B6" s="69"/>
      <c r="C6" s="70"/>
      <c r="D6" s="69"/>
      <c r="E6" s="70"/>
      <c r="F6" s="69"/>
      <c r="G6" s="70"/>
      <c r="H6" s="69"/>
      <c r="I6" s="70"/>
      <c r="J6" s="69"/>
      <c r="K6" s="70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9"/>
      <c r="Y6" s="70"/>
      <c r="Z6" s="103"/>
      <c r="AA6" s="104"/>
    </row>
    <row r="7" spans="1:28" s="21" customFormat="1" ht="11.25">
      <c r="A7" s="47" t="s">
        <v>20</v>
      </c>
      <c r="B7" s="91">
        <v>0</v>
      </c>
      <c r="C7" s="91">
        <v>1</v>
      </c>
      <c r="D7" s="91" t="s">
        <v>36</v>
      </c>
      <c r="E7" s="91" t="s">
        <v>36</v>
      </c>
      <c r="F7" s="91" t="s">
        <v>36</v>
      </c>
      <c r="G7" s="91" t="s">
        <v>36</v>
      </c>
      <c r="H7" s="91" t="s">
        <v>36</v>
      </c>
      <c r="I7" s="91" t="s">
        <v>36</v>
      </c>
      <c r="J7" s="91" t="s">
        <v>36</v>
      </c>
      <c r="K7" s="91" t="s">
        <v>36</v>
      </c>
      <c r="L7" s="91">
        <v>0</v>
      </c>
      <c r="M7" s="91">
        <v>1</v>
      </c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0</v>
      </c>
      <c r="Y7" s="72">
        <f>SUM(C7,E7,G7,I7,O7,S7,K7,Q7,M7,U7,W7)</f>
        <v>2</v>
      </c>
      <c r="Z7" s="66">
        <f t="shared" ref="Z7:Z32" si="1">SUM(X7:Y7)</f>
        <v>2</v>
      </c>
      <c r="AA7" s="105">
        <v>0</v>
      </c>
    </row>
    <row r="8" spans="1:28" s="21" customFormat="1" ht="11.25">
      <c r="A8" s="47" t="s">
        <v>13</v>
      </c>
      <c r="B8" s="91">
        <v>0</v>
      </c>
      <c r="C8" s="91">
        <v>1</v>
      </c>
      <c r="D8" s="91" t="s">
        <v>36</v>
      </c>
      <c r="E8" s="91" t="s">
        <v>36</v>
      </c>
      <c r="F8" s="91" t="s">
        <v>36</v>
      </c>
      <c r="G8" s="91" t="s">
        <v>36</v>
      </c>
      <c r="H8" s="91">
        <v>0</v>
      </c>
      <c r="I8" s="91">
        <v>1</v>
      </c>
      <c r="J8" s="91" t="s">
        <v>36</v>
      </c>
      <c r="K8" s="91" t="s">
        <v>36</v>
      </c>
      <c r="L8" s="91" t="s">
        <v>36</v>
      </c>
      <c r="M8" s="91" t="s">
        <v>36</v>
      </c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0</v>
      </c>
      <c r="Y8" s="72">
        <f>SUM(C8,E8,G8,I8,O8,S8,K8,Q8,M8,U8,W8)</f>
        <v>2</v>
      </c>
      <c r="Z8" s="66">
        <f t="shared" si="1"/>
        <v>2</v>
      </c>
      <c r="AA8" s="105">
        <v>0</v>
      </c>
    </row>
    <row r="9" spans="1:28" s="21" customFormat="1" ht="11.25">
      <c r="A9" s="47" t="s">
        <v>26</v>
      </c>
      <c r="B9" s="91">
        <v>0</v>
      </c>
      <c r="C9" s="91">
        <v>1</v>
      </c>
      <c r="D9" s="91">
        <v>0</v>
      </c>
      <c r="E9" s="91">
        <v>1</v>
      </c>
      <c r="F9" s="91" t="s">
        <v>36</v>
      </c>
      <c r="G9" s="91" t="s">
        <v>36</v>
      </c>
      <c r="H9" s="91" t="s">
        <v>36</v>
      </c>
      <c r="I9" s="91" t="s">
        <v>36</v>
      </c>
      <c r="J9" s="91" t="s">
        <v>36</v>
      </c>
      <c r="K9" s="91" t="s">
        <v>36</v>
      </c>
      <c r="L9" s="91" t="s">
        <v>36</v>
      </c>
      <c r="M9" s="91" t="s">
        <v>36</v>
      </c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0</v>
      </c>
      <c r="Y9" s="72">
        <f t="shared" si="2"/>
        <v>2</v>
      </c>
      <c r="Z9" s="66">
        <f t="shared" si="1"/>
        <v>2</v>
      </c>
      <c r="AA9" s="105">
        <v>0</v>
      </c>
    </row>
    <row r="10" spans="1:28" s="21" customFormat="1" ht="11.25">
      <c r="A10" s="47" t="s">
        <v>1</v>
      </c>
      <c r="B10" s="91" t="s">
        <v>36</v>
      </c>
      <c r="C10" s="91" t="s">
        <v>36</v>
      </c>
      <c r="D10" s="91">
        <v>0</v>
      </c>
      <c r="E10" s="91">
        <v>2</v>
      </c>
      <c r="F10" s="91" t="s">
        <v>36</v>
      </c>
      <c r="G10" s="91" t="s">
        <v>36</v>
      </c>
      <c r="H10" s="91" t="s">
        <v>36</v>
      </c>
      <c r="I10" s="91" t="s">
        <v>36</v>
      </c>
      <c r="J10" s="91" t="s">
        <v>36</v>
      </c>
      <c r="K10" s="91" t="s">
        <v>36</v>
      </c>
      <c r="L10" s="91" t="s">
        <v>36</v>
      </c>
      <c r="M10" s="91" t="s">
        <v>36</v>
      </c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105">
        <v>0</v>
      </c>
    </row>
    <row r="11" spans="1:28" s="21" customFormat="1" ht="11.25">
      <c r="A11" s="47" t="s">
        <v>29</v>
      </c>
      <c r="B11" s="91" t="s">
        <v>36</v>
      </c>
      <c r="C11" s="91" t="s">
        <v>36</v>
      </c>
      <c r="D11" s="91">
        <v>0</v>
      </c>
      <c r="E11" s="91">
        <v>2</v>
      </c>
      <c r="F11" s="91" t="s">
        <v>36</v>
      </c>
      <c r="G11" s="91" t="s">
        <v>36</v>
      </c>
      <c r="H11" s="91" t="s">
        <v>36</v>
      </c>
      <c r="I11" s="91" t="s">
        <v>36</v>
      </c>
      <c r="J11" s="91" t="s">
        <v>36</v>
      </c>
      <c r="K11" s="91" t="s">
        <v>36</v>
      </c>
      <c r="L11" s="91" t="s">
        <v>36</v>
      </c>
      <c r="M11" s="91" t="s">
        <v>36</v>
      </c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105">
        <v>0</v>
      </c>
    </row>
    <row r="12" spans="1:28" s="21" customFormat="1" ht="11.25">
      <c r="A12" s="47" t="s">
        <v>28</v>
      </c>
      <c r="B12" s="91" t="s">
        <v>36</v>
      </c>
      <c r="C12" s="91" t="s">
        <v>36</v>
      </c>
      <c r="D12" s="91">
        <v>0</v>
      </c>
      <c r="E12" s="91">
        <v>1</v>
      </c>
      <c r="F12" s="91" t="s">
        <v>36</v>
      </c>
      <c r="G12" s="91" t="s">
        <v>36</v>
      </c>
      <c r="H12" s="91" t="s">
        <v>36</v>
      </c>
      <c r="I12" s="91" t="s">
        <v>36</v>
      </c>
      <c r="J12" s="91" t="s">
        <v>36</v>
      </c>
      <c r="K12" s="91" t="s">
        <v>36</v>
      </c>
      <c r="L12" s="91" t="s">
        <v>36</v>
      </c>
      <c r="M12" s="91" t="s">
        <v>36</v>
      </c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105">
        <v>0</v>
      </c>
    </row>
    <row r="13" spans="1:28" s="21" customFormat="1" ht="11.25">
      <c r="A13" s="47" t="s">
        <v>27</v>
      </c>
      <c r="B13" s="91" t="s">
        <v>36</v>
      </c>
      <c r="C13" s="91" t="s">
        <v>36</v>
      </c>
      <c r="D13" s="91">
        <v>0</v>
      </c>
      <c r="E13" s="91">
        <v>1</v>
      </c>
      <c r="F13" s="91" t="s">
        <v>36</v>
      </c>
      <c r="G13" s="91" t="s">
        <v>36</v>
      </c>
      <c r="H13" s="91" t="s">
        <v>36</v>
      </c>
      <c r="I13" s="91" t="s">
        <v>36</v>
      </c>
      <c r="J13" s="91" t="s">
        <v>36</v>
      </c>
      <c r="K13" s="91" t="s">
        <v>36</v>
      </c>
      <c r="L13" s="91" t="s">
        <v>36</v>
      </c>
      <c r="M13" s="91" t="s">
        <v>36</v>
      </c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105">
        <v>0</v>
      </c>
    </row>
    <row r="14" spans="1:28" s="21" customFormat="1" ht="11.25">
      <c r="A14" s="47" t="s">
        <v>21</v>
      </c>
      <c r="B14" s="91">
        <v>0</v>
      </c>
      <c r="C14" s="91">
        <v>1</v>
      </c>
      <c r="D14" s="91" t="s">
        <v>36</v>
      </c>
      <c r="E14" s="91" t="s">
        <v>36</v>
      </c>
      <c r="F14" s="91" t="s">
        <v>36</v>
      </c>
      <c r="G14" s="91" t="s">
        <v>36</v>
      </c>
      <c r="H14" s="91">
        <v>0</v>
      </c>
      <c r="I14" s="91">
        <v>1</v>
      </c>
      <c r="J14" s="91" t="s">
        <v>36</v>
      </c>
      <c r="K14" s="91" t="s">
        <v>36</v>
      </c>
      <c r="L14" s="91" t="s">
        <v>36</v>
      </c>
      <c r="M14" s="91" t="s">
        <v>36</v>
      </c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105">
        <v>0</v>
      </c>
    </row>
    <row r="15" spans="1:28" s="21" customFormat="1" ht="11.25">
      <c r="A15" s="47" t="s">
        <v>30</v>
      </c>
      <c r="B15" s="91">
        <v>0</v>
      </c>
      <c r="C15" s="91">
        <v>1</v>
      </c>
      <c r="D15" s="91">
        <v>0</v>
      </c>
      <c r="E15" s="91">
        <v>1</v>
      </c>
      <c r="F15" s="91" t="s">
        <v>36</v>
      </c>
      <c r="G15" s="91" t="s">
        <v>36</v>
      </c>
      <c r="H15" s="91" t="s">
        <v>36</v>
      </c>
      <c r="I15" s="91" t="s">
        <v>36</v>
      </c>
      <c r="J15" s="91" t="s">
        <v>36</v>
      </c>
      <c r="K15" s="91" t="s">
        <v>36</v>
      </c>
      <c r="L15" s="91" t="s">
        <v>36</v>
      </c>
      <c r="M15" s="91" t="s">
        <v>36</v>
      </c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105">
        <v>0</v>
      </c>
    </row>
    <row r="16" spans="1:28" s="21" customFormat="1" ht="11.25">
      <c r="A16" s="47" t="s">
        <v>14</v>
      </c>
      <c r="B16" s="91" t="s">
        <v>36</v>
      </c>
      <c r="C16" s="91" t="s">
        <v>36</v>
      </c>
      <c r="D16" s="91">
        <v>0</v>
      </c>
      <c r="E16" s="91">
        <v>2</v>
      </c>
      <c r="F16" s="91" t="s">
        <v>36</v>
      </c>
      <c r="G16" s="91" t="s">
        <v>36</v>
      </c>
      <c r="H16" s="91" t="s">
        <v>36</v>
      </c>
      <c r="I16" s="91" t="s">
        <v>36</v>
      </c>
      <c r="J16" s="91" t="s">
        <v>36</v>
      </c>
      <c r="K16" s="91" t="s">
        <v>36</v>
      </c>
      <c r="L16" s="91" t="s">
        <v>36</v>
      </c>
      <c r="M16" s="91" t="s">
        <v>36</v>
      </c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105">
        <v>0</v>
      </c>
    </row>
    <row r="17" spans="1:27" s="21" customFormat="1" ht="11.25">
      <c r="A17" s="47" t="s">
        <v>16</v>
      </c>
      <c r="B17" s="91">
        <v>0</v>
      </c>
      <c r="C17" s="91">
        <v>1</v>
      </c>
      <c r="D17" s="91" t="s">
        <v>36</v>
      </c>
      <c r="E17" s="91" t="s">
        <v>36</v>
      </c>
      <c r="F17" s="91">
        <v>0</v>
      </c>
      <c r="G17" s="91">
        <v>1</v>
      </c>
      <c r="H17" s="91" t="s">
        <v>36</v>
      </c>
      <c r="I17" s="91" t="s">
        <v>36</v>
      </c>
      <c r="J17" s="91" t="s">
        <v>36</v>
      </c>
      <c r="K17" s="91" t="s">
        <v>36</v>
      </c>
      <c r="L17" s="91" t="s">
        <v>36</v>
      </c>
      <c r="M17" s="91" t="s">
        <v>36</v>
      </c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0</v>
      </c>
      <c r="Y17" s="72">
        <f t="shared" si="2"/>
        <v>2</v>
      </c>
      <c r="Z17" s="66">
        <f t="shared" si="1"/>
        <v>2</v>
      </c>
      <c r="AA17" s="105">
        <v>0</v>
      </c>
    </row>
    <row r="18" spans="1:27" s="21" customFormat="1" ht="11.25">
      <c r="A18" s="47" t="s">
        <v>19</v>
      </c>
      <c r="B18" s="91" t="s">
        <v>36</v>
      </c>
      <c r="C18" s="91" t="s">
        <v>36</v>
      </c>
      <c r="D18" s="91" t="s">
        <v>36</v>
      </c>
      <c r="E18" s="91" t="s">
        <v>36</v>
      </c>
      <c r="F18" s="91">
        <v>0</v>
      </c>
      <c r="G18" s="91">
        <v>1</v>
      </c>
      <c r="H18" s="91" t="s">
        <v>36</v>
      </c>
      <c r="I18" s="91" t="s">
        <v>36</v>
      </c>
      <c r="J18" s="91" t="s">
        <v>36</v>
      </c>
      <c r="K18" s="91" t="s">
        <v>36</v>
      </c>
      <c r="L18" s="91" t="s">
        <v>36</v>
      </c>
      <c r="M18" s="91" t="s">
        <v>36</v>
      </c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105">
        <v>0</v>
      </c>
    </row>
    <row r="19" spans="1:27" s="21" customFormat="1" ht="11.25">
      <c r="A19" s="47" t="s">
        <v>18</v>
      </c>
      <c r="B19" s="91">
        <v>0</v>
      </c>
      <c r="C19" s="91">
        <v>1</v>
      </c>
      <c r="D19" s="91" t="s">
        <v>36</v>
      </c>
      <c r="E19" s="91" t="s">
        <v>36</v>
      </c>
      <c r="F19" s="91" t="s">
        <v>36</v>
      </c>
      <c r="G19" s="91" t="s">
        <v>36</v>
      </c>
      <c r="H19" s="91" t="s">
        <v>36</v>
      </c>
      <c r="I19" s="91" t="s">
        <v>36</v>
      </c>
      <c r="J19" s="91" t="s">
        <v>36</v>
      </c>
      <c r="K19" s="91" t="s">
        <v>36</v>
      </c>
      <c r="L19" s="91" t="s">
        <v>36</v>
      </c>
      <c r="M19" s="91" t="s">
        <v>36</v>
      </c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105">
        <v>0</v>
      </c>
    </row>
    <row r="20" spans="1:27" s="21" customFormat="1" ht="11.25">
      <c r="A20" s="47" t="s">
        <v>24</v>
      </c>
      <c r="B20" s="91">
        <v>0</v>
      </c>
      <c r="C20" s="91">
        <v>1</v>
      </c>
      <c r="D20" s="91" t="s">
        <v>36</v>
      </c>
      <c r="E20" s="91" t="s">
        <v>36</v>
      </c>
      <c r="F20" s="91" t="s">
        <v>36</v>
      </c>
      <c r="G20" s="91" t="s">
        <v>36</v>
      </c>
      <c r="H20" s="91">
        <v>0</v>
      </c>
      <c r="I20" s="91">
        <v>1</v>
      </c>
      <c r="J20" s="91" t="s">
        <v>36</v>
      </c>
      <c r="K20" s="91" t="s">
        <v>36</v>
      </c>
      <c r="L20" s="91" t="s">
        <v>36</v>
      </c>
      <c r="M20" s="91" t="s">
        <v>36</v>
      </c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0</v>
      </c>
      <c r="Y20" s="72">
        <f t="shared" si="2"/>
        <v>2</v>
      </c>
      <c r="Z20" s="66">
        <f t="shared" si="1"/>
        <v>2</v>
      </c>
      <c r="AA20" s="105">
        <v>0</v>
      </c>
    </row>
    <row r="21" spans="1:27" s="21" customFormat="1" ht="11.25">
      <c r="A21" s="47" t="s">
        <v>42</v>
      </c>
      <c r="B21" s="91">
        <v>0</v>
      </c>
      <c r="C21" s="91">
        <v>1</v>
      </c>
      <c r="D21" s="91" t="s">
        <v>36</v>
      </c>
      <c r="E21" s="91" t="s">
        <v>36</v>
      </c>
      <c r="F21" s="91" t="s">
        <v>36</v>
      </c>
      <c r="G21" s="91" t="s">
        <v>36</v>
      </c>
      <c r="H21" s="91" t="s">
        <v>36</v>
      </c>
      <c r="I21" s="91" t="s">
        <v>36</v>
      </c>
      <c r="J21" s="91" t="s">
        <v>36</v>
      </c>
      <c r="K21" s="91" t="s">
        <v>36</v>
      </c>
      <c r="L21" s="91" t="s">
        <v>36</v>
      </c>
      <c r="M21" s="91" t="s">
        <v>36</v>
      </c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105">
        <v>0</v>
      </c>
    </row>
    <row r="22" spans="1:27" s="21" customFormat="1" ht="11.25">
      <c r="A22" s="47" t="s">
        <v>43</v>
      </c>
      <c r="B22" s="91" t="s">
        <v>36</v>
      </c>
      <c r="C22" s="91" t="s">
        <v>36</v>
      </c>
      <c r="D22" s="91">
        <v>0</v>
      </c>
      <c r="E22" s="91">
        <v>1</v>
      </c>
      <c r="F22" s="91" t="s">
        <v>36</v>
      </c>
      <c r="G22" s="91" t="s">
        <v>36</v>
      </c>
      <c r="H22" s="91" t="s">
        <v>36</v>
      </c>
      <c r="I22" s="91" t="s">
        <v>36</v>
      </c>
      <c r="J22" s="91" t="s">
        <v>36</v>
      </c>
      <c r="K22" s="91" t="s">
        <v>36</v>
      </c>
      <c r="L22" s="91" t="s">
        <v>36</v>
      </c>
      <c r="M22" s="91" t="s">
        <v>36</v>
      </c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105">
        <v>0</v>
      </c>
    </row>
    <row r="23" spans="1:27" s="21" customFormat="1" ht="11.25">
      <c r="A23" s="47" t="s">
        <v>23</v>
      </c>
      <c r="B23" s="91" t="s">
        <v>36</v>
      </c>
      <c r="C23" s="91" t="s">
        <v>36</v>
      </c>
      <c r="D23" s="91">
        <v>0</v>
      </c>
      <c r="E23" s="91">
        <v>1</v>
      </c>
      <c r="F23" s="91">
        <v>0</v>
      </c>
      <c r="G23" s="91">
        <v>1</v>
      </c>
      <c r="H23" s="91" t="s">
        <v>36</v>
      </c>
      <c r="I23" s="91" t="s">
        <v>36</v>
      </c>
      <c r="J23" s="91" t="s">
        <v>36</v>
      </c>
      <c r="K23" s="91" t="s">
        <v>36</v>
      </c>
      <c r="L23" s="91" t="s">
        <v>36</v>
      </c>
      <c r="M23" s="91" t="s">
        <v>36</v>
      </c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0</v>
      </c>
      <c r="Y23" s="72">
        <f t="shared" si="2"/>
        <v>2</v>
      </c>
      <c r="Z23" s="66">
        <f t="shared" si="1"/>
        <v>2</v>
      </c>
      <c r="AA23" s="105">
        <v>0</v>
      </c>
    </row>
    <row r="24" spans="1:27" s="21" customFormat="1" ht="11.25">
      <c r="A24" s="47" t="s">
        <v>22</v>
      </c>
      <c r="B24" s="91" t="s">
        <v>36</v>
      </c>
      <c r="C24" s="91" t="s">
        <v>36</v>
      </c>
      <c r="D24" s="91">
        <v>0</v>
      </c>
      <c r="E24" s="91">
        <v>1</v>
      </c>
      <c r="F24" s="91" t="s">
        <v>36</v>
      </c>
      <c r="G24" s="91" t="s">
        <v>36</v>
      </c>
      <c r="H24" s="91">
        <v>0</v>
      </c>
      <c r="I24" s="91">
        <v>1</v>
      </c>
      <c r="J24" s="91" t="s">
        <v>36</v>
      </c>
      <c r="K24" s="91" t="s">
        <v>36</v>
      </c>
      <c r="L24" s="91" t="s">
        <v>36</v>
      </c>
      <c r="M24" s="91" t="s">
        <v>36</v>
      </c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105">
        <v>0</v>
      </c>
    </row>
    <row r="25" spans="1:27" s="21" customFormat="1" ht="11.25">
      <c r="A25" s="47" t="s">
        <v>17</v>
      </c>
      <c r="B25" s="91">
        <v>0</v>
      </c>
      <c r="C25" s="91">
        <v>1</v>
      </c>
      <c r="D25" s="91">
        <v>0</v>
      </c>
      <c r="E25" s="91">
        <v>1</v>
      </c>
      <c r="F25" s="91" t="s">
        <v>36</v>
      </c>
      <c r="G25" s="91" t="s">
        <v>36</v>
      </c>
      <c r="H25" s="91" t="s">
        <v>36</v>
      </c>
      <c r="I25" s="91" t="s">
        <v>36</v>
      </c>
      <c r="J25" s="91" t="s">
        <v>36</v>
      </c>
      <c r="K25" s="91" t="s">
        <v>36</v>
      </c>
      <c r="L25" s="91" t="s">
        <v>36</v>
      </c>
      <c r="M25" s="91" t="s">
        <v>36</v>
      </c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105">
        <v>0</v>
      </c>
    </row>
    <row r="26" spans="1:27" s="21" customFormat="1" ht="11.25">
      <c r="A26" s="47" t="s">
        <v>25</v>
      </c>
      <c r="B26" s="91">
        <v>0</v>
      </c>
      <c r="C26" s="91">
        <v>1</v>
      </c>
      <c r="D26" s="91" t="s">
        <v>36</v>
      </c>
      <c r="E26" s="91" t="s">
        <v>36</v>
      </c>
      <c r="F26" s="91" t="s">
        <v>36</v>
      </c>
      <c r="G26" s="91" t="s">
        <v>36</v>
      </c>
      <c r="H26" s="91">
        <v>0</v>
      </c>
      <c r="I26" s="91">
        <v>1</v>
      </c>
      <c r="J26" s="91" t="s">
        <v>36</v>
      </c>
      <c r="K26" s="91" t="s">
        <v>36</v>
      </c>
      <c r="L26" s="91" t="s">
        <v>36</v>
      </c>
      <c r="M26" s="91" t="s">
        <v>36</v>
      </c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105">
        <v>0</v>
      </c>
    </row>
    <row r="27" spans="1:27" s="21" customFormat="1" ht="11.25">
      <c r="A27" s="47" t="s">
        <v>3</v>
      </c>
      <c r="B27" s="91">
        <v>0</v>
      </c>
      <c r="C27" s="91">
        <v>1</v>
      </c>
      <c r="D27" s="91">
        <v>0</v>
      </c>
      <c r="E27" s="91">
        <v>1</v>
      </c>
      <c r="F27" s="91" t="s">
        <v>36</v>
      </c>
      <c r="G27" s="91" t="s">
        <v>36</v>
      </c>
      <c r="H27" s="91" t="s">
        <v>36</v>
      </c>
      <c r="I27" s="91" t="s">
        <v>36</v>
      </c>
      <c r="J27" s="91" t="s">
        <v>36</v>
      </c>
      <c r="K27" s="91" t="s">
        <v>36</v>
      </c>
      <c r="L27" s="91" t="s">
        <v>36</v>
      </c>
      <c r="M27" s="91" t="s">
        <v>36</v>
      </c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105">
        <v>0</v>
      </c>
    </row>
    <row r="28" spans="1:27" s="21" customFormat="1" ht="11.25">
      <c r="A28" s="47" t="s">
        <v>12</v>
      </c>
      <c r="B28" s="91">
        <v>0</v>
      </c>
      <c r="C28" s="91">
        <v>1</v>
      </c>
      <c r="D28" s="91" t="s">
        <v>36</v>
      </c>
      <c r="E28" s="91" t="s">
        <v>36</v>
      </c>
      <c r="F28" s="91" t="s">
        <v>36</v>
      </c>
      <c r="G28" s="91" t="s">
        <v>36</v>
      </c>
      <c r="H28" s="91" t="s">
        <v>36</v>
      </c>
      <c r="I28" s="91" t="s">
        <v>36</v>
      </c>
      <c r="J28" s="91">
        <v>0</v>
      </c>
      <c r="K28" s="91">
        <v>1</v>
      </c>
      <c r="L28" s="91" t="s">
        <v>36</v>
      </c>
      <c r="M28" s="91" t="s">
        <v>36</v>
      </c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0</v>
      </c>
      <c r="Y28" s="72">
        <f t="shared" si="2"/>
        <v>2</v>
      </c>
      <c r="Z28" s="66">
        <f t="shared" si="1"/>
        <v>2</v>
      </c>
      <c r="AA28" s="105">
        <v>0</v>
      </c>
    </row>
    <row r="29" spans="1:27" s="21" customFormat="1" ht="11.25">
      <c r="A29" s="47" t="s">
        <v>11</v>
      </c>
      <c r="B29" s="91" t="s">
        <v>36</v>
      </c>
      <c r="C29" s="91" t="s">
        <v>36</v>
      </c>
      <c r="D29" s="91">
        <v>0</v>
      </c>
      <c r="E29" s="91">
        <v>2</v>
      </c>
      <c r="F29" s="91" t="s">
        <v>36</v>
      </c>
      <c r="G29" s="91" t="s">
        <v>36</v>
      </c>
      <c r="H29" s="91" t="s">
        <v>36</v>
      </c>
      <c r="I29" s="91" t="s">
        <v>36</v>
      </c>
      <c r="J29" s="91" t="s">
        <v>36</v>
      </c>
      <c r="K29" s="91" t="s">
        <v>36</v>
      </c>
      <c r="L29" s="91" t="s">
        <v>36</v>
      </c>
      <c r="M29" s="91" t="s">
        <v>36</v>
      </c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105">
        <v>0</v>
      </c>
    </row>
    <row r="30" spans="1:27" s="21" customFormat="1" ht="11.25">
      <c r="A30" s="47" t="s">
        <v>15</v>
      </c>
      <c r="B30" s="91">
        <v>0</v>
      </c>
      <c r="C30" s="91">
        <v>1</v>
      </c>
      <c r="D30" s="91" t="s">
        <v>36</v>
      </c>
      <c r="E30" s="91" t="s">
        <v>36</v>
      </c>
      <c r="F30" s="91">
        <v>0</v>
      </c>
      <c r="G30" s="91">
        <v>1</v>
      </c>
      <c r="H30" s="91" t="s">
        <v>36</v>
      </c>
      <c r="I30" s="91" t="s">
        <v>36</v>
      </c>
      <c r="J30" s="91" t="s">
        <v>36</v>
      </c>
      <c r="K30" s="91" t="s">
        <v>36</v>
      </c>
      <c r="L30" s="91" t="s">
        <v>36</v>
      </c>
      <c r="M30" s="91" t="s">
        <v>36</v>
      </c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105">
        <v>0</v>
      </c>
    </row>
    <row r="31" spans="1:27" s="21" customFormat="1" ht="11.25">
      <c r="A31" s="47" t="s">
        <v>10</v>
      </c>
      <c r="B31" s="91">
        <v>1</v>
      </c>
      <c r="C31" s="91">
        <v>0</v>
      </c>
      <c r="D31" s="91" t="s">
        <v>36</v>
      </c>
      <c r="E31" s="91" t="s">
        <v>36</v>
      </c>
      <c r="F31" s="91" t="s">
        <v>36</v>
      </c>
      <c r="G31" s="91" t="s">
        <v>36</v>
      </c>
      <c r="H31" s="91" t="s">
        <v>36</v>
      </c>
      <c r="I31" s="91" t="s">
        <v>36</v>
      </c>
      <c r="J31" s="91">
        <v>0</v>
      </c>
      <c r="K31" s="91">
        <v>1</v>
      </c>
      <c r="L31" s="91" t="s">
        <v>36</v>
      </c>
      <c r="M31" s="91" t="s">
        <v>36</v>
      </c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1</v>
      </c>
      <c r="Y31" s="72">
        <f t="shared" si="2"/>
        <v>1</v>
      </c>
      <c r="Z31" s="66">
        <f t="shared" si="1"/>
        <v>2</v>
      </c>
      <c r="AA31" s="105">
        <v>50</v>
      </c>
    </row>
    <row r="32" spans="1:27" s="21" customFormat="1" ht="12.75" hidden="1" customHeight="1">
      <c r="A32" s="47" t="s">
        <v>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0</v>
      </c>
      <c r="Y32" s="72">
        <f t="shared" si="2"/>
        <v>0</v>
      </c>
      <c r="Z32" s="66">
        <f t="shared" si="1"/>
        <v>0</v>
      </c>
      <c r="AA32" s="77"/>
    </row>
    <row r="33" spans="1:27" ht="6" customHeight="1">
      <c r="A33" s="47"/>
      <c r="B33" s="76"/>
      <c r="C33" s="77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76"/>
      <c r="Y33" s="77"/>
      <c r="Z33" s="77"/>
      <c r="AA33" s="77"/>
    </row>
    <row r="34" spans="1:27" ht="11.25">
      <c r="A34" s="40" t="s">
        <v>45</v>
      </c>
      <c r="B34" s="106"/>
      <c r="C34" s="107">
        <v>6.666666666666667</v>
      </c>
      <c r="D34" s="106"/>
      <c r="E34" s="107">
        <v>0</v>
      </c>
      <c r="F34" s="106"/>
      <c r="G34" s="107">
        <v>0</v>
      </c>
      <c r="H34" s="106"/>
      <c r="I34" s="107">
        <v>0</v>
      </c>
      <c r="J34" s="106"/>
      <c r="K34" s="107">
        <v>0</v>
      </c>
      <c r="L34" s="106"/>
      <c r="M34" s="107">
        <v>0</v>
      </c>
      <c r="N34" s="195"/>
      <c r="O34" s="196"/>
      <c r="P34" s="195"/>
      <c r="Q34" s="196"/>
      <c r="R34" s="195"/>
      <c r="S34" s="196"/>
      <c r="T34" s="195"/>
      <c r="U34" s="196"/>
      <c r="V34" s="195"/>
      <c r="W34" s="196"/>
      <c r="X34" s="106"/>
      <c r="Y34" s="107"/>
      <c r="Z34" s="108"/>
      <c r="AA34" s="109"/>
    </row>
    <row r="35" spans="1:27" s="171" customFormat="1" ht="11.25">
      <c r="A35" s="35"/>
      <c r="B35" s="167"/>
      <c r="C35" s="168"/>
      <c r="D35" s="167"/>
      <c r="E35" s="168"/>
      <c r="F35" s="167"/>
      <c r="G35" s="168"/>
      <c r="H35" s="167"/>
      <c r="I35" s="168"/>
      <c r="J35" s="167"/>
      <c r="K35" s="168"/>
      <c r="L35" s="167"/>
      <c r="M35" s="168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67"/>
      <c r="Y35" s="168"/>
      <c r="Z35" s="169"/>
      <c r="AA35" s="170"/>
    </row>
    <row r="36" spans="1:27" ht="11.25">
      <c r="A36" s="80" t="s">
        <v>59</v>
      </c>
      <c r="B36" s="111"/>
      <c r="C36" s="16"/>
      <c r="D36" s="111"/>
      <c r="E36" s="16"/>
      <c r="F36" s="111"/>
      <c r="G36" s="16"/>
      <c r="H36" s="111"/>
      <c r="I36" s="16"/>
      <c r="J36" s="111"/>
      <c r="K36" s="16"/>
      <c r="L36" s="111"/>
      <c r="M36" s="16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111"/>
      <c r="Y36" s="16"/>
      <c r="Z36" s="16"/>
      <c r="AA36" s="16"/>
    </row>
    <row r="37" spans="1:27" ht="11.25">
      <c r="A37" s="81" t="s">
        <v>53</v>
      </c>
      <c r="B37" s="95"/>
      <c r="C37" s="16"/>
      <c r="D37" s="95"/>
      <c r="E37" s="16"/>
      <c r="F37" s="95"/>
      <c r="G37" s="16"/>
      <c r="H37" s="95"/>
      <c r="I37" s="16"/>
      <c r="J37" s="95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16"/>
      <c r="Z37" s="16"/>
      <c r="AA37" s="16"/>
    </row>
    <row r="38" spans="1:27" ht="11.25">
      <c r="A38" s="81" t="s">
        <v>61</v>
      </c>
      <c r="B38" s="95"/>
      <c r="C38" s="16"/>
      <c r="D38" s="95"/>
      <c r="E38" s="16"/>
      <c r="F38" s="95"/>
      <c r="G38" s="16"/>
      <c r="H38" s="95"/>
      <c r="I38" s="16"/>
      <c r="J38" s="95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16"/>
      <c r="Z38" s="16"/>
      <c r="AA38" s="16"/>
    </row>
    <row r="39" spans="1:27" ht="11.25">
      <c r="A39" s="4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16"/>
      <c r="Z39" s="16"/>
      <c r="AA39" s="16"/>
    </row>
    <row r="40" spans="1:27" ht="11.25">
      <c r="A40" s="113" t="s">
        <v>76</v>
      </c>
      <c r="B40" s="111"/>
      <c r="C40" s="16"/>
      <c r="D40" s="111"/>
      <c r="E40" s="16"/>
      <c r="F40" s="111"/>
      <c r="G40" s="16"/>
      <c r="H40" s="111"/>
      <c r="I40" s="16"/>
      <c r="J40" s="111"/>
      <c r="K40" s="16"/>
      <c r="L40" s="111"/>
      <c r="M40" s="16"/>
      <c r="N40" s="59"/>
      <c r="O40" s="59"/>
      <c r="P40" s="59"/>
      <c r="Q40" s="59"/>
      <c r="R40" s="59"/>
      <c r="S40" s="59"/>
      <c r="T40" s="83"/>
      <c r="U40" s="83"/>
      <c r="V40" s="83"/>
      <c r="W40" s="83"/>
      <c r="X40" s="111"/>
      <c r="Y40" s="16"/>
      <c r="Z40" s="16"/>
      <c r="AA40" s="16"/>
    </row>
    <row r="41" spans="1:27" ht="11.25">
      <c r="A41" s="114" t="s">
        <v>75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59"/>
      <c r="O41" s="59"/>
      <c r="P41" s="59"/>
      <c r="Q41" s="59"/>
      <c r="R41" s="59"/>
      <c r="S41" s="59"/>
      <c r="T41" s="84"/>
      <c r="U41" s="84"/>
      <c r="V41" s="87"/>
      <c r="W41" s="87"/>
      <c r="X41" s="16"/>
      <c r="Y41" s="16"/>
      <c r="Z41" s="16"/>
      <c r="AA41" s="16"/>
    </row>
    <row r="42" spans="1:27" ht="11.25">
      <c r="A42" s="114"/>
      <c r="B42" s="82"/>
      <c r="C42" s="82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16"/>
      <c r="Y42" s="16"/>
      <c r="Z42" s="16"/>
      <c r="AA42" s="16"/>
    </row>
    <row r="43" spans="1:27">
      <c r="A43" s="115" t="s">
        <v>77</v>
      </c>
      <c r="B43" s="89"/>
      <c r="C43" s="8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47"/>
      <c r="O43" s="47"/>
      <c r="P43" s="47"/>
      <c r="Q43" s="47"/>
      <c r="R43" s="47"/>
      <c r="S43" s="47"/>
      <c r="T43" s="84"/>
      <c r="U43" s="84"/>
      <c r="V43" s="84"/>
      <c r="W43" s="84"/>
      <c r="X43" s="16"/>
      <c r="Y43" s="16"/>
      <c r="Z43" s="16"/>
      <c r="AA43" s="16"/>
    </row>
    <row r="44" spans="1:27">
      <c r="A44" s="82"/>
      <c r="B44" s="89"/>
      <c r="C44" s="8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83"/>
      <c r="O44" s="83"/>
      <c r="P44" s="83"/>
      <c r="Q44" s="83"/>
      <c r="R44" s="83"/>
      <c r="S44" s="83"/>
      <c r="T44" s="47"/>
      <c r="U44" s="47"/>
      <c r="V44" s="47"/>
      <c r="W44" s="47"/>
      <c r="X44" s="16"/>
      <c r="Y44" s="16"/>
      <c r="Z44" s="16"/>
      <c r="AA44" s="16"/>
    </row>
    <row r="45" spans="1:27" ht="11.25">
      <c r="A45" s="90"/>
      <c r="B45" s="82"/>
      <c r="C45" s="82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6"/>
      <c r="Y45" s="16"/>
      <c r="Z45" s="16"/>
      <c r="AA45" s="16"/>
    </row>
    <row r="46" spans="1:27">
      <c r="N46" s="22"/>
      <c r="O46" s="22"/>
      <c r="P46" s="22"/>
      <c r="Q46" s="22"/>
      <c r="R46" s="22"/>
      <c r="S46" s="22"/>
      <c r="T46" s="3"/>
      <c r="U46" s="3"/>
      <c r="V46" s="3"/>
      <c r="W46" s="3"/>
    </row>
    <row r="47" spans="1:27">
      <c r="N47" s="22"/>
      <c r="O47" s="22"/>
      <c r="P47" s="22"/>
      <c r="Q47" s="22"/>
      <c r="R47" s="22"/>
      <c r="S47" s="22"/>
      <c r="T47" s="3"/>
      <c r="U47" s="3"/>
      <c r="V47" s="3"/>
      <c r="W47" s="3"/>
    </row>
    <row r="48" spans="1:27">
      <c r="A48" s="18"/>
      <c r="N48" s="22"/>
      <c r="O48" s="22"/>
      <c r="P48" s="22"/>
      <c r="Q48" s="22"/>
      <c r="R48" s="22"/>
      <c r="S48" s="22"/>
      <c r="T48" s="3"/>
      <c r="U48" s="3"/>
      <c r="V48" s="3"/>
      <c r="W48" s="3"/>
    </row>
    <row r="49" spans="1:23">
      <c r="A49" s="18"/>
      <c r="N49" s="22"/>
      <c r="O49" s="22"/>
      <c r="P49" s="22"/>
      <c r="Q49" s="22"/>
      <c r="R49" s="22"/>
      <c r="S49" s="22"/>
      <c r="T49" s="3"/>
      <c r="U49" s="3"/>
      <c r="V49" s="3"/>
      <c r="W49" s="3"/>
    </row>
    <row r="50" spans="1:23">
      <c r="A50" s="18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18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18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18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18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18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18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18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18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18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18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18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18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4:23"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4:23"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4:23"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4:23"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4:23"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4:23"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4:23"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4:23"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4:23"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4:23"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4:23"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4:23"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4:23"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4:23"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4:23"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4:23"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4:23"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4:23"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4:23"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4:23"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4:23"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4:23"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4:23"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4:23"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4:23">
      <c r="N89" s="3"/>
      <c r="O89" s="3"/>
      <c r="P89" s="3"/>
      <c r="Q89" s="3"/>
      <c r="R89" s="3"/>
      <c r="S89" s="3"/>
    </row>
    <row r="90" spans="14:23">
      <c r="N90" s="3"/>
      <c r="O90" s="3"/>
      <c r="P90" s="3"/>
      <c r="Q90" s="3"/>
      <c r="R90" s="3"/>
      <c r="S90" s="3"/>
    </row>
    <row r="91" spans="14:23">
      <c r="N91" s="3"/>
      <c r="O91" s="3"/>
      <c r="P91" s="3"/>
      <c r="Q91" s="3"/>
      <c r="R91" s="3"/>
      <c r="S91" s="3"/>
    </row>
    <row r="92" spans="14:23">
      <c r="N92" s="3"/>
      <c r="O92" s="3"/>
      <c r="P92" s="3"/>
      <c r="Q92" s="3"/>
      <c r="R92" s="3"/>
      <c r="S92" s="3"/>
    </row>
    <row r="93" spans="14:23">
      <c r="N93" s="3"/>
      <c r="O93" s="3"/>
      <c r="P93" s="3"/>
      <c r="Q93" s="3"/>
      <c r="R93" s="3"/>
      <c r="S93" s="3"/>
    </row>
  </sheetData>
  <mergeCells count="5">
    <mergeCell ref="T34:U34"/>
    <mergeCell ref="V34:W34"/>
    <mergeCell ref="N34:O34"/>
    <mergeCell ref="R34:S34"/>
    <mergeCell ref="P34:Q34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1032"/>
  <sheetViews>
    <sheetView workbookViewId="0"/>
  </sheetViews>
  <sheetFormatPr baseColWidth="10" defaultColWidth="9.1640625" defaultRowHeight="12.75"/>
  <cols>
    <col min="1" max="1" width="17.83203125" style="30" customWidth="1"/>
    <col min="2" max="8" width="5.1640625" style="30" customWidth="1"/>
    <col min="9" max="9" width="4.33203125" style="30" customWidth="1"/>
    <col min="10" max="15" width="5.1640625" style="30" hidden="1" customWidth="1"/>
    <col min="16" max="19" width="5.1640625" style="30" customWidth="1"/>
    <col min="20" max="21" width="5.83203125" style="30" hidden="1" customWidth="1"/>
    <col min="22" max="24" width="5.1640625" style="30" customWidth="1"/>
    <col min="25" max="25" width="5.1640625" style="34" customWidth="1"/>
    <col min="26" max="26" width="5.83203125" style="30" customWidth="1"/>
    <col min="27" max="27" width="9.1640625" style="30" customWidth="1"/>
    <col min="28" max="249" width="9.33203125" style="30" customWidth="1"/>
    <col min="250" max="16384" width="9.1640625" style="30"/>
  </cols>
  <sheetData>
    <row r="1" spans="1:237" s="26" customFormat="1" ht="22.5" customHeight="1">
      <c r="A1" s="23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35"/>
      <c r="M1" s="35"/>
      <c r="N1" s="24"/>
      <c r="O1" s="24"/>
      <c r="P1" s="24"/>
      <c r="Q1" s="24"/>
      <c r="R1" s="24"/>
      <c r="S1" s="24"/>
      <c r="T1" s="35"/>
      <c r="U1" s="35"/>
      <c r="V1" s="35"/>
      <c r="W1" s="35"/>
      <c r="X1" s="24"/>
      <c r="Y1" s="24"/>
      <c r="Z1" s="24"/>
      <c r="AA1" s="25" t="s">
        <v>74</v>
      </c>
    </row>
    <row r="2" spans="1:237" s="26" customFormat="1" ht="16.5" customHeight="1">
      <c r="A2" s="132" t="s">
        <v>60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33"/>
      <c r="M2" s="133"/>
      <c r="N2" s="36"/>
      <c r="O2" s="36"/>
      <c r="P2" s="36"/>
      <c r="Q2" s="36"/>
      <c r="R2" s="36"/>
      <c r="S2" s="36"/>
      <c r="T2" s="133"/>
      <c r="U2" s="133"/>
      <c r="V2" s="133"/>
      <c r="W2" s="133"/>
      <c r="X2" s="36"/>
      <c r="Y2" s="36"/>
      <c r="Z2" s="36"/>
      <c r="AA2" s="36"/>
    </row>
    <row r="3" spans="1:237" s="27" customFormat="1" ht="21" customHeight="1">
      <c r="A3" s="127"/>
      <c r="B3" s="37" t="s">
        <v>68</v>
      </c>
      <c r="C3" s="38"/>
      <c r="D3" s="37" t="s">
        <v>5</v>
      </c>
      <c r="E3" s="38"/>
      <c r="F3" s="37" t="s">
        <v>70</v>
      </c>
      <c r="G3" s="38"/>
      <c r="H3" s="37" t="s">
        <v>7</v>
      </c>
      <c r="I3" s="38"/>
      <c r="J3" s="128"/>
      <c r="K3" s="127"/>
      <c r="L3" s="37"/>
      <c r="M3" s="127"/>
      <c r="N3" s="128"/>
      <c r="O3" s="127"/>
      <c r="P3" s="128" t="s">
        <v>58</v>
      </c>
      <c r="Q3" s="127"/>
      <c r="R3" s="128" t="s">
        <v>50</v>
      </c>
      <c r="S3" s="127"/>
      <c r="T3" s="37"/>
      <c r="U3" s="127"/>
      <c r="V3" s="37" t="s">
        <v>8</v>
      </c>
      <c r="W3" s="127"/>
      <c r="X3" s="128" t="s">
        <v>0</v>
      </c>
      <c r="Y3" s="129"/>
      <c r="Z3" s="127"/>
      <c r="AA3" s="127"/>
    </row>
    <row r="4" spans="1:237" s="27" customFormat="1" ht="21" customHeight="1">
      <c r="A4" s="118"/>
      <c r="B4" s="130" t="s">
        <v>9</v>
      </c>
      <c r="C4" s="131" t="s">
        <v>31</v>
      </c>
      <c r="D4" s="130" t="s">
        <v>9</v>
      </c>
      <c r="E4" s="131" t="s">
        <v>31</v>
      </c>
      <c r="F4" s="130" t="s">
        <v>9</v>
      </c>
      <c r="G4" s="131" t="s">
        <v>31</v>
      </c>
      <c r="H4" s="130" t="s">
        <v>9</v>
      </c>
      <c r="I4" s="131" t="s">
        <v>31</v>
      </c>
      <c r="J4" s="130"/>
      <c r="K4" s="131"/>
      <c r="L4" s="130"/>
      <c r="M4" s="131"/>
      <c r="N4" s="130"/>
      <c r="O4" s="131"/>
      <c r="P4" s="130" t="s">
        <v>9</v>
      </c>
      <c r="Q4" s="131" t="s">
        <v>31</v>
      </c>
      <c r="R4" s="130" t="s">
        <v>9</v>
      </c>
      <c r="S4" s="131" t="s">
        <v>31</v>
      </c>
      <c r="T4" s="130"/>
      <c r="U4" s="131"/>
      <c r="V4" s="130" t="s">
        <v>9</v>
      </c>
      <c r="W4" s="131" t="s">
        <v>31</v>
      </c>
      <c r="X4" s="130" t="s">
        <v>9</v>
      </c>
      <c r="Y4" s="119" t="s">
        <v>31</v>
      </c>
      <c r="Z4" s="116" t="s">
        <v>0</v>
      </c>
      <c r="AA4" s="120" t="s">
        <v>32</v>
      </c>
    </row>
    <row r="5" spans="1:237" s="26" customFormat="1" ht="12.6" customHeight="1">
      <c r="A5" s="40" t="s">
        <v>0</v>
      </c>
      <c r="B5" s="41">
        <f>SUM(B7:B32)</f>
        <v>1</v>
      </c>
      <c r="C5" s="41">
        <f>SUM(C7:C32)</f>
        <v>12</v>
      </c>
      <c r="D5" s="41">
        <f t="shared" ref="D5:Y5" si="0">SUM(D7:D32)</f>
        <v>2</v>
      </c>
      <c r="E5" s="41">
        <f t="shared" si="0"/>
        <v>11</v>
      </c>
      <c r="F5" s="41">
        <f t="shared" si="0"/>
        <v>4</v>
      </c>
      <c r="G5" s="41">
        <f t="shared" si="0"/>
        <v>8</v>
      </c>
      <c r="H5" s="41">
        <f t="shared" si="0"/>
        <v>0</v>
      </c>
      <c r="I5" s="41">
        <f t="shared" si="0"/>
        <v>5</v>
      </c>
      <c r="J5" s="41"/>
      <c r="K5" s="41"/>
      <c r="L5" s="41"/>
      <c r="M5" s="41"/>
      <c r="N5" s="41"/>
      <c r="O5" s="41"/>
      <c r="P5" s="41">
        <f t="shared" si="0"/>
        <v>0</v>
      </c>
      <c r="Q5" s="41">
        <f t="shared" si="0"/>
        <v>1</v>
      </c>
      <c r="R5" s="41">
        <f t="shared" si="0"/>
        <v>0</v>
      </c>
      <c r="S5" s="41">
        <f t="shared" si="0"/>
        <v>1</v>
      </c>
      <c r="T5" s="41">
        <f t="shared" si="0"/>
        <v>0</v>
      </c>
      <c r="U5" s="41">
        <f t="shared" si="0"/>
        <v>0</v>
      </c>
      <c r="V5" s="41">
        <f t="shared" si="0"/>
        <v>0</v>
      </c>
      <c r="W5" s="41">
        <f t="shared" si="0"/>
        <v>1</v>
      </c>
      <c r="X5" s="41">
        <f t="shared" si="0"/>
        <v>7</v>
      </c>
      <c r="Y5" s="41">
        <f t="shared" si="0"/>
        <v>39</v>
      </c>
      <c r="Z5" s="41">
        <f>SUM(Z7:Z32)</f>
        <v>46</v>
      </c>
      <c r="AA5" s="42">
        <f>(X5/Z5)*100</f>
        <v>15.217391304347828</v>
      </c>
    </row>
    <row r="6" spans="1:237">
      <c r="A6" s="43"/>
      <c r="B6" s="44"/>
      <c r="C6" s="45"/>
      <c r="D6" s="44"/>
      <c r="E6" s="45"/>
      <c r="F6" s="44"/>
      <c r="G6" s="45"/>
      <c r="H6" s="44"/>
      <c r="I6" s="45"/>
      <c r="J6" s="44"/>
      <c r="K6" s="45"/>
      <c r="L6" s="44"/>
      <c r="M6" s="45"/>
      <c r="N6" s="44"/>
      <c r="O6" s="45"/>
      <c r="P6" s="44"/>
      <c r="Q6" s="45"/>
      <c r="R6" s="44"/>
      <c r="S6" s="45"/>
      <c r="T6" s="44"/>
      <c r="U6" s="45"/>
      <c r="V6" s="44"/>
      <c r="W6" s="45"/>
      <c r="X6" s="44"/>
      <c r="Y6" s="44"/>
      <c r="Z6" s="44"/>
      <c r="AA6" s="46"/>
      <c r="AB6" s="28"/>
      <c r="AC6" s="29"/>
      <c r="AD6" s="29"/>
      <c r="AE6" s="28"/>
      <c r="AF6" s="28"/>
      <c r="AG6" s="28"/>
      <c r="AH6" s="29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</row>
    <row r="7" spans="1:237" s="28" customFormat="1">
      <c r="A7" s="47" t="s">
        <v>20</v>
      </c>
      <c r="B7" s="48" t="s">
        <v>36</v>
      </c>
      <c r="C7" s="48">
        <v>1</v>
      </c>
      <c r="D7" s="44">
        <v>0</v>
      </c>
      <c r="E7" s="48" t="s">
        <v>36</v>
      </c>
      <c r="F7" s="48" t="s">
        <v>36</v>
      </c>
      <c r="G7" s="48">
        <v>1</v>
      </c>
      <c r="H7" s="48" t="s">
        <v>36</v>
      </c>
      <c r="I7" s="44">
        <v>0</v>
      </c>
      <c r="J7" s="48"/>
      <c r="K7" s="48"/>
      <c r="L7" s="48"/>
      <c r="M7" s="48"/>
      <c r="N7" s="48"/>
      <c r="O7" s="48"/>
      <c r="P7" s="48" t="s">
        <v>36</v>
      </c>
      <c r="Q7" s="48" t="s">
        <v>36</v>
      </c>
      <c r="R7" s="48" t="s">
        <v>36</v>
      </c>
      <c r="S7" s="44">
        <v>0</v>
      </c>
      <c r="T7" s="48"/>
      <c r="U7" s="48"/>
      <c r="V7" s="48" t="s">
        <v>36</v>
      </c>
      <c r="W7" s="48" t="s">
        <v>36</v>
      </c>
      <c r="X7" s="48">
        <f t="shared" ref="X7:X32" si="1">SUM(B7,D7,F7,H7,P7,R7,V7)</f>
        <v>0</v>
      </c>
      <c r="Y7" s="48">
        <f t="shared" ref="Y7:Y32" si="2">SUM(C7,E7,G7,I7,Q7,S7,W7)</f>
        <v>2</v>
      </c>
      <c r="Z7" s="48">
        <f>SUM(X7:Y7)</f>
        <v>2</v>
      </c>
      <c r="AA7" s="46">
        <f>(X7/Z7)*100</f>
        <v>0</v>
      </c>
      <c r="AC7" s="29"/>
      <c r="AD7" s="29"/>
      <c r="AH7" s="29"/>
    </row>
    <row r="8" spans="1:237" s="28" customFormat="1">
      <c r="A8" s="47" t="s">
        <v>13</v>
      </c>
      <c r="B8" s="44">
        <v>0</v>
      </c>
      <c r="C8" s="48" t="s">
        <v>36</v>
      </c>
      <c r="D8" s="48" t="s">
        <v>36</v>
      </c>
      <c r="E8" s="48" t="s">
        <v>36</v>
      </c>
      <c r="F8" s="48" t="s">
        <v>36</v>
      </c>
      <c r="G8" s="48">
        <v>1</v>
      </c>
      <c r="H8" s="48" t="s">
        <v>36</v>
      </c>
      <c r="I8" s="44">
        <v>0</v>
      </c>
      <c r="J8" s="48"/>
      <c r="K8" s="48"/>
      <c r="L8" s="48"/>
      <c r="M8" s="48"/>
      <c r="N8" s="48"/>
      <c r="O8" s="48"/>
      <c r="P8" s="48" t="s">
        <v>36</v>
      </c>
      <c r="Q8" s="48">
        <v>1</v>
      </c>
      <c r="R8" s="44">
        <v>0</v>
      </c>
      <c r="S8" s="48" t="s">
        <v>36</v>
      </c>
      <c r="T8" s="48"/>
      <c r="U8" s="48"/>
      <c r="V8" s="48" t="s">
        <v>36</v>
      </c>
      <c r="W8" s="48" t="s">
        <v>36</v>
      </c>
      <c r="X8" s="48">
        <f t="shared" si="1"/>
        <v>0</v>
      </c>
      <c r="Y8" s="48">
        <f t="shared" si="2"/>
        <v>2</v>
      </c>
      <c r="Z8" s="48">
        <f t="shared" ref="Z8:Z32" si="3">SUM(X8:Y8)</f>
        <v>2</v>
      </c>
      <c r="AA8" s="46">
        <f t="shared" ref="AA8:AA32" si="4">(X8/Z8)*100</f>
        <v>0</v>
      </c>
      <c r="AC8" s="29"/>
      <c r="AD8" s="29"/>
    </row>
    <row r="9" spans="1:237" s="28" customFormat="1">
      <c r="A9" s="47" t="s">
        <v>26</v>
      </c>
      <c r="B9" s="48" t="s">
        <v>36</v>
      </c>
      <c r="C9" s="48">
        <v>1</v>
      </c>
      <c r="D9" s="48" t="s">
        <v>36</v>
      </c>
      <c r="E9" s="48">
        <v>1</v>
      </c>
      <c r="F9" s="44">
        <v>0</v>
      </c>
      <c r="G9" s="48" t="s">
        <v>36</v>
      </c>
      <c r="H9" s="44">
        <v>0</v>
      </c>
      <c r="I9" s="48" t="s">
        <v>36</v>
      </c>
      <c r="J9" s="44"/>
      <c r="K9" s="48"/>
      <c r="L9" s="44"/>
      <c r="M9" s="48"/>
      <c r="N9" s="44"/>
      <c r="O9" s="48"/>
      <c r="P9" s="48" t="s">
        <v>36</v>
      </c>
      <c r="Q9" s="48" t="s">
        <v>36</v>
      </c>
      <c r="R9" s="48" t="s">
        <v>36</v>
      </c>
      <c r="S9" s="44">
        <v>0</v>
      </c>
      <c r="T9" s="48"/>
      <c r="U9" s="48"/>
      <c r="V9" s="48" t="s">
        <v>36</v>
      </c>
      <c r="W9" s="44">
        <v>0</v>
      </c>
      <c r="X9" s="48">
        <f t="shared" si="1"/>
        <v>0</v>
      </c>
      <c r="Y9" s="48">
        <f t="shared" si="2"/>
        <v>2</v>
      </c>
      <c r="Z9" s="48">
        <f t="shared" si="3"/>
        <v>2</v>
      </c>
      <c r="AA9" s="46">
        <f t="shared" si="4"/>
        <v>0</v>
      </c>
      <c r="AC9" s="29"/>
      <c r="AD9" s="29"/>
    </row>
    <row r="10" spans="1:237" s="28" customFormat="1">
      <c r="A10" s="47" t="s">
        <v>1</v>
      </c>
      <c r="B10" s="48" t="s">
        <v>36</v>
      </c>
      <c r="C10" s="48">
        <v>1</v>
      </c>
      <c r="D10" s="48" t="s">
        <v>36</v>
      </c>
      <c r="E10" s="48">
        <v>1</v>
      </c>
      <c r="F10" s="48" t="s">
        <v>36</v>
      </c>
      <c r="G10" s="48" t="s">
        <v>36</v>
      </c>
      <c r="H10" s="48" t="s">
        <v>36</v>
      </c>
      <c r="I10" s="48" t="s">
        <v>36</v>
      </c>
      <c r="J10" s="48"/>
      <c r="K10" s="48"/>
      <c r="L10" s="48"/>
      <c r="M10" s="48"/>
      <c r="N10" s="48"/>
      <c r="O10" s="48"/>
      <c r="P10" s="48" t="s">
        <v>36</v>
      </c>
      <c r="Q10" s="48" t="s">
        <v>36</v>
      </c>
      <c r="R10" s="48" t="s">
        <v>36</v>
      </c>
      <c r="S10" s="48" t="s">
        <v>36</v>
      </c>
      <c r="T10" s="48"/>
      <c r="U10" s="48"/>
      <c r="V10" s="48" t="s">
        <v>36</v>
      </c>
      <c r="W10" s="48" t="s">
        <v>36</v>
      </c>
      <c r="X10" s="48">
        <f t="shared" si="1"/>
        <v>0</v>
      </c>
      <c r="Y10" s="48">
        <f t="shared" si="2"/>
        <v>2</v>
      </c>
      <c r="Z10" s="48">
        <f t="shared" si="3"/>
        <v>2</v>
      </c>
      <c r="AA10" s="46">
        <f t="shared" si="4"/>
        <v>0</v>
      </c>
      <c r="AC10" s="29"/>
      <c r="AD10" s="29"/>
    </row>
    <row r="11" spans="1:237" s="28" customFormat="1">
      <c r="A11" s="47" t="s">
        <v>29</v>
      </c>
      <c r="B11" s="48" t="s">
        <v>36</v>
      </c>
      <c r="C11" s="48" t="s">
        <v>36</v>
      </c>
      <c r="D11" s="48" t="s">
        <v>36</v>
      </c>
      <c r="E11" s="48" t="s">
        <v>36</v>
      </c>
      <c r="F11" s="48" t="s">
        <v>36</v>
      </c>
      <c r="G11" s="48" t="s">
        <v>36</v>
      </c>
      <c r="H11" s="48" t="s">
        <v>36</v>
      </c>
      <c r="I11" s="48">
        <v>2</v>
      </c>
      <c r="J11" s="48"/>
      <c r="K11" s="48"/>
      <c r="L11" s="48"/>
      <c r="M11" s="48"/>
      <c r="N11" s="48"/>
      <c r="O11" s="48"/>
      <c r="P11" s="48" t="s">
        <v>36</v>
      </c>
      <c r="Q11" s="48" t="s">
        <v>36</v>
      </c>
      <c r="R11" s="48" t="s">
        <v>36</v>
      </c>
      <c r="S11" s="48" t="s">
        <v>36</v>
      </c>
      <c r="T11" s="48"/>
      <c r="U11" s="48"/>
      <c r="V11" s="44">
        <v>0</v>
      </c>
      <c r="W11" s="44">
        <v>0</v>
      </c>
      <c r="X11" s="48">
        <f t="shared" si="1"/>
        <v>0</v>
      </c>
      <c r="Y11" s="48">
        <f t="shared" si="2"/>
        <v>2</v>
      </c>
      <c r="Z11" s="48">
        <f t="shared" si="3"/>
        <v>2</v>
      </c>
      <c r="AA11" s="46">
        <f t="shared" si="4"/>
        <v>0</v>
      </c>
      <c r="AC11" s="29"/>
      <c r="AD11" s="29"/>
    </row>
    <row r="12" spans="1:237" s="28" customFormat="1">
      <c r="A12" s="47" t="s">
        <v>28</v>
      </c>
      <c r="B12" s="48" t="s">
        <v>36</v>
      </c>
      <c r="C12" s="44">
        <v>0</v>
      </c>
      <c r="D12" s="48" t="s">
        <v>36</v>
      </c>
      <c r="E12" s="48">
        <v>1</v>
      </c>
      <c r="F12" s="48" t="s">
        <v>36</v>
      </c>
      <c r="G12" s="48" t="s">
        <v>36</v>
      </c>
      <c r="H12" s="48" t="s">
        <v>36</v>
      </c>
      <c r="I12" s="44">
        <v>0</v>
      </c>
      <c r="J12" s="48"/>
      <c r="K12" s="48"/>
      <c r="L12" s="48"/>
      <c r="M12" s="48"/>
      <c r="N12" s="48"/>
      <c r="O12" s="48"/>
      <c r="P12" s="48" t="s">
        <v>36</v>
      </c>
      <c r="Q12" s="48" t="s">
        <v>36</v>
      </c>
      <c r="R12" s="48" t="s">
        <v>36</v>
      </c>
      <c r="S12" s="48" t="s">
        <v>36</v>
      </c>
      <c r="T12" s="48"/>
      <c r="U12" s="48"/>
      <c r="V12" s="48" t="s">
        <v>36</v>
      </c>
      <c r="W12" s="48" t="s">
        <v>36</v>
      </c>
      <c r="X12" s="48">
        <f t="shared" si="1"/>
        <v>0</v>
      </c>
      <c r="Y12" s="48">
        <f t="shared" si="2"/>
        <v>1</v>
      </c>
      <c r="Z12" s="48">
        <f t="shared" si="3"/>
        <v>1</v>
      </c>
      <c r="AA12" s="46">
        <f t="shared" si="4"/>
        <v>0</v>
      </c>
      <c r="AC12" s="29"/>
      <c r="AD12" s="29"/>
    </row>
    <row r="13" spans="1:237" s="28" customFormat="1">
      <c r="A13" s="47" t="s">
        <v>27</v>
      </c>
      <c r="B13" s="48" t="s">
        <v>36</v>
      </c>
      <c r="C13" s="48">
        <v>1</v>
      </c>
      <c r="D13" s="44">
        <v>0</v>
      </c>
      <c r="E13" s="48" t="s">
        <v>36</v>
      </c>
      <c r="F13" s="48" t="s">
        <v>36</v>
      </c>
      <c r="G13" s="48" t="s">
        <v>36</v>
      </c>
      <c r="H13" s="48" t="s">
        <v>36</v>
      </c>
      <c r="I13" s="48" t="s">
        <v>36</v>
      </c>
      <c r="J13" s="48"/>
      <c r="K13" s="48"/>
      <c r="L13" s="48"/>
      <c r="M13" s="48"/>
      <c r="N13" s="48"/>
      <c r="O13" s="48"/>
      <c r="P13" s="48" t="s">
        <v>36</v>
      </c>
      <c r="Q13" s="48" t="s">
        <v>36</v>
      </c>
      <c r="R13" s="48" t="s">
        <v>36</v>
      </c>
      <c r="S13" s="48" t="s">
        <v>36</v>
      </c>
      <c r="T13" s="48"/>
      <c r="U13" s="48"/>
      <c r="V13" s="48" t="s">
        <v>36</v>
      </c>
      <c r="W13" s="44">
        <v>0</v>
      </c>
      <c r="X13" s="48">
        <f t="shared" si="1"/>
        <v>0</v>
      </c>
      <c r="Y13" s="48">
        <f t="shared" si="2"/>
        <v>1</v>
      </c>
      <c r="Z13" s="48">
        <f t="shared" si="3"/>
        <v>1</v>
      </c>
      <c r="AA13" s="46">
        <f t="shared" si="4"/>
        <v>0</v>
      </c>
      <c r="AC13" s="29"/>
      <c r="AD13" s="29"/>
    </row>
    <row r="14" spans="1:237" s="28" customFormat="1">
      <c r="A14" s="47" t="s">
        <v>21</v>
      </c>
      <c r="B14" s="48" t="s">
        <v>36</v>
      </c>
      <c r="C14" s="48">
        <v>1</v>
      </c>
      <c r="D14" s="48" t="s">
        <v>36</v>
      </c>
      <c r="E14" s="48" t="s">
        <v>36</v>
      </c>
      <c r="F14" s="48" t="s">
        <v>36</v>
      </c>
      <c r="G14" s="48" t="s">
        <v>36</v>
      </c>
      <c r="H14" s="48" t="s">
        <v>36</v>
      </c>
      <c r="I14" s="48">
        <v>1</v>
      </c>
      <c r="J14" s="48"/>
      <c r="K14" s="48"/>
      <c r="L14" s="48"/>
      <c r="M14" s="48"/>
      <c r="N14" s="48"/>
      <c r="O14" s="48"/>
      <c r="P14" s="48" t="s">
        <v>36</v>
      </c>
      <c r="Q14" s="48" t="s">
        <v>36</v>
      </c>
      <c r="R14" s="48" t="s">
        <v>36</v>
      </c>
      <c r="S14" s="48" t="s">
        <v>36</v>
      </c>
      <c r="T14" s="48"/>
      <c r="U14" s="48"/>
      <c r="V14" s="48" t="s">
        <v>36</v>
      </c>
      <c r="W14" s="44">
        <v>0</v>
      </c>
      <c r="X14" s="48">
        <f t="shared" si="1"/>
        <v>0</v>
      </c>
      <c r="Y14" s="48">
        <f t="shared" si="2"/>
        <v>2</v>
      </c>
      <c r="Z14" s="48">
        <f t="shared" si="3"/>
        <v>2</v>
      </c>
      <c r="AA14" s="46">
        <f t="shared" si="4"/>
        <v>0</v>
      </c>
      <c r="AC14" s="29"/>
      <c r="AD14" s="29"/>
    </row>
    <row r="15" spans="1:237" s="28" customFormat="1">
      <c r="A15" s="47" t="s">
        <v>30</v>
      </c>
      <c r="B15" s="48" t="s">
        <v>36</v>
      </c>
      <c r="C15" s="48">
        <v>1</v>
      </c>
      <c r="D15" s="48" t="s">
        <v>36</v>
      </c>
      <c r="E15" s="48">
        <v>1</v>
      </c>
      <c r="F15" s="44">
        <v>0</v>
      </c>
      <c r="G15" s="48" t="s">
        <v>36</v>
      </c>
      <c r="H15" s="48" t="s">
        <v>36</v>
      </c>
      <c r="I15" s="44">
        <v>0</v>
      </c>
      <c r="J15" s="44"/>
      <c r="K15" s="48"/>
      <c r="L15" s="44"/>
      <c r="M15" s="48"/>
      <c r="N15" s="44"/>
      <c r="O15" s="48"/>
      <c r="P15" s="48" t="s">
        <v>36</v>
      </c>
      <c r="Q15" s="48" t="s">
        <v>36</v>
      </c>
      <c r="R15" s="48" t="s">
        <v>36</v>
      </c>
      <c r="S15" s="44">
        <v>0</v>
      </c>
      <c r="T15" s="48"/>
      <c r="U15" s="48"/>
      <c r="V15" s="48" t="s">
        <v>36</v>
      </c>
      <c r="W15" s="44">
        <v>0</v>
      </c>
      <c r="X15" s="48">
        <f t="shared" si="1"/>
        <v>0</v>
      </c>
      <c r="Y15" s="48">
        <f t="shared" si="2"/>
        <v>2</v>
      </c>
      <c r="Z15" s="48">
        <f t="shared" si="3"/>
        <v>2</v>
      </c>
      <c r="AA15" s="46">
        <f t="shared" si="4"/>
        <v>0</v>
      </c>
      <c r="AC15" s="29"/>
      <c r="AD15" s="29"/>
    </row>
    <row r="16" spans="1:237" s="28" customFormat="1">
      <c r="A16" s="47" t="s">
        <v>14</v>
      </c>
      <c r="B16" s="48" t="s">
        <v>36</v>
      </c>
      <c r="C16" s="44">
        <v>0</v>
      </c>
      <c r="D16" s="48" t="s">
        <v>36</v>
      </c>
      <c r="E16" s="48">
        <v>1</v>
      </c>
      <c r="F16" s="48" t="s">
        <v>36</v>
      </c>
      <c r="G16" s="48">
        <v>1</v>
      </c>
      <c r="H16" s="48" t="s">
        <v>36</v>
      </c>
      <c r="I16" s="44">
        <v>0</v>
      </c>
      <c r="J16" s="48"/>
      <c r="K16" s="48"/>
      <c r="L16" s="48"/>
      <c r="M16" s="48"/>
      <c r="N16" s="48"/>
      <c r="O16" s="48"/>
      <c r="P16" s="48" t="s">
        <v>36</v>
      </c>
      <c r="Q16" s="44">
        <v>0</v>
      </c>
      <c r="R16" s="48" t="s">
        <v>36</v>
      </c>
      <c r="S16" s="48" t="s">
        <v>36</v>
      </c>
      <c r="T16" s="48"/>
      <c r="U16" s="48"/>
      <c r="V16" s="48" t="s">
        <v>36</v>
      </c>
      <c r="W16" s="48" t="s">
        <v>36</v>
      </c>
      <c r="X16" s="48">
        <f t="shared" si="1"/>
        <v>0</v>
      </c>
      <c r="Y16" s="48">
        <f t="shared" si="2"/>
        <v>2</v>
      </c>
      <c r="Z16" s="48">
        <f t="shared" si="3"/>
        <v>2</v>
      </c>
      <c r="AA16" s="46">
        <f t="shared" si="4"/>
        <v>0</v>
      </c>
      <c r="AC16" s="29"/>
      <c r="AD16" s="29"/>
    </row>
    <row r="17" spans="1:158" s="28" customFormat="1">
      <c r="A17" s="47" t="s">
        <v>16</v>
      </c>
      <c r="B17" s="44">
        <v>0</v>
      </c>
      <c r="C17" s="48" t="s">
        <v>36</v>
      </c>
      <c r="D17" s="48" t="s">
        <v>36</v>
      </c>
      <c r="E17" s="48">
        <v>1</v>
      </c>
      <c r="F17" s="48" t="s">
        <v>36</v>
      </c>
      <c r="G17" s="48">
        <v>1</v>
      </c>
      <c r="H17" s="48" t="s">
        <v>36</v>
      </c>
      <c r="I17" s="44">
        <v>0</v>
      </c>
      <c r="J17" s="48"/>
      <c r="K17" s="48"/>
      <c r="L17" s="48"/>
      <c r="M17" s="48"/>
      <c r="N17" s="48"/>
      <c r="O17" s="48"/>
      <c r="P17" s="48" t="s">
        <v>36</v>
      </c>
      <c r="Q17" s="48" t="s">
        <v>36</v>
      </c>
      <c r="R17" s="48" t="s">
        <v>36</v>
      </c>
      <c r="S17" s="48" t="s">
        <v>36</v>
      </c>
      <c r="T17" s="48"/>
      <c r="U17" s="48"/>
      <c r="V17" s="48" t="s">
        <v>36</v>
      </c>
      <c r="W17" s="48" t="s">
        <v>36</v>
      </c>
      <c r="X17" s="48">
        <f t="shared" si="1"/>
        <v>0</v>
      </c>
      <c r="Y17" s="48">
        <f t="shared" si="2"/>
        <v>2</v>
      </c>
      <c r="Z17" s="48">
        <f t="shared" si="3"/>
        <v>2</v>
      </c>
      <c r="AA17" s="46">
        <f t="shared" si="4"/>
        <v>0</v>
      </c>
      <c r="AC17" s="29"/>
      <c r="AD17" s="29"/>
    </row>
    <row r="18" spans="1:158" s="28" customFormat="1">
      <c r="A18" s="47" t="s">
        <v>19</v>
      </c>
      <c r="B18" s="48" t="s">
        <v>36</v>
      </c>
      <c r="C18" s="44">
        <v>0</v>
      </c>
      <c r="D18" s="48" t="s">
        <v>36</v>
      </c>
      <c r="E18" s="48" t="s">
        <v>36</v>
      </c>
      <c r="F18" s="48">
        <v>1</v>
      </c>
      <c r="G18" s="48" t="s">
        <v>36</v>
      </c>
      <c r="H18" s="48" t="s">
        <v>36</v>
      </c>
      <c r="I18" s="48" t="s">
        <v>36</v>
      </c>
      <c r="J18" s="48"/>
      <c r="K18" s="48"/>
      <c r="L18" s="48"/>
      <c r="M18" s="48"/>
      <c r="N18" s="48"/>
      <c r="O18" s="48"/>
      <c r="P18" s="48" t="s">
        <v>36</v>
      </c>
      <c r="Q18" s="48" t="s">
        <v>36</v>
      </c>
      <c r="R18" s="48" t="s">
        <v>36</v>
      </c>
      <c r="S18" s="48" t="s">
        <v>36</v>
      </c>
      <c r="T18" s="48"/>
      <c r="U18" s="48"/>
      <c r="V18" s="48" t="s">
        <v>36</v>
      </c>
      <c r="W18" s="44">
        <v>0</v>
      </c>
      <c r="X18" s="48">
        <f t="shared" si="1"/>
        <v>1</v>
      </c>
      <c r="Y18" s="48">
        <f t="shared" si="2"/>
        <v>0</v>
      </c>
      <c r="Z18" s="48">
        <f t="shared" si="3"/>
        <v>1</v>
      </c>
      <c r="AA18" s="46">
        <f t="shared" si="4"/>
        <v>100</v>
      </c>
      <c r="AC18" s="29"/>
      <c r="AD18" s="29"/>
    </row>
    <row r="19" spans="1:158" s="28" customFormat="1">
      <c r="A19" s="47" t="s">
        <v>18</v>
      </c>
      <c r="B19" s="48" t="s">
        <v>36</v>
      </c>
      <c r="C19" s="44">
        <v>0</v>
      </c>
      <c r="D19" s="48" t="s">
        <v>36</v>
      </c>
      <c r="E19" s="48" t="s">
        <v>36</v>
      </c>
      <c r="F19" s="48" t="s">
        <v>36</v>
      </c>
      <c r="G19" s="48">
        <v>1</v>
      </c>
      <c r="H19" s="48" t="s">
        <v>36</v>
      </c>
      <c r="I19" s="48" t="s">
        <v>36</v>
      </c>
      <c r="J19" s="48"/>
      <c r="K19" s="48"/>
      <c r="L19" s="48"/>
      <c r="M19" s="48"/>
      <c r="N19" s="48"/>
      <c r="O19" s="48"/>
      <c r="P19" s="48" t="s">
        <v>36</v>
      </c>
      <c r="Q19" s="48" t="s">
        <v>36</v>
      </c>
      <c r="R19" s="48" t="s">
        <v>36</v>
      </c>
      <c r="S19" s="48" t="s">
        <v>36</v>
      </c>
      <c r="T19" s="48"/>
      <c r="U19" s="48"/>
      <c r="V19" s="48" t="s">
        <v>36</v>
      </c>
      <c r="W19" s="48" t="s">
        <v>36</v>
      </c>
      <c r="X19" s="48">
        <f t="shared" si="1"/>
        <v>0</v>
      </c>
      <c r="Y19" s="48">
        <f t="shared" si="2"/>
        <v>1</v>
      </c>
      <c r="Z19" s="48">
        <f t="shared" si="3"/>
        <v>1</v>
      </c>
      <c r="AA19" s="46">
        <f t="shared" si="4"/>
        <v>0</v>
      </c>
      <c r="AC19" s="29"/>
      <c r="AD19" s="29"/>
    </row>
    <row r="20" spans="1:158" s="28" customFormat="1">
      <c r="A20" s="47" t="s">
        <v>24</v>
      </c>
      <c r="B20" s="48" t="s">
        <v>36</v>
      </c>
      <c r="C20" s="44">
        <v>0</v>
      </c>
      <c r="D20" s="48" t="s">
        <v>36</v>
      </c>
      <c r="E20" s="48" t="s">
        <v>36</v>
      </c>
      <c r="F20" s="48" t="s">
        <v>36</v>
      </c>
      <c r="G20" s="44">
        <v>0</v>
      </c>
      <c r="H20" s="48" t="s">
        <v>36</v>
      </c>
      <c r="I20" s="48">
        <v>1</v>
      </c>
      <c r="J20" s="48"/>
      <c r="K20" s="44"/>
      <c r="L20" s="48"/>
      <c r="M20" s="44"/>
      <c r="N20" s="48"/>
      <c r="O20" s="44"/>
      <c r="P20" s="48" t="s">
        <v>36</v>
      </c>
      <c r="Q20" s="48" t="s">
        <v>36</v>
      </c>
      <c r="R20" s="48" t="s">
        <v>36</v>
      </c>
      <c r="S20" s="48" t="s">
        <v>36</v>
      </c>
      <c r="T20" s="48"/>
      <c r="U20" s="48"/>
      <c r="V20" s="48" t="s">
        <v>36</v>
      </c>
      <c r="W20" s="48">
        <v>1</v>
      </c>
      <c r="X20" s="48">
        <f t="shared" si="1"/>
        <v>0</v>
      </c>
      <c r="Y20" s="48">
        <f t="shared" si="2"/>
        <v>2</v>
      </c>
      <c r="Z20" s="48">
        <f t="shared" si="3"/>
        <v>2</v>
      </c>
      <c r="AA20" s="46">
        <f t="shared" si="4"/>
        <v>0</v>
      </c>
      <c r="AC20" s="29"/>
      <c r="AD20" s="29"/>
    </row>
    <row r="21" spans="1:158" s="28" customFormat="1">
      <c r="A21" s="47" t="s">
        <v>42</v>
      </c>
      <c r="B21" s="48" t="s">
        <v>36</v>
      </c>
      <c r="C21" s="48">
        <v>1</v>
      </c>
      <c r="D21" s="48" t="s">
        <v>36</v>
      </c>
      <c r="E21" s="48" t="s">
        <v>36</v>
      </c>
      <c r="F21" s="48" t="s">
        <v>36</v>
      </c>
      <c r="G21" s="48" t="s">
        <v>36</v>
      </c>
      <c r="H21" s="48" t="s">
        <v>36</v>
      </c>
      <c r="I21" s="48" t="s">
        <v>36</v>
      </c>
      <c r="J21" s="48"/>
      <c r="K21" s="48"/>
      <c r="L21" s="48"/>
      <c r="M21" s="48"/>
      <c r="N21" s="48"/>
      <c r="O21" s="48"/>
      <c r="P21" s="48" t="s">
        <v>36</v>
      </c>
      <c r="Q21" s="48" t="s">
        <v>36</v>
      </c>
      <c r="R21" s="48" t="s">
        <v>36</v>
      </c>
      <c r="S21" s="48" t="s">
        <v>36</v>
      </c>
      <c r="T21" s="48"/>
      <c r="U21" s="48"/>
      <c r="V21" s="48" t="s">
        <v>36</v>
      </c>
      <c r="W21" s="48" t="s">
        <v>36</v>
      </c>
      <c r="X21" s="48">
        <f t="shared" si="1"/>
        <v>0</v>
      </c>
      <c r="Y21" s="48">
        <f t="shared" si="2"/>
        <v>1</v>
      </c>
      <c r="Z21" s="48">
        <f t="shared" si="3"/>
        <v>1</v>
      </c>
      <c r="AA21" s="46">
        <f t="shared" si="4"/>
        <v>0</v>
      </c>
      <c r="AC21" s="29"/>
      <c r="AD21" s="29"/>
    </row>
    <row r="22" spans="1:158" s="31" customFormat="1">
      <c r="A22" s="47" t="s">
        <v>43</v>
      </c>
      <c r="B22" s="48" t="s">
        <v>36</v>
      </c>
      <c r="C22" s="48" t="s">
        <v>36</v>
      </c>
      <c r="D22" s="48" t="s">
        <v>36</v>
      </c>
      <c r="E22" s="48">
        <v>1</v>
      </c>
      <c r="F22" s="48" t="s">
        <v>36</v>
      </c>
      <c r="G22" s="48" t="s">
        <v>36</v>
      </c>
      <c r="H22" s="48" t="s">
        <v>36</v>
      </c>
      <c r="I22" s="48" t="s">
        <v>36</v>
      </c>
      <c r="J22" s="48"/>
      <c r="K22" s="48"/>
      <c r="L22" s="48"/>
      <c r="M22" s="48"/>
      <c r="N22" s="48"/>
      <c r="O22" s="48"/>
      <c r="P22" s="48" t="s">
        <v>36</v>
      </c>
      <c r="Q22" s="48" t="s">
        <v>36</v>
      </c>
      <c r="R22" s="48" t="s">
        <v>36</v>
      </c>
      <c r="S22" s="48" t="s">
        <v>36</v>
      </c>
      <c r="T22" s="48"/>
      <c r="U22" s="48"/>
      <c r="V22" s="48" t="s">
        <v>36</v>
      </c>
      <c r="W22" s="48" t="s">
        <v>36</v>
      </c>
      <c r="X22" s="48">
        <f t="shared" si="1"/>
        <v>0</v>
      </c>
      <c r="Y22" s="48">
        <f t="shared" si="2"/>
        <v>1</v>
      </c>
      <c r="Z22" s="48">
        <f t="shared" si="3"/>
        <v>1</v>
      </c>
      <c r="AA22" s="46">
        <f t="shared" si="4"/>
        <v>0</v>
      </c>
      <c r="AB22" s="28"/>
      <c r="AC22" s="29"/>
      <c r="AD22" s="29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</row>
    <row r="23" spans="1:158" s="28" customFormat="1">
      <c r="A23" s="47" t="s">
        <v>23</v>
      </c>
      <c r="B23" s="48">
        <v>1</v>
      </c>
      <c r="C23" s="48" t="s">
        <v>36</v>
      </c>
      <c r="D23" s="48" t="s">
        <v>36</v>
      </c>
      <c r="E23" s="44">
        <v>0</v>
      </c>
      <c r="F23" s="48" t="s">
        <v>36</v>
      </c>
      <c r="G23" s="48">
        <v>1</v>
      </c>
      <c r="H23" s="48" t="s">
        <v>36</v>
      </c>
      <c r="I23" s="44">
        <v>0</v>
      </c>
      <c r="J23" s="48"/>
      <c r="K23" s="48"/>
      <c r="L23" s="48"/>
      <c r="M23" s="48"/>
      <c r="N23" s="48"/>
      <c r="O23" s="48"/>
      <c r="P23" s="48" t="s">
        <v>36</v>
      </c>
      <c r="Q23" s="44">
        <v>0</v>
      </c>
      <c r="R23" s="44">
        <v>0</v>
      </c>
      <c r="S23" s="48" t="s">
        <v>36</v>
      </c>
      <c r="T23" s="48"/>
      <c r="U23" s="48"/>
      <c r="V23" s="48" t="s">
        <v>36</v>
      </c>
      <c r="W23" s="44">
        <v>0</v>
      </c>
      <c r="X23" s="48">
        <f t="shared" si="1"/>
        <v>1</v>
      </c>
      <c r="Y23" s="48">
        <f t="shared" si="2"/>
        <v>1</v>
      </c>
      <c r="Z23" s="48">
        <f t="shared" si="3"/>
        <v>2</v>
      </c>
      <c r="AA23" s="46">
        <f t="shared" si="4"/>
        <v>50</v>
      </c>
      <c r="AC23" s="29"/>
      <c r="AD23" s="29"/>
    </row>
    <row r="24" spans="1:158" s="28" customFormat="1">
      <c r="A24" s="47" t="s">
        <v>22</v>
      </c>
      <c r="B24" s="48" t="s">
        <v>36</v>
      </c>
      <c r="C24" s="48">
        <v>1</v>
      </c>
      <c r="D24" s="48" t="s">
        <v>36</v>
      </c>
      <c r="E24" s="48">
        <v>1</v>
      </c>
      <c r="F24" s="48" t="s">
        <v>36</v>
      </c>
      <c r="G24" s="48" t="s">
        <v>36</v>
      </c>
      <c r="H24" s="48" t="s">
        <v>36</v>
      </c>
      <c r="I24" s="48" t="s">
        <v>36</v>
      </c>
      <c r="J24" s="48"/>
      <c r="K24" s="48"/>
      <c r="L24" s="48"/>
      <c r="M24" s="48"/>
      <c r="N24" s="48"/>
      <c r="O24" s="48"/>
      <c r="P24" s="48" t="s">
        <v>36</v>
      </c>
      <c r="Q24" s="48" t="s">
        <v>36</v>
      </c>
      <c r="R24" s="48" t="s">
        <v>36</v>
      </c>
      <c r="S24" s="48" t="s">
        <v>36</v>
      </c>
      <c r="T24" s="48"/>
      <c r="U24" s="48"/>
      <c r="V24" s="48" t="s">
        <v>36</v>
      </c>
      <c r="W24" s="48" t="s">
        <v>36</v>
      </c>
      <c r="X24" s="48">
        <f t="shared" si="1"/>
        <v>0</v>
      </c>
      <c r="Y24" s="48">
        <f t="shared" si="2"/>
        <v>2</v>
      </c>
      <c r="Z24" s="48">
        <f t="shared" si="3"/>
        <v>2</v>
      </c>
      <c r="AA24" s="46">
        <f t="shared" si="4"/>
        <v>0</v>
      </c>
      <c r="AC24" s="29"/>
      <c r="AD24" s="29"/>
    </row>
    <row r="25" spans="1:158" s="28" customFormat="1">
      <c r="A25" s="47" t="s">
        <v>17</v>
      </c>
      <c r="B25" s="48" t="s">
        <v>36</v>
      </c>
      <c r="C25" s="48">
        <v>1</v>
      </c>
      <c r="D25" s="44">
        <v>0</v>
      </c>
      <c r="E25" s="48" t="s">
        <v>36</v>
      </c>
      <c r="F25" s="48">
        <v>1</v>
      </c>
      <c r="G25" s="48" t="s">
        <v>36</v>
      </c>
      <c r="H25" s="48" t="s">
        <v>36</v>
      </c>
      <c r="I25" s="44">
        <v>0</v>
      </c>
      <c r="J25" s="48"/>
      <c r="K25" s="48"/>
      <c r="L25" s="48"/>
      <c r="M25" s="48"/>
      <c r="N25" s="48"/>
      <c r="O25" s="48"/>
      <c r="P25" s="48" t="s">
        <v>36</v>
      </c>
      <c r="Q25" s="44">
        <v>0</v>
      </c>
      <c r="R25" s="44">
        <v>0</v>
      </c>
      <c r="S25" s="48" t="s">
        <v>36</v>
      </c>
      <c r="T25" s="48"/>
      <c r="U25" s="48"/>
      <c r="V25" s="48" t="s">
        <v>36</v>
      </c>
      <c r="W25" s="48" t="s">
        <v>36</v>
      </c>
      <c r="X25" s="48">
        <f t="shared" si="1"/>
        <v>1</v>
      </c>
      <c r="Y25" s="48">
        <f t="shared" si="2"/>
        <v>1</v>
      </c>
      <c r="Z25" s="48">
        <f t="shared" si="3"/>
        <v>2</v>
      </c>
      <c r="AA25" s="46">
        <f t="shared" si="4"/>
        <v>50</v>
      </c>
      <c r="AC25" s="29"/>
      <c r="AD25" s="29"/>
    </row>
    <row r="26" spans="1:158" s="28" customFormat="1">
      <c r="A26" s="47" t="s">
        <v>25</v>
      </c>
      <c r="B26" s="48" t="s">
        <v>36</v>
      </c>
      <c r="C26" s="48" t="s">
        <v>36</v>
      </c>
      <c r="D26" s="48">
        <v>1</v>
      </c>
      <c r="E26" s="48" t="s">
        <v>36</v>
      </c>
      <c r="F26" s="48" t="s">
        <v>36</v>
      </c>
      <c r="G26" s="48" t="s">
        <v>36</v>
      </c>
      <c r="H26" s="48" t="s">
        <v>36</v>
      </c>
      <c r="I26" s="48">
        <v>1</v>
      </c>
      <c r="J26" s="48"/>
      <c r="K26" s="48"/>
      <c r="L26" s="48"/>
      <c r="M26" s="48"/>
      <c r="N26" s="48"/>
      <c r="O26" s="48"/>
      <c r="P26" s="48" t="s">
        <v>36</v>
      </c>
      <c r="Q26" s="48" t="s">
        <v>36</v>
      </c>
      <c r="R26" s="48" t="s">
        <v>36</v>
      </c>
      <c r="S26" s="48" t="s">
        <v>36</v>
      </c>
      <c r="T26" s="48"/>
      <c r="U26" s="48"/>
      <c r="V26" s="48" t="s">
        <v>36</v>
      </c>
      <c r="W26" s="48" t="s">
        <v>36</v>
      </c>
      <c r="X26" s="48">
        <f t="shared" si="1"/>
        <v>1</v>
      </c>
      <c r="Y26" s="48">
        <f t="shared" si="2"/>
        <v>1</v>
      </c>
      <c r="Z26" s="48">
        <f t="shared" si="3"/>
        <v>2</v>
      </c>
      <c r="AA26" s="46">
        <f t="shared" si="4"/>
        <v>50</v>
      </c>
      <c r="AC26" s="29"/>
      <c r="AD26" s="29"/>
    </row>
    <row r="27" spans="1:158" s="28" customFormat="1">
      <c r="A27" s="47" t="s">
        <v>3</v>
      </c>
      <c r="B27" s="48" t="s">
        <v>36</v>
      </c>
      <c r="C27" s="48">
        <v>1</v>
      </c>
      <c r="D27" s="48" t="s">
        <v>36</v>
      </c>
      <c r="E27" s="48">
        <v>1</v>
      </c>
      <c r="F27" s="48" t="s">
        <v>36</v>
      </c>
      <c r="G27" s="44">
        <v>0</v>
      </c>
      <c r="H27" s="48" t="s">
        <v>36</v>
      </c>
      <c r="I27" s="48" t="s">
        <v>36</v>
      </c>
      <c r="J27" s="48"/>
      <c r="K27" s="44"/>
      <c r="L27" s="48"/>
      <c r="M27" s="44"/>
      <c r="N27" s="48"/>
      <c r="O27" s="44"/>
      <c r="P27" s="48" t="s">
        <v>36</v>
      </c>
      <c r="Q27" s="48" t="s">
        <v>36</v>
      </c>
      <c r="R27" s="48" t="s">
        <v>36</v>
      </c>
      <c r="S27" s="44">
        <v>0</v>
      </c>
      <c r="T27" s="48"/>
      <c r="U27" s="48"/>
      <c r="V27" s="48" t="s">
        <v>36</v>
      </c>
      <c r="W27" s="48" t="s">
        <v>36</v>
      </c>
      <c r="X27" s="48">
        <f t="shared" si="1"/>
        <v>0</v>
      </c>
      <c r="Y27" s="48">
        <f t="shared" si="2"/>
        <v>2</v>
      </c>
      <c r="Z27" s="48">
        <f t="shared" si="3"/>
        <v>2</v>
      </c>
      <c r="AA27" s="46">
        <f t="shared" si="4"/>
        <v>0</v>
      </c>
      <c r="AC27" s="29"/>
      <c r="AD27" s="29"/>
    </row>
    <row r="28" spans="1:158" s="28" customFormat="1">
      <c r="A28" s="47" t="s">
        <v>12</v>
      </c>
      <c r="B28" s="48" t="s">
        <v>36</v>
      </c>
      <c r="C28" s="48">
        <v>1</v>
      </c>
      <c r="D28" s="48" t="s">
        <v>36</v>
      </c>
      <c r="E28" s="48" t="s">
        <v>36</v>
      </c>
      <c r="F28" s="48">
        <v>1</v>
      </c>
      <c r="G28" s="48" t="s">
        <v>36</v>
      </c>
      <c r="H28" s="44">
        <v>0</v>
      </c>
      <c r="I28" s="48" t="s">
        <v>36</v>
      </c>
      <c r="J28" s="48"/>
      <c r="K28" s="48"/>
      <c r="L28" s="48"/>
      <c r="M28" s="48"/>
      <c r="N28" s="48"/>
      <c r="O28" s="48"/>
      <c r="P28" s="48" t="s">
        <v>36</v>
      </c>
      <c r="Q28" s="48" t="s">
        <v>36</v>
      </c>
      <c r="R28" s="48" t="s">
        <v>36</v>
      </c>
      <c r="S28" s="44">
        <v>0</v>
      </c>
      <c r="T28" s="48"/>
      <c r="U28" s="48"/>
      <c r="V28" s="44">
        <v>0</v>
      </c>
      <c r="W28" s="44">
        <v>0</v>
      </c>
      <c r="X28" s="48">
        <f t="shared" si="1"/>
        <v>1</v>
      </c>
      <c r="Y28" s="48">
        <f t="shared" si="2"/>
        <v>1</v>
      </c>
      <c r="Z28" s="48">
        <f t="shared" si="3"/>
        <v>2</v>
      </c>
      <c r="AA28" s="46">
        <f t="shared" si="4"/>
        <v>50</v>
      </c>
      <c r="AC28" s="29"/>
      <c r="AD28" s="29"/>
    </row>
    <row r="29" spans="1:158" s="28" customFormat="1">
      <c r="A29" s="47" t="s">
        <v>11</v>
      </c>
      <c r="B29" s="48" t="s">
        <v>36</v>
      </c>
      <c r="C29" s="44">
        <v>0</v>
      </c>
      <c r="D29" s="48" t="s">
        <v>36</v>
      </c>
      <c r="E29" s="48">
        <v>2</v>
      </c>
      <c r="F29" s="48" t="s">
        <v>36</v>
      </c>
      <c r="G29" s="44">
        <v>0</v>
      </c>
      <c r="H29" s="48" t="s">
        <v>36</v>
      </c>
      <c r="I29" s="44">
        <v>0</v>
      </c>
      <c r="J29" s="48"/>
      <c r="K29" s="44"/>
      <c r="L29" s="48"/>
      <c r="M29" s="44"/>
      <c r="N29" s="48"/>
      <c r="O29" s="44"/>
      <c r="P29" s="48" t="s">
        <v>36</v>
      </c>
      <c r="Q29" s="48" t="s">
        <v>36</v>
      </c>
      <c r="R29" s="48" t="s">
        <v>36</v>
      </c>
      <c r="S29" s="44">
        <v>0</v>
      </c>
      <c r="T29" s="48"/>
      <c r="U29" s="48"/>
      <c r="V29" s="48" t="s">
        <v>36</v>
      </c>
      <c r="W29" s="48" t="s">
        <v>36</v>
      </c>
      <c r="X29" s="48">
        <f t="shared" si="1"/>
        <v>0</v>
      </c>
      <c r="Y29" s="48">
        <f t="shared" si="2"/>
        <v>2</v>
      </c>
      <c r="Z29" s="48">
        <f t="shared" si="3"/>
        <v>2</v>
      </c>
      <c r="AA29" s="46">
        <f t="shared" si="4"/>
        <v>0</v>
      </c>
      <c r="AC29" s="29"/>
      <c r="AD29" s="29"/>
    </row>
    <row r="30" spans="1:158" s="28" customFormat="1">
      <c r="A30" s="47" t="s">
        <v>15</v>
      </c>
      <c r="B30" s="48" t="s">
        <v>36</v>
      </c>
      <c r="C30" s="48">
        <v>1</v>
      </c>
      <c r="D30" s="48" t="s">
        <v>36</v>
      </c>
      <c r="E30" s="48" t="s">
        <v>36</v>
      </c>
      <c r="F30" s="44">
        <v>0</v>
      </c>
      <c r="G30" s="48">
        <v>1</v>
      </c>
      <c r="H30" s="48" t="s">
        <v>36</v>
      </c>
      <c r="I30" s="48" t="s">
        <v>36</v>
      </c>
      <c r="J30" s="44"/>
      <c r="K30" s="48"/>
      <c r="L30" s="44"/>
      <c r="M30" s="48"/>
      <c r="N30" s="44"/>
      <c r="O30" s="48"/>
      <c r="P30" s="48" t="s">
        <v>36</v>
      </c>
      <c r="Q30" s="44">
        <v>0</v>
      </c>
      <c r="R30" s="44">
        <v>0</v>
      </c>
      <c r="S30" s="44">
        <v>0</v>
      </c>
      <c r="T30" s="48"/>
      <c r="U30" s="48"/>
      <c r="V30" s="44">
        <v>0</v>
      </c>
      <c r="W30" s="48" t="s">
        <v>36</v>
      </c>
      <c r="X30" s="48">
        <f t="shared" si="1"/>
        <v>0</v>
      </c>
      <c r="Y30" s="48">
        <f t="shared" si="2"/>
        <v>2</v>
      </c>
      <c r="Z30" s="48">
        <f t="shared" si="3"/>
        <v>2</v>
      </c>
      <c r="AA30" s="46">
        <f t="shared" si="4"/>
        <v>0</v>
      </c>
      <c r="AC30" s="29"/>
      <c r="AD30" s="29"/>
    </row>
    <row r="31" spans="1:158" s="28" customFormat="1">
      <c r="A31" s="47" t="s">
        <v>10</v>
      </c>
      <c r="B31" s="48" t="s">
        <v>36</v>
      </c>
      <c r="C31" s="44">
        <v>0</v>
      </c>
      <c r="D31" s="48" t="s">
        <v>36</v>
      </c>
      <c r="E31" s="44">
        <v>0</v>
      </c>
      <c r="F31" s="48">
        <v>1</v>
      </c>
      <c r="G31" s="48" t="s">
        <v>36</v>
      </c>
      <c r="H31" s="44">
        <v>0</v>
      </c>
      <c r="I31" s="44">
        <v>0</v>
      </c>
      <c r="J31" s="48"/>
      <c r="K31" s="48"/>
      <c r="L31" s="48"/>
      <c r="M31" s="48"/>
      <c r="N31" s="48"/>
      <c r="O31" s="48"/>
      <c r="P31" s="48" t="s">
        <v>36</v>
      </c>
      <c r="Q31" s="44">
        <v>0</v>
      </c>
      <c r="R31" s="48" t="s">
        <v>36</v>
      </c>
      <c r="S31" s="48">
        <v>1</v>
      </c>
      <c r="T31" s="48"/>
      <c r="U31" s="48"/>
      <c r="V31" s="48" t="s">
        <v>36</v>
      </c>
      <c r="W31" s="48" t="s">
        <v>36</v>
      </c>
      <c r="X31" s="48">
        <f t="shared" si="1"/>
        <v>1</v>
      </c>
      <c r="Y31" s="48">
        <f t="shared" si="2"/>
        <v>1</v>
      </c>
      <c r="Z31" s="48">
        <f t="shared" si="3"/>
        <v>2</v>
      </c>
      <c r="AA31" s="46">
        <f t="shared" si="4"/>
        <v>50</v>
      </c>
      <c r="AC31" s="29"/>
      <c r="AD31" s="29"/>
    </row>
    <row r="32" spans="1:158" s="28" customFormat="1">
      <c r="A32" s="49" t="s">
        <v>2</v>
      </c>
      <c r="B32" s="48" t="s">
        <v>36</v>
      </c>
      <c r="C32" s="48" t="s">
        <v>36</v>
      </c>
      <c r="D32" s="48">
        <v>1</v>
      </c>
      <c r="E32" s="44">
        <v>0</v>
      </c>
      <c r="F32" s="48" t="s">
        <v>36</v>
      </c>
      <c r="G32" s="48">
        <v>1</v>
      </c>
      <c r="H32" s="48" t="s">
        <v>36</v>
      </c>
      <c r="I32" s="44">
        <v>0</v>
      </c>
      <c r="J32" s="48"/>
      <c r="K32" s="48"/>
      <c r="L32" s="48"/>
      <c r="M32" s="48"/>
      <c r="N32" s="48"/>
      <c r="O32" s="48"/>
      <c r="P32" s="48" t="s">
        <v>36</v>
      </c>
      <c r="Q32" s="48" t="s">
        <v>36</v>
      </c>
      <c r="R32" s="48" t="s">
        <v>36</v>
      </c>
      <c r="S32" s="44">
        <v>0</v>
      </c>
      <c r="T32" s="48"/>
      <c r="U32" s="48"/>
      <c r="V32" s="48" t="s">
        <v>36</v>
      </c>
      <c r="W32" s="48" t="s">
        <v>36</v>
      </c>
      <c r="X32" s="48">
        <f t="shared" si="1"/>
        <v>1</v>
      </c>
      <c r="Y32" s="48">
        <f t="shared" si="2"/>
        <v>1</v>
      </c>
      <c r="Z32" s="48">
        <f t="shared" si="3"/>
        <v>2</v>
      </c>
      <c r="AA32" s="46">
        <f t="shared" si="4"/>
        <v>50</v>
      </c>
      <c r="AC32" s="29"/>
      <c r="AD32" s="29"/>
    </row>
    <row r="33" spans="1:140">
      <c r="A33" s="43"/>
      <c r="B33" s="44"/>
      <c r="C33" s="45"/>
      <c r="D33" s="44"/>
      <c r="E33" s="45"/>
      <c r="F33" s="44"/>
      <c r="G33" s="45"/>
      <c r="H33" s="44"/>
      <c r="I33" s="45"/>
      <c r="J33" s="44"/>
      <c r="K33" s="45"/>
      <c r="L33" s="44"/>
      <c r="M33" s="45"/>
      <c r="N33" s="44"/>
      <c r="O33" s="45"/>
      <c r="P33" s="44"/>
      <c r="Q33" s="44"/>
      <c r="R33" s="44"/>
      <c r="S33" s="44"/>
      <c r="T33" s="44"/>
      <c r="U33" s="45"/>
      <c r="V33" s="44"/>
      <c r="W33" s="45"/>
      <c r="X33" s="44"/>
      <c r="Y33" s="44"/>
      <c r="Z33" s="44"/>
      <c r="AA33" s="50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</row>
    <row r="34" spans="1:140">
      <c r="A34" s="51" t="s">
        <v>69</v>
      </c>
      <c r="B34" s="192">
        <v>7.6923076923076925</v>
      </c>
      <c r="C34" s="194"/>
      <c r="D34" s="192">
        <v>15.384615384615385</v>
      </c>
      <c r="E34" s="194"/>
      <c r="F34" s="192">
        <v>33.333333333333336</v>
      </c>
      <c r="G34" s="194"/>
      <c r="H34" s="42">
        <v>0</v>
      </c>
      <c r="I34" s="42"/>
      <c r="J34" s="192"/>
      <c r="K34" s="194"/>
      <c r="L34" s="192"/>
      <c r="M34" s="194"/>
      <c r="N34" s="192"/>
      <c r="O34" s="194"/>
      <c r="P34" s="42">
        <v>0</v>
      </c>
      <c r="Q34" s="42"/>
      <c r="R34" s="42">
        <v>0</v>
      </c>
      <c r="S34" s="42"/>
      <c r="T34" s="42">
        <v>0</v>
      </c>
      <c r="U34" s="42"/>
      <c r="V34" s="42">
        <v>0</v>
      </c>
      <c r="W34" s="42"/>
      <c r="X34" s="192">
        <v>15.217391304347824</v>
      </c>
      <c r="Y34" s="193"/>
      <c r="Z34" s="52"/>
      <c r="AA34" s="52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</row>
    <row r="35" spans="1:140" s="28" customFormat="1">
      <c r="A35" s="43"/>
      <c r="B35" s="126"/>
      <c r="C35" s="126"/>
      <c r="D35" s="126"/>
      <c r="E35" s="126"/>
      <c r="F35" s="126"/>
      <c r="G35" s="126"/>
      <c r="H35" s="46"/>
      <c r="I35" s="46"/>
      <c r="J35" s="126"/>
      <c r="K35" s="126"/>
      <c r="L35" s="126"/>
      <c r="M35" s="126"/>
      <c r="N35" s="126"/>
      <c r="O35" s="126"/>
      <c r="P35" s="46"/>
      <c r="Q35" s="46"/>
      <c r="R35" s="46"/>
      <c r="S35" s="46"/>
      <c r="T35" s="46"/>
      <c r="U35" s="46"/>
      <c r="V35" s="46"/>
      <c r="W35" s="46"/>
      <c r="X35" s="126"/>
      <c r="Y35" s="126"/>
      <c r="Z35" s="53"/>
      <c r="AA35" s="53"/>
    </row>
    <row r="36" spans="1:140" s="28" customFormat="1">
      <c r="A36" s="43" t="s">
        <v>59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140" s="28" customFormat="1">
      <c r="A37" s="54" t="s">
        <v>53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43"/>
      <c r="U37" s="43"/>
      <c r="V37" s="43"/>
      <c r="W37" s="43"/>
      <c r="X37" s="53"/>
      <c r="Y37" s="53"/>
      <c r="Z37" s="53"/>
      <c r="AA37" s="43"/>
    </row>
    <row r="38" spans="1:140" s="28" customFormat="1">
      <c r="A38" s="54" t="s">
        <v>37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53"/>
      <c r="Z38" s="53"/>
      <c r="AA38" s="53"/>
    </row>
    <row r="39" spans="1:140" s="28" customForma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53"/>
      <c r="Z39" s="43"/>
      <c r="AA39" s="43"/>
    </row>
    <row r="40" spans="1:140" s="28" customFormat="1">
      <c r="A40" s="43" t="s">
        <v>73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53"/>
      <c r="Z40" s="43"/>
      <c r="AA40" s="43"/>
    </row>
    <row r="41" spans="1:140" s="28" customFormat="1">
      <c r="A41" s="43" t="s">
        <v>72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53"/>
      <c r="Z41" s="43"/>
      <c r="AA41" s="43"/>
    </row>
    <row r="42" spans="1:140" s="28" customForma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3"/>
      <c r="Z42" s="43"/>
      <c r="AA42" s="43"/>
    </row>
    <row r="43" spans="1:140" s="28" customFormat="1">
      <c r="A43" s="113" t="s">
        <v>76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53"/>
      <c r="Z43" s="43"/>
      <c r="AA43" s="43"/>
    </row>
    <row r="44" spans="1:140" s="33" customFormat="1" ht="11.25">
      <c r="A44" s="114" t="s">
        <v>75</v>
      </c>
      <c r="B44" s="56"/>
      <c r="C44" s="43"/>
      <c r="D44" s="57"/>
      <c r="E44" s="57"/>
      <c r="F44" s="58"/>
      <c r="G44" s="43"/>
      <c r="H44" s="43"/>
      <c r="I44" s="43"/>
      <c r="J44" s="58"/>
      <c r="K44" s="43"/>
      <c r="L44" s="58"/>
      <c r="M44" s="43"/>
      <c r="N44" s="58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53"/>
      <c r="Z44" s="43"/>
      <c r="AA44" s="43"/>
    </row>
    <row r="45" spans="1:140" s="33" customFormat="1" ht="11.25">
      <c r="A45" s="114"/>
      <c r="B45" s="43"/>
      <c r="C45" s="43"/>
      <c r="D45" s="57"/>
      <c r="E45" s="57"/>
      <c r="F45" s="57"/>
      <c r="G45" s="43"/>
      <c r="H45" s="43"/>
      <c r="I45" s="43"/>
      <c r="J45" s="57"/>
      <c r="K45" s="43"/>
      <c r="L45" s="57"/>
      <c r="M45" s="43"/>
      <c r="N45" s="57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53"/>
      <c r="Z45" s="43"/>
      <c r="AA45" s="43"/>
    </row>
    <row r="46" spans="1:140" s="33" customFormat="1" ht="11.25">
      <c r="A46" s="115" t="s">
        <v>77</v>
      </c>
      <c r="B46" s="43"/>
      <c r="C46" s="43"/>
      <c r="D46" s="57"/>
      <c r="E46" s="57"/>
      <c r="F46" s="57"/>
      <c r="G46" s="43"/>
      <c r="H46" s="43"/>
      <c r="I46" s="43"/>
      <c r="J46" s="57"/>
      <c r="K46" s="43"/>
      <c r="L46" s="57"/>
      <c r="M46" s="43"/>
      <c r="N46" s="57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53"/>
      <c r="Z46" s="43"/>
      <c r="AA46" s="43"/>
    </row>
    <row r="47" spans="1:140" s="33" customFormat="1" ht="11.25">
      <c r="A47" s="55"/>
      <c r="B47" s="43"/>
      <c r="C47" s="43"/>
      <c r="D47" s="57"/>
      <c r="E47" s="57"/>
      <c r="F47" s="58"/>
      <c r="G47" s="43"/>
      <c r="H47" s="43"/>
      <c r="I47" s="43"/>
      <c r="J47" s="58"/>
      <c r="K47" s="43"/>
      <c r="L47" s="58"/>
      <c r="M47" s="43"/>
      <c r="N47" s="58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53"/>
      <c r="Z47" s="43"/>
      <c r="AA47" s="43"/>
    </row>
    <row r="48" spans="1:140" s="28" customFormat="1">
      <c r="Y48" s="32"/>
    </row>
    <row r="49" spans="25:25" s="28" customFormat="1">
      <c r="Y49" s="32"/>
    </row>
    <row r="50" spans="25:25" s="28" customFormat="1">
      <c r="Y50" s="32"/>
    </row>
    <row r="51" spans="25:25" s="28" customFormat="1">
      <c r="Y51" s="32"/>
    </row>
    <row r="52" spans="25:25" s="28" customFormat="1">
      <c r="Y52" s="32"/>
    </row>
    <row r="53" spans="25:25" s="28" customFormat="1">
      <c r="Y53" s="32"/>
    </row>
    <row r="54" spans="25:25" s="28" customFormat="1">
      <c r="Y54" s="32"/>
    </row>
    <row r="55" spans="25:25" s="28" customFormat="1">
      <c r="Y55" s="32"/>
    </row>
    <row r="56" spans="25:25" s="28" customFormat="1">
      <c r="Y56" s="32"/>
    </row>
    <row r="57" spans="25:25" s="28" customFormat="1">
      <c r="Y57" s="32"/>
    </row>
    <row r="58" spans="25:25" s="28" customFormat="1">
      <c r="Y58" s="32"/>
    </row>
    <row r="59" spans="25:25" s="28" customFormat="1">
      <c r="Y59" s="32"/>
    </row>
    <row r="60" spans="25:25" s="28" customFormat="1">
      <c r="Y60" s="32"/>
    </row>
    <row r="61" spans="25:25" s="28" customFormat="1">
      <c r="Y61" s="32"/>
    </row>
    <row r="62" spans="25:25" s="28" customFormat="1">
      <c r="Y62" s="32"/>
    </row>
    <row r="63" spans="25:25" s="28" customFormat="1">
      <c r="Y63" s="32"/>
    </row>
    <row r="64" spans="25:25" s="28" customFormat="1">
      <c r="Y64" s="32"/>
    </row>
    <row r="65" spans="25:25" s="28" customFormat="1">
      <c r="Y65" s="32"/>
    </row>
    <row r="66" spans="25:25" s="28" customFormat="1">
      <c r="Y66" s="32"/>
    </row>
    <row r="67" spans="25:25" s="28" customFormat="1">
      <c r="Y67" s="32"/>
    </row>
    <row r="68" spans="25:25" s="28" customFormat="1">
      <c r="Y68" s="32"/>
    </row>
    <row r="69" spans="25:25" s="28" customFormat="1">
      <c r="Y69" s="32"/>
    </row>
    <row r="70" spans="25:25" s="28" customFormat="1">
      <c r="Y70" s="32"/>
    </row>
    <row r="71" spans="25:25" s="28" customFormat="1">
      <c r="Y71" s="32"/>
    </row>
    <row r="72" spans="25:25" s="28" customFormat="1">
      <c r="Y72" s="32"/>
    </row>
    <row r="73" spans="25:25" s="28" customFormat="1">
      <c r="Y73" s="32"/>
    </row>
    <row r="74" spans="25:25" s="28" customFormat="1">
      <c r="Y74" s="32"/>
    </row>
    <row r="75" spans="25:25" s="28" customFormat="1">
      <c r="Y75" s="32"/>
    </row>
    <row r="76" spans="25:25" s="28" customFormat="1">
      <c r="Y76" s="32"/>
    </row>
    <row r="77" spans="25:25" s="28" customFormat="1">
      <c r="Y77" s="32"/>
    </row>
    <row r="78" spans="25:25" s="28" customFormat="1">
      <c r="Y78" s="32"/>
    </row>
    <row r="79" spans="25:25" s="28" customFormat="1">
      <c r="Y79" s="32"/>
    </row>
    <row r="80" spans="25:25" s="28" customFormat="1">
      <c r="Y80" s="32"/>
    </row>
    <row r="81" spans="25:25" s="28" customFormat="1">
      <c r="Y81" s="32"/>
    </row>
    <row r="82" spans="25:25" s="28" customFormat="1">
      <c r="Y82" s="32"/>
    </row>
    <row r="83" spans="25:25" s="28" customFormat="1">
      <c r="Y83" s="32"/>
    </row>
    <row r="84" spans="25:25" s="28" customFormat="1">
      <c r="Y84" s="32"/>
    </row>
    <row r="85" spans="25:25" s="28" customFormat="1">
      <c r="Y85" s="32"/>
    </row>
    <row r="86" spans="25:25" s="28" customFormat="1">
      <c r="Y86" s="32"/>
    </row>
    <row r="87" spans="25:25" s="28" customFormat="1">
      <c r="Y87" s="32"/>
    </row>
    <row r="88" spans="25:25" s="28" customFormat="1">
      <c r="Y88" s="32"/>
    </row>
    <row r="89" spans="25:25" s="28" customFormat="1">
      <c r="Y89" s="32"/>
    </row>
    <row r="90" spans="25:25" s="28" customFormat="1">
      <c r="Y90" s="32"/>
    </row>
    <row r="91" spans="25:25" s="28" customFormat="1">
      <c r="Y91" s="32"/>
    </row>
    <row r="92" spans="25:25" s="28" customFormat="1">
      <c r="Y92" s="32"/>
    </row>
    <row r="93" spans="25:25" s="28" customFormat="1">
      <c r="Y93" s="32"/>
    </row>
    <row r="94" spans="25:25" s="28" customFormat="1">
      <c r="Y94" s="32"/>
    </row>
    <row r="95" spans="25:25" s="28" customFormat="1">
      <c r="Y95" s="32"/>
    </row>
    <row r="96" spans="25:25" s="28" customFormat="1">
      <c r="Y96" s="32"/>
    </row>
    <row r="97" spans="25:25" s="28" customFormat="1">
      <c r="Y97" s="32"/>
    </row>
    <row r="98" spans="25:25" s="28" customFormat="1">
      <c r="Y98" s="32"/>
    </row>
    <row r="99" spans="25:25" s="28" customFormat="1">
      <c r="Y99" s="32"/>
    </row>
    <row r="100" spans="25:25" s="28" customFormat="1">
      <c r="Y100" s="32"/>
    </row>
    <row r="101" spans="25:25" s="28" customFormat="1">
      <c r="Y101" s="32"/>
    </row>
    <row r="102" spans="25:25" s="28" customFormat="1">
      <c r="Y102" s="32"/>
    </row>
    <row r="103" spans="25:25" s="28" customFormat="1">
      <c r="Y103" s="32"/>
    </row>
    <row r="104" spans="25:25" s="28" customFormat="1">
      <c r="Y104" s="32"/>
    </row>
    <row r="105" spans="25:25" s="28" customFormat="1">
      <c r="Y105" s="32"/>
    </row>
    <row r="106" spans="25:25" s="28" customFormat="1">
      <c r="Y106" s="32"/>
    </row>
    <row r="107" spans="25:25" s="28" customFormat="1">
      <c r="Y107" s="32"/>
    </row>
    <row r="108" spans="25:25" s="28" customFormat="1">
      <c r="Y108" s="32"/>
    </row>
    <row r="109" spans="25:25" s="28" customFormat="1">
      <c r="Y109" s="32"/>
    </row>
    <row r="110" spans="25:25" s="28" customFormat="1">
      <c r="Y110" s="32"/>
    </row>
    <row r="111" spans="25:25" s="28" customFormat="1">
      <c r="Y111" s="32"/>
    </row>
    <row r="112" spans="25:25" s="28" customFormat="1">
      <c r="Y112" s="32"/>
    </row>
    <row r="113" spans="25:25" s="28" customFormat="1">
      <c r="Y113" s="32"/>
    </row>
    <row r="114" spans="25:25" s="28" customFormat="1">
      <c r="Y114" s="32"/>
    </row>
    <row r="115" spans="25:25" s="28" customFormat="1">
      <c r="Y115" s="32"/>
    </row>
    <row r="116" spans="25:25" s="28" customFormat="1">
      <c r="Y116" s="32"/>
    </row>
    <row r="117" spans="25:25" s="28" customFormat="1">
      <c r="Y117" s="32"/>
    </row>
    <row r="118" spans="25:25" s="28" customFormat="1">
      <c r="Y118" s="32"/>
    </row>
    <row r="119" spans="25:25" s="28" customFormat="1">
      <c r="Y119" s="32"/>
    </row>
    <row r="120" spans="25:25" s="28" customFormat="1">
      <c r="Y120" s="32"/>
    </row>
    <row r="121" spans="25:25" s="28" customFormat="1">
      <c r="Y121" s="32"/>
    </row>
    <row r="122" spans="25:25" s="28" customFormat="1">
      <c r="Y122" s="32"/>
    </row>
    <row r="123" spans="25:25" s="28" customFormat="1">
      <c r="Y123" s="32"/>
    </row>
    <row r="124" spans="25:25" s="28" customFormat="1">
      <c r="Y124" s="32"/>
    </row>
    <row r="125" spans="25:25" s="28" customFormat="1">
      <c r="Y125" s="32"/>
    </row>
    <row r="126" spans="25:25" s="28" customFormat="1">
      <c r="Y126" s="32"/>
    </row>
    <row r="127" spans="25:25" s="28" customFormat="1">
      <c r="Y127" s="32"/>
    </row>
    <row r="128" spans="25:25" s="28" customFormat="1">
      <c r="Y128" s="32"/>
    </row>
    <row r="129" spans="25:25" s="28" customFormat="1">
      <c r="Y129" s="32"/>
    </row>
    <row r="130" spans="25:25" s="28" customFormat="1">
      <c r="Y130" s="32"/>
    </row>
    <row r="131" spans="25:25" s="28" customFormat="1">
      <c r="Y131" s="32"/>
    </row>
    <row r="132" spans="25:25" s="28" customFormat="1">
      <c r="Y132" s="32"/>
    </row>
    <row r="133" spans="25:25" s="28" customFormat="1">
      <c r="Y133" s="32"/>
    </row>
    <row r="134" spans="25:25" s="28" customFormat="1">
      <c r="Y134" s="32"/>
    </row>
    <row r="135" spans="25:25" s="28" customFormat="1">
      <c r="Y135" s="32"/>
    </row>
    <row r="136" spans="25:25" s="28" customFormat="1">
      <c r="Y136" s="32"/>
    </row>
    <row r="137" spans="25:25" s="28" customFormat="1">
      <c r="Y137" s="32"/>
    </row>
    <row r="138" spans="25:25" s="28" customFormat="1">
      <c r="Y138" s="32"/>
    </row>
    <row r="139" spans="25:25" s="28" customFormat="1">
      <c r="Y139" s="32"/>
    </row>
    <row r="140" spans="25:25" s="28" customFormat="1">
      <c r="Y140" s="32"/>
    </row>
    <row r="141" spans="25:25" s="28" customFormat="1">
      <c r="Y141" s="32"/>
    </row>
    <row r="142" spans="25:25" s="28" customFormat="1">
      <c r="Y142" s="32"/>
    </row>
    <row r="143" spans="25:25" s="28" customFormat="1">
      <c r="Y143" s="32"/>
    </row>
    <row r="144" spans="25:25" s="28" customFormat="1">
      <c r="Y144" s="32"/>
    </row>
    <row r="145" spans="25:25" s="28" customFormat="1">
      <c r="Y145" s="32"/>
    </row>
    <row r="146" spans="25:25" s="28" customFormat="1">
      <c r="Y146" s="32"/>
    </row>
    <row r="147" spans="25:25" s="28" customFormat="1">
      <c r="Y147" s="32"/>
    </row>
    <row r="148" spans="25:25" s="28" customFormat="1">
      <c r="Y148" s="32"/>
    </row>
    <row r="149" spans="25:25" s="28" customFormat="1">
      <c r="Y149" s="32"/>
    </row>
    <row r="150" spans="25:25" s="28" customFormat="1">
      <c r="Y150" s="32"/>
    </row>
    <row r="151" spans="25:25" s="28" customFormat="1">
      <c r="Y151" s="32"/>
    </row>
    <row r="152" spans="25:25" s="28" customFormat="1">
      <c r="Y152" s="32"/>
    </row>
    <row r="153" spans="25:25" s="28" customFormat="1">
      <c r="Y153" s="32"/>
    </row>
    <row r="154" spans="25:25" s="28" customFormat="1">
      <c r="Y154" s="32"/>
    </row>
    <row r="155" spans="25:25" s="28" customFormat="1">
      <c r="Y155" s="32"/>
    </row>
    <row r="156" spans="25:25" s="28" customFormat="1">
      <c r="Y156" s="32"/>
    </row>
    <row r="157" spans="25:25" s="28" customFormat="1">
      <c r="Y157" s="32"/>
    </row>
    <row r="158" spans="25:25" s="28" customFormat="1">
      <c r="Y158" s="32"/>
    </row>
    <row r="159" spans="25:25" s="28" customFormat="1">
      <c r="Y159" s="32"/>
    </row>
    <row r="160" spans="25:25" s="28" customFormat="1">
      <c r="Y160" s="32"/>
    </row>
    <row r="161" spans="25:25" s="28" customFormat="1">
      <c r="Y161" s="32"/>
    </row>
    <row r="162" spans="25:25" s="28" customFormat="1">
      <c r="Y162" s="32"/>
    </row>
    <row r="163" spans="25:25" s="28" customFormat="1">
      <c r="Y163" s="32"/>
    </row>
    <row r="164" spans="25:25" s="28" customFormat="1">
      <c r="Y164" s="32"/>
    </row>
    <row r="165" spans="25:25" s="28" customFormat="1">
      <c r="Y165" s="32"/>
    </row>
    <row r="166" spans="25:25" s="28" customFormat="1">
      <c r="Y166" s="32"/>
    </row>
    <row r="167" spans="25:25" s="28" customFormat="1">
      <c r="Y167" s="32"/>
    </row>
    <row r="168" spans="25:25" s="28" customFormat="1">
      <c r="Y168" s="32"/>
    </row>
    <row r="169" spans="25:25" s="28" customFormat="1">
      <c r="Y169" s="32"/>
    </row>
    <row r="170" spans="25:25" s="28" customFormat="1">
      <c r="Y170" s="32"/>
    </row>
    <row r="171" spans="25:25" s="28" customFormat="1">
      <c r="Y171" s="32"/>
    </row>
    <row r="172" spans="25:25" s="28" customFormat="1">
      <c r="Y172" s="32"/>
    </row>
    <row r="173" spans="25:25" s="28" customFormat="1">
      <c r="Y173" s="32"/>
    </row>
    <row r="174" spans="25:25" s="28" customFormat="1">
      <c r="Y174" s="32"/>
    </row>
    <row r="175" spans="25:25" s="28" customFormat="1">
      <c r="Y175" s="32"/>
    </row>
    <row r="176" spans="25:25" s="28" customFormat="1">
      <c r="Y176" s="32"/>
    </row>
    <row r="177" spans="25:25" s="28" customFormat="1">
      <c r="Y177" s="32"/>
    </row>
    <row r="178" spans="25:25" s="28" customFormat="1">
      <c r="Y178" s="32"/>
    </row>
    <row r="179" spans="25:25" s="28" customFormat="1">
      <c r="Y179" s="32"/>
    </row>
    <row r="180" spans="25:25" s="28" customFormat="1">
      <c r="Y180" s="32"/>
    </row>
    <row r="181" spans="25:25" s="28" customFormat="1">
      <c r="Y181" s="32"/>
    </row>
    <row r="182" spans="25:25" s="28" customFormat="1">
      <c r="Y182" s="32"/>
    </row>
    <row r="183" spans="25:25" s="28" customFormat="1">
      <c r="Y183" s="32"/>
    </row>
    <row r="184" spans="25:25" s="28" customFormat="1">
      <c r="Y184" s="32"/>
    </row>
    <row r="185" spans="25:25" s="28" customFormat="1">
      <c r="Y185" s="32"/>
    </row>
    <row r="186" spans="25:25" s="28" customFormat="1">
      <c r="Y186" s="32"/>
    </row>
    <row r="187" spans="25:25" s="28" customFormat="1">
      <c r="Y187" s="32"/>
    </row>
    <row r="188" spans="25:25" s="28" customFormat="1">
      <c r="Y188" s="32"/>
    </row>
    <row r="189" spans="25:25" s="28" customFormat="1">
      <c r="Y189" s="32"/>
    </row>
    <row r="190" spans="25:25" s="28" customFormat="1">
      <c r="Y190" s="32"/>
    </row>
    <row r="191" spans="25:25" s="28" customFormat="1">
      <c r="Y191" s="32"/>
    </row>
    <row r="192" spans="25:25" s="28" customFormat="1">
      <c r="Y192" s="32"/>
    </row>
    <row r="193" spans="25:25" s="28" customFormat="1">
      <c r="Y193" s="32"/>
    </row>
    <row r="194" spans="25:25" s="28" customFormat="1">
      <c r="Y194" s="32"/>
    </row>
    <row r="195" spans="25:25" s="28" customFormat="1">
      <c r="Y195" s="32"/>
    </row>
    <row r="196" spans="25:25" s="28" customFormat="1">
      <c r="Y196" s="32"/>
    </row>
    <row r="197" spans="25:25" s="28" customFormat="1">
      <c r="Y197" s="32"/>
    </row>
    <row r="198" spans="25:25" s="28" customFormat="1">
      <c r="Y198" s="32"/>
    </row>
    <row r="199" spans="25:25" s="28" customFormat="1">
      <c r="Y199" s="32"/>
    </row>
    <row r="200" spans="25:25" s="28" customFormat="1">
      <c r="Y200" s="32"/>
    </row>
    <row r="201" spans="25:25" s="28" customFormat="1">
      <c r="Y201" s="32"/>
    </row>
    <row r="202" spans="25:25" s="28" customFormat="1">
      <c r="Y202" s="32"/>
    </row>
    <row r="203" spans="25:25" s="28" customFormat="1">
      <c r="Y203" s="32"/>
    </row>
    <row r="204" spans="25:25" s="28" customFormat="1">
      <c r="Y204" s="32"/>
    </row>
    <row r="205" spans="25:25" s="28" customFormat="1">
      <c r="Y205" s="32"/>
    </row>
    <row r="206" spans="25:25" s="28" customFormat="1">
      <c r="Y206" s="32"/>
    </row>
    <row r="207" spans="25:25" s="28" customFormat="1">
      <c r="Y207" s="32"/>
    </row>
    <row r="208" spans="25:25" s="28" customFormat="1">
      <c r="Y208" s="32"/>
    </row>
    <row r="209" spans="25:25" s="28" customFormat="1">
      <c r="Y209" s="32"/>
    </row>
    <row r="210" spans="25:25" s="28" customFormat="1">
      <c r="Y210" s="32"/>
    </row>
    <row r="211" spans="25:25" s="28" customFormat="1">
      <c r="Y211" s="32"/>
    </row>
    <row r="212" spans="25:25" s="28" customFormat="1">
      <c r="Y212" s="32"/>
    </row>
    <row r="213" spans="25:25" s="28" customFormat="1">
      <c r="Y213" s="32"/>
    </row>
    <row r="214" spans="25:25" s="28" customFormat="1">
      <c r="Y214" s="32"/>
    </row>
    <row r="215" spans="25:25" s="28" customFormat="1">
      <c r="Y215" s="32"/>
    </row>
    <row r="216" spans="25:25" s="28" customFormat="1">
      <c r="Y216" s="32"/>
    </row>
    <row r="217" spans="25:25" s="28" customFormat="1">
      <c r="Y217" s="32"/>
    </row>
    <row r="218" spans="25:25" s="28" customFormat="1">
      <c r="Y218" s="32"/>
    </row>
    <row r="219" spans="25:25" s="28" customFormat="1">
      <c r="Y219" s="32"/>
    </row>
    <row r="220" spans="25:25" s="28" customFormat="1">
      <c r="Y220" s="32"/>
    </row>
    <row r="221" spans="25:25" s="28" customFormat="1">
      <c r="Y221" s="32"/>
    </row>
    <row r="222" spans="25:25" s="28" customFormat="1">
      <c r="Y222" s="32"/>
    </row>
    <row r="223" spans="25:25" s="28" customFormat="1">
      <c r="Y223" s="32"/>
    </row>
    <row r="224" spans="25:25" s="28" customFormat="1">
      <c r="Y224" s="32"/>
    </row>
    <row r="225" spans="25:25" s="28" customFormat="1">
      <c r="Y225" s="32"/>
    </row>
    <row r="226" spans="25:25" s="28" customFormat="1">
      <c r="Y226" s="32"/>
    </row>
    <row r="227" spans="25:25" s="28" customFormat="1">
      <c r="Y227" s="32"/>
    </row>
    <row r="228" spans="25:25" s="28" customFormat="1">
      <c r="Y228" s="32"/>
    </row>
    <row r="229" spans="25:25" s="28" customFormat="1">
      <c r="Y229" s="32"/>
    </row>
    <row r="230" spans="25:25" s="28" customFormat="1">
      <c r="Y230" s="32"/>
    </row>
    <row r="231" spans="25:25" s="28" customFormat="1">
      <c r="Y231" s="32"/>
    </row>
    <row r="232" spans="25:25" s="28" customFormat="1">
      <c r="Y232" s="32"/>
    </row>
    <row r="233" spans="25:25" s="28" customFormat="1">
      <c r="Y233" s="32"/>
    </row>
    <row r="234" spans="25:25" s="28" customFormat="1">
      <c r="Y234" s="32"/>
    </row>
    <row r="235" spans="25:25" s="28" customFormat="1">
      <c r="Y235" s="32"/>
    </row>
    <row r="236" spans="25:25" s="28" customFormat="1">
      <c r="Y236" s="32"/>
    </row>
    <row r="237" spans="25:25" s="28" customFormat="1">
      <c r="Y237" s="32"/>
    </row>
    <row r="238" spans="25:25" s="28" customFormat="1">
      <c r="Y238" s="32"/>
    </row>
    <row r="239" spans="25:25" s="28" customFormat="1">
      <c r="Y239" s="32"/>
    </row>
    <row r="240" spans="25:25" s="28" customFormat="1">
      <c r="Y240" s="32"/>
    </row>
    <row r="241" spans="25:25" s="28" customFormat="1">
      <c r="Y241" s="32"/>
    </row>
    <row r="242" spans="25:25" s="28" customFormat="1">
      <c r="Y242" s="32"/>
    </row>
    <row r="243" spans="25:25" s="28" customFormat="1">
      <c r="Y243" s="32"/>
    </row>
    <row r="244" spans="25:25" s="28" customFormat="1">
      <c r="Y244" s="32"/>
    </row>
    <row r="245" spans="25:25" s="28" customFormat="1">
      <c r="Y245" s="32"/>
    </row>
    <row r="246" spans="25:25" s="28" customFormat="1">
      <c r="Y246" s="32"/>
    </row>
    <row r="247" spans="25:25" s="28" customFormat="1">
      <c r="Y247" s="32"/>
    </row>
    <row r="248" spans="25:25" s="28" customFormat="1">
      <c r="Y248" s="32"/>
    </row>
    <row r="249" spans="25:25" s="28" customFormat="1">
      <c r="Y249" s="32"/>
    </row>
    <row r="250" spans="25:25" s="28" customFormat="1">
      <c r="Y250" s="32"/>
    </row>
    <row r="251" spans="25:25" s="28" customFormat="1">
      <c r="Y251" s="32"/>
    </row>
    <row r="252" spans="25:25" s="28" customFormat="1">
      <c r="Y252" s="32"/>
    </row>
    <row r="253" spans="25:25" s="28" customFormat="1">
      <c r="Y253" s="32"/>
    </row>
    <row r="254" spans="25:25" s="28" customFormat="1">
      <c r="Y254" s="32"/>
    </row>
    <row r="255" spans="25:25" s="28" customFormat="1">
      <c r="Y255" s="32"/>
    </row>
    <row r="256" spans="25:25" s="28" customFormat="1">
      <c r="Y256" s="32"/>
    </row>
    <row r="257" spans="25:25" s="28" customFormat="1">
      <c r="Y257" s="32"/>
    </row>
    <row r="258" spans="25:25" s="28" customFormat="1">
      <c r="Y258" s="32"/>
    </row>
    <row r="259" spans="25:25" s="28" customFormat="1">
      <c r="Y259" s="32"/>
    </row>
    <row r="260" spans="25:25" s="28" customFormat="1">
      <c r="Y260" s="32"/>
    </row>
    <row r="261" spans="25:25" s="28" customFormat="1">
      <c r="Y261" s="32"/>
    </row>
    <row r="262" spans="25:25" s="28" customFormat="1">
      <c r="Y262" s="32"/>
    </row>
    <row r="263" spans="25:25" s="28" customFormat="1">
      <c r="Y263" s="32"/>
    </row>
    <row r="264" spans="25:25" s="28" customFormat="1">
      <c r="Y264" s="32"/>
    </row>
    <row r="265" spans="25:25" s="28" customFormat="1">
      <c r="Y265" s="32"/>
    </row>
    <row r="266" spans="25:25" s="28" customFormat="1">
      <c r="Y266" s="32"/>
    </row>
    <row r="267" spans="25:25" s="28" customFormat="1">
      <c r="Y267" s="32"/>
    </row>
    <row r="268" spans="25:25" s="28" customFormat="1">
      <c r="Y268" s="32"/>
    </row>
    <row r="269" spans="25:25" s="28" customFormat="1">
      <c r="Y269" s="32"/>
    </row>
    <row r="270" spans="25:25" s="28" customFormat="1">
      <c r="Y270" s="32"/>
    </row>
    <row r="271" spans="25:25" s="28" customFormat="1">
      <c r="Y271" s="32"/>
    </row>
    <row r="272" spans="25:25" s="28" customFormat="1">
      <c r="Y272" s="32"/>
    </row>
    <row r="273" spans="25:25" s="28" customFormat="1">
      <c r="Y273" s="32"/>
    </row>
    <row r="274" spans="25:25" s="28" customFormat="1">
      <c r="Y274" s="32"/>
    </row>
    <row r="275" spans="25:25" s="28" customFormat="1">
      <c r="Y275" s="32"/>
    </row>
    <row r="276" spans="25:25" s="28" customFormat="1">
      <c r="Y276" s="32"/>
    </row>
    <row r="277" spans="25:25" s="28" customFormat="1">
      <c r="Y277" s="32"/>
    </row>
    <row r="278" spans="25:25" s="28" customFormat="1">
      <c r="Y278" s="32"/>
    </row>
    <row r="279" spans="25:25" s="28" customFormat="1">
      <c r="Y279" s="32"/>
    </row>
    <row r="280" spans="25:25" s="28" customFormat="1">
      <c r="Y280" s="32"/>
    </row>
    <row r="281" spans="25:25" s="28" customFormat="1">
      <c r="Y281" s="32"/>
    </row>
    <row r="282" spans="25:25" s="28" customFormat="1">
      <c r="Y282" s="32"/>
    </row>
    <row r="283" spans="25:25" s="28" customFormat="1">
      <c r="Y283" s="32"/>
    </row>
    <row r="284" spans="25:25" s="28" customFormat="1">
      <c r="Y284" s="32"/>
    </row>
    <row r="285" spans="25:25" s="28" customFormat="1">
      <c r="Y285" s="32"/>
    </row>
    <row r="286" spans="25:25" s="28" customFormat="1">
      <c r="Y286" s="32"/>
    </row>
    <row r="287" spans="25:25" s="28" customFormat="1">
      <c r="Y287" s="32"/>
    </row>
    <row r="288" spans="25:25" s="28" customFormat="1">
      <c r="Y288" s="32"/>
    </row>
    <row r="289" spans="25:25" s="28" customFormat="1">
      <c r="Y289" s="32"/>
    </row>
    <row r="290" spans="25:25" s="28" customFormat="1">
      <c r="Y290" s="32"/>
    </row>
    <row r="291" spans="25:25" s="28" customFormat="1">
      <c r="Y291" s="32"/>
    </row>
    <row r="292" spans="25:25" s="28" customFormat="1">
      <c r="Y292" s="32"/>
    </row>
    <row r="293" spans="25:25" s="28" customFormat="1">
      <c r="Y293" s="32"/>
    </row>
    <row r="294" spans="25:25" s="28" customFormat="1">
      <c r="Y294" s="32"/>
    </row>
    <row r="295" spans="25:25" s="28" customFormat="1">
      <c r="Y295" s="32"/>
    </row>
    <row r="296" spans="25:25" s="28" customFormat="1">
      <c r="Y296" s="32"/>
    </row>
    <row r="297" spans="25:25" s="28" customFormat="1">
      <c r="Y297" s="32"/>
    </row>
    <row r="298" spans="25:25" s="28" customFormat="1">
      <c r="Y298" s="32"/>
    </row>
    <row r="299" spans="25:25" s="28" customFormat="1">
      <c r="Y299" s="32"/>
    </row>
    <row r="300" spans="25:25" s="28" customFormat="1">
      <c r="Y300" s="32"/>
    </row>
    <row r="301" spans="25:25" s="28" customFormat="1">
      <c r="Y301" s="32"/>
    </row>
    <row r="302" spans="25:25" s="28" customFormat="1">
      <c r="Y302" s="32"/>
    </row>
    <row r="303" spans="25:25" s="28" customFormat="1">
      <c r="Y303" s="32"/>
    </row>
    <row r="304" spans="25:25" s="28" customFormat="1">
      <c r="Y304" s="32"/>
    </row>
    <row r="305" spans="25:25" s="28" customFormat="1">
      <c r="Y305" s="32"/>
    </row>
    <row r="306" spans="25:25" s="28" customFormat="1">
      <c r="Y306" s="32"/>
    </row>
    <row r="307" spans="25:25" s="28" customFormat="1">
      <c r="Y307" s="32"/>
    </row>
    <row r="308" spans="25:25" s="28" customFormat="1">
      <c r="Y308" s="32"/>
    </row>
    <row r="309" spans="25:25" s="28" customFormat="1">
      <c r="Y309" s="32"/>
    </row>
    <row r="310" spans="25:25" s="28" customFormat="1">
      <c r="Y310" s="32"/>
    </row>
    <row r="311" spans="25:25" s="28" customFormat="1">
      <c r="Y311" s="32"/>
    </row>
    <row r="312" spans="25:25" s="28" customFormat="1">
      <c r="Y312" s="32"/>
    </row>
    <row r="313" spans="25:25" s="28" customFormat="1">
      <c r="Y313" s="32"/>
    </row>
    <row r="314" spans="25:25" s="28" customFormat="1">
      <c r="Y314" s="32"/>
    </row>
    <row r="315" spans="25:25" s="28" customFormat="1">
      <c r="Y315" s="32"/>
    </row>
    <row r="316" spans="25:25" s="28" customFormat="1">
      <c r="Y316" s="32"/>
    </row>
    <row r="317" spans="25:25" s="28" customFormat="1">
      <c r="Y317" s="32"/>
    </row>
    <row r="318" spans="25:25" s="28" customFormat="1">
      <c r="Y318" s="32"/>
    </row>
    <row r="319" spans="25:25" s="28" customFormat="1">
      <c r="Y319" s="32"/>
    </row>
    <row r="320" spans="25:25" s="28" customFormat="1">
      <c r="Y320" s="32"/>
    </row>
    <row r="321" spans="25:25" s="28" customFormat="1">
      <c r="Y321" s="32"/>
    </row>
    <row r="322" spans="25:25" s="28" customFormat="1">
      <c r="Y322" s="32"/>
    </row>
    <row r="323" spans="25:25" s="28" customFormat="1">
      <c r="Y323" s="32"/>
    </row>
    <row r="324" spans="25:25" s="28" customFormat="1">
      <c r="Y324" s="32"/>
    </row>
    <row r="325" spans="25:25" s="28" customFormat="1">
      <c r="Y325" s="32"/>
    </row>
    <row r="326" spans="25:25" s="28" customFormat="1">
      <c r="Y326" s="32"/>
    </row>
    <row r="327" spans="25:25" s="28" customFormat="1">
      <c r="Y327" s="32"/>
    </row>
    <row r="328" spans="25:25" s="28" customFormat="1">
      <c r="Y328" s="32"/>
    </row>
    <row r="329" spans="25:25" s="28" customFormat="1">
      <c r="Y329" s="32"/>
    </row>
    <row r="330" spans="25:25" s="28" customFormat="1">
      <c r="Y330" s="32"/>
    </row>
    <row r="331" spans="25:25" s="28" customFormat="1">
      <c r="Y331" s="32"/>
    </row>
    <row r="332" spans="25:25" s="28" customFormat="1">
      <c r="Y332" s="32"/>
    </row>
    <row r="333" spans="25:25" s="28" customFormat="1">
      <c r="Y333" s="32"/>
    </row>
    <row r="334" spans="25:25" s="28" customFormat="1">
      <c r="Y334" s="32"/>
    </row>
    <row r="335" spans="25:25" s="28" customFormat="1">
      <c r="Y335" s="32"/>
    </row>
    <row r="336" spans="25:25" s="28" customFormat="1">
      <c r="Y336" s="32"/>
    </row>
    <row r="337" spans="25:25" s="28" customFormat="1">
      <c r="Y337" s="32"/>
    </row>
    <row r="338" spans="25:25" s="28" customFormat="1">
      <c r="Y338" s="32"/>
    </row>
    <row r="339" spans="25:25" s="28" customFormat="1">
      <c r="Y339" s="32"/>
    </row>
    <row r="340" spans="25:25" s="28" customFormat="1">
      <c r="Y340" s="32"/>
    </row>
    <row r="341" spans="25:25" s="28" customFormat="1">
      <c r="Y341" s="32"/>
    </row>
    <row r="342" spans="25:25" s="28" customFormat="1">
      <c r="Y342" s="32"/>
    </row>
    <row r="343" spans="25:25" s="28" customFormat="1">
      <c r="Y343" s="32"/>
    </row>
    <row r="344" spans="25:25" s="28" customFormat="1">
      <c r="Y344" s="32"/>
    </row>
    <row r="345" spans="25:25" s="28" customFormat="1">
      <c r="Y345" s="32"/>
    </row>
    <row r="346" spans="25:25" s="28" customFormat="1">
      <c r="Y346" s="32"/>
    </row>
    <row r="347" spans="25:25" s="28" customFormat="1">
      <c r="Y347" s="32"/>
    </row>
    <row r="348" spans="25:25" s="28" customFormat="1">
      <c r="Y348" s="32"/>
    </row>
    <row r="349" spans="25:25" s="28" customFormat="1">
      <c r="Y349" s="32"/>
    </row>
    <row r="350" spans="25:25" s="28" customFormat="1">
      <c r="Y350" s="32"/>
    </row>
    <row r="351" spans="25:25" s="28" customFormat="1">
      <c r="Y351" s="32"/>
    </row>
    <row r="352" spans="25:25" s="28" customFormat="1">
      <c r="Y352" s="32"/>
    </row>
    <row r="353" spans="25:25" s="28" customFormat="1">
      <c r="Y353" s="32"/>
    </row>
    <row r="354" spans="25:25" s="28" customFormat="1">
      <c r="Y354" s="32"/>
    </row>
    <row r="355" spans="25:25" s="28" customFormat="1">
      <c r="Y355" s="32"/>
    </row>
    <row r="356" spans="25:25" s="28" customFormat="1">
      <c r="Y356" s="32"/>
    </row>
    <row r="357" spans="25:25" s="28" customFormat="1">
      <c r="Y357" s="32"/>
    </row>
    <row r="358" spans="25:25" s="28" customFormat="1">
      <c r="Y358" s="32"/>
    </row>
    <row r="359" spans="25:25" s="28" customFormat="1">
      <c r="Y359" s="32"/>
    </row>
    <row r="360" spans="25:25" s="28" customFormat="1">
      <c r="Y360" s="32"/>
    </row>
    <row r="361" spans="25:25" s="28" customFormat="1">
      <c r="Y361" s="32"/>
    </row>
    <row r="362" spans="25:25" s="28" customFormat="1">
      <c r="Y362" s="32"/>
    </row>
    <row r="363" spans="25:25" s="28" customFormat="1">
      <c r="Y363" s="32"/>
    </row>
    <row r="364" spans="25:25" s="28" customFormat="1">
      <c r="Y364" s="32"/>
    </row>
    <row r="365" spans="25:25" s="28" customFormat="1">
      <c r="Y365" s="32"/>
    </row>
    <row r="366" spans="25:25" s="28" customFormat="1">
      <c r="Y366" s="32"/>
    </row>
    <row r="367" spans="25:25" s="28" customFormat="1">
      <c r="Y367" s="32"/>
    </row>
    <row r="368" spans="25:25" s="28" customFormat="1">
      <c r="Y368" s="32"/>
    </row>
    <row r="369" spans="25:25" s="28" customFormat="1">
      <c r="Y369" s="32"/>
    </row>
    <row r="370" spans="25:25" s="28" customFormat="1">
      <c r="Y370" s="32"/>
    </row>
    <row r="371" spans="25:25" s="28" customFormat="1">
      <c r="Y371" s="32"/>
    </row>
    <row r="372" spans="25:25" s="28" customFormat="1">
      <c r="Y372" s="32"/>
    </row>
    <row r="373" spans="25:25" s="28" customFormat="1">
      <c r="Y373" s="32"/>
    </row>
    <row r="374" spans="25:25" s="28" customFormat="1">
      <c r="Y374" s="32"/>
    </row>
    <row r="375" spans="25:25" s="28" customFormat="1">
      <c r="Y375" s="32"/>
    </row>
    <row r="376" spans="25:25" s="28" customFormat="1">
      <c r="Y376" s="32"/>
    </row>
    <row r="377" spans="25:25" s="28" customFormat="1">
      <c r="Y377" s="32"/>
    </row>
    <row r="378" spans="25:25" s="28" customFormat="1">
      <c r="Y378" s="32"/>
    </row>
    <row r="379" spans="25:25" s="28" customFormat="1">
      <c r="Y379" s="32"/>
    </row>
    <row r="380" spans="25:25" s="28" customFormat="1">
      <c r="Y380" s="32"/>
    </row>
    <row r="381" spans="25:25" s="28" customFormat="1">
      <c r="Y381" s="32"/>
    </row>
    <row r="382" spans="25:25" s="28" customFormat="1">
      <c r="Y382" s="32"/>
    </row>
    <row r="383" spans="25:25" s="28" customFormat="1">
      <c r="Y383" s="32"/>
    </row>
    <row r="384" spans="25:25" s="28" customFormat="1">
      <c r="Y384" s="32"/>
    </row>
    <row r="385" spans="25:25" s="28" customFormat="1">
      <c r="Y385" s="32"/>
    </row>
    <row r="386" spans="25:25" s="28" customFormat="1">
      <c r="Y386" s="32"/>
    </row>
    <row r="387" spans="25:25" s="28" customFormat="1">
      <c r="Y387" s="32"/>
    </row>
    <row r="388" spans="25:25" s="28" customFormat="1">
      <c r="Y388" s="32"/>
    </row>
    <row r="389" spans="25:25" s="28" customFormat="1">
      <c r="Y389" s="32"/>
    </row>
    <row r="390" spans="25:25" s="28" customFormat="1">
      <c r="Y390" s="32"/>
    </row>
    <row r="391" spans="25:25" s="28" customFormat="1">
      <c r="Y391" s="32"/>
    </row>
    <row r="392" spans="25:25" s="28" customFormat="1">
      <c r="Y392" s="32"/>
    </row>
    <row r="393" spans="25:25" s="28" customFormat="1">
      <c r="Y393" s="32"/>
    </row>
    <row r="394" spans="25:25" s="28" customFormat="1">
      <c r="Y394" s="32"/>
    </row>
    <row r="395" spans="25:25" s="28" customFormat="1">
      <c r="Y395" s="32"/>
    </row>
    <row r="396" spans="25:25" s="28" customFormat="1">
      <c r="Y396" s="32"/>
    </row>
    <row r="397" spans="25:25" s="28" customFormat="1">
      <c r="Y397" s="32"/>
    </row>
    <row r="398" spans="25:25" s="28" customFormat="1">
      <c r="Y398" s="32"/>
    </row>
    <row r="399" spans="25:25" s="28" customFormat="1">
      <c r="Y399" s="32"/>
    </row>
    <row r="400" spans="25:25" s="28" customFormat="1">
      <c r="Y400" s="32"/>
    </row>
    <row r="401" spans="25:25" s="28" customFormat="1">
      <c r="Y401" s="32"/>
    </row>
    <row r="402" spans="25:25" s="28" customFormat="1">
      <c r="Y402" s="32"/>
    </row>
    <row r="403" spans="25:25" s="28" customFormat="1">
      <c r="Y403" s="32"/>
    </row>
    <row r="404" spans="25:25" s="28" customFormat="1">
      <c r="Y404" s="32"/>
    </row>
    <row r="405" spans="25:25" s="28" customFormat="1">
      <c r="Y405" s="32"/>
    </row>
    <row r="406" spans="25:25" s="28" customFormat="1">
      <c r="Y406" s="32"/>
    </row>
    <row r="407" spans="25:25" s="28" customFormat="1">
      <c r="Y407" s="32"/>
    </row>
    <row r="408" spans="25:25" s="28" customFormat="1">
      <c r="Y408" s="32"/>
    </row>
    <row r="409" spans="25:25" s="28" customFormat="1">
      <c r="Y409" s="32"/>
    </row>
    <row r="410" spans="25:25" s="28" customFormat="1">
      <c r="Y410" s="32"/>
    </row>
    <row r="411" spans="25:25" s="28" customFormat="1">
      <c r="Y411" s="32"/>
    </row>
    <row r="412" spans="25:25" s="28" customFormat="1">
      <c r="Y412" s="32"/>
    </row>
    <row r="413" spans="25:25" s="28" customFormat="1">
      <c r="Y413" s="32"/>
    </row>
    <row r="414" spans="25:25" s="28" customFormat="1">
      <c r="Y414" s="32"/>
    </row>
    <row r="415" spans="25:25" s="28" customFormat="1">
      <c r="Y415" s="32"/>
    </row>
    <row r="416" spans="25:25" s="28" customFormat="1">
      <c r="Y416" s="32"/>
    </row>
    <row r="417" spans="25:25" s="28" customFormat="1">
      <c r="Y417" s="32"/>
    </row>
    <row r="418" spans="25:25" s="28" customFormat="1">
      <c r="Y418" s="32"/>
    </row>
    <row r="419" spans="25:25" s="28" customFormat="1">
      <c r="Y419" s="32"/>
    </row>
    <row r="420" spans="25:25" s="28" customFormat="1">
      <c r="Y420" s="32"/>
    </row>
    <row r="421" spans="25:25" s="28" customFormat="1">
      <c r="Y421" s="32"/>
    </row>
    <row r="422" spans="25:25" s="28" customFormat="1">
      <c r="Y422" s="32"/>
    </row>
    <row r="423" spans="25:25" s="28" customFormat="1">
      <c r="Y423" s="32"/>
    </row>
    <row r="424" spans="25:25" s="28" customFormat="1">
      <c r="Y424" s="32"/>
    </row>
    <row r="425" spans="25:25" s="28" customFormat="1">
      <c r="Y425" s="32"/>
    </row>
    <row r="426" spans="25:25" s="28" customFormat="1">
      <c r="Y426" s="32"/>
    </row>
    <row r="427" spans="25:25" s="28" customFormat="1">
      <c r="Y427" s="32"/>
    </row>
    <row r="428" spans="25:25" s="28" customFormat="1">
      <c r="Y428" s="32"/>
    </row>
    <row r="429" spans="25:25" s="28" customFormat="1">
      <c r="Y429" s="32"/>
    </row>
    <row r="430" spans="25:25" s="28" customFormat="1">
      <c r="Y430" s="32"/>
    </row>
    <row r="431" spans="25:25" s="28" customFormat="1">
      <c r="Y431" s="32"/>
    </row>
    <row r="432" spans="25:25" s="28" customFormat="1">
      <c r="Y432" s="32"/>
    </row>
    <row r="433" spans="25:25" s="28" customFormat="1">
      <c r="Y433" s="32"/>
    </row>
    <row r="434" spans="25:25" s="28" customFormat="1">
      <c r="Y434" s="32"/>
    </row>
    <row r="435" spans="25:25" s="28" customFormat="1">
      <c r="Y435" s="32"/>
    </row>
    <row r="436" spans="25:25" s="28" customFormat="1">
      <c r="Y436" s="32"/>
    </row>
    <row r="437" spans="25:25" s="28" customFormat="1">
      <c r="Y437" s="32"/>
    </row>
    <row r="438" spans="25:25" s="28" customFormat="1">
      <c r="Y438" s="32"/>
    </row>
    <row r="439" spans="25:25" s="28" customFormat="1">
      <c r="Y439" s="32"/>
    </row>
    <row r="440" spans="25:25" s="28" customFormat="1">
      <c r="Y440" s="32"/>
    </row>
    <row r="441" spans="25:25" s="28" customFormat="1">
      <c r="Y441" s="32"/>
    </row>
    <row r="442" spans="25:25" s="28" customFormat="1">
      <c r="Y442" s="32"/>
    </row>
    <row r="443" spans="25:25" s="28" customFormat="1">
      <c r="Y443" s="32"/>
    </row>
    <row r="444" spans="25:25" s="28" customFormat="1">
      <c r="Y444" s="32"/>
    </row>
    <row r="445" spans="25:25" s="28" customFormat="1">
      <c r="Y445" s="32"/>
    </row>
    <row r="446" spans="25:25" s="28" customFormat="1">
      <c r="Y446" s="32"/>
    </row>
    <row r="447" spans="25:25" s="28" customFormat="1">
      <c r="Y447" s="32"/>
    </row>
    <row r="448" spans="25:25" s="28" customFormat="1">
      <c r="Y448" s="32"/>
    </row>
    <row r="449" spans="25:25" s="28" customFormat="1">
      <c r="Y449" s="32"/>
    </row>
    <row r="450" spans="25:25" s="28" customFormat="1">
      <c r="Y450" s="32"/>
    </row>
    <row r="451" spans="25:25" s="28" customFormat="1">
      <c r="Y451" s="32"/>
    </row>
    <row r="452" spans="25:25" s="28" customFormat="1">
      <c r="Y452" s="32"/>
    </row>
    <row r="453" spans="25:25" s="28" customFormat="1">
      <c r="Y453" s="32"/>
    </row>
    <row r="454" spans="25:25" s="28" customFormat="1">
      <c r="Y454" s="32"/>
    </row>
    <row r="455" spans="25:25" s="28" customFormat="1">
      <c r="Y455" s="32"/>
    </row>
    <row r="456" spans="25:25" s="28" customFormat="1">
      <c r="Y456" s="32"/>
    </row>
    <row r="457" spans="25:25" s="28" customFormat="1">
      <c r="Y457" s="32"/>
    </row>
    <row r="458" spans="25:25" s="28" customFormat="1">
      <c r="Y458" s="32"/>
    </row>
    <row r="459" spans="25:25" s="28" customFormat="1">
      <c r="Y459" s="32"/>
    </row>
    <row r="460" spans="25:25" s="28" customFormat="1">
      <c r="Y460" s="32"/>
    </row>
    <row r="461" spans="25:25" s="28" customFormat="1">
      <c r="Y461" s="32"/>
    </row>
    <row r="462" spans="25:25" s="28" customFormat="1">
      <c r="Y462" s="32"/>
    </row>
    <row r="463" spans="25:25" s="28" customFormat="1">
      <c r="Y463" s="32"/>
    </row>
    <row r="464" spans="25:25" s="28" customFormat="1">
      <c r="Y464" s="32"/>
    </row>
    <row r="465" spans="25:25" s="28" customFormat="1">
      <c r="Y465" s="32"/>
    </row>
    <row r="466" spans="25:25" s="28" customFormat="1">
      <c r="Y466" s="32"/>
    </row>
    <row r="467" spans="25:25" s="28" customFormat="1">
      <c r="Y467" s="32"/>
    </row>
    <row r="468" spans="25:25" s="28" customFormat="1">
      <c r="Y468" s="32"/>
    </row>
    <row r="469" spans="25:25" s="28" customFormat="1">
      <c r="Y469" s="32"/>
    </row>
    <row r="470" spans="25:25" s="28" customFormat="1">
      <c r="Y470" s="32"/>
    </row>
    <row r="471" spans="25:25" s="28" customFormat="1">
      <c r="Y471" s="32"/>
    </row>
    <row r="472" spans="25:25" s="28" customFormat="1">
      <c r="Y472" s="32"/>
    </row>
    <row r="473" spans="25:25" s="28" customFormat="1">
      <c r="Y473" s="32"/>
    </row>
    <row r="474" spans="25:25" s="28" customFormat="1">
      <c r="Y474" s="32"/>
    </row>
    <row r="475" spans="25:25" s="28" customFormat="1">
      <c r="Y475" s="32"/>
    </row>
    <row r="476" spans="25:25" s="28" customFormat="1">
      <c r="Y476" s="32"/>
    </row>
    <row r="477" spans="25:25" s="28" customFormat="1">
      <c r="Y477" s="32"/>
    </row>
    <row r="478" spans="25:25" s="28" customFormat="1">
      <c r="Y478" s="32"/>
    </row>
    <row r="479" spans="25:25" s="28" customFormat="1">
      <c r="Y479" s="32"/>
    </row>
    <row r="480" spans="25:25" s="28" customFormat="1">
      <c r="Y480" s="32"/>
    </row>
    <row r="481" spans="25:25" s="28" customFormat="1">
      <c r="Y481" s="32"/>
    </row>
    <row r="482" spans="25:25" s="28" customFormat="1">
      <c r="Y482" s="32"/>
    </row>
    <row r="483" spans="25:25" s="28" customFormat="1">
      <c r="Y483" s="32"/>
    </row>
    <row r="484" spans="25:25" s="28" customFormat="1">
      <c r="Y484" s="32"/>
    </row>
    <row r="485" spans="25:25" s="28" customFormat="1">
      <c r="Y485" s="32"/>
    </row>
    <row r="486" spans="25:25" s="28" customFormat="1">
      <c r="Y486" s="32"/>
    </row>
    <row r="487" spans="25:25" s="28" customFormat="1">
      <c r="Y487" s="32"/>
    </row>
    <row r="488" spans="25:25" s="28" customFormat="1">
      <c r="Y488" s="32"/>
    </row>
    <row r="489" spans="25:25" s="28" customFormat="1">
      <c r="Y489" s="32"/>
    </row>
    <row r="490" spans="25:25" s="28" customFormat="1">
      <c r="Y490" s="32"/>
    </row>
    <row r="491" spans="25:25" s="28" customFormat="1">
      <c r="Y491" s="32"/>
    </row>
    <row r="492" spans="25:25" s="28" customFormat="1">
      <c r="Y492" s="32"/>
    </row>
    <row r="493" spans="25:25" s="28" customFormat="1">
      <c r="Y493" s="32"/>
    </row>
    <row r="494" spans="25:25" s="28" customFormat="1">
      <c r="Y494" s="32"/>
    </row>
    <row r="495" spans="25:25" s="28" customFormat="1">
      <c r="Y495" s="32"/>
    </row>
    <row r="496" spans="25:25" s="28" customFormat="1">
      <c r="Y496" s="32"/>
    </row>
    <row r="497" spans="25:25" s="28" customFormat="1">
      <c r="Y497" s="32"/>
    </row>
    <row r="498" spans="25:25" s="28" customFormat="1">
      <c r="Y498" s="32"/>
    </row>
    <row r="499" spans="25:25" s="28" customFormat="1">
      <c r="Y499" s="32"/>
    </row>
    <row r="500" spans="25:25" s="28" customFormat="1">
      <c r="Y500" s="32"/>
    </row>
    <row r="501" spans="25:25" s="28" customFormat="1">
      <c r="Y501" s="32"/>
    </row>
    <row r="502" spans="25:25" s="28" customFormat="1">
      <c r="Y502" s="32"/>
    </row>
    <row r="503" spans="25:25" s="28" customFormat="1">
      <c r="Y503" s="32"/>
    </row>
    <row r="504" spans="25:25" s="28" customFormat="1">
      <c r="Y504" s="32"/>
    </row>
    <row r="505" spans="25:25" s="28" customFormat="1">
      <c r="Y505" s="32"/>
    </row>
    <row r="506" spans="25:25" s="28" customFormat="1">
      <c r="Y506" s="32"/>
    </row>
    <row r="507" spans="25:25" s="28" customFormat="1">
      <c r="Y507" s="32"/>
    </row>
    <row r="508" spans="25:25" s="28" customFormat="1">
      <c r="Y508" s="32"/>
    </row>
    <row r="509" spans="25:25" s="28" customFormat="1">
      <c r="Y509" s="32"/>
    </row>
    <row r="510" spans="25:25" s="28" customFormat="1">
      <c r="Y510" s="32"/>
    </row>
    <row r="511" spans="25:25" s="28" customFormat="1">
      <c r="Y511" s="32"/>
    </row>
    <row r="512" spans="25:25" s="28" customFormat="1">
      <c r="Y512" s="32"/>
    </row>
    <row r="513" spans="25:25" s="28" customFormat="1">
      <c r="Y513" s="32"/>
    </row>
    <row r="514" spans="25:25" s="28" customFormat="1">
      <c r="Y514" s="32"/>
    </row>
    <row r="515" spans="25:25" s="28" customFormat="1">
      <c r="Y515" s="32"/>
    </row>
    <row r="516" spans="25:25" s="28" customFormat="1">
      <c r="Y516" s="32"/>
    </row>
    <row r="517" spans="25:25" s="28" customFormat="1">
      <c r="Y517" s="32"/>
    </row>
    <row r="518" spans="25:25" s="28" customFormat="1">
      <c r="Y518" s="32"/>
    </row>
    <row r="519" spans="25:25" s="28" customFormat="1">
      <c r="Y519" s="32"/>
    </row>
    <row r="520" spans="25:25" s="28" customFormat="1">
      <c r="Y520" s="32"/>
    </row>
    <row r="521" spans="25:25" s="28" customFormat="1">
      <c r="Y521" s="32"/>
    </row>
    <row r="522" spans="25:25" s="28" customFormat="1">
      <c r="Y522" s="32"/>
    </row>
    <row r="523" spans="25:25" s="28" customFormat="1">
      <c r="Y523" s="32"/>
    </row>
    <row r="524" spans="25:25" s="28" customFormat="1">
      <c r="Y524" s="32"/>
    </row>
    <row r="525" spans="25:25" s="28" customFormat="1">
      <c r="Y525" s="32"/>
    </row>
    <row r="526" spans="25:25" s="28" customFormat="1">
      <c r="Y526" s="32"/>
    </row>
    <row r="527" spans="25:25" s="28" customFormat="1">
      <c r="Y527" s="32"/>
    </row>
    <row r="528" spans="25:25" s="28" customFormat="1">
      <c r="Y528" s="32"/>
    </row>
    <row r="529" spans="25:25" s="28" customFormat="1">
      <c r="Y529" s="32"/>
    </row>
    <row r="530" spans="25:25" s="28" customFormat="1">
      <c r="Y530" s="32"/>
    </row>
    <row r="531" spans="25:25" s="28" customFormat="1">
      <c r="Y531" s="32"/>
    </row>
    <row r="532" spans="25:25" s="28" customFormat="1">
      <c r="Y532" s="32"/>
    </row>
    <row r="533" spans="25:25" s="28" customFormat="1">
      <c r="Y533" s="32"/>
    </row>
    <row r="534" spans="25:25" s="28" customFormat="1">
      <c r="Y534" s="32"/>
    </row>
    <row r="535" spans="25:25" s="28" customFormat="1">
      <c r="Y535" s="32"/>
    </row>
    <row r="536" spans="25:25" s="28" customFormat="1">
      <c r="Y536" s="32"/>
    </row>
    <row r="537" spans="25:25" s="28" customFormat="1">
      <c r="Y537" s="32"/>
    </row>
    <row r="538" spans="25:25" s="28" customFormat="1">
      <c r="Y538" s="32"/>
    </row>
    <row r="539" spans="25:25" s="28" customFormat="1">
      <c r="Y539" s="32"/>
    </row>
    <row r="540" spans="25:25" s="28" customFormat="1">
      <c r="Y540" s="32"/>
    </row>
    <row r="541" spans="25:25" s="28" customFormat="1">
      <c r="Y541" s="32"/>
    </row>
    <row r="542" spans="25:25" s="28" customFormat="1">
      <c r="Y542" s="32"/>
    </row>
    <row r="543" spans="25:25" s="28" customFormat="1">
      <c r="Y543" s="32"/>
    </row>
    <row r="544" spans="25:25" s="28" customFormat="1">
      <c r="Y544" s="32"/>
    </row>
    <row r="545" spans="25:25" s="28" customFormat="1">
      <c r="Y545" s="32"/>
    </row>
    <row r="546" spans="25:25" s="28" customFormat="1">
      <c r="Y546" s="32"/>
    </row>
    <row r="547" spans="25:25" s="28" customFormat="1">
      <c r="Y547" s="32"/>
    </row>
    <row r="548" spans="25:25" s="28" customFormat="1">
      <c r="Y548" s="32"/>
    </row>
    <row r="549" spans="25:25" s="28" customFormat="1">
      <c r="Y549" s="32"/>
    </row>
    <row r="550" spans="25:25" s="28" customFormat="1">
      <c r="Y550" s="32"/>
    </row>
    <row r="551" spans="25:25" s="28" customFormat="1">
      <c r="Y551" s="32"/>
    </row>
    <row r="552" spans="25:25" s="28" customFormat="1">
      <c r="Y552" s="32"/>
    </row>
    <row r="553" spans="25:25" s="28" customFormat="1">
      <c r="Y553" s="32"/>
    </row>
    <row r="554" spans="25:25" s="28" customFormat="1">
      <c r="Y554" s="32"/>
    </row>
    <row r="555" spans="25:25" s="28" customFormat="1">
      <c r="Y555" s="32"/>
    </row>
    <row r="556" spans="25:25" s="28" customFormat="1">
      <c r="Y556" s="32"/>
    </row>
    <row r="557" spans="25:25" s="28" customFormat="1">
      <c r="Y557" s="32"/>
    </row>
    <row r="558" spans="25:25" s="28" customFormat="1">
      <c r="Y558" s="32"/>
    </row>
    <row r="559" spans="25:25" s="28" customFormat="1">
      <c r="Y559" s="32"/>
    </row>
    <row r="560" spans="25:25" s="28" customFormat="1">
      <c r="Y560" s="32"/>
    </row>
    <row r="561" spans="25:25" s="28" customFormat="1">
      <c r="Y561" s="32"/>
    </row>
    <row r="562" spans="25:25" s="28" customFormat="1">
      <c r="Y562" s="32"/>
    </row>
    <row r="563" spans="25:25" s="28" customFormat="1">
      <c r="Y563" s="32"/>
    </row>
    <row r="564" spans="25:25" s="28" customFormat="1">
      <c r="Y564" s="32"/>
    </row>
    <row r="565" spans="25:25" s="28" customFormat="1">
      <c r="Y565" s="32"/>
    </row>
    <row r="566" spans="25:25" s="28" customFormat="1">
      <c r="Y566" s="32"/>
    </row>
    <row r="567" spans="25:25" s="28" customFormat="1">
      <c r="Y567" s="32"/>
    </row>
    <row r="568" spans="25:25" s="28" customFormat="1">
      <c r="Y568" s="32"/>
    </row>
    <row r="569" spans="25:25" s="28" customFormat="1">
      <c r="Y569" s="32"/>
    </row>
    <row r="570" spans="25:25" s="28" customFormat="1">
      <c r="Y570" s="32"/>
    </row>
    <row r="571" spans="25:25" s="28" customFormat="1">
      <c r="Y571" s="32"/>
    </row>
    <row r="572" spans="25:25" s="28" customFormat="1">
      <c r="Y572" s="32"/>
    </row>
    <row r="573" spans="25:25" s="28" customFormat="1">
      <c r="Y573" s="32"/>
    </row>
    <row r="574" spans="25:25" s="28" customFormat="1">
      <c r="Y574" s="32"/>
    </row>
    <row r="575" spans="25:25" s="28" customFormat="1">
      <c r="Y575" s="32"/>
    </row>
    <row r="576" spans="25:25" s="28" customFormat="1">
      <c r="Y576" s="32"/>
    </row>
    <row r="577" spans="25:25" s="28" customFormat="1">
      <c r="Y577" s="32"/>
    </row>
    <row r="578" spans="25:25" s="28" customFormat="1">
      <c r="Y578" s="32"/>
    </row>
    <row r="579" spans="25:25" s="28" customFormat="1">
      <c r="Y579" s="32"/>
    </row>
    <row r="580" spans="25:25" s="28" customFormat="1">
      <c r="Y580" s="32"/>
    </row>
    <row r="581" spans="25:25" s="28" customFormat="1">
      <c r="Y581" s="32"/>
    </row>
    <row r="582" spans="25:25" s="28" customFormat="1">
      <c r="Y582" s="32"/>
    </row>
    <row r="583" spans="25:25" s="28" customFormat="1">
      <c r="Y583" s="32"/>
    </row>
    <row r="584" spans="25:25" s="28" customFormat="1">
      <c r="Y584" s="32"/>
    </row>
    <row r="585" spans="25:25" s="28" customFormat="1">
      <c r="Y585" s="32"/>
    </row>
    <row r="586" spans="25:25" s="28" customFormat="1">
      <c r="Y586" s="32"/>
    </row>
    <row r="587" spans="25:25" s="28" customFormat="1">
      <c r="Y587" s="32"/>
    </row>
    <row r="588" spans="25:25" s="28" customFormat="1">
      <c r="Y588" s="32"/>
    </row>
    <row r="589" spans="25:25" s="28" customFormat="1">
      <c r="Y589" s="32"/>
    </row>
    <row r="590" spans="25:25" s="28" customFormat="1">
      <c r="Y590" s="32"/>
    </row>
    <row r="591" spans="25:25" s="28" customFormat="1">
      <c r="Y591" s="32"/>
    </row>
    <row r="592" spans="25:25" s="28" customFormat="1">
      <c r="Y592" s="32"/>
    </row>
    <row r="593" spans="25:25" s="28" customFormat="1">
      <c r="Y593" s="32"/>
    </row>
    <row r="594" spans="25:25" s="28" customFormat="1">
      <c r="Y594" s="32"/>
    </row>
    <row r="595" spans="25:25" s="28" customFormat="1">
      <c r="Y595" s="32"/>
    </row>
    <row r="596" spans="25:25" s="28" customFormat="1">
      <c r="Y596" s="32"/>
    </row>
    <row r="597" spans="25:25" s="28" customFormat="1">
      <c r="Y597" s="32"/>
    </row>
    <row r="598" spans="25:25" s="28" customFormat="1">
      <c r="Y598" s="32"/>
    </row>
    <row r="599" spans="25:25" s="28" customFormat="1">
      <c r="Y599" s="32"/>
    </row>
    <row r="600" spans="25:25" s="28" customFormat="1">
      <c r="Y600" s="32"/>
    </row>
    <row r="601" spans="25:25" s="28" customFormat="1">
      <c r="Y601" s="32"/>
    </row>
    <row r="602" spans="25:25" s="28" customFormat="1">
      <c r="Y602" s="32"/>
    </row>
    <row r="603" spans="25:25" s="28" customFormat="1">
      <c r="Y603" s="32"/>
    </row>
    <row r="604" spans="25:25" s="28" customFormat="1">
      <c r="Y604" s="32"/>
    </row>
    <row r="605" spans="25:25" s="28" customFormat="1">
      <c r="Y605" s="32"/>
    </row>
    <row r="606" spans="25:25" s="28" customFormat="1">
      <c r="Y606" s="32"/>
    </row>
    <row r="607" spans="25:25" s="28" customFormat="1">
      <c r="Y607" s="32"/>
    </row>
    <row r="608" spans="25:25" s="28" customFormat="1">
      <c r="Y608" s="32"/>
    </row>
    <row r="609" spans="25:25" s="28" customFormat="1">
      <c r="Y609" s="32"/>
    </row>
    <row r="610" spans="25:25" s="28" customFormat="1">
      <c r="Y610" s="32"/>
    </row>
    <row r="611" spans="25:25" s="28" customFormat="1">
      <c r="Y611" s="32"/>
    </row>
    <row r="612" spans="25:25" s="28" customFormat="1">
      <c r="Y612" s="32"/>
    </row>
    <row r="613" spans="25:25" s="28" customFormat="1">
      <c r="Y613" s="32"/>
    </row>
    <row r="614" spans="25:25" s="28" customFormat="1">
      <c r="Y614" s="32"/>
    </row>
    <row r="615" spans="25:25" s="28" customFormat="1">
      <c r="Y615" s="32"/>
    </row>
    <row r="616" spans="25:25" s="28" customFormat="1">
      <c r="Y616" s="32"/>
    </row>
    <row r="617" spans="25:25" s="28" customFormat="1">
      <c r="Y617" s="32"/>
    </row>
    <row r="618" spans="25:25" s="28" customFormat="1">
      <c r="Y618" s="32"/>
    </row>
    <row r="619" spans="25:25" s="28" customFormat="1">
      <c r="Y619" s="32"/>
    </row>
    <row r="620" spans="25:25" s="28" customFormat="1">
      <c r="Y620" s="32"/>
    </row>
    <row r="621" spans="25:25" s="28" customFormat="1">
      <c r="Y621" s="32"/>
    </row>
    <row r="622" spans="25:25" s="28" customFormat="1">
      <c r="Y622" s="32"/>
    </row>
    <row r="623" spans="25:25" s="28" customFormat="1">
      <c r="Y623" s="32"/>
    </row>
    <row r="624" spans="25:25" s="28" customFormat="1">
      <c r="Y624" s="32"/>
    </row>
    <row r="625" spans="25:25" s="28" customFormat="1">
      <c r="Y625" s="32"/>
    </row>
    <row r="626" spans="25:25" s="28" customFormat="1">
      <c r="Y626" s="32"/>
    </row>
    <row r="627" spans="25:25" s="28" customFormat="1">
      <c r="Y627" s="32"/>
    </row>
    <row r="628" spans="25:25" s="28" customFormat="1">
      <c r="Y628" s="32"/>
    </row>
    <row r="629" spans="25:25" s="28" customFormat="1">
      <c r="Y629" s="32"/>
    </row>
    <row r="630" spans="25:25" s="28" customFormat="1">
      <c r="Y630" s="32"/>
    </row>
    <row r="631" spans="25:25" s="28" customFormat="1">
      <c r="Y631" s="32"/>
    </row>
    <row r="632" spans="25:25" s="28" customFormat="1">
      <c r="Y632" s="32"/>
    </row>
    <row r="633" spans="25:25" s="28" customFormat="1">
      <c r="Y633" s="32"/>
    </row>
    <row r="634" spans="25:25" s="28" customFormat="1">
      <c r="Y634" s="32"/>
    </row>
    <row r="635" spans="25:25" s="28" customFormat="1">
      <c r="Y635" s="32"/>
    </row>
    <row r="636" spans="25:25" s="28" customFormat="1">
      <c r="Y636" s="32"/>
    </row>
    <row r="637" spans="25:25" s="28" customFormat="1">
      <c r="Y637" s="32"/>
    </row>
    <row r="638" spans="25:25" s="28" customFormat="1">
      <c r="Y638" s="32"/>
    </row>
    <row r="639" spans="25:25" s="28" customFormat="1">
      <c r="Y639" s="32"/>
    </row>
    <row r="640" spans="25:25" s="28" customFormat="1">
      <c r="Y640" s="32"/>
    </row>
    <row r="641" spans="25:25" s="28" customFormat="1">
      <c r="Y641" s="32"/>
    </row>
    <row r="642" spans="25:25" s="28" customFormat="1">
      <c r="Y642" s="32"/>
    </row>
    <row r="643" spans="25:25" s="28" customFormat="1">
      <c r="Y643" s="32"/>
    </row>
    <row r="644" spans="25:25" s="28" customFormat="1">
      <c r="Y644" s="32"/>
    </row>
    <row r="645" spans="25:25" s="28" customFormat="1">
      <c r="Y645" s="32"/>
    </row>
    <row r="646" spans="25:25" s="28" customFormat="1">
      <c r="Y646" s="32"/>
    </row>
    <row r="647" spans="25:25" s="28" customFormat="1">
      <c r="Y647" s="32"/>
    </row>
    <row r="648" spans="25:25" s="28" customFormat="1">
      <c r="Y648" s="32"/>
    </row>
    <row r="649" spans="25:25" s="28" customFormat="1">
      <c r="Y649" s="32"/>
    </row>
    <row r="650" spans="25:25" s="28" customFormat="1">
      <c r="Y650" s="32"/>
    </row>
    <row r="651" spans="25:25" s="28" customFormat="1">
      <c r="Y651" s="32"/>
    </row>
    <row r="652" spans="25:25" s="28" customFormat="1">
      <c r="Y652" s="32"/>
    </row>
    <row r="653" spans="25:25" s="28" customFormat="1">
      <c r="Y653" s="32"/>
    </row>
    <row r="654" spans="25:25" s="28" customFormat="1">
      <c r="Y654" s="32"/>
    </row>
    <row r="655" spans="25:25" s="28" customFormat="1">
      <c r="Y655" s="32"/>
    </row>
    <row r="656" spans="25:25" s="28" customFormat="1">
      <c r="Y656" s="32"/>
    </row>
    <row r="657" spans="25:25" s="28" customFormat="1">
      <c r="Y657" s="32"/>
    </row>
    <row r="658" spans="25:25" s="28" customFormat="1">
      <c r="Y658" s="32"/>
    </row>
    <row r="659" spans="25:25" s="28" customFormat="1">
      <c r="Y659" s="32"/>
    </row>
    <row r="660" spans="25:25" s="28" customFormat="1">
      <c r="Y660" s="32"/>
    </row>
    <row r="661" spans="25:25" s="28" customFormat="1">
      <c r="Y661" s="32"/>
    </row>
    <row r="662" spans="25:25" s="28" customFormat="1">
      <c r="Y662" s="32"/>
    </row>
    <row r="663" spans="25:25" s="28" customFormat="1">
      <c r="Y663" s="32"/>
    </row>
    <row r="664" spans="25:25" s="28" customFormat="1">
      <c r="Y664" s="32"/>
    </row>
    <row r="665" spans="25:25" s="28" customFormat="1">
      <c r="Y665" s="32"/>
    </row>
    <row r="666" spans="25:25" s="28" customFormat="1">
      <c r="Y666" s="32"/>
    </row>
    <row r="667" spans="25:25" s="28" customFormat="1">
      <c r="Y667" s="32"/>
    </row>
    <row r="668" spans="25:25" s="28" customFormat="1">
      <c r="Y668" s="32"/>
    </row>
    <row r="669" spans="25:25" s="28" customFormat="1">
      <c r="Y669" s="32"/>
    </row>
    <row r="670" spans="25:25" s="28" customFormat="1">
      <c r="Y670" s="32"/>
    </row>
    <row r="671" spans="25:25" s="28" customFormat="1">
      <c r="Y671" s="32"/>
    </row>
    <row r="672" spans="25:25" s="28" customFormat="1">
      <c r="Y672" s="32"/>
    </row>
    <row r="673" spans="25:25" s="28" customFormat="1">
      <c r="Y673" s="32"/>
    </row>
    <row r="674" spans="25:25" s="28" customFormat="1">
      <c r="Y674" s="32"/>
    </row>
    <row r="675" spans="25:25" s="28" customFormat="1">
      <c r="Y675" s="32"/>
    </row>
    <row r="676" spans="25:25" s="28" customFormat="1">
      <c r="Y676" s="32"/>
    </row>
    <row r="677" spans="25:25" s="28" customFormat="1">
      <c r="Y677" s="32"/>
    </row>
    <row r="678" spans="25:25" s="28" customFormat="1">
      <c r="Y678" s="32"/>
    </row>
    <row r="679" spans="25:25" s="28" customFormat="1">
      <c r="Y679" s="32"/>
    </row>
    <row r="680" spans="25:25" s="28" customFormat="1">
      <c r="Y680" s="32"/>
    </row>
    <row r="681" spans="25:25" s="28" customFormat="1">
      <c r="Y681" s="32"/>
    </row>
    <row r="682" spans="25:25" s="28" customFormat="1">
      <c r="Y682" s="32"/>
    </row>
    <row r="683" spans="25:25" s="28" customFormat="1">
      <c r="Y683" s="32"/>
    </row>
    <row r="684" spans="25:25" s="28" customFormat="1">
      <c r="Y684" s="32"/>
    </row>
    <row r="685" spans="25:25" s="28" customFormat="1">
      <c r="Y685" s="32"/>
    </row>
    <row r="686" spans="25:25" s="28" customFormat="1">
      <c r="Y686" s="32"/>
    </row>
    <row r="687" spans="25:25" s="28" customFormat="1">
      <c r="Y687" s="32"/>
    </row>
    <row r="688" spans="25:25" s="28" customFormat="1">
      <c r="Y688" s="32"/>
    </row>
    <row r="689" spans="25:25" s="28" customFormat="1">
      <c r="Y689" s="32"/>
    </row>
    <row r="690" spans="25:25" s="28" customFormat="1">
      <c r="Y690" s="32"/>
    </row>
    <row r="691" spans="25:25" s="28" customFormat="1">
      <c r="Y691" s="32"/>
    </row>
    <row r="692" spans="25:25" s="28" customFormat="1">
      <c r="Y692" s="32"/>
    </row>
    <row r="693" spans="25:25" s="28" customFormat="1">
      <c r="Y693" s="32"/>
    </row>
    <row r="694" spans="25:25" s="28" customFormat="1">
      <c r="Y694" s="32"/>
    </row>
    <row r="695" spans="25:25" s="28" customFormat="1">
      <c r="Y695" s="32"/>
    </row>
    <row r="696" spans="25:25" s="28" customFormat="1">
      <c r="Y696" s="32"/>
    </row>
    <row r="697" spans="25:25" s="28" customFormat="1">
      <c r="Y697" s="32"/>
    </row>
    <row r="698" spans="25:25" s="28" customFormat="1">
      <c r="Y698" s="32"/>
    </row>
    <row r="699" spans="25:25" s="28" customFormat="1">
      <c r="Y699" s="32"/>
    </row>
    <row r="700" spans="25:25" s="28" customFormat="1">
      <c r="Y700" s="32"/>
    </row>
    <row r="701" spans="25:25" s="28" customFormat="1">
      <c r="Y701" s="32"/>
    </row>
    <row r="702" spans="25:25" s="28" customFormat="1">
      <c r="Y702" s="32"/>
    </row>
    <row r="703" spans="25:25" s="28" customFormat="1">
      <c r="Y703" s="32"/>
    </row>
    <row r="704" spans="25:25" s="28" customFormat="1">
      <c r="Y704" s="32"/>
    </row>
    <row r="705" spans="25:25" s="28" customFormat="1">
      <c r="Y705" s="32"/>
    </row>
    <row r="706" spans="25:25" s="28" customFormat="1">
      <c r="Y706" s="32"/>
    </row>
    <row r="707" spans="25:25" s="28" customFormat="1">
      <c r="Y707" s="32"/>
    </row>
    <row r="708" spans="25:25" s="28" customFormat="1">
      <c r="Y708" s="32"/>
    </row>
    <row r="709" spans="25:25" s="28" customFormat="1">
      <c r="Y709" s="32"/>
    </row>
    <row r="710" spans="25:25" s="28" customFormat="1">
      <c r="Y710" s="32"/>
    </row>
    <row r="711" spans="25:25" s="28" customFormat="1">
      <c r="Y711" s="32"/>
    </row>
    <row r="712" spans="25:25" s="28" customFormat="1">
      <c r="Y712" s="32"/>
    </row>
    <row r="713" spans="25:25" s="28" customFormat="1">
      <c r="Y713" s="32"/>
    </row>
    <row r="714" spans="25:25" s="28" customFormat="1">
      <c r="Y714" s="32"/>
    </row>
    <row r="715" spans="25:25" s="28" customFormat="1">
      <c r="Y715" s="32"/>
    </row>
    <row r="716" spans="25:25" s="28" customFormat="1">
      <c r="Y716" s="32"/>
    </row>
    <row r="717" spans="25:25" s="28" customFormat="1">
      <c r="Y717" s="32"/>
    </row>
    <row r="718" spans="25:25" s="28" customFormat="1">
      <c r="Y718" s="32"/>
    </row>
    <row r="719" spans="25:25" s="28" customFormat="1">
      <c r="Y719" s="32"/>
    </row>
    <row r="720" spans="25:25" s="28" customFormat="1">
      <c r="Y720" s="32"/>
    </row>
    <row r="721" spans="25:25" s="28" customFormat="1">
      <c r="Y721" s="32"/>
    </row>
    <row r="722" spans="25:25" s="28" customFormat="1">
      <c r="Y722" s="32"/>
    </row>
    <row r="723" spans="25:25" s="28" customFormat="1">
      <c r="Y723" s="32"/>
    </row>
    <row r="724" spans="25:25" s="28" customFormat="1">
      <c r="Y724" s="32"/>
    </row>
    <row r="725" spans="25:25" s="28" customFormat="1">
      <c r="Y725" s="32"/>
    </row>
    <row r="726" spans="25:25" s="28" customFormat="1">
      <c r="Y726" s="32"/>
    </row>
    <row r="727" spans="25:25" s="28" customFormat="1">
      <c r="Y727" s="32"/>
    </row>
    <row r="728" spans="25:25" s="28" customFormat="1">
      <c r="Y728" s="32"/>
    </row>
    <row r="729" spans="25:25" s="28" customFormat="1">
      <c r="Y729" s="32"/>
    </row>
    <row r="730" spans="25:25" s="28" customFormat="1">
      <c r="Y730" s="32"/>
    </row>
    <row r="731" spans="25:25" s="28" customFormat="1">
      <c r="Y731" s="32"/>
    </row>
    <row r="732" spans="25:25" s="28" customFormat="1">
      <c r="Y732" s="32"/>
    </row>
    <row r="733" spans="25:25" s="28" customFormat="1">
      <c r="Y733" s="32"/>
    </row>
    <row r="734" spans="25:25" s="28" customFormat="1">
      <c r="Y734" s="32"/>
    </row>
    <row r="735" spans="25:25" s="28" customFormat="1">
      <c r="Y735" s="32"/>
    </row>
    <row r="736" spans="25:25" s="28" customFormat="1">
      <c r="Y736" s="32"/>
    </row>
    <row r="737" spans="25:25" s="28" customFormat="1">
      <c r="Y737" s="32"/>
    </row>
    <row r="738" spans="25:25" s="28" customFormat="1">
      <c r="Y738" s="32"/>
    </row>
    <row r="739" spans="25:25" s="28" customFormat="1">
      <c r="Y739" s="32"/>
    </row>
    <row r="740" spans="25:25" s="28" customFormat="1">
      <c r="Y740" s="32"/>
    </row>
    <row r="741" spans="25:25" s="28" customFormat="1">
      <c r="Y741" s="32"/>
    </row>
    <row r="742" spans="25:25" s="28" customFormat="1">
      <c r="Y742" s="32"/>
    </row>
    <row r="743" spans="25:25" s="28" customFormat="1">
      <c r="Y743" s="32"/>
    </row>
    <row r="744" spans="25:25" s="28" customFormat="1">
      <c r="Y744" s="32"/>
    </row>
    <row r="745" spans="25:25" s="28" customFormat="1">
      <c r="Y745" s="32"/>
    </row>
    <row r="746" spans="25:25" s="28" customFormat="1">
      <c r="Y746" s="32"/>
    </row>
    <row r="747" spans="25:25" s="28" customFormat="1">
      <c r="Y747" s="32"/>
    </row>
    <row r="748" spans="25:25" s="28" customFormat="1">
      <c r="Y748" s="32"/>
    </row>
    <row r="749" spans="25:25" s="28" customFormat="1">
      <c r="Y749" s="32"/>
    </row>
    <row r="750" spans="25:25" s="28" customFormat="1">
      <c r="Y750" s="32"/>
    </row>
    <row r="751" spans="25:25" s="28" customFormat="1">
      <c r="Y751" s="32"/>
    </row>
    <row r="752" spans="25:25" s="28" customFormat="1">
      <c r="Y752" s="32"/>
    </row>
    <row r="753" spans="25:25" s="28" customFormat="1">
      <c r="Y753" s="32"/>
    </row>
    <row r="754" spans="25:25" s="28" customFormat="1">
      <c r="Y754" s="32"/>
    </row>
    <row r="755" spans="25:25" s="28" customFormat="1">
      <c r="Y755" s="32"/>
    </row>
    <row r="756" spans="25:25" s="28" customFormat="1">
      <c r="Y756" s="32"/>
    </row>
    <row r="757" spans="25:25" s="28" customFormat="1">
      <c r="Y757" s="32"/>
    </row>
    <row r="758" spans="25:25" s="28" customFormat="1">
      <c r="Y758" s="32"/>
    </row>
    <row r="759" spans="25:25" s="28" customFormat="1">
      <c r="Y759" s="32"/>
    </row>
    <row r="760" spans="25:25" s="28" customFormat="1">
      <c r="Y760" s="32"/>
    </row>
    <row r="761" spans="25:25" s="28" customFormat="1">
      <c r="Y761" s="32"/>
    </row>
    <row r="762" spans="25:25" s="28" customFormat="1">
      <c r="Y762" s="32"/>
    </row>
    <row r="763" spans="25:25" s="28" customFormat="1">
      <c r="Y763" s="32"/>
    </row>
    <row r="764" spans="25:25" s="28" customFormat="1">
      <c r="Y764" s="32"/>
    </row>
    <row r="765" spans="25:25" s="28" customFormat="1">
      <c r="Y765" s="32"/>
    </row>
    <row r="766" spans="25:25" s="28" customFormat="1">
      <c r="Y766" s="32"/>
    </row>
    <row r="767" spans="25:25" s="28" customFormat="1">
      <c r="Y767" s="32"/>
    </row>
    <row r="768" spans="25:25" s="28" customFormat="1">
      <c r="Y768" s="32"/>
    </row>
    <row r="769" spans="25:25" s="28" customFormat="1">
      <c r="Y769" s="32"/>
    </row>
    <row r="770" spans="25:25" s="28" customFormat="1">
      <c r="Y770" s="32"/>
    </row>
    <row r="771" spans="25:25" s="28" customFormat="1">
      <c r="Y771" s="32"/>
    </row>
    <row r="772" spans="25:25" s="28" customFormat="1">
      <c r="Y772" s="32"/>
    </row>
    <row r="773" spans="25:25" s="28" customFormat="1">
      <c r="Y773" s="32"/>
    </row>
    <row r="774" spans="25:25" s="28" customFormat="1">
      <c r="Y774" s="32"/>
    </row>
    <row r="775" spans="25:25" s="28" customFormat="1">
      <c r="Y775" s="32"/>
    </row>
    <row r="776" spans="25:25" s="28" customFormat="1">
      <c r="Y776" s="32"/>
    </row>
    <row r="777" spans="25:25" s="28" customFormat="1">
      <c r="Y777" s="32"/>
    </row>
    <row r="778" spans="25:25" s="28" customFormat="1">
      <c r="Y778" s="32"/>
    </row>
    <row r="779" spans="25:25" s="28" customFormat="1">
      <c r="Y779" s="32"/>
    </row>
    <row r="780" spans="25:25" s="28" customFormat="1">
      <c r="Y780" s="32"/>
    </row>
    <row r="781" spans="25:25" s="28" customFormat="1">
      <c r="Y781" s="32"/>
    </row>
    <row r="782" spans="25:25" s="28" customFormat="1">
      <c r="Y782" s="32"/>
    </row>
    <row r="783" spans="25:25" s="28" customFormat="1">
      <c r="Y783" s="32"/>
    </row>
    <row r="784" spans="25:25" s="28" customFormat="1">
      <c r="Y784" s="32"/>
    </row>
    <row r="785" spans="25:25" s="28" customFormat="1">
      <c r="Y785" s="32"/>
    </row>
    <row r="786" spans="25:25" s="28" customFormat="1">
      <c r="Y786" s="32"/>
    </row>
    <row r="787" spans="25:25" s="28" customFormat="1">
      <c r="Y787" s="32"/>
    </row>
    <row r="788" spans="25:25" s="28" customFormat="1">
      <c r="Y788" s="32"/>
    </row>
    <row r="789" spans="25:25" s="28" customFormat="1">
      <c r="Y789" s="32"/>
    </row>
    <row r="790" spans="25:25" s="28" customFormat="1">
      <c r="Y790" s="32"/>
    </row>
    <row r="791" spans="25:25" s="28" customFormat="1">
      <c r="Y791" s="32"/>
    </row>
    <row r="792" spans="25:25" s="28" customFormat="1">
      <c r="Y792" s="32"/>
    </row>
    <row r="793" spans="25:25" s="28" customFormat="1">
      <c r="Y793" s="32"/>
    </row>
    <row r="794" spans="25:25" s="28" customFormat="1">
      <c r="Y794" s="32"/>
    </row>
    <row r="795" spans="25:25" s="28" customFormat="1">
      <c r="Y795" s="32"/>
    </row>
    <row r="796" spans="25:25" s="28" customFormat="1">
      <c r="Y796" s="32"/>
    </row>
    <row r="797" spans="25:25" s="28" customFormat="1">
      <c r="Y797" s="32"/>
    </row>
    <row r="798" spans="25:25" s="28" customFormat="1">
      <c r="Y798" s="32"/>
    </row>
    <row r="799" spans="25:25" s="28" customFormat="1">
      <c r="Y799" s="32"/>
    </row>
    <row r="800" spans="25:25" s="28" customFormat="1">
      <c r="Y800" s="32"/>
    </row>
    <row r="801" spans="25:25" s="28" customFormat="1">
      <c r="Y801" s="32"/>
    </row>
    <row r="802" spans="25:25" s="28" customFormat="1">
      <c r="Y802" s="32"/>
    </row>
    <row r="803" spans="25:25" s="28" customFormat="1">
      <c r="Y803" s="32"/>
    </row>
    <row r="804" spans="25:25" s="28" customFormat="1">
      <c r="Y804" s="32"/>
    </row>
    <row r="805" spans="25:25" s="28" customFormat="1">
      <c r="Y805" s="32"/>
    </row>
    <row r="806" spans="25:25" s="28" customFormat="1">
      <c r="Y806" s="32"/>
    </row>
    <row r="807" spans="25:25" s="28" customFormat="1">
      <c r="Y807" s="32"/>
    </row>
    <row r="808" spans="25:25" s="28" customFormat="1">
      <c r="Y808" s="32"/>
    </row>
    <row r="809" spans="25:25" s="28" customFormat="1">
      <c r="Y809" s="32"/>
    </row>
    <row r="810" spans="25:25" s="28" customFormat="1">
      <c r="Y810" s="32"/>
    </row>
    <row r="811" spans="25:25" s="28" customFormat="1">
      <c r="Y811" s="32"/>
    </row>
    <row r="812" spans="25:25" s="28" customFormat="1">
      <c r="Y812" s="32"/>
    </row>
    <row r="813" spans="25:25" s="28" customFormat="1">
      <c r="Y813" s="32"/>
    </row>
    <row r="814" spans="25:25" s="28" customFormat="1">
      <c r="Y814" s="32"/>
    </row>
    <row r="815" spans="25:25" s="28" customFormat="1">
      <c r="Y815" s="32"/>
    </row>
    <row r="816" spans="25:25" s="28" customFormat="1">
      <c r="Y816" s="32"/>
    </row>
    <row r="817" spans="25:25" s="28" customFormat="1">
      <c r="Y817" s="32"/>
    </row>
    <row r="818" spans="25:25" s="28" customFormat="1">
      <c r="Y818" s="32"/>
    </row>
    <row r="819" spans="25:25" s="28" customFormat="1">
      <c r="Y819" s="32"/>
    </row>
    <row r="820" spans="25:25" s="28" customFormat="1">
      <c r="Y820" s="32"/>
    </row>
    <row r="821" spans="25:25" s="28" customFormat="1">
      <c r="Y821" s="32"/>
    </row>
    <row r="822" spans="25:25" s="28" customFormat="1">
      <c r="Y822" s="32"/>
    </row>
    <row r="823" spans="25:25" s="28" customFormat="1">
      <c r="Y823" s="32"/>
    </row>
    <row r="824" spans="25:25" s="28" customFormat="1">
      <c r="Y824" s="32"/>
    </row>
    <row r="825" spans="25:25" s="28" customFormat="1">
      <c r="Y825" s="32"/>
    </row>
    <row r="826" spans="25:25" s="28" customFormat="1">
      <c r="Y826" s="32"/>
    </row>
    <row r="827" spans="25:25" s="28" customFormat="1">
      <c r="Y827" s="32"/>
    </row>
    <row r="828" spans="25:25" s="28" customFormat="1">
      <c r="Y828" s="32"/>
    </row>
    <row r="829" spans="25:25" s="28" customFormat="1">
      <c r="Y829" s="32"/>
    </row>
    <row r="830" spans="25:25" s="28" customFormat="1">
      <c r="Y830" s="32"/>
    </row>
    <row r="831" spans="25:25" s="28" customFormat="1">
      <c r="Y831" s="32"/>
    </row>
    <row r="832" spans="25:25" s="28" customFormat="1">
      <c r="Y832" s="32"/>
    </row>
    <row r="833" spans="25:25" s="28" customFormat="1">
      <c r="Y833" s="32"/>
    </row>
    <row r="834" spans="25:25" s="28" customFormat="1">
      <c r="Y834" s="32"/>
    </row>
    <row r="835" spans="25:25" s="28" customFormat="1">
      <c r="Y835" s="32"/>
    </row>
    <row r="836" spans="25:25" s="28" customFormat="1">
      <c r="Y836" s="32"/>
    </row>
    <row r="837" spans="25:25" s="28" customFormat="1">
      <c r="Y837" s="32"/>
    </row>
    <row r="838" spans="25:25" s="28" customFormat="1">
      <c r="Y838" s="32"/>
    </row>
    <row r="839" spans="25:25" s="28" customFormat="1">
      <c r="Y839" s="32"/>
    </row>
    <row r="840" spans="25:25" s="28" customFormat="1">
      <c r="Y840" s="32"/>
    </row>
    <row r="841" spans="25:25" s="28" customFormat="1">
      <c r="Y841" s="32"/>
    </row>
    <row r="842" spans="25:25" s="28" customFormat="1">
      <c r="Y842" s="32"/>
    </row>
    <row r="843" spans="25:25" s="28" customFormat="1">
      <c r="Y843" s="32"/>
    </row>
    <row r="844" spans="25:25" s="28" customFormat="1">
      <c r="Y844" s="32"/>
    </row>
    <row r="845" spans="25:25" s="28" customFormat="1">
      <c r="Y845" s="32"/>
    </row>
    <row r="846" spans="25:25" s="28" customFormat="1">
      <c r="Y846" s="32"/>
    </row>
    <row r="847" spans="25:25" s="28" customFormat="1">
      <c r="Y847" s="32"/>
    </row>
    <row r="848" spans="25:25" s="28" customFormat="1">
      <c r="Y848" s="32"/>
    </row>
    <row r="849" spans="25:25" s="28" customFormat="1">
      <c r="Y849" s="32"/>
    </row>
    <row r="850" spans="25:25" s="28" customFormat="1">
      <c r="Y850" s="32"/>
    </row>
    <row r="851" spans="25:25" s="28" customFormat="1">
      <c r="Y851" s="32"/>
    </row>
    <row r="852" spans="25:25" s="28" customFormat="1">
      <c r="Y852" s="32"/>
    </row>
    <row r="853" spans="25:25" s="28" customFormat="1">
      <c r="Y853" s="32"/>
    </row>
    <row r="854" spans="25:25" s="28" customFormat="1">
      <c r="Y854" s="32"/>
    </row>
    <row r="855" spans="25:25" s="28" customFormat="1">
      <c r="Y855" s="32"/>
    </row>
    <row r="856" spans="25:25" s="28" customFormat="1">
      <c r="Y856" s="32"/>
    </row>
    <row r="857" spans="25:25" s="28" customFormat="1">
      <c r="Y857" s="32"/>
    </row>
    <row r="858" spans="25:25" s="28" customFormat="1">
      <c r="Y858" s="32"/>
    </row>
    <row r="859" spans="25:25" s="28" customFormat="1">
      <c r="Y859" s="32"/>
    </row>
    <row r="860" spans="25:25" s="28" customFormat="1">
      <c r="Y860" s="32"/>
    </row>
    <row r="861" spans="25:25" s="28" customFormat="1">
      <c r="Y861" s="32"/>
    </row>
    <row r="862" spans="25:25" s="28" customFormat="1">
      <c r="Y862" s="32"/>
    </row>
    <row r="863" spans="25:25" s="28" customFormat="1">
      <c r="Y863" s="32"/>
    </row>
    <row r="864" spans="25:25" s="28" customFormat="1">
      <c r="Y864" s="32"/>
    </row>
    <row r="865" spans="25:25" s="28" customFormat="1">
      <c r="Y865" s="32"/>
    </row>
    <row r="866" spans="25:25" s="28" customFormat="1">
      <c r="Y866" s="32"/>
    </row>
    <row r="867" spans="25:25" s="28" customFormat="1">
      <c r="Y867" s="32"/>
    </row>
    <row r="868" spans="25:25" s="28" customFormat="1">
      <c r="Y868" s="32"/>
    </row>
    <row r="869" spans="25:25" s="28" customFormat="1">
      <c r="Y869" s="32"/>
    </row>
    <row r="870" spans="25:25" s="28" customFormat="1">
      <c r="Y870" s="32"/>
    </row>
    <row r="871" spans="25:25" s="28" customFormat="1">
      <c r="Y871" s="32"/>
    </row>
    <row r="872" spans="25:25" s="28" customFormat="1">
      <c r="Y872" s="32"/>
    </row>
    <row r="873" spans="25:25" s="28" customFormat="1">
      <c r="Y873" s="32"/>
    </row>
    <row r="874" spans="25:25" s="28" customFormat="1">
      <c r="Y874" s="32"/>
    </row>
    <row r="875" spans="25:25" s="28" customFormat="1">
      <c r="Y875" s="32"/>
    </row>
    <row r="876" spans="25:25" s="28" customFormat="1">
      <c r="Y876" s="32"/>
    </row>
    <row r="877" spans="25:25" s="28" customFormat="1">
      <c r="Y877" s="32"/>
    </row>
    <row r="878" spans="25:25" s="28" customFormat="1">
      <c r="Y878" s="32"/>
    </row>
    <row r="879" spans="25:25" s="28" customFormat="1">
      <c r="Y879" s="32"/>
    </row>
    <row r="880" spans="25:25" s="28" customFormat="1">
      <c r="Y880" s="32"/>
    </row>
    <row r="881" spans="25:25" s="28" customFormat="1">
      <c r="Y881" s="32"/>
    </row>
    <row r="882" spans="25:25" s="28" customFormat="1">
      <c r="Y882" s="32"/>
    </row>
    <row r="883" spans="25:25" s="28" customFormat="1">
      <c r="Y883" s="32"/>
    </row>
    <row r="884" spans="25:25" s="28" customFormat="1">
      <c r="Y884" s="32"/>
    </row>
    <row r="885" spans="25:25" s="28" customFormat="1">
      <c r="Y885" s="32"/>
    </row>
    <row r="886" spans="25:25" s="28" customFormat="1">
      <c r="Y886" s="32"/>
    </row>
    <row r="887" spans="25:25" s="28" customFormat="1">
      <c r="Y887" s="32"/>
    </row>
    <row r="888" spans="25:25" s="28" customFormat="1">
      <c r="Y888" s="32"/>
    </row>
    <row r="889" spans="25:25" s="28" customFormat="1">
      <c r="Y889" s="32"/>
    </row>
    <row r="890" spans="25:25" s="28" customFormat="1">
      <c r="Y890" s="32"/>
    </row>
    <row r="891" spans="25:25" s="28" customFormat="1">
      <c r="Y891" s="32"/>
    </row>
    <row r="892" spans="25:25" s="28" customFormat="1">
      <c r="Y892" s="32"/>
    </row>
    <row r="893" spans="25:25" s="28" customFormat="1">
      <c r="Y893" s="32"/>
    </row>
    <row r="894" spans="25:25" s="28" customFormat="1">
      <c r="Y894" s="32"/>
    </row>
    <row r="895" spans="25:25" s="28" customFormat="1">
      <c r="Y895" s="32"/>
    </row>
    <row r="896" spans="25:25" s="28" customFormat="1">
      <c r="Y896" s="32"/>
    </row>
    <row r="897" spans="25:25" s="28" customFormat="1">
      <c r="Y897" s="32"/>
    </row>
    <row r="898" spans="25:25" s="28" customFormat="1">
      <c r="Y898" s="32"/>
    </row>
    <row r="899" spans="25:25" s="28" customFormat="1">
      <c r="Y899" s="32"/>
    </row>
    <row r="900" spans="25:25" s="28" customFormat="1">
      <c r="Y900" s="32"/>
    </row>
    <row r="901" spans="25:25" s="28" customFormat="1">
      <c r="Y901" s="32"/>
    </row>
    <row r="902" spans="25:25" s="28" customFormat="1">
      <c r="Y902" s="32"/>
    </row>
    <row r="903" spans="25:25" s="28" customFormat="1">
      <c r="Y903" s="32"/>
    </row>
    <row r="904" spans="25:25" s="28" customFormat="1">
      <c r="Y904" s="32"/>
    </row>
    <row r="905" spans="25:25" s="28" customFormat="1">
      <c r="Y905" s="32"/>
    </row>
    <row r="906" spans="25:25" s="28" customFormat="1">
      <c r="Y906" s="32"/>
    </row>
    <row r="907" spans="25:25" s="28" customFormat="1">
      <c r="Y907" s="32"/>
    </row>
    <row r="908" spans="25:25" s="28" customFormat="1">
      <c r="Y908" s="32"/>
    </row>
    <row r="909" spans="25:25" s="28" customFormat="1">
      <c r="Y909" s="32"/>
    </row>
    <row r="910" spans="25:25" s="28" customFormat="1">
      <c r="Y910" s="32"/>
    </row>
    <row r="911" spans="25:25" s="28" customFormat="1">
      <c r="Y911" s="32"/>
    </row>
    <row r="912" spans="25:25" s="28" customFormat="1">
      <c r="Y912" s="32"/>
    </row>
    <row r="913" spans="25:25" s="28" customFormat="1">
      <c r="Y913" s="32"/>
    </row>
    <row r="914" spans="25:25" s="28" customFormat="1">
      <c r="Y914" s="32"/>
    </row>
    <row r="915" spans="25:25" s="28" customFormat="1">
      <c r="Y915" s="32"/>
    </row>
    <row r="916" spans="25:25" s="28" customFormat="1">
      <c r="Y916" s="32"/>
    </row>
    <row r="917" spans="25:25" s="28" customFormat="1">
      <c r="Y917" s="32"/>
    </row>
    <row r="918" spans="25:25" s="28" customFormat="1">
      <c r="Y918" s="32"/>
    </row>
    <row r="919" spans="25:25" s="28" customFormat="1">
      <c r="Y919" s="32"/>
    </row>
    <row r="920" spans="25:25" s="28" customFormat="1">
      <c r="Y920" s="32"/>
    </row>
    <row r="921" spans="25:25" s="28" customFormat="1">
      <c r="Y921" s="32"/>
    </row>
    <row r="922" spans="25:25" s="28" customFormat="1">
      <c r="Y922" s="32"/>
    </row>
    <row r="923" spans="25:25" s="28" customFormat="1">
      <c r="Y923" s="32"/>
    </row>
    <row r="924" spans="25:25" s="28" customFormat="1">
      <c r="Y924" s="32"/>
    </row>
    <row r="925" spans="25:25" s="28" customFormat="1">
      <c r="Y925" s="32"/>
    </row>
    <row r="926" spans="25:25" s="28" customFormat="1">
      <c r="Y926" s="32"/>
    </row>
    <row r="927" spans="25:25" s="28" customFormat="1">
      <c r="Y927" s="32"/>
    </row>
    <row r="928" spans="25:25" s="28" customFormat="1">
      <c r="Y928" s="32"/>
    </row>
    <row r="929" spans="25:25" s="28" customFormat="1">
      <c r="Y929" s="32"/>
    </row>
    <row r="930" spans="25:25" s="28" customFormat="1">
      <c r="Y930" s="32"/>
    </row>
    <row r="931" spans="25:25" s="28" customFormat="1">
      <c r="Y931" s="32"/>
    </row>
    <row r="932" spans="25:25" s="28" customFormat="1">
      <c r="Y932" s="32"/>
    </row>
    <row r="933" spans="25:25" s="28" customFormat="1">
      <c r="Y933" s="32"/>
    </row>
    <row r="934" spans="25:25" s="28" customFormat="1">
      <c r="Y934" s="32"/>
    </row>
    <row r="935" spans="25:25" s="28" customFormat="1">
      <c r="Y935" s="32"/>
    </row>
    <row r="936" spans="25:25" s="28" customFormat="1">
      <c r="Y936" s="32"/>
    </row>
    <row r="937" spans="25:25" s="28" customFormat="1">
      <c r="Y937" s="32"/>
    </row>
    <row r="938" spans="25:25" s="28" customFormat="1">
      <c r="Y938" s="32"/>
    </row>
    <row r="939" spans="25:25" s="28" customFormat="1">
      <c r="Y939" s="32"/>
    </row>
    <row r="940" spans="25:25" s="28" customFormat="1">
      <c r="Y940" s="32"/>
    </row>
    <row r="941" spans="25:25" s="28" customFormat="1">
      <c r="Y941" s="32"/>
    </row>
    <row r="942" spans="25:25" s="28" customFormat="1">
      <c r="Y942" s="32"/>
    </row>
    <row r="943" spans="25:25" s="28" customFormat="1">
      <c r="Y943" s="32"/>
    </row>
    <row r="944" spans="25:25" s="28" customFormat="1">
      <c r="Y944" s="32"/>
    </row>
    <row r="945" spans="25:25" s="28" customFormat="1">
      <c r="Y945" s="32"/>
    </row>
    <row r="946" spans="25:25" s="28" customFormat="1">
      <c r="Y946" s="32"/>
    </row>
    <row r="947" spans="25:25" s="28" customFormat="1">
      <c r="Y947" s="32"/>
    </row>
    <row r="948" spans="25:25" s="28" customFormat="1">
      <c r="Y948" s="32"/>
    </row>
    <row r="949" spans="25:25" s="28" customFormat="1">
      <c r="Y949" s="32"/>
    </row>
    <row r="950" spans="25:25" s="28" customFormat="1">
      <c r="Y950" s="32"/>
    </row>
    <row r="951" spans="25:25" s="28" customFormat="1">
      <c r="Y951" s="32"/>
    </row>
    <row r="952" spans="25:25" s="28" customFormat="1">
      <c r="Y952" s="32"/>
    </row>
    <row r="953" spans="25:25" s="28" customFormat="1">
      <c r="Y953" s="32"/>
    </row>
    <row r="954" spans="25:25" s="28" customFormat="1">
      <c r="Y954" s="32"/>
    </row>
    <row r="955" spans="25:25" s="28" customFormat="1">
      <c r="Y955" s="32"/>
    </row>
    <row r="956" spans="25:25" s="28" customFormat="1">
      <c r="Y956" s="32"/>
    </row>
    <row r="957" spans="25:25" s="28" customFormat="1">
      <c r="Y957" s="32"/>
    </row>
    <row r="958" spans="25:25" s="28" customFormat="1">
      <c r="Y958" s="32"/>
    </row>
    <row r="959" spans="25:25" s="28" customFormat="1">
      <c r="Y959" s="32"/>
    </row>
    <row r="960" spans="25:25" s="28" customFormat="1">
      <c r="Y960" s="32"/>
    </row>
    <row r="961" spans="25:25" s="28" customFormat="1">
      <c r="Y961" s="32"/>
    </row>
    <row r="962" spans="25:25" s="28" customFormat="1">
      <c r="Y962" s="32"/>
    </row>
    <row r="963" spans="25:25" s="28" customFormat="1">
      <c r="Y963" s="32"/>
    </row>
    <row r="964" spans="25:25" s="28" customFormat="1">
      <c r="Y964" s="32"/>
    </row>
    <row r="965" spans="25:25" s="28" customFormat="1">
      <c r="Y965" s="32"/>
    </row>
    <row r="966" spans="25:25" s="28" customFormat="1">
      <c r="Y966" s="32"/>
    </row>
    <row r="967" spans="25:25" s="28" customFormat="1">
      <c r="Y967" s="32"/>
    </row>
    <row r="968" spans="25:25" s="28" customFormat="1">
      <c r="Y968" s="32"/>
    </row>
    <row r="969" spans="25:25" s="28" customFormat="1">
      <c r="Y969" s="32"/>
    </row>
    <row r="970" spans="25:25" s="28" customFormat="1">
      <c r="Y970" s="32"/>
    </row>
    <row r="971" spans="25:25" s="28" customFormat="1">
      <c r="Y971" s="32"/>
    </row>
    <row r="972" spans="25:25" s="28" customFormat="1">
      <c r="Y972" s="32"/>
    </row>
    <row r="973" spans="25:25" s="28" customFormat="1">
      <c r="Y973" s="32"/>
    </row>
    <row r="974" spans="25:25" s="28" customFormat="1">
      <c r="Y974" s="32"/>
    </row>
    <row r="975" spans="25:25" s="28" customFormat="1">
      <c r="Y975" s="32"/>
    </row>
    <row r="976" spans="25:25" s="28" customFormat="1">
      <c r="Y976" s="32"/>
    </row>
    <row r="977" spans="25:25" s="28" customFormat="1">
      <c r="Y977" s="32"/>
    </row>
    <row r="978" spans="25:25" s="28" customFormat="1">
      <c r="Y978" s="32"/>
    </row>
    <row r="979" spans="25:25" s="28" customFormat="1">
      <c r="Y979" s="32"/>
    </row>
    <row r="980" spans="25:25" s="28" customFormat="1">
      <c r="Y980" s="32"/>
    </row>
    <row r="981" spans="25:25" s="28" customFormat="1">
      <c r="Y981" s="32"/>
    </row>
    <row r="982" spans="25:25" s="28" customFormat="1">
      <c r="Y982" s="32"/>
    </row>
    <row r="983" spans="25:25" s="28" customFormat="1">
      <c r="Y983" s="32"/>
    </row>
    <row r="984" spans="25:25" s="28" customFormat="1">
      <c r="Y984" s="32"/>
    </row>
    <row r="985" spans="25:25" s="28" customFormat="1">
      <c r="Y985" s="32"/>
    </row>
    <row r="986" spans="25:25" s="28" customFormat="1">
      <c r="Y986" s="32"/>
    </row>
    <row r="987" spans="25:25" s="28" customFormat="1">
      <c r="Y987" s="32"/>
    </row>
    <row r="988" spans="25:25" s="28" customFormat="1">
      <c r="Y988" s="32"/>
    </row>
    <row r="989" spans="25:25" s="28" customFormat="1">
      <c r="Y989" s="32"/>
    </row>
    <row r="990" spans="25:25" s="28" customFormat="1">
      <c r="Y990" s="32"/>
    </row>
    <row r="991" spans="25:25" s="28" customFormat="1">
      <c r="Y991" s="32"/>
    </row>
    <row r="992" spans="25:25" s="28" customFormat="1">
      <c r="Y992" s="32"/>
    </row>
    <row r="993" spans="25:25" s="28" customFormat="1">
      <c r="Y993" s="32"/>
    </row>
    <row r="994" spans="25:25" s="28" customFormat="1">
      <c r="Y994" s="32"/>
    </row>
    <row r="995" spans="25:25" s="28" customFormat="1">
      <c r="Y995" s="32"/>
    </row>
    <row r="996" spans="25:25" s="28" customFormat="1">
      <c r="Y996" s="32"/>
    </row>
    <row r="997" spans="25:25" s="28" customFormat="1">
      <c r="Y997" s="32"/>
    </row>
    <row r="998" spans="25:25" s="28" customFormat="1">
      <c r="Y998" s="32"/>
    </row>
    <row r="999" spans="25:25" s="28" customFormat="1">
      <c r="Y999" s="32"/>
    </row>
    <row r="1000" spans="25:25" s="28" customFormat="1">
      <c r="Y1000" s="32"/>
    </row>
    <row r="1001" spans="25:25" s="28" customFormat="1">
      <c r="Y1001" s="32"/>
    </row>
    <row r="1002" spans="25:25" s="28" customFormat="1">
      <c r="Y1002" s="32"/>
    </row>
    <row r="1003" spans="25:25" s="28" customFormat="1">
      <c r="Y1003" s="32"/>
    </row>
    <row r="1004" spans="25:25" s="28" customFormat="1">
      <c r="Y1004" s="32"/>
    </row>
    <row r="1005" spans="25:25" s="28" customFormat="1">
      <c r="Y1005" s="32"/>
    </row>
    <row r="1006" spans="25:25" s="28" customFormat="1">
      <c r="Y1006" s="32"/>
    </row>
    <row r="1007" spans="25:25" s="28" customFormat="1">
      <c r="Y1007" s="32"/>
    </row>
    <row r="1008" spans="25:25" s="28" customFormat="1">
      <c r="Y1008" s="32"/>
    </row>
    <row r="1009" spans="25:25" s="28" customFormat="1">
      <c r="Y1009" s="32"/>
    </row>
    <row r="1010" spans="25:25" s="28" customFormat="1">
      <c r="Y1010" s="32"/>
    </row>
    <row r="1011" spans="25:25" s="28" customFormat="1">
      <c r="Y1011" s="32"/>
    </row>
    <row r="1012" spans="25:25" s="28" customFormat="1">
      <c r="Y1012" s="32"/>
    </row>
    <row r="1013" spans="25:25" s="28" customFormat="1">
      <c r="Y1013" s="32"/>
    </row>
    <row r="1014" spans="25:25" s="28" customFormat="1">
      <c r="Y1014" s="32"/>
    </row>
    <row r="1015" spans="25:25" s="28" customFormat="1">
      <c r="Y1015" s="32"/>
    </row>
    <row r="1016" spans="25:25" s="28" customFormat="1">
      <c r="Y1016" s="32"/>
    </row>
    <row r="1017" spans="25:25" s="28" customFormat="1">
      <c r="Y1017" s="32"/>
    </row>
    <row r="1018" spans="25:25" s="28" customFormat="1">
      <c r="Y1018" s="32"/>
    </row>
    <row r="1019" spans="25:25" s="28" customFormat="1">
      <c r="Y1019" s="32"/>
    </row>
    <row r="1020" spans="25:25" s="28" customFormat="1">
      <c r="Y1020" s="32"/>
    </row>
    <row r="1021" spans="25:25" s="28" customFormat="1">
      <c r="Y1021" s="32"/>
    </row>
    <row r="1022" spans="25:25" s="28" customFormat="1">
      <c r="Y1022" s="32"/>
    </row>
    <row r="1023" spans="25:25" s="28" customFormat="1">
      <c r="Y1023" s="32"/>
    </row>
    <row r="1024" spans="25:25" s="28" customFormat="1">
      <c r="Y1024" s="32"/>
    </row>
    <row r="1025" spans="25:25" s="28" customFormat="1">
      <c r="Y1025" s="32"/>
    </row>
    <row r="1026" spans="25:25" s="28" customFormat="1">
      <c r="Y1026" s="32"/>
    </row>
    <row r="1027" spans="25:25" s="28" customFormat="1">
      <c r="Y1027" s="32"/>
    </row>
    <row r="1028" spans="25:25" s="28" customFormat="1">
      <c r="Y1028" s="32"/>
    </row>
    <row r="1029" spans="25:25" s="28" customFormat="1">
      <c r="Y1029" s="32"/>
    </row>
    <row r="1030" spans="25:25" s="28" customFormat="1">
      <c r="Y1030" s="32"/>
    </row>
    <row r="1031" spans="25:25" s="28" customFormat="1">
      <c r="Y1031" s="32"/>
    </row>
    <row r="1032" spans="25:25" s="28" customFormat="1">
      <c r="Y1032" s="32"/>
    </row>
  </sheetData>
  <mergeCells count="7">
    <mergeCell ref="X34:Y34"/>
    <mergeCell ref="B34:C34"/>
    <mergeCell ref="D34:E34"/>
    <mergeCell ref="F34:G34"/>
    <mergeCell ref="J34:K34"/>
    <mergeCell ref="L34:M34"/>
    <mergeCell ref="N34:O3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91"/>
  <sheetViews>
    <sheetView showGridLines="0" zoomScaleNormal="100" workbookViewId="0">
      <pane xSplit="1" ySplit="4" topLeftCell="B5" activePane="bottomRight" state="frozen"/>
      <selection activeCell="A5" sqref="A5:IV5"/>
      <selection pane="topRight" activeCell="A5" sqref="A5:IV5"/>
      <selection pane="bottomLeft" activeCell="A5" sqref="A5:IV5"/>
      <selection pane="bottomRight"/>
    </sheetView>
  </sheetViews>
  <sheetFormatPr baseColWidth="10" defaultColWidth="9.1640625" defaultRowHeight="12.6" customHeight="1"/>
  <cols>
    <col min="1" max="1" width="17.83203125" style="1" customWidth="1"/>
    <col min="2" max="9" width="5.5" style="1" customWidth="1"/>
    <col min="10" max="12" width="5.83203125" style="1" hidden="1" customWidth="1"/>
    <col min="13" max="13" width="6.5" style="1" hidden="1" customWidth="1"/>
    <col min="14" max="19" width="5.5" style="1" customWidth="1"/>
    <col min="20" max="21" width="5.83203125" style="1" hidden="1" customWidth="1"/>
    <col min="22" max="26" width="5.5" style="1" customWidth="1"/>
    <col min="27" max="27" width="9.1640625" style="1" customWidth="1"/>
    <col min="28" max="221" width="9.33203125" style="1" customWidth="1"/>
    <col min="222" max="16384" width="9.1640625" style="1"/>
  </cols>
  <sheetData>
    <row r="1" spans="1:27" ht="22.5" customHeight="1">
      <c r="A1" s="7" t="s">
        <v>56</v>
      </c>
      <c r="B1" s="8"/>
      <c r="C1" s="8"/>
      <c r="D1" s="8"/>
      <c r="E1" s="8"/>
      <c r="F1" s="8"/>
      <c r="G1" s="8"/>
      <c r="H1" s="8"/>
      <c r="I1" s="8"/>
      <c r="J1" s="8"/>
      <c r="K1" s="8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8"/>
      <c r="Y1" s="8"/>
      <c r="Z1" s="8"/>
      <c r="AA1" s="9" t="s">
        <v>74</v>
      </c>
    </row>
    <row r="2" spans="1:27" ht="16.5" customHeight="1">
      <c r="A2" s="134" t="s">
        <v>60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5"/>
      <c r="Y2" s="135"/>
      <c r="Z2" s="135"/>
      <c r="AA2" s="135"/>
    </row>
    <row r="3" spans="1:27" s="2" customFormat="1" ht="21" customHeight="1">
      <c r="A3" s="138"/>
      <c r="B3" s="139" t="s">
        <v>68</v>
      </c>
      <c r="C3" s="140"/>
      <c r="D3" s="139" t="s">
        <v>5</v>
      </c>
      <c r="E3" s="140"/>
      <c r="F3" s="139" t="s">
        <v>6</v>
      </c>
      <c r="G3" s="140"/>
      <c r="H3" s="139" t="s">
        <v>7</v>
      </c>
      <c r="I3" s="140"/>
      <c r="J3" s="141"/>
      <c r="K3" s="138"/>
      <c r="L3" s="139"/>
      <c r="M3" s="138"/>
      <c r="N3" s="141" t="s">
        <v>57</v>
      </c>
      <c r="O3" s="138"/>
      <c r="P3" s="141" t="s">
        <v>58</v>
      </c>
      <c r="Q3" s="138"/>
      <c r="R3" s="141" t="s">
        <v>50</v>
      </c>
      <c r="S3" s="138"/>
      <c r="T3" s="139"/>
      <c r="U3" s="138"/>
      <c r="V3" s="139" t="s">
        <v>8</v>
      </c>
      <c r="W3" s="138"/>
      <c r="X3" s="141" t="s">
        <v>0</v>
      </c>
      <c r="Y3" s="142"/>
      <c r="Z3" s="138"/>
      <c r="AA3" s="138"/>
    </row>
    <row r="4" spans="1:27" s="2" customFormat="1" ht="21" customHeight="1">
      <c r="A4" s="138"/>
      <c r="B4" s="143" t="s">
        <v>9</v>
      </c>
      <c r="C4" s="144" t="s">
        <v>31</v>
      </c>
      <c r="D4" s="143" t="s">
        <v>9</v>
      </c>
      <c r="E4" s="144" t="s">
        <v>31</v>
      </c>
      <c r="F4" s="143" t="s">
        <v>9</v>
      </c>
      <c r="G4" s="144" t="s">
        <v>31</v>
      </c>
      <c r="H4" s="143" t="s">
        <v>9</v>
      </c>
      <c r="I4" s="144" t="s">
        <v>31</v>
      </c>
      <c r="J4" s="143"/>
      <c r="K4" s="144"/>
      <c r="L4" s="143"/>
      <c r="M4" s="144"/>
      <c r="N4" s="143" t="s">
        <v>9</v>
      </c>
      <c r="O4" s="144" t="s">
        <v>31</v>
      </c>
      <c r="P4" s="143" t="s">
        <v>9</v>
      </c>
      <c r="Q4" s="144" t="s">
        <v>31</v>
      </c>
      <c r="R4" s="143" t="s">
        <v>9</v>
      </c>
      <c r="S4" s="144" t="s">
        <v>31</v>
      </c>
      <c r="T4" s="143"/>
      <c r="U4" s="144"/>
      <c r="V4" s="143" t="s">
        <v>9</v>
      </c>
      <c r="W4" s="144" t="s">
        <v>31</v>
      </c>
      <c r="X4" s="143" t="s">
        <v>9</v>
      </c>
      <c r="Y4" s="145" t="s">
        <v>31</v>
      </c>
      <c r="Z4" s="146" t="s">
        <v>0</v>
      </c>
      <c r="AA4" s="147" t="s">
        <v>32</v>
      </c>
    </row>
    <row r="5" spans="1:27" ht="12.6" customHeight="1">
      <c r="A5" s="40" t="s">
        <v>0</v>
      </c>
      <c r="B5" s="41">
        <f>SUM(B7:B32)</f>
        <v>2</v>
      </c>
      <c r="C5" s="41">
        <f t="shared" ref="C5:Z5" si="0">SUM(C7:C32)</f>
        <v>9</v>
      </c>
      <c r="D5" s="41">
        <f t="shared" si="0"/>
        <v>2</v>
      </c>
      <c r="E5" s="41">
        <f t="shared" si="0"/>
        <v>11</v>
      </c>
      <c r="F5" s="41">
        <f t="shared" si="0"/>
        <v>4</v>
      </c>
      <c r="G5" s="41">
        <f t="shared" si="0"/>
        <v>7</v>
      </c>
      <c r="H5" s="41">
        <f t="shared" si="0"/>
        <v>0</v>
      </c>
      <c r="I5" s="41">
        <f t="shared" si="0"/>
        <v>5</v>
      </c>
      <c r="J5" s="41"/>
      <c r="K5" s="41"/>
      <c r="L5" s="41"/>
      <c r="M5" s="41"/>
      <c r="N5" s="41">
        <f t="shared" si="0"/>
        <v>1</v>
      </c>
      <c r="O5" s="41">
        <f t="shared" si="0"/>
        <v>1</v>
      </c>
      <c r="P5" s="41">
        <f>SUM(P7:P32)</f>
        <v>0</v>
      </c>
      <c r="Q5" s="41">
        <f>SUM(Q7:Q32)</f>
        <v>1</v>
      </c>
      <c r="R5" s="41">
        <f t="shared" si="0"/>
        <v>0</v>
      </c>
      <c r="S5" s="41">
        <f t="shared" si="0"/>
        <v>2</v>
      </c>
      <c r="T5" s="41"/>
      <c r="U5" s="41"/>
      <c r="V5" s="41">
        <f t="shared" si="0"/>
        <v>0</v>
      </c>
      <c r="W5" s="41">
        <f>SUM(W7:W32)</f>
        <v>1</v>
      </c>
      <c r="X5" s="41">
        <f>SUM(X7:X32)</f>
        <v>9</v>
      </c>
      <c r="Y5" s="41">
        <f>SUM(Y7:Y32)</f>
        <v>37</v>
      </c>
      <c r="Z5" s="41">
        <f t="shared" si="0"/>
        <v>46</v>
      </c>
      <c r="AA5" s="42">
        <f>100/Z5*X5</f>
        <v>19.565217391304348</v>
      </c>
    </row>
    <row r="6" spans="1:27" ht="12.6" customHeight="1">
      <c r="A6" s="65"/>
      <c r="B6" s="66"/>
      <c r="C6" s="67"/>
      <c r="D6" s="66"/>
      <c r="E6" s="67"/>
      <c r="F6" s="66"/>
      <c r="G6" s="67"/>
      <c r="H6" s="66"/>
      <c r="I6" s="67"/>
      <c r="J6" s="66"/>
      <c r="K6" s="68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6"/>
      <c r="Y6" s="67"/>
      <c r="Z6" s="66"/>
      <c r="AA6" s="71"/>
    </row>
    <row r="7" spans="1:27" s="6" customFormat="1" ht="12.6" customHeight="1">
      <c r="A7" s="47" t="s">
        <v>20</v>
      </c>
      <c r="B7" s="66">
        <v>0</v>
      </c>
      <c r="C7" s="66">
        <v>1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/>
      <c r="K7" s="66"/>
      <c r="L7" s="66"/>
      <c r="M7" s="66"/>
      <c r="N7" s="66">
        <v>1</v>
      </c>
      <c r="O7" s="66">
        <v>0</v>
      </c>
      <c r="P7" s="66" t="s">
        <v>36</v>
      </c>
      <c r="Q7" s="66" t="s">
        <v>36</v>
      </c>
      <c r="R7" s="66">
        <v>0</v>
      </c>
      <c r="S7" s="66">
        <v>0</v>
      </c>
      <c r="T7" s="66"/>
      <c r="U7" s="66"/>
      <c r="V7" s="66">
        <v>0</v>
      </c>
      <c r="W7" s="68">
        <v>0</v>
      </c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73">
        <f>100/Z7*X7</f>
        <v>50</v>
      </c>
    </row>
    <row r="8" spans="1:27" s="6" customFormat="1" ht="12.6" customHeight="1">
      <c r="A8" s="47" t="s">
        <v>13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1</v>
      </c>
      <c r="H8" s="66">
        <v>0</v>
      </c>
      <c r="I8" s="66">
        <v>0</v>
      </c>
      <c r="J8" s="66"/>
      <c r="K8" s="66"/>
      <c r="L8" s="66"/>
      <c r="M8" s="66"/>
      <c r="N8" s="66" t="s">
        <v>36</v>
      </c>
      <c r="O8" s="66" t="s">
        <v>36</v>
      </c>
      <c r="P8" s="66">
        <v>0</v>
      </c>
      <c r="Q8" s="66">
        <v>1</v>
      </c>
      <c r="R8" s="66">
        <v>0</v>
      </c>
      <c r="S8" s="66">
        <v>0</v>
      </c>
      <c r="T8" s="66"/>
      <c r="U8" s="66"/>
      <c r="V8" s="66">
        <v>0</v>
      </c>
      <c r="W8" s="68">
        <v>0</v>
      </c>
      <c r="X8" s="72">
        <f>SUM(B8,D8,F8,H8,N8,R8,J8,P8,L8,T8,V8)</f>
        <v>0</v>
      </c>
      <c r="Y8" s="72">
        <f>SUM(C8,E8,G8,I8,O8,S8,K8,Q8,M8,U8,W8)</f>
        <v>2</v>
      </c>
      <c r="Z8" s="66">
        <f t="shared" si="1"/>
        <v>2</v>
      </c>
      <c r="AA8" s="73">
        <f t="shared" ref="AA8:AA32" si="2">100/Z8*X8</f>
        <v>0</v>
      </c>
    </row>
    <row r="9" spans="1:27" s="6" customFormat="1" ht="12.6" customHeight="1">
      <c r="A9" s="47" t="s">
        <v>26</v>
      </c>
      <c r="B9" s="66">
        <v>0</v>
      </c>
      <c r="C9" s="66">
        <v>1</v>
      </c>
      <c r="D9" s="66">
        <v>0</v>
      </c>
      <c r="E9" s="66">
        <v>1</v>
      </c>
      <c r="F9" s="66">
        <v>0</v>
      </c>
      <c r="G9" s="66">
        <v>0</v>
      </c>
      <c r="H9" s="66">
        <v>0</v>
      </c>
      <c r="I9" s="66">
        <v>0</v>
      </c>
      <c r="J9" s="66"/>
      <c r="K9" s="66"/>
      <c r="L9" s="66"/>
      <c r="M9" s="66"/>
      <c r="N9" s="66" t="s">
        <v>36</v>
      </c>
      <c r="O9" s="66" t="s">
        <v>36</v>
      </c>
      <c r="P9" s="66" t="s">
        <v>36</v>
      </c>
      <c r="Q9" s="66" t="s">
        <v>36</v>
      </c>
      <c r="R9" s="66">
        <v>0</v>
      </c>
      <c r="S9" s="66">
        <v>0</v>
      </c>
      <c r="T9" s="66"/>
      <c r="U9" s="66"/>
      <c r="V9" s="66" t="s">
        <v>36</v>
      </c>
      <c r="W9" s="66" t="s">
        <v>36</v>
      </c>
      <c r="X9" s="72">
        <f t="shared" ref="X9:Y32" si="3">SUM(B9,D9,F9,H9,N9,R9,J9,P9,L9,T9,V9)</f>
        <v>0</v>
      </c>
      <c r="Y9" s="72">
        <f t="shared" si="3"/>
        <v>2</v>
      </c>
      <c r="Z9" s="66">
        <f t="shared" si="1"/>
        <v>2</v>
      </c>
      <c r="AA9" s="73">
        <f t="shared" si="2"/>
        <v>0</v>
      </c>
    </row>
    <row r="10" spans="1:27" s="6" customFormat="1" ht="12.6" customHeight="1">
      <c r="A10" s="47" t="s">
        <v>1</v>
      </c>
      <c r="B10" s="66" t="s">
        <v>36</v>
      </c>
      <c r="C10" s="66" t="s">
        <v>36</v>
      </c>
      <c r="D10" s="66">
        <v>0</v>
      </c>
      <c r="E10" s="66">
        <v>1</v>
      </c>
      <c r="F10" s="66">
        <v>0</v>
      </c>
      <c r="G10" s="66">
        <v>0</v>
      </c>
      <c r="H10" s="66">
        <v>0</v>
      </c>
      <c r="I10" s="66">
        <v>0</v>
      </c>
      <c r="J10" s="66"/>
      <c r="K10" s="66"/>
      <c r="L10" s="66"/>
      <c r="M10" s="66"/>
      <c r="N10" s="66">
        <v>0</v>
      </c>
      <c r="O10" s="66">
        <v>1</v>
      </c>
      <c r="P10" s="66" t="s">
        <v>36</v>
      </c>
      <c r="Q10" s="66" t="s">
        <v>36</v>
      </c>
      <c r="R10" s="66" t="s">
        <v>36</v>
      </c>
      <c r="S10" s="66" t="s">
        <v>36</v>
      </c>
      <c r="T10" s="66"/>
      <c r="U10" s="66"/>
      <c r="V10" s="66">
        <v>0</v>
      </c>
      <c r="W10" s="68">
        <v>0</v>
      </c>
      <c r="X10" s="72">
        <f t="shared" si="3"/>
        <v>0</v>
      </c>
      <c r="Y10" s="72">
        <f t="shared" si="3"/>
        <v>2</v>
      </c>
      <c r="Z10" s="66">
        <f t="shared" si="1"/>
        <v>2</v>
      </c>
      <c r="AA10" s="73">
        <f t="shared" si="2"/>
        <v>0</v>
      </c>
    </row>
    <row r="11" spans="1:27" s="6" customFormat="1" ht="12.6" customHeight="1">
      <c r="A11" s="47" t="s">
        <v>29</v>
      </c>
      <c r="B11" s="66">
        <v>0</v>
      </c>
      <c r="C11" s="66">
        <v>0</v>
      </c>
      <c r="D11" s="66">
        <v>0</v>
      </c>
      <c r="E11" s="66">
        <v>0</v>
      </c>
      <c r="F11" s="66" t="s">
        <v>36</v>
      </c>
      <c r="G11" s="66" t="s">
        <v>36</v>
      </c>
      <c r="H11" s="66">
        <v>0</v>
      </c>
      <c r="I11" s="66">
        <v>2</v>
      </c>
      <c r="J11" s="66"/>
      <c r="K11" s="66"/>
      <c r="L11" s="66"/>
      <c r="M11" s="66"/>
      <c r="N11" s="66" t="s">
        <v>36</v>
      </c>
      <c r="O11" s="66" t="s">
        <v>36</v>
      </c>
      <c r="P11" s="66" t="s">
        <v>36</v>
      </c>
      <c r="Q11" s="66" t="s">
        <v>36</v>
      </c>
      <c r="R11" s="66">
        <v>0</v>
      </c>
      <c r="S11" s="66">
        <v>0</v>
      </c>
      <c r="T11" s="66"/>
      <c r="U11" s="66"/>
      <c r="V11" s="66">
        <v>0</v>
      </c>
      <c r="W11" s="68">
        <v>0</v>
      </c>
      <c r="X11" s="72">
        <f t="shared" si="3"/>
        <v>0</v>
      </c>
      <c r="Y11" s="72">
        <f t="shared" si="3"/>
        <v>2</v>
      </c>
      <c r="Z11" s="66">
        <f t="shared" si="1"/>
        <v>2</v>
      </c>
      <c r="AA11" s="73">
        <f t="shared" si="2"/>
        <v>0</v>
      </c>
    </row>
    <row r="12" spans="1:27" s="6" customFormat="1" ht="12.6" customHeight="1">
      <c r="A12" s="47" t="s">
        <v>28</v>
      </c>
      <c r="B12" s="66">
        <v>0</v>
      </c>
      <c r="C12" s="66">
        <v>1</v>
      </c>
      <c r="D12" s="66" t="s">
        <v>36</v>
      </c>
      <c r="E12" s="66" t="s">
        <v>36</v>
      </c>
      <c r="F12" s="66">
        <v>0</v>
      </c>
      <c r="G12" s="66">
        <v>0</v>
      </c>
      <c r="H12" s="66" t="s">
        <v>36</v>
      </c>
      <c r="I12" s="66" t="s">
        <v>36</v>
      </c>
      <c r="J12" s="66"/>
      <c r="K12" s="66"/>
      <c r="L12" s="66"/>
      <c r="M12" s="66"/>
      <c r="N12" s="66" t="s">
        <v>36</v>
      </c>
      <c r="O12" s="66" t="s">
        <v>36</v>
      </c>
      <c r="P12" s="66" t="s">
        <v>36</v>
      </c>
      <c r="Q12" s="66" t="s">
        <v>36</v>
      </c>
      <c r="R12" s="66" t="s">
        <v>36</v>
      </c>
      <c r="S12" s="66" t="s">
        <v>36</v>
      </c>
      <c r="T12" s="66"/>
      <c r="U12" s="66"/>
      <c r="V12" s="66" t="s">
        <v>36</v>
      </c>
      <c r="W12" s="66" t="s">
        <v>36</v>
      </c>
      <c r="X12" s="72">
        <f t="shared" si="3"/>
        <v>0</v>
      </c>
      <c r="Y12" s="72">
        <f t="shared" si="3"/>
        <v>1</v>
      </c>
      <c r="Z12" s="66">
        <f t="shared" si="1"/>
        <v>1</v>
      </c>
      <c r="AA12" s="73">
        <f t="shared" si="2"/>
        <v>0</v>
      </c>
    </row>
    <row r="13" spans="1:27" s="6" customFormat="1" ht="12.6" customHeight="1">
      <c r="A13" s="47" t="s">
        <v>51</v>
      </c>
      <c r="B13" s="66" t="s">
        <v>36</v>
      </c>
      <c r="C13" s="66" t="s">
        <v>36</v>
      </c>
      <c r="D13" s="66">
        <v>0</v>
      </c>
      <c r="E13" s="66">
        <v>1</v>
      </c>
      <c r="F13" s="66" t="s">
        <v>36</v>
      </c>
      <c r="G13" s="66" t="s">
        <v>36</v>
      </c>
      <c r="H13" s="66" t="s">
        <v>36</v>
      </c>
      <c r="I13" s="66" t="s">
        <v>36</v>
      </c>
      <c r="J13" s="66"/>
      <c r="K13" s="66"/>
      <c r="L13" s="66"/>
      <c r="M13" s="66"/>
      <c r="N13" s="66" t="s">
        <v>36</v>
      </c>
      <c r="O13" s="66" t="s">
        <v>36</v>
      </c>
      <c r="P13" s="66" t="s">
        <v>36</v>
      </c>
      <c r="Q13" s="66" t="s">
        <v>36</v>
      </c>
      <c r="R13" s="66" t="s">
        <v>36</v>
      </c>
      <c r="S13" s="66" t="s">
        <v>36</v>
      </c>
      <c r="T13" s="66"/>
      <c r="U13" s="66"/>
      <c r="V13" s="66" t="s">
        <v>36</v>
      </c>
      <c r="W13" s="66" t="s">
        <v>36</v>
      </c>
      <c r="X13" s="72">
        <f t="shared" si="3"/>
        <v>0</v>
      </c>
      <c r="Y13" s="72">
        <f t="shared" si="3"/>
        <v>1</v>
      </c>
      <c r="Z13" s="66">
        <f t="shared" si="1"/>
        <v>1</v>
      </c>
      <c r="AA13" s="73">
        <f t="shared" si="2"/>
        <v>0</v>
      </c>
    </row>
    <row r="14" spans="1:27" s="6" customFormat="1" ht="12.6" customHeight="1">
      <c r="A14" s="47" t="s">
        <v>21</v>
      </c>
      <c r="B14" s="66">
        <v>0</v>
      </c>
      <c r="C14" s="66">
        <v>1</v>
      </c>
      <c r="D14" s="66" t="s">
        <v>36</v>
      </c>
      <c r="E14" s="66" t="s">
        <v>36</v>
      </c>
      <c r="F14" s="66" t="s">
        <v>36</v>
      </c>
      <c r="G14" s="66" t="s">
        <v>36</v>
      </c>
      <c r="H14" s="66">
        <v>0</v>
      </c>
      <c r="I14" s="66">
        <v>1</v>
      </c>
      <c r="J14" s="66"/>
      <c r="K14" s="66"/>
      <c r="L14" s="66"/>
      <c r="M14" s="66"/>
      <c r="N14" s="66" t="s">
        <v>36</v>
      </c>
      <c r="O14" s="66" t="s">
        <v>36</v>
      </c>
      <c r="P14" s="66" t="s">
        <v>36</v>
      </c>
      <c r="Q14" s="66" t="s">
        <v>36</v>
      </c>
      <c r="R14" s="66">
        <v>0</v>
      </c>
      <c r="S14" s="66">
        <v>0</v>
      </c>
      <c r="T14" s="66"/>
      <c r="U14" s="66"/>
      <c r="V14" s="66">
        <v>0</v>
      </c>
      <c r="W14" s="68">
        <v>0</v>
      </c>
      <c r="X14" s="72">
        <f t="shared" si="3"/>
        <v>0</v>
      </c>
      <c r="Y14" s="72">
        <f t="shared" si="3"/>
        <v>2</v>
      </c>
      <c r="Z14" s="66">
        <f t="shared" si="1"/>
        <v>2</v>
      </c>
      <c r="AA14" s="73">
        <f t="shared" si="2"/>
        <v>0</v>
      </c>
    </row>
    <row r="15" spans="1:27" s="6" customFormat="1" ht="12.6" customHeight="1">
      <c r="A15" s="47" t="s">
        <v>30</v>
      </c>
      <c r="B15" s="66">
        <v>0</v>
      </c>
      <c r="C15" s="66">
        <v>1</v>
      </c>
      <c r="D15" s="66">
        <v>0</v>
      </c>
      <c r="E15" s="66">
        <v>1</v>
      </c>
      <c r="F15" s="66">
        <v>0</v>
      </c>
      <c r="G15" s="66">
        <v>0</v>
      </c>
      <c r="H15" s="66">
        <v>0</v>
      </c>
      <c r="I15" s="66">
        <v>0</v>
      </c>
      <c r="J15" s="66"/>
      <c r="K15" s="66"/>
      <c r="L15" s="66"/>
      <c r="M15" s="66"/>
      <c r="N15" s="66" t="s">
        <v>36</v>
      </c>
      <c r="O15" s="66" t="s">
        <v>36</v>
      </c>
      <c r="P15" s="66" t="s">
        <v>36</v>
      </c>
      <c r="Q15" s="66" t="s">
        <v>36</v>
      </c>
      <c r="R15" s="66">
        <v>0</v>
      </c>
      <c r="S15" s="66">
        <v>0</v>
      </c>
      <c r="T15" s="66"/>
      <c r="U15" s="66"/>
      <c r="V15" s="66" t="s">
        <v>36</v>
      </c>
      <c r="W15" s="66" t="s">
        <v>36</v>
      </c>
      <c r="X15" s="72">
        <f t="shared" si="3"/>
        <v>0</v>
      </c>
      <c r="Y15" s="72">
        <f t="shared" si="3"/>
        <v>2</v>
      </c>
      <c r="Z15" s="66">
        <f t="shared" si="1"/>
        <v>2</v>
      </c>
      <c r="AA15" s="73">
        <f t="shared" si="2"/>
        <v>0</v>
      </c>
    </row>
    <row r="16" spans="1:27" s="6" customFormat="1" ht="12.6" customHeight="1">
      <c r="A16" s="47" t="s">
        <v>14</v>
      </c>
      <c r="B16" s="66">
        <v>0</v>
      </c>
      <c r="C16" s="66">
        <v>0</v>
      </c>
      <c r="D16" s="66">
        <v>0</v>
      </c>
      <c r="E16" s="66">
        <v>1</v>
      </c>
      <c r="F16" s="66">
        <v>0</v>
      </c>
      <c r="G16" s="66">
        <v>1</v>
      </c>
      <c r="H16" s="66">
        <v>0</v>
      </c>
      <c r="I16" s="66">
        <v>0</v>
      </c>
      <c r="J16" s="66"/>
      <c r="K16" s="66"/>
      <c r="L16" s="66"/>
      <c r="M16" s="66"/>
      <c r="N16" s="66" t="s">
        <v>36</v>
      </c>
      <c r="O16" s="66" t="s">
        <v>36</v>
      </c>
      <c r="P16" s="66" t="s">
        <v>36</v>
      </c>
      <c r="Q16" s="66" t="s">
        <v>36</v>
      </c>
      <c r="R16" s="66" t="s">
        <v>36</v>
      </c>
      <c r="S16" s="66" t="s">
        <v>36</v>
      </c>
      <c r="T16" s="66"/>
      <c r="U16" s="66"/>
      <c r="V16" s="66" t="s">
        <v>36</v>
      </c>
      <c r="W16" s="66" t="s">
        <v>36</v>
      </c>
      <c r="X16" s="72">
        <f t="shared" si="3"/>
        <v>0</v>
      </c>
      <c r="Y16" s="72">
        <f t="shared" si="3"/>
        <v>2</v>
      </c>
      <c r="Z16" s="66">
        <f t="shared" si="1"/>
        <v>2</v>
      </c>
      <c r="AA16" s="73">
        <f t="shared" si="2"/>
        <v>0</v>
      </c>
    </row>
    <row r="17" spans="1:27" s="6" customFormat="1" ht="12.6" customHeight="1">
      <c r="A17" s="47" t="s">
        <v>16</v>
      </c>
      <c r="B17" s="66">
        <v>0</v>
      </c>
      <c r="C17" s="66">
        <v>0</v>
      </c>
      <c r="D17" s="66">
        <v>0</v>
      </c>
      <c r="E17" s="66">
        <v>1</v>
      </c>
      <c r="F17" s="66">
        <v>0</v>
      </c>
      <c r="G17" s="66">
        <v>1</v>
      </c>
      <c r="H17" s="66">
        <v>0</v>
      </c>
      <c r="I17" s="66">
        <v>0</v>
      </c>
      <c r="J17" s="66"/>
      <c r="K17" s="66"/>
      <c r="L17" s="66"/>
      <c r="M17" s="66"/>
      <c r="N17" s="66" t="s">
        <v>36</v>
      </c>
      <c r="O17" s="66" t="s">
        <v>36</v>
      </c>
      <c r="P17" s="66" t="s">
        <v>36</v>
      </c>
      <c r="Q17" s="66" t="s">
        <v>36</v>
      </c>
      <c r="R17" s="66" t="s">
        <v>36</v>
      </c>
      <c r="S17" s="66" t="s">
        <v>36</v>
      </c>
      <c r="T17" s="66"/>
      <c r="U17" s="66"/>
      <c r="V17" s="66">
        <v>0</v>
      </c>
      <c r="W17" s="68">
        <v>0</v>
      </c>
      <c r="X17" s="72">
        <f t="shared" si="3"/>
        <v>0</v>
      </c>
      <c r="Y17" s="72">
        <f t="shared" si="3"/>
        <v>2</v>
      </c>
      <c r="Z17" s="66">
        <f t="shared" si="1"/>
        <v>2</v>
      </c>
      <c r="AA17" s="73">
        <f t="shared" si="2"/>
        <v>0</v>
      </c>
    </row>
    <row r="18" spans="1:27" s="6" customFormat="1" ht="12.6" customHeight="1">
      <c r="A18" s="47" t="s">
        <v>19</v>
      </c>
      <c r="B18" s="66">
        <v>0</v>
      </c>
      <c r="C18" s="66">
        <v>0</v>
      </c>
      <c r="D18" s="66" t="s">
        <v>36</v>
      </c>
      <c r="E18" s="66" t="s">
        <v>36</v>
      </c>
      <c r="F18" s="66">
        <v>1</v>
      </c>
      <c r="G18" s="66">
        <v>0</v>
      </c>
      <c r="H18" s="66">
        <v>0</v>
      </c>
      <c r="I18" s="66">
        <v>0</v>
      </c>
      <c r="J18" s="66"/>
      <c r="K18" s="66"/>
      <c r="L18" s="66"/>
      <c r="M18" s="66"/>
      <c r="N18" s="66" t="s">
        <v>36</v>
      </c>
      <c r="O18" s="66" t="s">
        <v>36</v>
      </c>
      <c r="P18" s="66" t="s">
        <v>36</v>
      </c>
      <c r="Q18" s="66" t="s">
        <v>36</v>
      </c>
      <c r="R18" s="66" t="s">
        <v>36</v>
      </c>
      <c r="S18" s="66" t="s">
        <v>36</v>
      </c>
      <c r="T18" s="66"/>
      <c r="U18" s="66"/>
      <c r="V18" s="66">
        <v>0</v>
      </c>
      <c r="W18" s="68">
        <v>0</v>
      </c>
      <c r="X18" s="72">
        <f t="shared" si="3"/>
        <v>1</v>
      </c>
      <c r="Y18" s="72">
        <f t="shared" si="3"/>
        <v>0</v>
      </c>
      <c r="Z18" s="66">
        <f t="shared" si="1"/>
        <v>1</v>
      </c>
      <c r="AA18" s="73">
        <f t="shared" si="2"/>
        <v>100</v>
      </c>
    </row>
    <row r="19" spans="1:27" s="6" customFormat="1" ht="12.6" customHeight="1">
      <c r="A19" s="47" t="s">
        <v>18</v>
      </c>
      <c r="B19" s="66" t="s">
        <v>36</v>
      </c>
      <c r="C19" s="66" t="s">
        <v>36</v>
      </c>
      <c r="D19" s="66">
        <v>0</v>
      </c>
      <c r="E19" s="66">
        <v>0</v>
      </c>
      <c r="F19" s="66">
        <v>0</v>
      </c>
      <c r="G19" s="66">
        <v>1</v>
      </c>
      <c r="H19" s="66">
        <v>0</v>
      </c>
      <c r="I19" s="66">
        <v>0</v>
      </c>
      <c r="J19" s="66"/>
      <c r="K19" s="66"/>
      <c r="L19" s="66"/>
      <c r="M19" s="66"/>
      <c r="N19" s="66" t="s">
        <v>36</v>
      </c>
      <c r="O19" s="66" t="s">
        <v>36</v>
      </c>
      <c r="P19" s="66" t="s">
        <v>36</v>
      </c>
      <c r="Q19" s="66" t="s">
        <v>36</v>
      </c>
      <c r="R19" s="66" t="s">
        <v>36</v>
      </c>
      <c r="S19" s="66" t="s">
        <v>36</v>
      </c>
      <c r="T19" s="66"/>
      <c r="U19" s="66"/>
      <c r="V19" s="66">
        <v>0</v>
      </c>
      <c r="W19" s="68">
        <v>0</v>
      </c>
      <c r="X19" s="72">
        <f t="shared" si="3"/>
        <v>0</v>
      </c>
      <c r="Y19" s="72">
        <f t="shared" si="3"/>
        <v>1</v>
      </c>
      <c r="Z19" s="66">
        <f t="shared" si="1"/>
        <v>1</v>
      </c>
      <c r="AA19" s="73">
        <f t="shared" si="2"/>
        <v>0</v>
      </c>
    </row>
    <row r="20" spans="1:27" s="6" customFormat="1" ht="12.6" customHeight="1">
      <c r="A20" s="47" t="s">
        <v>24</v>
      </c>
      <c r="B20" s="66">
        <v>0</v>
      </c>
      <c r="C20" s="66">
        <v>0</v>
      </c>
      <c r="D20" s="66" t="s">
        <v>36</v>
      </c>
      <c r="E20" s="66" t="s">
        <v>36</v>
      </c>
      <c r="F20" s="66">
        <v>0</v>
      </c>
      <c r="G20" s="66">
        <v>0</v>
      </c>
      <c r="H20" s="66">
        <v>0</v>
      </c>
      <c r="I20" s="66">
        <v>1</v>
      </c>
      <c r="J20" s="66"/>
      <c r="K20" s="66"/>
      <c r="L20" s="66"/>
      <c r="M20" s="66"/>
      <c r="N20" s="66" t="s">
        <v>36</v>
      </c>
      <c r="O20" s="66" t="s">
        <v>36</v>
      </c>
      <c r="P20" s="66" t="s">
        <v>36</v>
      </c>
      <c r="Q20" s="66" t="s">
        <v>36</v>
      </c>
      <c r="R20" s="66">
        <v>0</v>
      </c>
      <c r="S20" s="66">
        <v>0</v>
      </c>
      <c r="T20" s="66"/>
      <c r="U20" s="66"/>
      <c r="V20" s="66">
        <v>0</v>
      </c>
      <c r="W20" s="68">
        <v>1</v>
      </c>
      <c r="X20" s="72">
        <f t="shared" si="3"/>
        <v>0</v>
      </c>
      <c r="Y20" s="72">
        <f t="shared" si="3"/>
        <v>2</v>
      </c>
      <c r="Z20" s="66">
        <f t="shared" si="1"/>
        <v>2</v>
      </c>
      <c r="AA20" s="73">
        <f t="shared" si="2"/>
        <v>0</v>
      </c>
    </row>
    <row r="21" spans="1:27" s="6" customFormat="1" ht="12.6" customHeight="1">
      <c r="A21" s="47" t="s">
        <v>42</v>
      </c>
      <c r="B21" s="66">
        <v>0</v>
      </c>
      <c r="C21" s="66">
        <v>1</v>
      </c>
      <c r="D21" s="66" t="s">
        <v>36</v>
      </c>
      <c r="E21" s="66" t="s">
        <v>36</v>
      </c>
      <c r="F21" s="66" t="s">
        <v>36</v>
      </c>
      <c r="G21" s="66" t="s">
        <v>36</v>
      </c>
      <c r="H21" s="66" t="s">
        <v>36</v>
      </c>
      <c r="I21" s="66" t="s">
        <v>36</v>
      </c>
      <c r="J21" s="66"/>
      <c r="K21" s="66"/>
      <c r="L21" s="66"/>
      <c r="M21" s="66"/>
      <c r="N21" s="66" t="s">
        <v>36</v>
      </c>
      <c r="O21" s="66" t="s">
        <v>36</v>
      </c>
      <c r="P21" s="66" t="s">
        <v>36</v>
      </c>
      <c r="Q21" s="66" t="s">
        <v>36</v>
      </c>
      <c r="R21" s="66" t="s">
        <v>36</v>
      </c>
      <c r="S21" s="66" t="s">
        <v>36</v>
      </c>
      <c r="T21" s="66"/>
      <c r="U21" s="66"/>
      <c r="V21" s="66">
        <v>0</v>
      </c>
      <c r="W21" s="68">
        <v>0</v>
      </c>
      <c r="X21" s="72">
        <f t="shared" si="3"/>
        <v>0</v>
      </c>
      <c r="Y21" s="72">
        <f t="shared" si="3"/>
        <v>1</v>
      </c>
      <c r="Z21" s="66">
        <f t="shared" si="1"/>
        <v>1</v>
      </c>
      <c r="AA21" s="73">
        <f t="shared" si="2"/>
        <v>0</v>
      </c>
    </row>
    <row r="22" spans="1:27" s="6" customFormat="1" ht="12.6" customHeight="1">
      <c r="A22" s="47" t="s">
        <v>43</v>
      </c>
      <c r="B22" s="66" t="s">
        <v>36</v>
      </c>
      <c r="C22" s="66" t="s">
        <v>36</v>
      </c>
      <c r="D22" s="74">
        <v>0</v>
      </c>
      <c r="E22" s="74">
        <v>1</v>
      </c>
      <c r="F22" s="66" t="s">
        <v>36</v>
      </c>
      <c r="G22" s="66" t="s">
        <v>36</v>
      </c>
      <c r="H22" s="66" t="s">
        <v>36</v>
      </c>
      <c r="I22" s="66" t="s">
        <v>36</v>
      </c>
      <c r="J22" s="66"/>
      <c r="K22" s="66"/>
      <c r="L22" s="66"/>
      <c r="M22" s="66"/>
      <c r="N22" s="66" t="s">
        <v>36</v>
      </c>
      <c r="O22" s="66" t="s">
        <v>36</v>
      </c>
      <c r="P22" s="66" t="s">
        <v>36</v>
      </c>
      <c r="Q22" s="66" t="s">
        <v>36</v>
      </c>
      <c r="R22" s="66" t="s">
        <v>36</v>
      </c>
      <c r="S22" s="66" t="s">
        <v>36</v>
      </c>
      <c r="T22" s="66"/>
      <c r="U22" s="66"/>
      <c r="V22" s="66" t="s">
        <v>36</v>
      </c>
      <c r="W22" s="66" t="s">
        <v>36</v>
      </c>
      <c r="X22" s="72">
        <f t="shared" si="3"/>
        <v>0</v>
      </c>
      <c r="Y22" s="72">
        <f t="shared" si="3"/>
        <v>1</v>
      </c>
      <c r="Z22" s="66">
        <f t="shared" si="1"/>
        <v>1</v>
      </c>
      <c r="AA22" s="73">
        <f t="shared" si="2"/>
        <v>0</v>
      </c>
    </row>
    <row r="23" spans="1:27" s="6" customFormat="1" ht="12.6" customHeight="1">
      <c r="A23" s="47" t="s">
        <v>23</v>
      </c>
      <c r="B23" s="66">
        <v>1</v>
      </c>
      <c r="C23" s="66">
        <v>0</v>
      </c>
      <c r="D23" s="66">
        <v>0</v>
      </c>
      <c r="E23" s="66">
        <v>0</v>
      </c>
      <c r="F23" s="66">
        <v>0</v>
      </c>
      <c r="G23" s="66">
        <v>1</v>
      </c>
      <c r="H23" s="66">
        <v>0</v>
      </c>
      <c r="I23" s="66">
        <v>0</v>
      </c>
      <c r="J23" s="66"/>
      <c r="K23" s="66"/>
      <c r="L23" s="66"/>
      <c r="M23" s="66"/>
      <c r="N23" s="66" t="s">
        <v>36</v>
      </c>
      <c r="O23" s="66" t="s">
        <v>36</v>
      </c>
      <c r="P23" s="66">
        <v>0</v>
      </c>
      <c r="Q23" s="66">
        <v>0</v>
      </c>
      <c r="R23" s="66">
        <v>0</v>
      </c>
      <c r="S23" s="66">
        <v>0</v>
      </c>
      <c r="T23" s="66"/>
      <c r="U23" s="66"/>
      <c r="V23" s="66">
        <v>0</v>
      </c>
      <c r="W23" s="68">
        <v>0</v>
      </c>
      <c r="X23" s="72">
        <f t="shared" si="3"/>
        <v>1</v>
      </c>
      <c r="Y23" s="72">
        <f t="shared" si="3"/>
        <v>1</v>
      </c>
      <c r="Z23" s="66">
        <f t="shared" si="1"/>
        <v>2</v>
      </c>
      <c r="AA23" s="73">
        <f t="shared" si="2"/>
        <v>50</v>
      </c>
    </row>
    <row r="24" spans="1:27" s="6" customFormat="1" ht="12.6" customHeight="1">
      <c r="A24" s="47" t="s">
        <v>22</v>
      </c>
      <c r="B24" s="66">
        <v>0</v>
      </c>
      <c r="C24" s="66">
        <v>1</v>
      </c>
      <c r="D24" s="66">
        <v>0</v>
      </c>
      <c r="E24" s="66">
        <v>1</v>
      </c>
      <c r="F24" s="66" t="s">
        <v>36</v>
      </c>
      <c r="G24" s="66" t="s">
        <v>36</v>
      </c>
      <c r="H24" s="66" t="s">
        <v>36</v>
      </c>
      <c r="I24" s="66" t="s">
        <v>36</v>
      </c>
      <c r="J24" s="66"/>
      <c r="K24" s="66"/>
      <c r="L24" s="66"/>
      <c r="M24" s="66"/>
      <c r="N24" s="66" t="s">
        <v>36</v>
      </c>
      <c r="O24" s="66" t="s">
        <v>36</v>
      </c>
      <c r="P24" s="66" t="s">
        <v>36</v>
      </c>
      <c r="Q24" s="66" t="s">
        <v>36</v>
      </c>
      <c r="R24" s="66" t="s">
        <v>36</v>
      </c>
      <c r="S24" s="66" t="s">
        <v>36</v>
      </c>
      <c r="T24" s="66"/>
      <c r="U24" s="66"/>
      <c r="V24" s="66">
        <v>0</v>
      </c>
      <c r="W24" s="68">
        <v>0</v>
      </c>
      <c r="X24" s="72">
        <f t="shared" si="3"/>
        <v>0</v>
      </c>
      <c r="Y24" s="72">
        <f t="shared" si="3"/>
        <v>2</v>
      </c>
      <c r="Z24" s="66">
        <f t="shared" si="1"/>
        <v>2</v>
      </c>
      <c r="AA24" s="73">
        <f t="shared" si="2"/>
        <v>0</v>
      </c>
    </row>
    <row r="25" spans="1:27" s="6" customFormat="1" ht="12.6" customHeight="1">
      <c r="A25" s="47" t="s">
        <v>17</v>
      </c>
      <c r="B25" s="66">
        <v>1</v>
      </c>
      <c r="C25" s="66">
        <v>0</v>
      </c>
      <c r="D25" s="66">
        <v>0</v>
      </c>
      <c r="E25" s="66">
        <v>0</v>
      </c>
      <c r="F25" s="66">
        <v>1</v>
      </c>
      <c r="G25" s="66">
        <v>0</v>
      </c>
      <c r="H25" s="66">
        <v>0</v>
      </c>
      <c r="I25" s="66">
        <v>0</v>
      </c>
      <c r="J25" s="66"/>
      <c r="K25" s="66"/>
      <c r="L25" s="66"/>
      <c r="M25" s="66"/>
      <c r="N25" s="66">
        <v>0</v>
      </c>
      <c r="O25" s="66">
        <v>0</v>
      </c>
      <c r="P25" s="66" t="s">
        <v>36</v>
      </c>
      <c r="Q25" s="66" t="s">
        <v>36</v>
      </c>
      <c r="R25" s="66">
        <v>0</v>
      </c>
      <c r="S25" s="66">
        <v>0</v>
      </c>
      <c r="T25" s="66"/>
      <c r="U25" s="66"/>
      <c r="V25" s="66">
        <v>0</v>
      </c>
      <c r="W25" s="68">
        <v>0</v>
      </c>
      <c r="X25" s="72">
        <f t="shared" si="3"/>
        <v>2</v>
      </c>
      <c r="Y25" s="72">
        <f t="shared" si="3"/>
        <v>0</v>
      </c>
      <c r="Z25" s="66">
        <f t="shared" si="1"/>
        <v>2</v>
      </c>
      <c r="AA25" s="73">
        <f t="shared" si="2"/>
        <v>100</v>
      </c>
    </row>
    <row r="26" spans="1:27" s="6" customFormat="1" ht="12.6" customHeight="1">
      <c r="A26" s="47" t="s">
        <v>25</v>
      </c>
      <c r="B26" s="66">
        <v>0</v>
      </c>
      <c r="C26" s="66">
        <v>0</v>
      </c>
      <c r="D26" s="66">
        <v>1</v>
      </c>
      <c r="E26" s="66">
        <v>0</v>
      </c>
      <c r="F26" s="66">
        <v>0</v>
      </c>
      <c r="G26" s="66">
        <v>0</v>
      </c>
      <c r="H26" s="66">
        <v>0</v>
      </c>
      <c r="I26" s="66">
        <v>1</v>
      </c>
      <c r="J26" s="66"/>
      <c r="K26" s="66"/>
      <c r="L26" s="66"/>
      <c r="M26" s="66"/>
      <c r="N26" s="66" t="s">
        <v>36</v>
      </c>
      <c r="O26" s="66" t="s">
        <v>36</v>
      </c>
      <c r="P26" s="66" t="s">
        <v>36</v>
      </c>
      <c r="Q26" s="66" t="s">
        <v>36</v>
      </c>
      <c r="R26" s="66">
        <v>0</v>
      </c>
      <c r="S26" s="66">
        <v>0</v>
      </c>
      <c r="T26" s="66"/>
      <c r="U26" s="66"/>
      <c r="V26" s="66">
        <v>0</v>
      </c>
      <c r="W26" s="68">
        <v>0</v>
      </c>
      <c r="X26" s="72">
        <f t="shared" si="3"/>
        <v>1</v>
      </c>
      <c r="Y26" s="72">
        <f t="shared" si="3"/>
        <v>1</v>
      </c>
      <c r="Z26" s="66">
        <f t="shared" si="1"/>
        <v>2</v>
      </c>
      <c r="AA26" s="73">
        <f t="shared" si="2"/>
        <v>50</v>
      </c>
    </row>
    <row r="27" spans="1:27" s="6" customFormat="1" ht="12.6" customHeight="1">
      <c r="A27" s="47" t="s">
        <v>3</v>
      </c>
      <c r="B27" s="66">
        <v>0</v>
      </c>
      <c r="C27" s="66">
        <v>1</v>
      </c>
      <c r="D27" s="66">
        <v>0</v>
      </c>
      <c r="E27" s="66">
        <v>1</v>
      </c>
      <c r="F27" s="66">
        <v>0</v>
      </c>
      <c r="G27" s="66">
        <v>0</v>
      </c>
      <c r="H27" s="66" t="s">
        <v>36</v>
      </c>
      <c r="I27" s="66" t="s">
        <v>36</v>
      </c>
      <c r="J27" s="66"/>
      <c r="K27" s="66"/>
      <c r="L27" s="66"/>
      <c r="M27" s="66"/>
      <c r="N27" s="66" t="s">
        <v>36</v>
      </c>
      <c r="O27" s="66" t="s">
        <v>36</v>
      </c>
      <c r="P27" s="66" t="s">
        <v>36</v>
      </c>
      <c r="Q27" s="66" t="s">
        <v>36</v>
      </c>
      <c r="R27" s="66" t="s">
        <v>36</v>
      </c>
      <c r="S27" s="66" t="s">
        <v>36</v>
      </c>
      <c r="T27" s="66"/>
      <c r="U27" s="66"/>
      <c r="V27" s="66">
        <v>0</v>
      </c>
      <c r="W27" s="68">
        <v>0</v>
      </c>
      <c r="X27" s="72">
        <f t="shared" si="3"/>
        <v>0</v>
      </c>
      <c r="Y27" s="72">
        <f t="shared" si="3"/>
        <v>2</v>
      </c>
      <c r="Z27" s="66">
        <f t="shared" si="1"/>
        <v>2</v>
      </c>
      <c r="AA27" s="73">
        <f t="shared" si="2"/>
        <v>0</v>
      </c>
    </row>
    <row r="28" spans="1:27" s="6" customFormat="1" ht="12.6" customHeight="1">
      <c r="A28" s="47" t="s">
        <v>12</v>
      </c>
      <c r="B28" s="66">
        <v>0</v>
      </c>
      <c r="C28" s="66">
        <v>0</v>
      </c>
      <c r="D28" s="66">
        <v>0</v>
      </c>
      <c r="E28" s="66">
        <v>0</v>
      </c>
      <c r="F28" s="66">
        <v>1</v>
      </c>
      <c r="G28" s="66">
        <v>0</v>
      </c>
      <c r="H28" s="66">
        <v>0</v>
      </c>
      <c r="I28" s="66">
        <v>0</v>
      </c>
      <c r="J28" s="66"/>
      <c r="K28" s="66"/>
      <c r="L28" s="66"/>
      <c r="M28" s="66"/>
      <c r="N28" s="66">
        <v>0</v>
      </c>
      <c r="O28" s="66">
        <v>0</v>
      </c>
      <c r="P28" s="66" t="s">
        <v>36</v>
      </c>
      <c r="Q28" s="66" t="s">
        <v>36</v>
      </c>
      <c r="R28" s="66">
        <v>0</v>
      </c>
      <c r="S28" s="66">
        <v>1</v>
      </c>
      <c r="T28" s="66"/>
      <c r="U28" s="66"/>
      <c r="V28" s="66">
        <v>0</v>
      </c>
      <c r="W28" s="68">
        <v>0</v>
      </c>
      <c r="X28" s="72">
        <f t="shared" si="3"/>
        <v>1</v>
      </c>
      <c r="Y28" s="72">
        <f t="shared" si="3"/>
        <v>1</v>
      </c>
      <c r="Z28" s="66">
        <f t="shared" si="1"/>
        <v>2</v>
      </c>
      <c r="AA28" s="73">
        <f t="shared" si="2"/>
        <v>50</v>
      </c>
    </row>
    <row r="29" spans="1:27" s="6" customFormat="1" ht="12.6" customHeight="1">
      <c r="A29" s="47" t="s">
        <v>11</v>
      </c>
      <c r="B29" s="66">
        <v>0</v>
      </c>
      <c r="C29" s="66">
        <v>0</v>
      </c>
      <c r="D29" s="66">
        <v>0</v>
      </c>
      <c r="E29" s="66">
        <v>2</v>
      </c>
      <c r="F29" s="66">
        <v>0</v>
      </c>
      <c r="G29" s="66">
        <v>0</v>
      </c>
      <c r="H29" s="66">
        <v>0</v>
      </c>
      <c r="I29" s="66">
        <v>0</v>
      </c>
      <c r="J29" s="66"/>
      <c r="K29" s="66"/>
      <c r="L29" s="66"/>
      <c r="M29" s="66"/>
      <c r="N29" s="66" t="s">
        <v>36</v>
      </c>
      <c r="O29" s="66" t="s">
        <v>36</v>
      </c>
      <c r="P29" s="66">
        <v>0</v>
      </c>
      <c r="Q29" s="66">
        <v>0</v>
      </c>
      <c r="R29" s="66">
        <v>0</v>
      </c>
      <c r="S29" s="66">
        <v>0</v>
      </c>
      <c r="T29" s="66"/>
      <c r="U29" s="66"/>
      <c r="V29" s="66">
        <v>0</v>
      </c>
      <c r="W29" s="68">
        <v>0</v>
      </c>
      <c r="X29" s="72">
        <f t="shared" si="3"/>
        <v>0</v>
      </c>
      <c r="Y29" s="72">
        <f t="shared" si="3"/>
        <v>2</v>
      </c>
      <c r="Z29" s="66">
        <f t="shared" si="1"/>
        <v>2</v>
      </c>
      <c r="AA29" s="73">
        <f t="shared" si="2"/>
        <v>0</v>
      </c>
    </row>
    <row r="30" spans="1:27" s="6" customFormat="1" ht="12.6" customHeight="1">
      <c r="A30" s="47" t="s">
        <v>15</v>
      </c>
      <c r="B30" s="66">
        <v>0</v>
      </c>
      <c r="C30" s="66">
        <v>1</v>
      </c>
      <c r="D30" s="66">
        <v>0</v>
      </c>
      <c r="E30" s="66">
        <v>0</v>
      </c>
      <c r="F30" s="66">
        <v>0</v>
      </c>
      <c r="G30" s="66">
        <v>1</v>
      </c>
      <c r="H30" s="66">
        <v>0</v>
      </c>
      <c r="I30" s="66">
        <v>0</v>
      </c>
      <c r="J30" s="66"/>
      <c r="K30" s="66"/>
      <c r="L30" s="66"/>
      <c r="M30" s="66"/>
      <c r="N30" s="66" t="s">
        <v>36</v>
      </c>
      <c r="O30" s="66" t="s">
        <v>36</v>
      </c>
      <c r="P30" s="66">
        <v>0</v>
      </c>
      <c r="Q30" s="66">
        <v>0</v>
      </c>
      <c r="R30" s="66">
        <v>0</v>
      </c>
      <c r="S30" s="66">
        <v>0</v>
      </c>
      <c r="T30" s="66"/>
      <c r="U30" s="66"/>
      <c r="V30" s="66">
        <v>0</v>
      </c>
      <c r="W30" s="68">
        <v>0</v>
      </c>
      <c r="X30" s="72">
        <f t="shared" si="3"/>
        <v>0</v>
      </c>
      <c r="Y30" s="72">
        <f t="shared" si="3"/>
        <v>2</v>
      </c>
      <c r="Z30" s="66">
        <f t="shared" si="1"/>
        <v>2</v>
      </c>
      <c r="AA30" s="73">
        <f t="shared" si="2"/>
        <v>0</v>
      </c>
    </row>
    <row r="31" spans="1:27" s="6" customFormat="1" ht="12.6" customHeight="1">
      <c r="A31" s="47" t="s">
        <v>10</v>
      </c>
      <c r="B31" s="66">
        <v>0</v>
      </c>
      <c r="C31" s="66">
        <v>0</v>
      </c>
      <c r="D31" s="66">
        <v>0</v>
      </c>
      <c r="E31" s="66">
        <v>0</v>
      </c>
      <c r="F31" s="66">
        <v>1</v>
      </c>
      <c r="G31" s="66">
        <v>0</v>
      </c>
      <c r="H31" s="66" t="s">
        <v>36</v>
      </c>
      <c r="I31" s="66" t="s">
        <v>36</v>
      </c>
      <c r="J31" s="66"/>
      <c r="K31" s="66"/>
      <c r="L31" s="66"/>
      <c r="M31" s="66"/>
      <c r="N31" s="66" t="s">
        <v>36</v>
      </c>
      <c r="O31" s="66" t="s">
        <v>36</v>
      </c>
      <c r="P31" s="66" t="s">
        <v>36</v>
      </c>
      <c r="Q31" s="66" t="s">
        <v>36</v>
      </c>
      <c r="R31" s="66">
        <v>0</v>
      </c>
      <c r="S31" s="66">
        <v>1</v>
      </c>
      <c r="T31" s="66"/>
      <c r="U31" s="66"/>
      <c r="V31" s="66">
        <v>0</v>
      </c>
      <c r="W31" s="68">
        <v>0</v>
      </c>
      <c r="X31" s="72">
        <f t="shared" si="3"/>
        <v>1</v>
      </c>
      <c r="Y31" s="72">
        <f t="shared" si="3"/>
        <v>1</v>
      </c>
      <c r="Z31" s="66">
        <f t="shared" si="1"/>
        <v>2</v>
      </c>
      <c r="AA31" s="73">
        <f t="shared" si="2"/>
        <v>50</v>
      </c>
    </row>
    <row r="32" spans="1:27" s="6" customFormat="1" ht="12.6" customHeight="1">
      <c r="A32" s="49" t="s">
        <v>2</v>
      </c>
      <c r="B32" s="66">
        <v>0</v>
      </c>
      <c r="C32" s="66">
        <v>0</v>
      </c>
      <c r="D32" s="66">
        <v>1</v>
      </c>
      <c r="E32" s="66">
        <v>0</v>
      </c>
      <c r="F32" s="66">
        <v>0</v>
      </c>
      <c r="G32" s="66">
        <v>1</v>
      </c>
      <c r="H32" s="66">
        <v>0</v>
      </c>
      <c r="I32" s="66">
        <v>0</v>
      </c>
      <c r="J32" s="66"/>
      <c r="K32" s="66"/>
      <c r="L32" s="66"/>
      <c r="M32" s="66"/>
      <c r="N32" s="66" t="s">
        <v>36</v>
      </c>
      <c r="O32" s="66" t="s">
        <v>36</v>
      </c>
      <c r="P32" s="66" t="s">
        <v>36</v>
      </c>
      <c r="Q32" s="66" t="s">
        <v>36</v>
      </c>
      <c r="R32" s="66" t="s">
        <v>36</v>
      </c>
      <c r="S32" s="66" t="s">
        <v>36</v>
      </c>
      <c r="T32" s="66"/>
      <c r="U32" s="66"/>
      <c r="V32" s="66">
        <v>0</v>
      </c>
      <c r="W32" s="68">
        <v>0</v>
      </c>
      <c r="X32" s="72">
        <f t="shared" si="3"/>
        <v>1</v>
      </c>
      <c r="Y32" s="72">
        <f t="shared" si="3"/>
        <v>1</v>
      </c>
      <c r="Z32" s="66">
        <f t="shared" si="1"/>
        <v>2</v>
      </c>
      <c r="AA32" s="73">
        <f t="shared" si="2"/>
        <v>50</v>
      </c>
    </row>
    <row r="33" spans="1:27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66"/>
      <c r="Y33" s="75"/>
      <c r="Z33" s="78"/>
      <c r="AA33" s="71"/>
    </row>
    <row r="34" spans="1:27" ht="12.6" customHeight="1">
      <c r="A34" s="40" t="s">
        <v>45</v>
      </c>
      <c r="B34" s="195">
        <f>100*B5/(C5+B5)</f>
        <v>18.181818181818183</v>
      </c>
      <c r="C34" s="196"/>
      <c r="D34" s="195">
        <f>100*D5/(E5+D5)</f>
        <v>15.384615384615385</v>
      </c>
      <c r="E34" s="196"/>
      <c r="F34" s="195">
        <f>100*F5/(G5+F5)</f>
        <v>36.363636363636367</v>
      </c>
      <c r="G34" s="196"/>
      <c r="H34" s="195">
        <f>100*H5/(I5+H5)</f>
        <v>0</v>
      </c>
      <c r="I34" s="196"/>
      <c r="J34" s="195"/>
      <c r="K34" s="196"/>
      <c r="L34" s="195"/>
      <c r="M34" s="196"/>
      <c r="N34" s="195">
        <f>100*N5/(O5+N5)</f>
        <v>50</v>
      </c>
      <c r="O34" s="196"/>
      <c r="P34" s="195">
        <f>100*P5/(Q5+P5)</f>
        <v>0</v>
      </c>
      <c r="Q34" s="196"/>
      <c r="R34" s="195">
        <f>100*R5/(S5+R5)</f>
        <v>0</v>
      </c>
      <c r="S34" s="196"/>
      <c r="T34" s="195"/>
      <c r="U34" s="196"/>
      <c r="V34" s="195">
        <f>100*V5/(W5+V5)</f>
        <v>0</v>
      </c>
      <c r="W34" s="196"/>
      <c r="X34" s="195">
        <f>100*X5/(Y5+X5)</f>
        <v>19.565217391304348</v>
      </c>
      <c r="Y34" s="196"/>
      <c r="Z34" s="79"/>
      <c r="AA34" s="42"/>
    </row>
    <row r="35" spans="1:27" s="26" customFormat="1" ht="12.6" customHeight="1">
      <c r="A35" s="35"/>
      <c r="B35" s="148"/>
      <c r="C35" s="149"/>
      <c r="D35" s="148"/>
      <c r="E35" s="149"/>
      <c r="F35" s="148"/>
      <c r="G35" s="149"/>
      <c r="H35" s="148"/>
      <c r="I35" s="149"/>
      <c r="J35" s="148"/>
      <c r="K35" s="149"/>
      <c r="L35" s="148"/>
      <c r="M35" s="149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48"/>
      <c r="Y35" s="149"/>
      <c r="Z35" s="150"/>
      <c r="AA35" s="46"/>
    </row>
    <row r="36" spans="1:27" ht="12.75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78"/>
    </row>
    <row r="37" spans="1:27" ht="12.75">
      <c r="A37" s="81" t="s">
        <v>53</v>
      </c>
      <c r="B37" s="66"/>
      <c r="C37" s="78"/>
      <c r="D37" s="66"/>
      <c r="E37" s="78"/>
      <c r="F37" s="66"/>
      <c r="G37" s="78"/>
      <c r="H37" s="66"/>
      <c r="I37" s="78"/>
      <c r="J37" s="66"/>
      <c r="K37" s="78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66"/>
      <c r="Y37" s="78"/>
      <c r="Z37" s="78"/>
      <c r="AA37" s="78"/>
    </row>
    <row r="38" spans="1:27" ht="12.6" customHeight="1">
      <c r="A38" s="81" t="s">
        <v>37</v>
      </c>
      <c r="B38" s="66"/>
      <c r="C38" s="78"/>
      <c r="D38" s="66"/>
      <c r="E38" s="78"/>
      <c r="F38" s="66"/>
      <c r="G38" s="78"/>
      <c r="H38" s="66"/>
      <c r="I38" s="78"/>
      <c r="J38" s="66"/>
      <c r="K38" s="78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66"/>
      <c r="Y38" s="78"/>
      <c r="Z38" s="78"/>
      <c r="AA38" s="47"/>
    </row>
    <row r="39" spans="1:27" ht="12.6" customHeight="1">
      <c r="A39" s="80"/>
      <c r="B39" s="47"/>
      <c r="C39" s="59"/>
      <c r="D39" s="59"/>
      <c r="E39" s="59"/>
      <c r="F39" s="59"/>
      <c r="G39" s="59"/>
      <c r="H39" s="59"/>
      <c r="I39" s="59"/>
      <c r="J39" s="59"/>
      <c r="K39" s="59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59"/>
      <c r="Y39" s="59"/>
      <c r="Z39" s="71"/>
      <c r="AA39" s="71"/>
    </row>
    <row r="40" spans="1:27" s="6" customFormat="1" ht="12.6" customHeight="1">
      <c r="A40" s="47" t="s">
        <v>67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1:27" s="10" customFormat="1" ht="12.6" customHeight="1">
      <c r="A41" s="47" t="s">
        <v>54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47"/>
      <c r="Y41" s="47"/>
      <c r="Z41" s="47"/>
      <c r="AA41" s="47"/>
    </row>
    <row r="42" spans="1:27" ht="12.6" customHeight="1">
      <c r="A42" s="85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47"/>
      <c r="M42" s="47"/>
      <c r="N42" s="83"/>
      <c r="O42" s="83"/>
      <c r="P42" s="83"/>
      <c r="Q42" s="83"/>
      <c r="R42" s="83"/>
      <c r="S42" s="83"/>
      <c r="T42" s="47"/>
      <c r="U42" s="47"/>
      <c r="V42" s="47"/>
      <c r="W42" s="47"/>
      <c r="X42" s="83"/>
      <c r="Y42" s="83"/>
      <c r="Z42" s="83"/>
      <c r="AA42" s="83"/>
    </row>
    <row r="43" spans="1:27" s="5" customFormat="1" ht="12.6" customHeight="1">
      <c r="A43" s="113" t="s">
        <v>76</v>
      </c>
      <c r="B43" s="84"/>
      <c r="C43" s="84"/>
      <c r="D43" s="84"/>
      <c r="E43" s="84"/>
      <c r="F43" s="84"/>
      <c r="G43" s="84"/>
      <c r="H43" s="86"/>
      <c r="I43" s="86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7"/>
      <c r="Y43" s="87"/>
      <c r="Z43" s="84"/>
      <c r="AA43" s="84"/>
    </row>
    <row r="44" spans="1:27" s="5" customFormat="1" ht="12.6" customHeight="1">
      <c r="A44" s="114" t="s">
        <v>75</v>
      </c>
      <c r="B44" s="82"/>
      <c r="C44" s="82"/>
      <c r="D44" s="84"/>
      <c r="E44" s="84"/>
      <c r="F44" s="84"/>
      <c r="G44" s="84"/>
      <c r="H44" s="84"/>
      <c r="I44" s="84"/>
      <c r="J44" s="88"/>
      <c r="K44" s="88"/>
      <c r="L44" s="83"/>
      <c r="M44" s="83"/>
      <c r="N44" s="88"/>
      <c r="O44" s="88"/>
      <c r="P44" s="88"/>
      <c r="Q44" s="88"/>
      <c r="R44" s="88"/>
      <c r="S44" s="88"/>
      <c r="T44" s="83"/>
      <c r="U44" s="83"/>
      <c r="V44" s="83"/>
      <c r="W44" s="83"/>
      <c r="X44" s="84"/>
      <c r="Y44" s="84"/>
      <c r="Z44" s="84"/>
      <c r="AA44" s="84"/>
    </row>
    <row r="45" spans="1:27" s="5" customFormat="1" ht="12.6" customHeight="1">
      <c r="A45" s="114"/>
      <c r="B45" s="89"/>
      <c r="C45" s="89"/>
      <c r="D45" s="84"/>
      <c r="E45" s="84"/>
      <c r="F45" s="84"/>
      <c r="G45" s="84"/>
      <c r="H45" s="84"/>
      <c r="I45" s="84"/>
      <c r="J45" s="88"/>
      <c r="K45" s="88"/>
      <c r="L45" s="83"/>
      <c r="M45" s="83"/>
      <c r="N45" s="88"/>
      <c r="O45" s="88"/>
      <c r="P45" s="88"/>
      <c r="Q45" s="88"/>
      <c r="R45" s="88"/>
      <c r="S45" s="88"/>
      <c r="T45" s="83"/>
      <c r="U45" s="83"/>
      <c r="V45" s="83"/>
      <c r="W45" s="83"/>
      <c r="X45" s="84"/>
      <c r="Y45" s="84"/>
      <c r="Z45" s="84"/>
      <c r="AA45" s="84"/>
    </row>
    <row r="46" spans="1:27" s="6" customFormat="1" ht="12.6" customHeight="1">
      <c r="A46" s="115" t="s">
        <v>77</v>
      </c>
      <c r="B46" s="89"/>
      <c r="C46" s="89"/>
      <c r="D46" s="84"/>
      <c r="E46" s="84"/>
      <c r="F46" s="84"/>
      <c r="G46" s="47"/>
      <c r="H46" s="84"/>
      <c r="I46" s="84"/>
      <c r="J46" s="88"/>
      <c r="K46" s="88"/>
      <c r="L46" s="83"/>
      <c r="M46" s="83"/>
      <c r="N46" s="88"/>
      <c r="O46" s="88"/>
      <c r="P46" s="88"/>
      <c r="Q46" s="88"/>
      <c r="R46" s="88"/>
      <c r="S46" s="88"/>
      <c r="T46" s="83"/>
      <c r="U46" s="83"/>
      <c r="V46" s="83"/>
      <c r="W46" s="83"/>
      <c r="X46" s="47"/>
      <c r="Y46" s="47"/>
      <c r="Z46" s="47"/>
      <c r="AA46" s="47"/>
    </row>
    <row r="47" spans="1:27" ht="12.6" customHeight="1">
      <c r="A47" s="90"/>
      <c r="B47" s="82"/>
      <c r="C47" s="82"/>
      <c r="D47" s="83"/>
      <c r="E47" s="83"/>
      <c r="F47" s="83"/>
      <c r="G47" s="83"/>
      <c r="H47" s="83"/>
      <c r="I47" s="83"/>
      <c r="J47" s="88"/>
      <c r="K47" s="88"/>
      <c r="L47" s="83"/>
      <c r="M47" s="83"/>
      <c r="N47" s="88"/>
      <c r="O47" s="88"/>
      <c r="P47" s="88"/>
      <c r="Q47" s="88"/>
      <c r="R47" s="88"/>
      <c r="S47" s="88"/>
      <c r="T47" s="83"/>
      <c r="U47" s="83"/>
      <c r="V47" s="83"/>
      <c r="W47" s="83"/>
      <c r="X47" s="83"/>
      <c r="Y47" s="83"/>
      <c r="Z47" s="83"/>
      <c r="AA47" s="83"/>
    </row>
    <row r="48" spans="1:27" ht="12.6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6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N87" s="3"/>
      <c r="O87" s="3"/>
      <c r="P87" s="3"/>
      <c r="Q87" s="3"/>
      <c r="R87" s="3"/>
      <c r="S87" s="3"/>
      <c r="X87" s="3"/>
      <c r="Y87" s="3"/>
      <c r="Z87" s="3"/>
      <c r="AA87" s="3"/>
    </row>
    <row r="88" spans="1:27" ht="12.6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N88" s="3"/>
      <c r="O88" s="3"/>
      <c r="P88" s="3"/>
      <c r="Q88" s="3"/>
      <c r="R88" s="3"/>
      <c r="S88" s="3"/>
      <c r="X88" s="3"/>
      <c r="Y88" s="3"/>
      <c r="Z88" s="3"/>
      <c r="AA88" s="3"/>
    </row>
    <row r="89" spans="1:27" ht="12.6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N89" s="3"/>
      <c r="O89" s="3"/>
      <c r="P89" s="3"/>
      <c r="Q89" s="3"/>
      <c r="R89" s="3"/>
      <c r="S89" s="3"/>
      <c r="X89" s="3"/>
      <c r="Y89" s="3"/>
      <c r="Z89" s="3"/>
      <c r="AA89" s="3"/>
    </row>
    <row r="90" spans="1:27" ht="12.6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N90" s="3"/>
      <c r="O90" s="3"/>
      <c r="P90" s="3"/>
      <c r="Q90" s="3"/>
      <c r="R90" s="3"/>
      <c r="S90" s="3"/>
      <c r="X90" s="3"/>
      <c r="Y90" s="3"/>
      <c r="Z90" s="3"/>
      <c r="AA90" s="3"/>
    </row>
    <row r="91" spans="1:27" ht="12.6" customHeight="1">
      <c r="J91" s="3"/>
      <c r="K91" s="3"/>
      <c r="N91" s="3"/>
      <c r="O91" s="3"/>
      <c r="P91" s="3"/>
      <c r="Q91" s="3"/>
      <c r="R91" s="3"/>
      <c r="S91" s="3"/>
    </row>
  </sheetData>
  <mergeCells count="12">
    <mergeCell ref="B34:C34"/>
    <mergeCell ref="D34:E34"/>
    <mergeCell ref="F34:G34"/>
    <mergeCell ref="H34:I34"/>
    <mergeCell ref="N34:O34"/>
    <mergeCell ref="X34:Y34"/>
    <mergeCell ref="P34:Q34"/>
    <mergeCell ref="J34:K34"/>
    <mergeCell ref="L34:M34"/>
    <mergeCell ref="T34:U34"/>
    <mergeCell ref="V34:W34"/>
    <mergeCell ref="R34:S34"/>
  </mergeCells>
  <phoneticPr fontId="5" type="noConversion"/>
  <pageMargins left="0.24" right="0.23" top="0.984251969" bottom="0.984251969" header="0.4921259845" footer="0.4921259845"/>
  <pageSetup scale="91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91"/>
  <sheetViews>
    <sheetView showGridLines="0" zoomScaleNormal="100" workbookViewId="0">
      <pane xSplit="1" ySplit="4" topLeftCell="B5" activePane="bottomRight" state="frozen"/>
      <selection activeCell="A5" sqref="A5:IV5"/>
      <selection pane="topRight" activeCell="A5" sqref="A5:IV5"/>
      <selection pane="bottomLeft" activeCell="A5" sqref="A5:IV5"/>
      <selection pane="bottomRight"/>
    </sheetView>
  </sheetViews>
  <sheetFormatPr baseColWidth="10" defaultColWidth="9.1640625" defaultRowHeight="12.6" customHeight="1"/>
  <cols>
    <col min="1" max="1" width="17.83203125" style="1" customWidth="1"/>
    <col min="2" max="9" width="5.83203125" style="1" customWidth="1"/>
    <col min="10" max="12" width="5.83203125" style="1" hidden="1" customWidth="1"/>
    <col min="13" max="13" width="6.5" style="1" hidden="1" customWidth="1"/>
    <col min="14" max="15" width="5.83203125" style="1" customWidth="1"/>
    <col min="16" max="17" width="5.83203125" style="1" hidden="1" customWidth="1"/>
    <col min="18" max="19" width="5.83203125" style="1" customWidth="1"/>
    <col min="20" max="23" width="5.83203125" style="1" hidden="1" customWidth="1"/>
    <col min="24" max="26" width="5.83203125" style="1" customWidth="1"/>
    <col min="27" max="27" width="9.1640625" style="1" customWidth="1"/>
    <col min="28" max="221" width="9.33203125" style="1" customWidth="1"/>
    <col min="222" max="16384" width="9.1640625" style="1"/>
  </cols>
  <sheetData>
    <row r="1" spans="1:27" ht="22.5" customHeight="1">
      <c r="A1" s="7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8"/>
      <c r="Y1" s="8"/>
      <c r="Z1" s="8"/>
      <c r="AA1" s="9" t="s">
        <v>74</v>
      </c>
    </row>
    <row r="2" spans="1:27" ht="16.5" customHeight="1">
      <c r="A2" s="134" t="s">
        <v>60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5"/>
      <c r="Y2" s="135"/>
      <c r="Z2" s="135"/>
      <c r="AA2" s="135"/>
    </row>
    <row r="3" spans="1:27" s="2" customFormat="1" ht="21" customHeight="1">
      <c r="A3" s="151"/>
      <c r="B3" s="60" t="s">
        <v>4</v>
      </c>
      <c r="C3" s="61"/>
      <c r="D3" s="60" t="s">
        <v>5</v>
      </c>
      <c r="E3" s="61"/>
      <c r="F3" s="60" t="s">
        <v>6</v>
      </c>
      <c r="G3" s="61"/>
      <c r="H3" s="60" t="s">
        <v>65</v>
      </c>
      <c r="I3" s="61"/>
      <c r="J3" s="158"/>
      <c r="K3" s="151"/>
      <c r="L3" s="60"/>
      <c r="M3" s="151"/>
      <c r="N3" s="158" t="s">
        <v>57</v>
      </c>
      <c r="O3" s="151"/>
      <c r="P3" s="158"/>
      <c r="Q3" s="151"/>
      <c r="R3" s="158" t="s">
        <v>50</v>
      </c>
      <c r="S3" s="151"/>
      <c r="T3" s="60"/>
      <c r="U3" s="151"/>
      <c r="V3" s="60"/>
      <c r="W3" s="151"/>
      <c r="X3" s="158" t="s">
        <v>0</v>
      </c>
      <c r="Y3" s="159"/>
      <c r="Z3" s="151"/>
      <c r="AA3" s="151"/>
    </row>
    <row r="4" spans="1:27" s="156" customFormat="1" ht="21" customHeight="1">
      <c r="A4" s="151"/>
      <c r="B4" s="152" t="s">
        <v>9</v>
      </c>
      <c r="C4" s="153" t="s">
        <v>31</v>
      </c>
      <c r="D4" s="152" t="s">
        <v>9</v>
      </c>
      <c r="E4" s="153" t="s">
        <v>31</v>
      </c>
      <c r="F4" s="152" t="s">
        <v>9</v>
      </c>
      <c r="G4" s="153" t="s">
        <v>31</v>
      </c>
      <c r="H4" s="152" t="s">
        <v>9</v>
      </c>
      <c r="I4" s="153" t="s">
        <v>31</v>
      </c>
      <c r="J4" s="152"/>
      <c r="K4" s="153"/>
      <c r="L4" s="152"/>
      <c r="M4" s="153"/>
      <c r="N4" s="152" t="s">
        <v>9</v>
      </c>
      <c r="O4" s="153" t="s">
        <v>31</v>
      </c>
      <c r="P4" s="152"/>
      <c r="Q4" s="153"/>
      <c r="R4" s="152" t="s">
        <v>9</v>
      </c>
      <c r="S4" s="153" t="s">
        <v>31</v>
      </c>
      <c r="T4" s="152"/>
      <c r="U4" s="153"/>
      <c r="V4" s="152"/>
      <c r="W4" s="153"/>
      <c r="X4" s="152" t="s">
        <v>9</v>
      </c>
      <c r="Y4" s="154" t="s">
        <v>31</v>
      </c>
      <c r="Z4" s="157" t="s">
        <v>0</v>
      </c>
      <c r="AA4" s="155" t="s">
        <v>32</v>
      </c>
    </row>
    <row r="5" spans="1:27" ht="12.6" customHeight="1">
      <c r="A5" s="40" t="s">
        <v>0</v>
      </c>
      <c r="B5" s="41">
        <f>SUM(B7:B32)</f>
        <v>3</v>
      </c>
      <c r="C5" s="41">
        <f t="shared" ref="C5:Z5" si="0">SUM(C7:C32)</f>
        <v>9</v>
      </c>
      <c r="D5" s="41">
        <f t="shared" si="0"/>
        <v>1</v>
      </c>
      <c r="E5" s="41">
        <f t="shared" si="0"/>
        <v>14</v>
      </c>
      <c r="F5" s="41">
        <f t="shared" si="0"/>
        <v>5</v>
      </c>
      <c r="G5" s="41">
        <f t="shared" si="0"/>
        <v>4</v>
      </c>
      <c r="H5" s="41">
        <f t="shared" si="0"/>
        <v>0</v>
      </c>
      <c r="I5" s="41">
        <f t="shared" si="0"/>
        <v>7</v>
      </c>
      <c r="J5" s="41"/>
      <c r="K5" s="41"/>
      <c r="L5" s="41"/>
      <c r="M5" s="41"/>
      <c r="N5" s="41">
        <f t="shared" si="0"/>
        <v>1</v>
      </c>
      <c r="O5" s="41">
        <f t="shared" si="0"/>
        <v>0</v>
      </c>
      <c r="P5" s="41"/>
      <c r="Q5" s="41"/>
      <c r="R5" s="41">
        <f t="shared" si="0"/>
        <v>0</v>
      </c>
      <c r="S5" s="41">
        <f t="shared" si="0"/>
        <v>2</v>
      </c>
      <c r="T5" s="41"/>
      <c r="U5" s="41"/>
      <c r="V5" s="41"/>
      <c r="W5" s="41"/>
      <c r="X5" s="41">
        <f>SUM(X7:X32)</f>
        <v>10</v>
      </c>
      <c r="Y5" s="41">
        <f t="shared" si="0"/>
        <v>36</v>
      </c>
      <c r="Z5" s="41">
        <f t="shared" si="0"/>
        <v>46</v>
      </c>
      <c r="AA5" s="42">
        <f>100/Z5*X5</f>
        <v>21.739130434782609</v>
      </c>
    </row>
    <row r="6" spans="1:27" ht="12.6" customHeight="1">
      <c r="A6" s="65"/>
      <c r="B6" s="66"/>
      <c r="C6" s="67"/>
      <c r="D6" s="66"/>
      <c r="E6" s="67"/>
      <c r="F6" s="66"/>
      <c r="G6" s="67"/>
      <c r="H6" s="66"/>
      <c r="I6" s="67"/>
      <c r="J6" s="66"/>
      <c r="K6" s="68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6"/>
      <c r="Y6" s="67"/>
      <c r="Z6" s="66"/>
      <c r="AA6" s="71"/>
    </row>
    <row r="7" spans="1:27" s="6" customFormat="1" ht="12.6" customHeight="1">
      <c r="A7" s="47" t="s">
        <v>20</v>
      </c>
      <c r="B7" s="66">
        <v>0</v>
      </c>
      <c r="C7" s="66">
        <v>1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/>
      <c r="K7" s="66"/>
      <c r="L7" s="91"/>
      <c r="M7" s="91"/>
      <c r="N7" s="66">
        <v>1</v>
      </c>
      <c r="O7" s="66">
        <v>0</v>
      </c>
      <c r="P7" s="66"/>
      <c r="Q7" s="66"/>
      <c r="R7" s="66">
        <v>0</v>
      </c>
      <c r="S7" s="66">
        <v>0</v>
      </c>
      <c r="T7" s="66"/>
      <c r="U7" s="66"/>
      <c r="V7" s="66"/>
      <c r="W7" s="68"/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73">
        <f>100/Z7*X7</f>
        <v>50</v>
      </c>
    </row>
    <row r="8" spans="1:27" s="6" customFormat="1" ht="12.6" customHeight="1">
      <c r="A8" s="47" t="s">
        <v>55</v>
      </c>
      <c r="B8" s="66">
        <v>0</v>
      </c>
      <c r="C8" s="66">
        <v>0</v>
      </c>
      <c r="D8" s="66" t="s">
        <v>36</v>
      </c>
      <c r="E8" s="66" t="s">
        <v>36</v>
      </c>
      <c r="F8" s="66">
        <v>1</v>
      </c>
      <c r="G8" s="66">
        <v>0</v>
      </c>
      <c r="H8" s="66">
        <v>0</v>
      </c>
      <c r="I8" s="66">
        <v>1</v>
      </c>
      <c r="J8" s="66"/>
      <c r="K8" s="66"/>
      <c r="L8" s="91"/>
      <c r="M8" s="91"/>
      <c r="N8" s="66" t="s">
        <v>36</v>
      </c>
      <c r="O8" s="66" t="s">
        <v>36</v>
      </c>
      <c r="P8" s="66"/>
      <c r="Q8" s="66"/>
      <c r="R8" s="66">
        <v>0</v>
      </c>
      <c r="S8" s="66">
        <v>0</v>
      </c>
      <c r="T8" s="66"/>
      <c r="U8" s="66"/>
      <c r="V8" s="66"/>
      <c r="W8" s="68"/>
      <c r="X8" s="72">
        <f>SUM(B8,D8,F8,H8,N8,R8,J8,P8,L8,T8,V8)</f>
        <v>1</v>
      </c>
      <c r="Y8" s="72">
        <f>SUM(C8,E8,G8,I8,O8,S8,K8,Q8,M8,U8,W8)</f>
        <v>1</v>
      </c>
      <c r="Z8" s="66">
        <f t="shared" si="1"/>
        <v>2</v>
      </c>
      <c r="AA8" s="73">
        <f t="shared" ref="AA8:AA32" si="2">100/Z8*X8</f>
        <v>50</v>
      </c>
    </row>
    <row r="9" spans="1:27" s="6" customFormat="1" ht="12.6" customHeight="1">
      <c r="A9" s="47" t="s">
        <v>26</v>
      </c>
      <c r="B9" s="66">
        <v>1</v>
      </c>
      <c r="C9" s="66">
        <v>0</v>
      </c>
      <c r="D9" s="66">
        <v>0</v>
      </c>
      <c r="E9" s="66">
        <v>1</v>
      </c>
      <c r="F9" s="66">
        <v>0</v>
      </c>
      <c r="G9" s="66">
        <v>0</v>
      </c>
      <c r="H9" s="66">
        <v>0</v>
      </c>
      <c r="I9" s="66">
        <v>0</v>
      </c>
      <c r="J9" s="66"/>
      <c r="K9" s="66"/>
      <c r="L9" s="91"/>
      <c r="M9" s="91"/>
      <c r="N9" s="66" t="s">
        <v>36</v>
      </c>
      <c r="O9" s="66" t="s">
        <v>36</v>
      </c>
      <c r="P9" s="66"/>
      <c r="Q9" s="66"/>
      <c r="R9" s="66">
        <v>0</v>
      </c>
      <c r="S9" s="66">
        <v>0</v>
      </c>
      <c r="T9" s="66"/>
      <c r="U9" s="66"/>
      <c r="V9" s="66"/>
      <c r="W9" s="68"/>
      <c r="X9" s="72">
        <f t="shared" ref="X9:Y32" si="3">SUM(B9,D9,F9,H9,N9,R9,J9,P9,L9,T9,V9)</f>
        <v>1</v>
      </c>
      <c r="Y9" s="72">
        <f t="shared" si="3"/>
        <v>1</v>
      </c>
      <c r="Z9" s="66">
        <f t="shared" si="1"/>
        <v>2</v>
      </c>
      <c r="AA9" s="73">
        <f t="shared" si="2"/>
        <v>50</v>
      </c>
    </row>
    <row r="10" spans="1:27" s="6" customFormat="1" ht="12.6" customHeight="1">
      <c r="A10" s="47" t="s">
        <v>1</v>
      </c>
      <c r="B10" s="66" t="s">
        <v>36</v>
      </c>
      <c r="C10" s="66" t="s">
        <v>36</v>
      </c>
      <c r="D10" s="66">
        <v>0</v>
      </c>
      <c r="E10" s="66">
        <v>2</v>
      </c>
      <c r="F10" s="66" t="s">
        <v>36</v>
      </c>
      <c r="G10" s="66" t="s">
        <v>36</v>
      </c>
      <c r="H10" s="66" t="s">
        <v>36</v>
      </c>
      <c r="I10" s="66" t="s">
        <v>36</v>
      </c>
      <c r="J10" s="66"/>
      <c r="K10" s="66"/>
      <c r="L10" s="91"/>
      <c r="M10" s="91"/>
      <c r="N10" s="66" t="s">
        <v>36</v>
      </c>
      <c r="O10" s="66" t="s">
        <v>36</v>
      </c>
      <c r="P10" s="66"/>
      <c r="Q10" s="66"/>
      <c r="R10" s="66" t="s">
        <v>36</v>
      </c>
      <c r="S10" s="66" t="s">
        <v>36</v>
      </c>
      <c r="T10" s="66"/>
      <c r="U10" s="66"/>
      <c r="V10" s="66"/>
      <c r="W10" s="68"/>
      <c r="X10" s="72">
        <f t="shared" si="3"/>
        <v>0</v>
      </c>
      <c r="Y10" s="72">
        <f t="shared" si="3"/>
        <v>2</v>
      </c>
      <c r="Z10" s="66">
        <f t="shared" si="1"/>
        <v>2</v>
      </c>
      <c r="AA10" s="73">
        <f t="shared" si="2"/>
        <v>0</v>
      </c>
    </row>
    <row r="11" spans="1:27" s="6" customFormat="1" ht="12.6" customHeight="1">
      <c r="A11" s="47" t="s">
        <v>29</v>
      </c>
      <c r="B11" s="66">
        <v>0</v>
      </c>
      <c r="C11" s="66">
        <v>0</v>
      </c>
      <c r="D11" s="66">
        <v>0</v>
      </c>
      <c r="E11" s="66">
        <v>1</v>
      </c>
      <c r="F11" s="66">
        <v>0</v>
      </c>
      <c r="G11" s="66">
        <v>0</v>
      </c>
      <c r="H11" s="66">
        <v>0</v>
      </c>
      <c r="I11" s="66">
        <v>1</v>
      </c>
      <c r="J11" s="66"/>
      <c r="K11" s="66"/>
      <c r="L11" s="91"/>
      <c r="M11" s="91"/>
      <c r="N11" s="66" t="s">
        <v>36</v>
      </c>
      <c r="O11" s="66" t="s">
        <v>36</v>
      </c>
      <c r="P11" s="66"/>
      <c r="Q11" s="66"/>
      <c r="R11" s="66" t="s">
        <v>36</v>
      </c>
      <c r="S11" s="66" t="s">
        <v>36</v>
      </c>
      <c r="T11" s="66"/>
      <c r="U11" s="66"/>
      <c r="V11" s="66"/>
      <c r="W11" s="68"/>
      <c r="X11" s="72">
        <f t="shared" si="3"/>
        <v>0</v>
      </c>
      <c r="Y11" s="72">
        <f t="shared" si="3"/>
        <v>2</v>
      </c>
      <c r="Z11" s="66">
        <f t="shared" si="1"/>
        <v>2</v>
      </c>
      <c r="AA11" s="73">
        <f t="shared" si="2"/>
        <v>0</v>
      </c>
    </row>
    <row r="12" spans="1:27" s="6" customFormat="1" ht="12.6" customHeight="1">
      <c r="A12" s="47" t="s">
        <v>63</v>
      </c>
      <c r="B12" s="66">
        <v>0</v>
      </c>
      <c r="C12" s="66">
        <v>1</v>
      </c>
      <c r="D12" s="66" t="s">
        <v>36</v>
      </c>
      <c r="E12" s="66" t="s">
        <v>36</v>
      </c>
      <c r="F12" s="66" t="s">
        <v>36</v>
      </c>
      <c r="G12" s="66" t="s">
        <v>36</v>
      </c>
      <c r="H12" s="66" t="s">
        <v>36</v>
      </c>
      <c r="I12" s="66" t="s">
        <v>36</v>
      </c>
      <c r="J12" s="66"/>
      <c r="K12" s="66"/>
      <c r="L12" s="91"/>
      <c r="M12" s="91"/>
      <c r="N12" s="66" t="s">
        <v>36</v>
      </c>
      <c r="O12" s="66" t="s">
        <v>36</v>
      </c>
      <c r="P12" s="66"/>
      <c r="Q12" s="66"/>
      <c r="R12" s="66" t="s">
        <v>36</v>
      </c>
      <c r="S12" s="66" t="s">
        <v>36</v>
      </c>
      <c r="T12" s="66"/>
      <c r="U12" s="66"/>
      <c r="V12" s="66"/>
      <c r="W12" s="68"/>
      <c r="X12" s="72">
        <f t="shared" si="3"/>
        <v>0</v>
      </c>
      <c r="Y12" s="72">
        <f t="shared" si="3"/>
        <v>1</v>
      </c>
      <c r="Z12" s="66">
        <f t="shared" si="1"/>
        <v>1</v>
      </c>
      <c r="AA12" s="73">
        <f t="shared" si="2"/>
        <v>0</v>
      </c>
    </row>
    <row r="13" spans="1:27" s="6" customFormat="1" ht="12.6" customHeight="1">
      <c r="A13" s="47" t="s">
        <v>64</v>
      </c>
      <c r="B13" s="66" t="s">
        <v>36</v>
      </c>
      <c r="C13" s="66" t="s">
        <v>36</v>
      </c>
      <c r="D13" s="66">
        <v>0</v>
      </c>
      <c r="E13" s="66">
        <v>1</v>
      </c>
      <c r="F13" s="66" t="s">
        <v>36</v>
      </c>
      <c r="G13" s="66" t="s">
        <v>36</v>
      </c>
      <c r="H13" s="66" t="s">
        <v>36</v>
      </c>
      <c r="I13" s="66" t="s">
        <v>36</v>
      </c>
      <c r="J13" s="66"/>
      <c r="K13" s="66"/>
      <c r="L13" s="91"/>
      <c r="M13" s="91"/>
      <c r="N13" s="66" t="s">
        <v>36</v>
      </c>
      <c r="O13" s="66" t="s">
        <v>36</v>
      </c>
      <c r="P13" s="66"/>
      <c r="Q13" s="66"/>
      <c r="R13" s="66" t="s">
        <v>36</v>
      </c>
      <c r="S13" s="66" t="s">
        <v>36</v>
      </c>
      <c r="T13" s="66"/>
      <c r="U13" s="66"/>
      <c r="V13" s="66"/>
      <c r="W13" s="68"/>
      <c r="X13" s="72">
        <f t="shared" si="3"/>
        <v>0</v>
      </c>
      <c r="Y13" s="72">
        <f t="shared" si="3"/>
        <v>1</v>
      </c>
      <c r="Z13" s="66">
        <f t="shared" si="1"/>
        <v>1</v>
      </c>
      <c r="AA13" s="73">
        <f t="shared" si="2"/>
        <v>0</v>
      </c>
    </row>
    <row r="14" spans="1:27" s="6" customFormat="1" ht="12.6" customHeight="1">
      <c r="A14" s="47" t="s">
        <v>21</v>
      </c>
      <c r="B14" s="66">
        <v>0</v>
      </c>
      <c r="C14" s="66">
        <v>1</v>
      </c>
      <c r="D14" s="66" t="s">
        <v>36</v>
      </c>
      <c r="E14" s="66" t="s">
        <v>36</v>
      </c>
      <c r="F14" s="66" t="s">
        <v>36</v>
      </c>
      <c r="G14" s="66" t="s">
        <v>36</v>
      </c>
      <c r="H14" s="66">
        <v>0</v>
      </c>
      <c r="I14" s="66">
        <v>1</v>
      </c>
      <c r="J14" s="66"/>
      <c r="K14" s="66"/>
      <c r="L14" s="91"/>
      <c r="M14" s="91"/>
      <c r="N14" s="66" t="s">
        <v>36</v>
      </c>
      <c r="O14" s="66" t="s">
        <v>36</v>
      </c>
      <c r="P14" s="66"/>
      <c r="Q14" s="66"/>
      <c r="R14" s="66" t="s">
        <v>36</v>
      </c>
      <c r="S14" s="66" t="s">
        <v>36</v>
      </c>
      <c r="T14" s="66"/>
      <c r="U14" s="66"/>
      <c r="V14" s="66"/>
      <c r="W14" s="68"/>
      <c r="X14" s="72">
        <f t="shared" si="3"/>
        <v>0</v>
      </c>
      <c r="Y14" s="72">
        <f t="shared" si="3"/>
        <v>2</v>
      </c>
      <c r="Z14" s="66">
        <f t="shared" si="1"/>
        <v>2</v>
      </c>
      <c r="AA14" s="73">
        <f t="shared" si="2"/>
        <v>0</v>
      </c>
    </row>
    <row r="15" spans="1:27" s="6" customFormat="1" ht="12.6" customHeight="1">
      <c r="A15" s="47" t="s">
        <v>30</v>
      </c>
      <c r="B15" s="66">
        <v>0</v>
      </c>
      <c r="C15" s="66">
        <v>1</v>
      </c>
      <c r="D15" s="66">
        <v>0</v>
      </c>
      <c r="E15" s="66">
        <v>1</v>
      </c>
      <c r="F15" s="66">
        <v>0</v>
      </c>
      <c r="G15" s="66">
        <v>0</v>
      </c>
      <c r="H15" s="66" t="s">
        <v>36</v>
      </c>
      <c r="I15" s="66" t="s">
        <v>36</v>
      </c>
      <c r="J15" s="66"/>
      <c r="K15" s="66"/>
      <c r="L15" s="91"/>
      <c r="M15" s="91"/>
      <c r="N15" s="66" t="s">
        <v>36</v>
      </c>
      <c r="O15" s="66" t="s">
        <v>36</v>
      </c>
      <c r="P15" s="66"/>
      <c r="Q15" s="66"/>
      <c r="R15" s="66">
        <v>0</v>
      </c>
      <c r="S15" s="66">
        <v>0</v>
      </c>
      <c r="T15" s="66"/>
      <c r="U15" s="66"/>
      <c r="V15" s="66"/>
      <c r="W15" s="68"/>
      <c r="X15" s="72">
        <f t="shared" si="3"/>
        <v>0</v>
      </c>
      <c r="Y15" s="72">
        <f t="shared" si="3"/>
        <v>2</v>
      </c>
      <c r="Z15" s="66">
        <f t="shared" si="1"/>
        <v>2</v>
      </c>
      <c r="AA15" s="73">
        <f t="shared" si="2"/>
        <v>0</v>
      </c>
    </row>
    <row r="16" spans="1:27" s="6" customFormat="1" ht="12.6" customHeight="1">
      <c r="A16" s="47" t="s">
        <v>14</v>
      </c>
      <c r="B16" s="66">
        <v>0</v>
      </c>
      <c r="C16" s="66">
        <v>0</v>
      </c>
      <c r="D16" s="66">
        <v>0</v>
      </c>
      <c r="E16" s="66">
        <v>1</v>
      </c>
      <c r="F16" s="66">
        <v>0</v>
      </c>
      <c r="G16" s="66">
        <v>1</v>
      </c>
      <c r="H16" s="66">
        <v>0</v>
      </c>
      <c r="I16" s="66">
        <v>0</v>
      </c>
      <c r="J16" s="66"/>
      <c r="K16" s="66"/>
      <c r="L16" s="91"/>
      <c r="M16" s="91"/>
      <c r="N16" s="66" t="s">
        <v>36</v>
      </c>
      <c r="O16" s="66" t="s">
        <v>36</v>
      </c>
      <c r="P16" s="66"/>
      <c r="Q16" s="66"/>
      <c r="R16" s="66" t="s">
        <v>36</v>
      </c>
      <c r="S16" s="66" t="s">
        <v>36</v>
      </c>
      <c r="T16" s="66"/>
      <c r="U16" s="66"/>
      <c r="V16" s="66"/>
      <c r="W16" s="68"/>
      <c r="X16" s="72">
        <f t="shared" si="3"/>
        <v>0</v>
      </c>
      <c r="Y16" s="72">
        <f t="shared" si="3"/>
        <v>2</v>
      </c>
      <c r="Z16" s="66">
        <f t="shared" si="1"/>
        <v>2</v>
      </c>
      <c r="AA16" s="73">
        <f t="shared" si="2"/>
        <v>0</v>
      </c>
    </row>
    <row r="17" spans="1:27" s="6" customFormat="1" ht="12.6" customHeight="1">
      <c r="A17" s="47" t="s">
        <v>16</v>
      </c>
      <c r="B17" s="66">
        <v>0</v>
      </c>
      <c r="C17" s="66">
        <v>1</v>
      </c>
      <c r="D17" s="66">
        <v>0</v>
      </c>
      <c r="E17" s="66">
        <v>0</v>
      </c>
      <c r="F17" s="66">
        <v>0</v>
      </c>
      <c r="G17" s="66">
        <v>1</v>
      </c>
      <c r="H17" s="66" t="s">
        <v>36</v>
      </c>
      <c r="I17" s="66" t="s">
        <v>36</v>
      </c>
      <c r="J17" s="66"/>
      <c r="K17" s="66"/>
      <c r="L17" s="91"/>
      <c r="M17" s="91"/>
      <c r="N17" s="66" t="s">
        <v>36</v>
      </c>
      <c r="O17" s="66" t="s">
        <v>36</v>
      </c>
      <c r="P17" s="66"/>
      <c r="Q17" s="66"/>
      <c r="R17" s="66" t="s">
        <v>36</v>
      </c>
      <c r="S17" s="66" t="s">
        <v>36</v>
      </c>
      <c r="T17" s="66"/>
      <c r="U17" s="66"/>
      <c r="V17" s="66"/>
      <c r="W17" s="68"/>
      <c r="X17" s="72">
        <f t="shared" si="3"/>
        <v>0</v>
      </c>
      <c r="Y17" s="72">
        <f t="shared" si="3"/>
        <v>2</v>
      </c>
      <c r="Z17" s="66">
        <f t="shared" si="1"/>
        <v>2</v>
      </c>
      <c r="AA17" s="73">
        <f t="shared" si="2"/>
        <v>0</v>
      </c>
    </row>
    <row r="18" spans="1:27" s="6" customFormat="1" ht="12.6" customHeight="1">
      <c r="A18" s="47" t="s">
        <v>19</v>
      </c>
      <c r="B18" s="66" t="s">
        <v>36</v>
      </c>
      <c r="C18" s="66" t="s">
        <v>36</v>
      </c>
      <c r="D18" s="66" t="s">
        <v>36</v>
      </c>
      <c r="E18" s="66" t="s">
        <v>36</v>
      </c>
      <c r="F18" s="66">
        <v>1</v>
      </c>
      <c r="G18" s="66">
        <v>0</v>
      </c>
      <c r="H18" s="66" t="s">
        <v>36</v>
      </c>
      <c r="I18" s="66" t="s">
        <v>36</v>
      </c>
      <c r="J18" s="66"/>
      <c r="K18" s="66"/>
      <c r="L18" s="91"/>
      <c r="M18" s="91"/>
      <c r="N18" s="66" t="s">
        <v>36</v>
      </c>
      <c r="O18" s="66" t="s">
        <v>36</v>
      </c>
      <c r="P18" s="66"/>
      <c r="Q18" s="66"/>
      <c r="R18" s="66" t="s">
        <v>36</v>
      </c>
      <c r="S18" s="66" t="s">
        <v>36</v>
      </c>
      <c r="T18" s="66"/>
      <c r="U18" s="66"/>
      <c r="V18" s="66"/>
      <c r="W18" s="68"/>
      <c r="X18" s="72">
        <f t="shared" si="3"/>
        <v>1</v>
      </c>
      <c r="Y18" s="72">
        <f t="shared" si="3"/>
        <v>0</v>
      </c>
      <c r="Z18" s="66">
        <f t="shared" si="1"/>
        <v>1</v>
      </c>
      <c r="AA18" s="73">
        <f t="shared" si="2"/>
        <v>100</v>
      </c>
    </row>
    <row r="19" spans="1:27" s="6" customFormat="1" ht="12.6" customHeight="1">
      <c r="A19" s="47" t="s">
        <v>18</v>
      </c>
      <c r="B19" s="66" t="s">
        <v>36</v>
      </c>
      <c r="C19" s="66" t="s">
        <v>36</v>
      </c>
      <c r="D19" s="66" t="s">
        <v>36</v>
      </c>
      <c r="E19" s="66" t="s">
        <v>36</v>
      </c>
      <c r="F19" s="66">
        <v>0</v>
      </c>
      <c r="G19" s="66">
        <v>1</v>
      </c>
      <c r="H19" s="66">
        <v>0</v>
      </c>
      <c r="I19" s="66">
        <v>0</v>
      </c>
      <c r="J19" s="66"/>
      <c r="K19" s="66"/>
      <c r="L19" s="91"/>
      <c r="M19" s="91"/>
      <c r="N19" s="66" t="s">
        <v>36</v>
      </c>
      <c r="O19" s="66" t="s">
        <v>36</v>
      </c>
      <c r="P19" s="66"/>
      <c r="Q19" s="66"/>
      <c r="R19" s="66" t="s">
        <v>36</v>
      </c>
      <c r="S19" s="66" t="s">
        <v>36</v>
      </c>
      <c r="T19" s="66"/>
      <c r="U19" s="66"/>
      <c r="V19" s="66"/>
      <c r="W19" s="68"/>
      <c r="X19" s="72">
        <f t="shared" si="3"/>
        <v>0</v>
      </c>
      <c r="Y19" s="72">
        <f t="shared" si="3"/>
        <v>1</v>
      </c>
      <c r="Z19" s="66">
        <f t="shared" si="1"/>
        <v>1</v>
      </c>
      <c r="AA19" s="73">
        <f t="shared" si="2"/>
        <v>0</v>
      </c>
    </row>
    <row r="20" spans="1:27" s="6" customFormat="1" ht="12.6" customHeight="1">
      <c r="A20" s="47" t="s">
        <v>24</v>
      </c>
      <c r="B20" s="66">
        <v>0</v>
      </c>
      <c r="C20" s="66">
        <v>1</v>
      </c>
      <c r="D20" s="66" t="s">
        <v>36</v>
      </c>
      <c r="E20" s="66" t="s">
        <v>36</v>
      </c>
      <c r="F20" s="66">
        <v>0</v>
      </c>
      <c r="G20" s="66">
        <v>0</v>
      </c>
      <c r="H20" s="66">
        <v>0</v>
      </c>
      <c r="I20" s="66">
        <v>1</v>
      </c>
      <c r="J20" s="66"/>
      <c r="K20" s="66"/>
      <c r="L20" s="91"/>
      <c r="M20" s="91"/>
      <c r="N20" s="66" t="s">
        <v>36</v>
      </c>
      <c r="O20" s="66" t="s">
        <v>36</v>
      </c>
      <c r="P20" s="66"/>
      <c r="Q20" s="66"/>
      <c r="R20" s="66">
        <v>0</v>
      </c>
      <c r="S20" s="66">
        <v>0</v>
      </c>
      <c r="T20" s="66"/>
      <c r="U20" s="66"/>
      <c r="V20" s="66"/>
      <c r="W20" s="68"/>
      <c r="X20" s="72">
        <f t="shared" si="3"/>
        <v>0</v>
      </c>
      <c r="Y20" s="72">
        <f t="shared" si="3"/>
        <v>2</v>
      </c>
      <c r="Z20" s="66">
        <f t="shared" si="1"/>
        <v>2</v>
      </c>
      <c r="AA20" s="73">
        <f t="shared" si="2"/>
        <v>0</v>
      </c>
    </row>
    <row r="21" spans="1:27" s="6" customFormat="1" ht="12.6" customHeight="1">
      <c r="A21" s="47" t="s">
        <v>42</v>
      </c>
      <c r="B21" s="66">
        <v>0</v>
      </c>
      <c r="C21" s="66">
        <v>1</v>
      </c>
      <c r="D21" s="66" t="s">
        <v>36</v>
      </c>
      <c r="E21" s="66" t="s">
        <v>36</v>
      </c>
      <c r="F21" s="66" t="s">
        <v>36</v>
      </c>
      <c r="G21" s="66" t="s">
        <v>36</v>
      </c>
      <c r="H21" s="66" t="s">
        <v>36</v>
      </c>
      <c r="I21" s="66" t="s">
        <v>36</v>
      </c>
      <c r="J21" s="66"/>
      <c r="K21" s="66"/>
      <c r="L21" s="91"/>
      <c r="M21" s="91"/>
      <c r="N21" s="66" t="s">
        <v>36</v>
      </c>
      <c r="O21" s="66" t="s">
        <v>36</v>
      </c>
      <c r="P21" s="66"/>
      <c r="Q21" s="66"/>
      <c r="R21" s="66" t="s">
        <v>36</v>
      </c>
      <c r="S21" s="66" t="s">
        <v>36</v>
      </c>
      <c r="T21" s="66"/>
      <c r="U21" s="66"/>
      <c r="V21" s="66"/>
      <c r="W21" s="68"/>
      <c r="X21" s="72">
        <f t="shared" si="3"/>
        <v>0</v>
      </c>
      <c r="Y21" s="72">
        <f t="shared" si="3"/>
        <v>1</v>
      </c>
      <c r="Z21" s="66">
        <f t="shared" si="1"/>
        <v>1</v>
      </c>
      <c r="AA21" s="73">
        <f t="shared" si="2"/>
        <v>0</v>
      </c>
    </row>
    <row r="22" spans="1:27" s="6" customFormat="1" ht="12.6" customHeight="1">
      <c r="A22" s="47" t="s">
        <v>43</v>
      </c>
      <c r="B22" s="74" t="s">
        <v>36</v>
      </c>
      <c r="C22" s="74" t="s">
        <v>36</v>
      </c>
      <c r="D22" s="74">
        <v>0</v>
      </c>
      <c r="E22" s="74">
        <v>1</v>
      </c>
      <c r="F22" s="74" t="s">
        <v>36</v>
      </c>
      <c r="G22" s="74" t="s">
        <v>36</v>
      </c>
      <c r="H22" s="74" t="s">
        <v>36</v>
      </c>
      <c r="I22" s="74" t="s">
        <v>36</v>
      </c>
      <c r="J22" s="66"/>
      <c r="K22" s="66"/>
      <c r="L22" s="91"/>
      <c r="M22" s="91"/>
      <c r="N22" s="66" t="s">
        <v>36</v>
      </c>
      <c r="O22" s="66" t="s">
        <v>36</v>
      </c>
      <c r="P22" s="66"/>
      <c r="Q22" s="66"/>
      <c r="R22" s="74" t="s">
        <v>36</v>
      </c>
      <c r="S22" s="74" t="s">
        <v>36</v>
      </c>
      <c r="T22" s="66"/>
      <c r="U22" s="66"/>
      <c r="V22" s="66"/>
      <c r="W22" s="68"/>
      <c r="X22" s="72">
        <f t="shared" si="3"/>
        <v>0</v>
      </c>
      <c r="Y22" s="72">
        <f t="shared" si="3"/>
        <v>1</v>
      </c>
      <c r="Z22" s="66">
        <f t="shared" si="1"/>
        <v>1</v>
      </c>
      <c r="AA22" s="73">
        <f t="shared" si="2"/>
        <v>0</v>
      </c>
    </row>
    <row r="23" spans="1:27" s="6" customFormat="1" ht="12.6" customHeight="1">
      <c r="A23" s="47" t="s">
        <v>23</v>
      </c>
      <c r="B23" s="66">
        <v>1</v>
      </c>
      <c r="C23" s="66">
        <v>0</v>
      </c>
      <c r="D23" s="66">
        <v>0</v>
      </c>
      <c r="E23" s="66">
        <v>1</v>
      </c>
      <c r="F23" s="66">
        <v>0</v>
      </c>
      <c r="G23" s="66">
        <v>0</v>
      </c>
      <c r="H23" s="66">
        <v>0</v>
      </c>
      <c r="I23" s="66">
        <v>0</v>
      </c>
      <c r="J23" s="66"/>
      <c r="K23" s="66"/>
      <c r="L23" s="91"/>
      <c r="M23" s="91"/>
      <c r="N23" s="66" t="s">
        <v>36</v>
      </c>
      <c r="O23" s="66" t="s">
        <v>36</v>
      </c>
      <c r="P23" s="66"/>
      <c r="Q23" s="66"/>
      <c r="R23" s="66">
        <v>0</v>
      </c>
      <c r="S23" s="66">
        <v>0</v>
      </c>
      <c r="T23" s="66"/>
      <c r="U23" s="66"/>
      <c r="V23" s="66"/>
      <c r="W23" s="68"/>
      <c r="X23" s="72">
        <f t="shared" si="3"/>
        <v>1</v>
      </c>
      <c r="Y23" s="72">
        <f t="shared" si="3"/>
        <v>1</v>
      </c>
      <c r="Z23" s="66">
        <f t="shared" si="1"/>
        <v>2</v>
      </c>
      <c r="AA23" s="73">
        <f t="shared" si="2"/>
        <v>50</v>
      </c>
    </row>
    <row r="24" spans="1:27" s="6" customFormat="1" ht="12.6" customHeight="1">
      <c r="A24" s="47" t="s">
        <v>22</v>
      </c>
      <c r="B24" s="66" t="s">
        <v>36</v>
      </c>
      <c r="C24" s="66" t="s">
        <v>36</v>
      </c>
      <c r="D24" s="66">
        <v>0</v>
      </c>
      <c r="E24" s="66">
        <v>1</v>
      </c>
      <c r="F24" s="66">
        <v>0</v>
      </c>
      <c r="G24" s="66">
        <v>0</v>
      </c>
      <c r="H24" s="66">
        <v>0</v>
      </c>
      <c r="I24" s="66">
        <v>1</v>
      </c>
      <c r="J24" s="66"/>
      <c r="K24" s="66"/>
      <c r="L24" s="91"/>
      <c r="M24" s="91"/>
      <c r="N24" s="66" t="s">
        <v>36</v>
      </c>
      <c r="O24" s="66" t="s">
        <v>36</v>
      </c>
      <c r="P24" s="66"/>
      <c r="Q24" s="66"/>
      <c r="R24" s="66" t="s">
        <v>36</v>
      </c>
      <c r="S24" s="66" t="s">
        <v>36</v>
      </c>
      <c r="T24" s="66"/>
      <c r="U24" s="66"/>
      <c r="V24" s="66"/>
      <c r="W24" s="68"/>
      <c r="X24" s="72">
        <f t="shared" si="3"/>
        <v>0</v>
      </c>
      <c r="Y24" s="72">
        <f t="shared" si="3"/>
        <v>2</v>
      </c>
      <c r="Z24" s="66">
        <f t="shared" si="1"/>
        <v>2</v>
      </c>
      <c r="AA24" s="73">
        <f t="shared" si="2"/>
        <v>0</v>
      </c>
    </row>
    <row r="25" spans="1:27" s="6" customFormat="1" ht="12.6" customHeight="1">
      <c r="A25" s="47" t="s">
        <v>17</v>
      </c>
      <c r="B25" s="66">
        <v>1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1</v>
      </c>
      <c r="J25" s="66"/>
      <c r="K25" s="66"/>
      <c r="L25" s="91"/>
      <c r="M25" s="91"/>
      <c r="N25" s="66" t="s">
        <v>36</v>
      </c>
      <c r="O25" s="66" t="s">
        <v>36</v>
      </c>
      <c r="P25" s="66"/>
      <c r="Q25" s="66"/>
      <c r="R25" s="66">
        <v>0</v>
      </c>
      <c r="S25" s="66">
        <v>0</v>
      </c>
      <c r="T25" s="66"/>
      <c r="U25" s="66"/>
      <c r="V25" s="66"/>
      <c r="W25" s="68"/>
      <c r="X25" s="72">
        <f t="shared" si="3"/>
        <v>1</v>
      </c>
      <c r="Y25" s="72">
        <f t="shared" si="3"/>
        <v>1</v>
      </c>
      <c r="Z25" s="66">
        <f t="shared" si="1"/>
        <v>2</v>
      </c>
      <c r="AA25" s="73">
        <f t="shared" si="2"/>
        <v>50</v>
      </c>
    </row>
    <row r="26" spans="1:27" s="6" customFormat="1" ht="12.6" customHeight="1">
      <c r="A26" s="47" t="s">
        <v>25</v>
      </c>
      <c r="B26" s="66" t="s">
        <v>36</v>
      </c>
      <c r="C26" s="66" t="s">
        <v>36</v>
      </c>
      <c r="D26" s="66">
        <v>0</v>
      </c>
      <c r="E26" s="66">
        <v>1</v>
      </c>
      <c r="F26" s="66">
        <v>0</v>
      </c>
      <c r="G26" s="66">
        <v>0</v>
      </c>
      <c r="H26" s="66">
        <v>0</v>
      </c>
      <c r="I26" s="66">
        <v>1</v>
      </c>
      <c r="J26" s="66"/>
      <c r="K26" s="66"/>
      <c r="L26" s="91"/>
      <c r="M26" s="91"/>
      <c r="N26" s="66" t="s">
        <v>36</v>
      </c>
      <c r="O26" s="66" t="s">
        <v>36</v>
      </c>
      <c r="P26" s="66"/>
      <c r="Q26" s="66"/>
      <c r="R26" s="66">
        <v>0</v>
      </c>
      <c r="S26" s="66">
        <v>0</v>
      </c>
      <c r="T26" s="66"/>
      <c r="U26" s="66"/>
      <c r="V26" s="66"/>
      <c r="W26" s="68"/>
      <c r="X26" s="72">
        <f t="shared" si="3"/>
        <v>0</v>
      </c>
      <c r="Y26" s="72">
        <f t="shared" si="3"/>
        <v>2</v>
      </c>
      <c r="Z26" s="66">
        <f t="shared" si="1"/>
        <v>2</v>
      </c>
      <c r="AA26" s="73">
        <f t="shared" si="2"/>
        <v>0</v>
      </c>
    </row>
    <row r="27" spans="1:27" s="6" customFormat="1" ht="12.6" customHeight="1">
      <c r="A27" s="47" t="s">
        <v>3</v>
      </c>
      <c r="B27" s="66">
        <v>0</v>
      </c>
      <c r="C27" s="66">
        <v>1</v>
      </c>
      <c r="D27" s="66">
        <v>0</v>
      </c>
      <c r="E27" s="66">
        <v>1</v>
      </c>
      <c r="F27" s="66">
        <v>0</v>
      </c>
      <c r="G27" s="66">
        <v>0</v>
      </c>
      <c r="H27" s="66">
        <v>0</v>
      </c>
      <c r="I27" s="66">
        <v>0</v>
      </c>
      <c r="J27" s="66"/>
      <c r="K27" s="66"/>
      <c r="L27" s="91"/>
      <c r="M27" s="91"/>
      <c r="N27" s="66" t="s">
        <v>36</v>
      </c>
      <c r="O27" s="66" t="s">
        <v>36</v>
      </c>
      <c r="P27" s="66"/>
      <c r="Q27" s="66"/>
      <c r="R27" s="66" t="s">
        <v>36</v>
      </c>
      <c r="S27" s="66" t="s">
        <v>36</v>
      </c>
      <c r="T27" s="66"/>
      <c r="U27" s="68"/>
      <c r="V27" s="66"/>
      <c r="W27" s="68"/>
      <c r="X27" s="72">
        <f t="shared" si="3"/>
        <v>0</v>
      </c>
      <c r="Y27" s="72">
        <f t="shared" si="3"/>
        <v>2</v>
      </c>
      <c r="Z27" s="66">
        <f t="shared" si="1"/>
        <v>2</v>
      </c>
      <c r="AA27" s="73">
        <f t="shared" si="2"/>
        <v>0</v>
      </c>
    </row>
    <row r="28" spans="1:27" s="6" customFormat="1" ht="12.6" customHeight="1">
      <c r="A28" s="47" t="s">
        <v>12</v>
      </c>
      <c r="B28" s="66">
        <v>0</v>
      </c>
      <c r="C28" s="66">
        <v>0</v>
      </c>
      <c r="D28" s="66">
        <v>0</v>
      </c>
      <c r="E28" s="66">
        <v>0</v>
      </c>
      <c r="F28" s="66">
        <v>1</v>
      </c>
      <c r="G28" s="66">
        <v>0</v>
      </c>
      <c r="H28" s="66">
        <v>0</v>
      </c>
      <c r="I28" s="66">
        <v>0</v>
      </c>
      <c r="J28" s="66"/>
      <c r="K28" s="68"/>
      <c r="L28" s="91"/>
      <c r="M28" s="91"/>
      <c r="N28" s="66" t="s">
        <v>36</v>
      </c>
      <c r="O28" s="66" t="s">
        <v>36</v>
      </c>
      <c r="P28" s="66"/>
      <c r="Q28" s="66"/>
      <c r="R28" s="66">
        <v>0</v>
      </c>
      <c r="S28" s="66">
        <v>1</v>
      </c>
      <c r="T28" s="66"/>
      <c r="U28" s="66"/>
      <c r="V28" s="66"/>
      <c r="W28" s="68"/>
      <c r="X28" s="72">
        <f t="shared" si="3"/>
        <v>1</v>
      </c>
      <c r="Y28" s="72">
        <f t="shared" si="3"/>
        <v>1</v>
      </c>
      <c r="Z28" s="66">
        <f t="shared" si="1"/>
        <v>2</v>
      </c>
      <c r="AA28" s="73">
        <f t="shared" si="2"/>
        <v>50</v>
      </c>
    </row>
    <row r="29" spans="1:27" s="6" customFormat="1" ht="12.6" customHeight="1">
      <c r="A29" s="47" t="s">
        <v>11</v>
      </c>
      <c r="B29" s="66">
        <v>0</v>
      </c>
      <c r="C29" s="66">
        <v>0</v>
      </c>
      <c r="D29" s="66">
        <v>0</v>
      </c>
      <c r="E29" s="66">
        <v>2</v>
      </c>
      <c r="F29" s="66">
        <v>0</v>
      </c>
      <c r="G29" s="66">
        <v>0</v>
      </c>
      <c r="H29" s="66">
        <v>0</v>
      </c>
      <c r="I29" s="66">
        <v>0</v>
      </c>
      <c r="J29" s="66"/>
      <c r="K29" s="66"/>
      <c r="L29" s="91"/>
      <c r="M29" s="91"/>
      <c r="N29" s="66" t="s">
        <v>36</v>
      </c>
      <c r="O29" s="66" t="s">
        <v>36</v>
      </c>
      <c r="P29" s="66"/>
      <c r="Q29" s="66"/>
      <c r="R29" s="66">
        <v>0</v>
      </c>
      <c r="S29" s="66">
        <v>0</v>
      </c>
      <c r="T29" s="66"/>
      <c r="U29" s="66"/>
      <c r="V29" s="66"/>
      <c r="W29" s="68"/>
      <c r="X29" s="72">
        <f t="shared" si="3"/>
        <v>0</v>
      </c>
      <c r="Y29" s="72">
        <f t="shared" si="3"/>
        <v>2</v>
      </c>
      <c r="Z29" s="66">
        <f t="shared" si="1"/>
        <v>2</v>
      </c>
      <c r="AA29" s="73">
        <f t="shared" si="2"/>
        <v>0</v>
      </c>
    </row>
    <row r="30" spans="1:27" s="6" customFormat="1" ht="12.6" customHeight="1">
      <c r="A30" s="47" t="s">
        <v>15</v>
      </c>
      <c r="B30" s="66">
        <v>0</v>
      </c>
      <c r="C30" s="66">
        <v>1</v>
      </c>
      <c r="D30" s="66">
        <v>0</v>
      </c>
      <c r="E30" s="66">
        <v>0</v>
      </c>
      <c r="F30" s="66">
        <v>1</v>
      </c>
      <c r="G30" s="66">
        <v>0</v>
      </c>
      <c r="H30" s="66">
        <v>0</v>
      </c>
      <c r="I30" s="66">
        <v>0</v>
      </c>
      <c r="J30" s="66"/>
      <c r="K30" s="68"/>
      <c r="L30" s="91"/>
      <c r="M30" s="91"/>
      <c r="N30" s="66" t="s">
        <v>36</v>
      </c>
      <c r="O30" s="66" t="s">
        <v>36</v>
      </c>
      <c r="P30" s="66"/>
      <c r="Q30" s="66"/>
      <c r="R30" s="66">
        <v>0</v>
      </c>
      <c r="S30" s="66">
        <v>0</v>
      </c>
      <c r="T30" s="66"/>
      <c r="U30" s="66"/>
      <c r="V30" s="66"/>
      <c r="W30" s="68"/>
      <c r="X30" s="72">
        <f t="shared" si="3"/>
        <v>1</v>
      </c>
      <c r="Y30" s="72">
        <f t="shared" si="3"/>
        <v>1</v>
      </c>
      <c r="Z30" s="66">
        <f t="shared" si="1"/>
        <v>2</v>
      </c>
      <c r="AA30" s="73">
        <f t="shared" si="2"/>
        <v>50</v>
      </c>
    </row>
    <row r="31" spans="1:27" s="6" customFormat="1" ht="12.6" customHeight="1">
      <c r="A31" s="47" t="s">
        <v>10</v>
      </c>
      <c r="B31" s="66" t="s">
        <v>36</v>
      </c>
      <c r="C31" s="66" t="s">
        <v>36</v>
      </c>
      <c r="D31" s="66">
        <v>0</v>
      </c>
      <c r="E31" s="66">
        <v>0</v>
      </c>
      <c r="F31" s="66">
        <v>1</v>
      </c>
      <c r="G31" s="66">
        <v>0</v>
      </c>
      <c r="H31" s="66">
        <v>0</v>
      </c>
      <c r="I31" s="66">
        <v>0</v>
      </c>
      <c r="J31" s="66"/>
      <c r="K31" s="68"/>
      <c r="L31" s="91"/>
      <c r="M31" s="91"/>
      <c r="N31" s="66" t="s">
        <v>36</v>
      </c>
      <c r="O31" s="66" t="s">
        <v>36</v>
      </c>
      <c r="P31" s="66"/>
      <c r="Q31" s="66"/>
      <c r="R31" s="66">
        <v>0</v>
      </c>
      <c r="S31" s="66">
        <v>1</v>
      </c>
      <c r="T31" s="66"/>
      <c r="U31" s="66"/>
      <c r="V31" s="66"/>
      <c r="W31" s="68"/>
      <c r="X31" s="72">
        <f t="shared" si="3"/>
        <v>1</v>
      </c>
      <c r="Y31" s="72">
        <f t="shared" si="3"/>
        <v>1</v>
      </c>
      <c r="Z31" s="66">
        <f t="shared" si="1"/>
        <v>2</v>
      </c>
      <c r="AA31" s="73">
        <f t="shared" si="2"/>
        <v>50</v>
      </c>
    </row>
    <row r="32" spans="1:27" s="6" customFormat="1" ht="12.6" customHeight="1">
      <c r="A32" s="49" t="s">
        <v>2</v>
      </c>
      <c r="B32" s="66">
        <v>0</v>
      </c>
      <c r="C32" s="66">
        <v>0</v>
      </c>
      <c r="D32" s="66">
        <v>1</v>
      </c>
      <c r="E32" s="66">
        <v>0</v>
      </c>
      <c r="F32" s="66">
        <v>0</v>
      </c>
      <c r="G32" s="66">
        <v>1</v>
      </c>
      <c r="H32" s="66">
        <v>0</v>
      </c>
      <c r="I32" s="66">
        <v>0</v>
      </c>
      <c r="J32" s="66"/>
      <c r="K32" s="66"/>
      <c r="L32" s="77"/>
      <c r="M32" s="77"/>
      <c r="N32" s="66" t="s">
        <v>36</v>
      </c>
      <c r="O32" s="66" t="s">
        <v>36</v>
      </c>
      <c r="P32" s="66"/>
      <c r="Q32" s="66"/>
      <c r="R32" s="66" t="s">
        <v>36</v>
      </c>
      <c r="S32" s="66" t="s">
        <v>36</v>
      </c>
      <c r="T32" s="66"/>
      <c r="U32" s="66"/>
      <c r="V32" s="66"/>
      <c r="W32" s="68"/>
      <c r="X32" s="72">
        <f t="shared" si="3"/>
        <v>1</v>
      </c>
      <c r="Y32" s="72">
        <f t="shared" si="3"/>
        <v>1</v>
      </c>
      <c r="Z32" s="66">
        <f t="shared" si="1"/>
        <v>2</v>
      </c>
      <c r="AA32" s="73">
        <f t="shared" si="2"/>
        <v>50</v>
      </c>
    </row>
    <row r="33" spans="1:27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66"/>
      <c r="Y33" s="75"/>
      <c r="Z33" s="78"/>
      <c r="AA33" s="71"/>
    </row>
    <row r="34" spans="1:27" ht="12.6" customHeight="1">
      <c r="A34" s="40" t="s">
        <v>45</v>
      </c>
      <c r="B34" s="195">
        <f>100*B5/(C5+B5)</f>
        <v>25</v>
      </c>
      <c r="C34" s="196"/>
      <c r="D34" s="195">
        <f>100*D5/(E5+D5)</f>
        <v>6.666666666666667</v>
      </c>
      <c r="E34" s="196"/>
      <c r="F34" s="195">
        <f>100*F5/(G5+F5)</f>
        <v>55.555555555555557</v>
      </c>
      <c r="G34" s="196"/>
      <c r="H34" s="195">
        <f>100*H5/(I5+H5)</f>
        <v>0</v>
      </c>
      <c r="I34" s="196"/>
      <c r="J34" s="195"/>
      <c r="K34" s="196"/>
      <c r="L34" s="195"/>
      <c r="M34" s="196"/>
      <c r="N34" s="195">
        <f>100*N5/(O5+N5)</f>
        <v>100</v>
      </c>
      <c r="O34" s="196"/>
      <c r="P34" s="195"/>
      <c r="Q34" s="196"/>
      <c r="R34" s="195">
        <f>100*R5/(S5+R5)</f>
        <v>0</v>
      </c>
      <c r="S34" s="196"/>
      <c r="T34" s="195"/>
      <c r="U34" s="196"/>
      <c r="V34" s="195"/>
      <c r="W34" s="196"/>
      <c r="X34" s="195">
        <f>100*X5/(Y5+X5)</f>
        <v>21.739130434782609</v>
      </c>
      <c r="Y34" s="196"/>
      <c r="Z34" s="79"/>
      <c r="AA34" s="42"/>
    </row>
    <row r="35" spans="1:27" s="26" customFormat="1" ht="12.6" customHeight="1">
      <c r="A35" s="35"/>
      <c r="B35" s="148"/>
      <c r="C35" s="149"/>
      <c r="D35" s="148"/>
      <c r="E35" s="149"/>
      <c r="F35" s="148"/>
      <c r="G35" s="149"/>
      <c r="H35" s="148"/>
      <c r="I35" s="149"/>
      <c r="J35" s="148"/>
      <c r="K35" s="149"/>
      <c r="L35" s="148"/>
      <c r="M35" s="149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48"/>
      <c r="Y35" s="149"/>
      <c r="Z35" s="150"/>
      <c r="AA35" s="46"/>
    </row>
    <row r="36" spans="1:27" ht="12.75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78"/>
    </row>
    <row r="37" spans="1:27" ht="12.75">
      <c r="A37" s="81" t="s">
        <v>53</v>
      </c>
      <c r="B37" s="66"/>
      <c r="C37" s="78"/>
      <c r="D37" s="66"/>
      <c r="E37" s="78"/>
      <c r="F37" s="66"/>
      <c r="G37" s="78"/>
      <c r="H37" s="66"/>
      <c r="I37" s="78"/>
      <c r="J37" s="66"/>
      <c r="K37" s="78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66"/>
      <c r="Y37" s="78"/>
      <c r="Z37" s="78"/>
      <c r="AA37" s="78"/>
    </row>
    <row r="38" spans="1:27" ht="12.6" customHeight="1">
      <c r="A38" s="81" t="s">
        <v>37</v>
      </c>
      <c r="B38" s="66"/>
      <c r="C38" s="78"/>
      <c r="D38" s="66"/>
      <c r="E38" s="78"/>
      <c r="F38" s="66"/>
      <c r="G38" s="78"/>
      <c r="H38" s="66"/>
      <c r="I38" s="78"/>
      <c r="J38" s="66"/>
      <c r="K38" s="78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66"/>
      <c r="Y38" s="78"/>
      <c r="Z38" s="78"/>
      <c r="AA38" s="47"/>
    </row>
    <row r="39" spans="1:27" ht="12.6" customHeight="1">
      <c r="A39" s="80"/>
      <c r="B39" s="47"/>
      <c r="C39" s="59"/>
      <c r="D39" s="59"/>
      <c r="E39" s="59"/>
      <c r="F39" s="59"/>
      <c r="G39" s="59"/>
      <c r="H39" s="59"/>
      <c r="I39" s="59"/>
      <c r="J39" s="59"/>
      <c r="K39" s="59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59"/>
      <c r="Y39" s="59"/>
      <c r="Z39" s="71"/>
      <c r="AA39" s="71"/>
    </row>
    <row r="40" spans="1:27" s="10" customFormat="1" ht="12.6" customHeight="1">
      <c r="A40" s="47" t="s">
        <v>62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84"/>
      <c r="M40" s="84"/>
      <c r="N40" s="47"/>
      <c r="O40" s="47"/>
      <c r="P40" s="47"/>
      <c r="Q40" s="47"/>
      <c r="R40" s="47"/>
      <c r="S40" s="47"/>
      <c r="T40" s="84"/>
      <c r="U40" s="84"/>
      <c r="V40" s="84"/>
      <c r="W40" s="84"/>
      <c r="X40" s="47"/>
      <c r="Y40" s="47"/>
      <c r="Z40" s="47"/>
      <c r="AA40" s="47"/>
    </row>
    <row r="41" spans="1:27" s="10" customFormat="1" ht="12.6" customHeight="1">
      <c r="A41" s="47" t="s">
        <v>66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47"/>
      <c r="Y41" s="47"/>
      <c r="Z41" s="47"/>
      <c r="AA41" s="47"/>
    </row>
    <row r="42" spans="1:27" ht="12.6" customHeight="1">
      <c r="A42" s="85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47"/>
      <c r="M42" s="47"/>
      <c r="N42" s="83"/>
      <c r="O42" s="83"/>
      <c r="P42" s="83"/>
      <c r="Q42" s="83"/>
      <c r="R42" s="83"/>
      <c r="S42" s="83"/>
      <c r="T42" s="47"/>
      <c r="U42" s="47"/>
      <c r="V42" s="47"/>
      <c r="W42" s="47"/>
      <c r="X42" s="83"/>
      <c r="Y42" s="83"/>
      <c r="Z42" s="83"/>
      <c r="AA42" s="83"/>
    </row>
    <row r="43" spans="1:27" s="5" customFormat="1" ht="12.6" customHeight="1">
      <c r="A43" s="113" t="s">
        <v>76</v>
      </c>
      <c r="B43" s="84"/>
      <c r="C43" s="84"/>
      <c r="D43" s="84"/>
      <c r="E43" s="84"/>
      <c r="F43" s="84"/>
      <c r="G43" s="84"/>
      <c r="H43" s="86"/>
      <c r="I43" s="86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7"/>
      <c r="Y43" s="87"/>
      <c r="Z43" s="84"/>
      <c r="AA43" s="84"/>
    </row>
    <row r="44" spans="1:27" s="5" customFormat="1" ht="12.6" customHeight="1">
      <c r="A44" s="114" t="s">
        <v>75</v>
      </c>
      <c r="B44" s="82"/>
      <c r="C44" s="82"/>
      <c r="D44" s="84"/>
      <c r="E44" s="84"/>
      <c r="F44" s="84"/>
      <c r="G44" s="84"/>
      <c r="H44" s="84"/>
      <c r="I44" s="84"/>
      <c r="J44" s="88"/>
      <c r="K44" s="88"/>
      <c r="L44" s="83"/>
      <c r="M44" s="83"/>
      <c r="N44" s="88"/>
      <c r="O44" s="88"/>
      <c r="P44" s="88"/>
      <c r="Q44" s="88"/>
      <c r="R44" s="88"/>
      <c r="S44" s="88"/>
      <c r="T44" s="83"/>
      <c r="U44" s="83"/>
      <c r="V44" s="83"/>
      <c r="W44" s="83"/>
      <c r="X44" s="84"/>
      <c r="Y44" s="84"/>
      <c r="Z44" s="84"/>
      <c r="AA44" s="84"/>
    </row>
    <row r="45" spans="1:27" s="5" customFormat="1" ht="12.6" customHeight="1">
      <c r="A45" s="114"/>
      <c r="B45" s="89"/>
      <c r="C45" s="89"/>
      <c r="D45" s="84"/>
      <c r="E45" s="84"/>
      <c r="F45" s="84"/>
      <c r="G45" s="84"/>
      <c r="H45" s="84"/>
      <c r="I45" s="84"/>
      <c r="J45" s="88"/>
      <c r="K45" s="88"/>
      <c r="L45" s="83"/>
      <c r="M45" s="83"/>
      <c r="N45" s="88"/>
      <c r="O45" s="88"/>
      <c r="P45" s="88"/>
      <c r="Q45" s="88"/>
      <c r="R45" s="88"/>
      <c r="S45" s="88"/>
      <c r="T45" s="83"/>
      <c r="U45" s="83"/>
      <c r="V45" s="83"/>
      <c r="W45" s="83"/>
      <c r="X45" s="84"/>
      <c r="Y45" s="84"/>
      <c r="Z45" s="84"/>
      <c r="AA45" s="84"/>
    </row>
    <row r="46" spans="1:27" s="6" customFormat="1" ht="12.6" customHeight="1">
      <c r="A46" s="115" t="s">
        <v>77</v>
      </c>
      <c r="B46" s="89"/>
      <c r="C46" s="89"/>
      <c r="D46" s="84"/>
      <c r="E46" s="84"/>
      <c r="F46" s="84"/>
      <c r="G46" s="47"/>
      <c r="H46" s="84"/>
      <c r="I46" s="84"/>
      <c r="J46" s="88"/>
      <c r="K46" s="88"/>
      <c r="L46" s="83"/>
      <c r="M46" s="83"/>
      <c r="N46" s="88"/>
      <c r="O46" s="88"/>
      <c r="P46" s="88"/>
      <c r="Q46" s="88"/>
      <c r="R46" s="88"/>
      <c r="S46" s="88"/>
      <c r="T46" s="83"/>
      <c r="U46" s="83"/>
      <c r="V46" s="83"/>
      <c r="W46" s="83"/>
      <c r="X46" s="47"/>
      <c r="Y46" s="47"/>
      <c r="Z46" s="47"/>
      <c r="AA46" s="47"/>
    </row>
    <row r="47" spans="1:27" ht="12.6" customHeight="1">
      <c r="A47" s="90"/>
      <c r="B47" s="82"/>
      <c r="C47" s="82"/>
      <c r="D47" s="83"/>
      <c r="E47" s="83"/>
      <c r="F47" s="83"/>
      <c r="G47" s="83"/>
      <c r="H47" s="83"/>
      <c r="I47" s="83"/>
      <c r="J47" s="88"/>
      <c r="K47" s="88"/>
      <c r="L47" s="83"/>
      <c r="M47" s="83"/>
      <c r="N47" s="88"/>
      <c r="O47" s="88"/>
      <c r="P47" s="88"/>
      <c r="Q47" s="88"/>
      <c r="R47" s="88"/>
      <c r="S47" s="88"/>
      <c r="T47" s="83"/>
      <c r="U47" s="83"/>
      <c r="V47" s="83"/>
      <c r="W47" s="83"/>
      <c r="X47" s="83"/>
      <c r="Y47" s="83"/>
      <c r="Z47" s="83"/>
      <c r="AA47" s="83"/>
    </row>
    <row r="48" spans="1:27" ht="12.6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6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N87" s="3"/>
      <c r="O87" s="3"/>
      <c r="P87" s="3"/>
      <c r="Q87" s="3"/>
      <c r="R87" s="3"/>
      <c r="S87" s="3"/>
      <c r="X87" s="3"/>
      <c r="Y87" s="3"/>
      <c r="Z87" s="3"/>
      <c r="AA87" s="3"/>
    </row>
    <row r="88" spans="1:27" ht="12.6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N88" s="3"/>
      <c r="O88" s="3"/>
      <c r="P88" s="3"/>
      <c r="Q88" s="3"/>
      <c r="R88" s="3"/>
      <c r="S88" s="3"/>
      <c r="X88" s="3"/>
      <c r="Y88" s="3"/>
      <c r="Z88" s="3"/>
      <c r="AA88" s="3"/>
    </row>
    <row r="89" spans="1:27" ht="12.6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N89" s="3"/>
      <c r="O89" s="3"/>
      <c r="P89" s="3"/>
      <c r="Q89" s="3"/>
      <c r="R89" s="3"/>
      <c r="S89" s="3"/>
      <c r="X89" s="3"/>
      <c r="Y89" s="3"/>
      <c r="Z89" s="3"/>
      <c r="AA89" s="3"/>
    </row>
    <row r="90" spans="1:27" ht="12.6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N90" s="3"/>
      <c r="O90" s="3"/>
      <c r="P90" s="3"/>
      <c r="Q90" s="3"/>
      <c r="R90" s="3"/>
      <c r="S90" s="3"/>
      <c r="X90" s="3"/>
      <c r="Y90" s="3"/>
      <c r="Z90" s="3"/>
      <c r="AA90" s="3"/>
    </row>
    <row r="91" spans="1:27" ht="12.6" customHeight="1">
      <c r="J91" s="3"/>
      <c r="K91" s="3"/>
      <c r="N91" s="3"/>
      <c r="O91" s="3"/>
      <c r="P91" s="3"/>
      <c r="Q91" s="3"/>
      <c r="R91" s="3"/>
      <c r="S91" s="3"/>
    </row>
  </sheetData>
  <mergeCells count="12">
    <mergeCell ref="T34:U34"/>
    <mergeCell ref="V34:W34"/>
    <mergeCell ref="X34:Y34"/>
    <mergeCell ref="B34:C34"/>
    <mergeCell ref="D34:E34"/>
    <mergeCell ref="F34:G34"/>
    <mergeCell ref="H34:I34"/>
    <mergeCell ref="R34:S34"/>
    <mergeCell ref="N34:O34"/>
    <mergeCell ref="J34:K34"/>
    <mergeCell ref="P34:Q34"/>
    <mergeCell ref="L34:M34"/>
  </mergeCells>
  <phoneticPr fontId="5" type="noConversion"/>
  <pageMargins left="0.78740157499999996" right="0.78740157499999996" top="0.984251969" bottom="0.984251969" header="0.4921259845" footer="0.4921259845"/>
  <pageSetup scale="9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3"/>
  <sheetViews>
    <sheetView showGridLines="0" zoomScaleNormal="75" workbookViewId="0">
      <pane ySplit="4" topLeftCell="A5" activePane="bottomLeft" state="frozen"/>
      <selection pane="bottomLeft"/>
    </sheetView>
  </sheetViews>
  <sheetFormatPr baseColWidth="10" defaultColWidth="9.1640625" defaultRowHeight="12.6" customHeight="1"/>
  <cols>
    <col min="1" max="1" width="17.83203125" style="1" customWidth="1"/>
    <col min="2" max="9" width="5.83203125" style="1" customWidth="1"/>
    <col min="10" max="12" width="5.83203125" style="1" hidden="1" customWidth="1"/>
    <col min="13" max="13" width="6.5" style="1" hidden="1" customWidth="1"/>
    <col min="14" max="23" width="5.83203125" style="1" hidden="1" customWidth="1"/>
    <col min="24" max="26" width="5.83203125" style="1" customWidth="1"/>
    <col min="27" max="27" width="9.1640625" style="1" customWidth="1"/>
    <col min="28" max="249" width="9.33203125" style="1" customWidth="1"/>
    <col min="250" max="16384" width="9.1640625" style="1"/>
  </cols>
  <sheetData>
    <row r="1" spans="1:30" ht="22.5" customHeight="1">
      <c r="A1" s="7" t="s">
        <v>44</v>
      </c>
      <c r="B1" s="8"/>
      <c r="C1" s="8"/>
      <c r="D1" s="8"/>
      <c r="E1" s="8"/>
      <c r="F1" s="8"/>
      <c r="G1" s="8"/>
      <c r="H1" s="8"/>
      <c r="I1" s="8"/>
      <c r="J1" s="8"/>
      <c r="K1" s="8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8"/>
      <c r="Y1" s="8"/>
      <c r="Z1" s="8"/>
      <c r="AA1" s="9" t="s">
        <v>74</v>
      </c>
    </row>
    <row r="2" spans="1:30" ht="16.5" customHeight="1">
      <c r="A2" s="134" t="s">
        <v>60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5"/>
      <c r="Y2" s="135"/>
      <c r="Z2" s="135"/>
      <c r="AA2" s="135"/>
    </row>
    <row r="3" spans="1:30" s="2" customFormat="1" ht="21" customHeight="1">
      <c r="A3" s="138"/>
      <c r="B3" s="139" t="s">
        <v>4</v>
      </c>
      <c r="C3" s="140"/>
      <c r="D3" s="139" t="s">
        <v>5</v>
      </c>
      <c r="E3" s="140"/>
      <c r="F3" s="139" t="s">
        <v>6</v>
      </c>
      <c r="G3" s="140"/>
      <c r="H3" s="139" t="s">
        <v>7</v>
      </c>
      <c r="I3" s="140"/>
      <c r="J3" s="141"/>
      <c r="K3" s="138"/>
      <c r="L3" s="139"/>
      <c r="M3" s="138"/>
      <c r="N3" s="141"/>
      <c r="O3" s="138"/>
      <c r="P3" s="141"/>
      <c r="Q3" s="138"/>
      <c r="R3" s="141"/>
      <c r="S3" s="138"/>
      <c r="T3" s="139"/>
      <c r="U3" s="138"/>
      <c r="V3" s="139"/>
      <c r="W3" s="138"/>
      <c r="X3" s="141" t="s">
        <v>0</v>
      </c>
      <c r="Y3" s="142"/>
      <c r="Z3" s="138"/>
      <c r="AA3" s="138"/>
    </row>
    <row r="4" spans="1:30" s="2" customFormat="1" ht="21" customHeight="1">
      <c r="A4" s="138"/>
      <c r="B4" s="143" t="s">
        <v>9</v>
      </c>
      <c r="C4" s="144" t="s">
        <v>31</v>
      </c>
      <c r="D4" s="143" t="s">
        <v>9</v>
      </c>
      <c r="E4" s="144" t="s">
        <v>31</v>
      </c>
      <c r="F4" s="143" t="s">
        <v>9</v>
      </c>
      <c r="G4" s="144" t="s">
        <v>31</v>
      </c>
      <c r="H4" s="143" t="s">
        <v>9</v>
      </c>
      <c r="I4" s="144" t="s">
        <v>31</v>
      </c>
      <c r="J4" s="143"/>
      <c r="K4" s="144"/>
      <c r="L4" s="143"/>
      <c r="M4" s="144"/>
      <c r="N4" s="143"/>
      <c r="O4" s="144"/>
      <c r="P4" s="143"/>
      <c r="Q4" s="144"/>
      <c r="R4" s="143"/>
      <c r="S4" s="144"/>
      <c r="T4" s="143"/>
      <c r="U4" s="144"/>
      <c r="V4" s="143"/>
      <c r="W4" s="144"/>
      <c r="X4" s="143" t="s">
        <v>9</v>
      </c>
      <c r="Y4" s="145" t="s">
        <v>31</v>
      </c>
      <c r="Z4" s="146" t="s">
        <v>0</v>
      </c>
      <c r="AA4" s="147" t="s">
        <v>32</v>
      </c>
    </row>
    <row r="5" spans="1:30" ht="12.6" customHeight="1">
      <c r="A5" s="40" t="s">
        <v>0</v>
      </c>
      <c r="B5" s="41">
        <f t="shared" ref="B5:I5" si="0">SUM(B7:B32)</f>
        <v>5</v>
      </c>
      <c r="C5" s="41">
        <f t="shared" si="0"/>
        <v>9</v>
      </c>
      <c r="D5" s="41">
        <f t="shared" si="0"/>
        <v>2</v>
      </c>
      <c r="E5" s="41">
        <f t="shared" si="0"/>
        <v>13</v>
      </c>
      <c r="F5" s="41">
        <f t="shared" si="0"/>
        <v>4</v>
      </c>
      <c r="G5" s="41">
        <f t="shared" si="0"/>
        <v>5</v>
      </c>
      <c r="H5" s="41">
        <f t="shared" si="0"/>
        <v>0</v>
      </c>
      <c r="I5" s="41">
        <f t="shared" si="0"/>
        <v>8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>
        <f>SUM(X7:X32)</f>
        <v>11</v>
      </c>
      <c r="Y5" s="41">
        <f>SUM(Y7:Y32)</f>
        <v>35</v>
      </c>
      <c r="Z5" s="41">
        <f>SUM(Z7:Z32)</f>
        <v>46</v>
      </c>
      <c r="AA5" s="42">
        <v>23.913043478260867</v>
      </c>
      <c r="AB5" s="3"/>
    </row>
    <row r="6" spans="1:30" ht="12.6" customHeight="1">
      <c r="A6" s="65"/>
      <c r="B6" s="66"/>
      <c r="C6" s="67"/>
      <c r="D6" s="66"/>
      <c r="E6" s="67"/>
      <c r="F6" s="66"/>
      <c r="G6" s="67"/>
      <c r="H6" s="66"/>
      <c r="I6" s="67"/>
      <c r="J6" s="66"/>
      <c r="K6" s="68"/>
      <c r="L6" s="69"/>
      <c r="M6" s="70"/>
      <c r="N6" s="66"/>
      <c r="O6" s="67"/>
      <c r="P6" s="66"/>
      <c r="Q6" s="67"/>
      <c r="R6" s="66"/>
      <c r="S6" s="67"/>
      <c r="T6" s="66"/>
      <c r="U6" s="68"/>
      <c r="V6" s="66"/>
      <c r="W6" s="68"/>
      <c r="X6" s="66"/>
      <c r="Y6" s="67"/>
      <c r="Z6" s="66"/>
      <c r="AA6" s="71"/>
      <c r="AB6" s="3"/>
    </row>
    <row r="7" spans="1:30" s="6" customFormat="1" ht="12.6" customHeight="1">
      <c r="A7" s="47" t="s">
        <v>20</v>
      </c>
      <c r="B7" s="66">
        <v>1</v>
      </c>
      <c r="C7" s="66">
        <v>0</v>
      </c>
      <c r="D7" s="66" t="s">
        <v>36</v>
      </c>
      <c r="E7" s="66" t="s">
        <v>36</v>
      </c>
      <c r="F7" s="66">
        <v>0</v>
      </c>
      <c r="G7" s="66">
        <v>0</v>
      </c>
      <c r="H7" s="66">
        <v>0</v>
      </c>
      <c r="I7" s="66">
        <v>1</v>
      </c>
      <c r="J7" s="66"/>
      <c r="K7" s="66"/>
      <c r="L7" s="91"/>
      <c r="M7" s="91"/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71">
        <v>50</v>
      </c>
      <c r="AB7" s="19"/>
      <c r="AC7" s="20"/>
      <c r="AD7" s="20"/>
    </row>
    <row r="8" spans="1:30" s="6" customFormat="1" ht="12.6" customHeight="1">
      <c r="A8" s="47" t="s">
        <v>13</v>
      </c>
      <c r="B8" s="66">
        <v>0</v>
      </c>
      <c r="C8" s="66">
        <v>0</v>
      </c>
      <c r="D8" s="66" t="s">
        <v>36</v>
      </c>
      <c r="E8" s="66" t="s">
        <v>36</v>
      </c>
      <c r="F8" s="66">
        <v>1</v>
      </c>
      <c r="G8" s="66">
        <v>0</v>
      </c>
      <c r="H8" s="66">
        <v>0</v>
      </c>
      <c r="I8" s="66">
        <v>1</v>
      </c>
      <c r="J8" s="66"/>
      <c r="K8" s="66"/>
      <c r="L8" s="91"/>
      <c r="M8" s="91"/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1</v>
      </c>
      <c r="Y8" s="72">
        <f>SUM(C8,E8,G8,I8,O8,S8,K8,Q8,M8,U8,W8)</f>
        <v>1</v>
      </c>
      <c r="Z8" s="66">
        <f t="shared" si="1"/>
        <v>2</v>
      </c>
      <c r="AA8" s="71">
        <v>50</v>
      </c>
      <c r="AB8" s="19"/>
      <c r="AC8" s="20"/>
      <c r="AD8" s="20"/>
    </row>
    <row r="9" spans="1:30" s="6" customFormat="1" ht="12.6" customHeight="1">
      <c r="A9" s="47" t="s">
        <v>26</v>
      </c>
      <c r="B9" s="66">
        <v>1</v>
      </c>
      <c r="C9" s="66">
        <v>0</v>
      </c>
      <c r="D9" s="66">
        <v>0</v>
      </c>
      <c r="E9" s="66">
        <v>1</v>
      </c>
      <c r="F9" s="66">
        <v>0</v>
      </c>
      <c r="G9" s="66">
        <v>0</v>
      </c>
      <c r="H9" s="66">
        <v>0</v>
      </c>
      <c r="I9" s="66">
        <v>0</v>
      </c>
      <c r="J9" s="66"/>
      <c r="K9" s="66"/>
      <c r="L9" s="91"/>
      <c r="M9" s="91"/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1</v>
      </c>
      <c r="Y9" s="72">
        <f t="shared" si="2"/>
        <v>1</v>
      </c>
      <c r="Z9" s="66">
        <f t="shared" si="1"/>
        <v>2</v>
      </c>
      <c r="AA9" s="71">
        <v>50</v>
      </c>
      <c r="AB9" s="19"/>
      <c r="AC9" s="20"/>
      <c r="AD9" s="20"/>
    </row>
    <row r="10" spans="1:30" s="6" customFormat="1" ht="12.6" customHeight="1">
      <c r="A10" s="47" t="s">
        <v>1</v>
      </c>
      <c r="B10" s="66" t="s">
        <v>36</v>
      </c>
      <c r="C10" s="66" t="s">
        <v>36</v>
      </c>
      <c r="D10" s="66">
        <v>0</v>
      </c>
      <c r="E10" s="66">
        <v>2</v>
      </c>
      <c r="F10" s="66" t="s">
        <v>36</v>
      </c>
      <c r="G10" s="66" t="s">
        <v>36</v>
      </c>
      <c r="H10" s="66" t="s">
        <v>36</v>
      </c>
      <c r="I10" s="66" t="s">
        <v>36</v>
      </c>
      <c r="J10" s="66"/>
      <c r="K10" s="66"/>
      <c r="L10" s="91"/>
      <c r="M10" s="91"/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71">
        <v>0</v>
      </c>
      <c r="AB10" s="19"/>
      <c r="AC10" s="20"/>
      <c r="AD10" s="20"/>
    </row>
    <row r="11" spans="1:30" s="6" customFormat="1" ht="12.6" customHeight="1">
      <c r="A11" s="47" t="s">
        <v>29</v>
      </c>
      <c r="B11" s="66">
        <v>0</v>
      </c>
      <c r="C11" s="66">
        <v>0</v>
      </c>
      <c r="D11" s="66">
        <v>0</v>
      </c>
      <c r="E11" s="66">
        <v>1</v>
      </c>
      <c r="F11" s="66" t="s">
        <v>36</v>
      </c>
      <c r="G11" s="66" t="s">
        <v>36</v>
      </c>
      <c r="H11" s="66">
        <v>0</v>
      </c>
      <c r="I11" s="66">
        <v>1</v>
      </c>
      <c r="J11" s="66"/>
      <c r="K11" s="66"/>
      <c r="L11" s="91"/>
      <c r="M11" s="91"/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71">
        <v>0</v>
      </c>
      <c r="AB11" s="19"/>
      <c r="AC11" s="20"/>
      <c r="AD11" s="20"/>
    </row>
    <row r="12" spans="1:30" s="6" customFormat="1" ht="12.6" customHeight="1">
      <c r="A12" s="47" t="s">
        <v>63</v>
      </c>
      <c r="B12" s="66">
        <v>0</v>
      </c>
      <c r="C12" s="66">
        <v>1</v>
      </c>
      <c r="D12" s="66" t="s">
        <v>36</v>
      </c>
      <c r="E12" s="66" t="s">
        <v>36</v>
      </c>
      <c r="F12" s="66" t="s">
        <v>36</v>
      </c>
      <c r="G12" s="66" t="s">
        <v>36</v>
      </c>
      <c r="H12" s="66" t="s">
        <v>36</v>
      </c>
      <c r="I12" s="66" t="s">
        <v>36</v>
      </c>
      <c r="J12" s="66"/>
      <c r="K12" s="66"/>
      <c r="L12" s="91"/>
      <c r="M12" s="91"/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71">
        <v>0</v>
      </c>
      <c r="AB12" s="19"/>
      <c r="AC12" s="20"/>
      <c r="AD12" s="20"/>
    </row>
    <row r="13" spans="1:30" s="6" customFormat="1" ht="12.6" customHeight="1">
      <c r="A13" s="47" t="s">
        <v>27</v>
      </c>
      <c r="B13" s="66" t="s">
        <v>36</v>
      </c>
      <c r="C13" s="66" t="s">
        <v>36</v>
      </c>
      <c r="D13" s="66">
        <v>1</v>
      </c>
      <c r="E13" s="66">
        <v>0</v>
      </c>
      <c r="F13" s="66" t="s">
        <v>36</v>
      </c>
      <c r="G13" s="66" t="s">
        <v>36</v>
      </c>
      <c r="H13" s="66" t="s">
        <v>36</v>
      </c>
      <c r="I13" s="66" t="s">
        <v>36</v>
      </c>
      <c r="J13" s="66"/>
      <c r="K13" s="66"/>
      <c r="L13" s="91"/>
      <c r="M13" s="91"/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1</v>
      </c>
      <c r="Y13" s="72">
        <f t="shared" si="2"/>
        <v>0</v>
      </c>
      <c r="Z13" s="66">
        <f t="shared" si="1"/>
        <v>1</v>
      </c>
      <c r="AA13" s="71">
        <v>100</v>
      </c>
      <c r="AB13" s="19"/>
      <c r="AC13" s="20"/>
      <c r="AD13" s="20"/>
    </row>
    <row r="14" spans="1:30" s="6" customFormat="1" ht="12.6" customHeight="1">
      <c r="A14" s="47" t="s">
        <v>21</v>
      </c>
      <c r="B14" s="66">
        <v>0</v>
      </c>
      <c r="C14" s="66">
        <v>1</v>
      </c>
      <c r="D14" s="66" t="s">
        <v>36</v>
      </c>
      <c r="E14" s="66" t="s">
        <v>36</v>
      </c>
      <c r="F14" s="66" t="s">
        <v>36</v>
      </c>
      <c r="G14" s="66" t="s">
        <v>36</v>
      </c>
      <c r="H14" s="66">
        <v>0</v>
      </c>
      <c r="I14" s="66">
        <v>1</v>
      </c>
      <c r="J14" s="66"/>
      <c r="K14" s="66"/>
      <c r="L14" s="91"/>
      <c r="M14" s="91"/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71">
        <v>0</v>
      </c>
      <c r="AB14" s="19"/>
      <c r="AC14" s="20"/>
      <c r="AD14" s="20"/>
    </row>
    <row r="15" spans="1:30" s="6" customFormat="1" ht="12.6" customHeight="1">
      <c r="A15" s="47" t="s">
        <v>30</v>
      </c>
      <c r="B15" s="66">
        <v>0</v>
      </c>
      <c r="C15" s="66">
        <v>1</v>
      </c>
      <c r="D15" s="66">
        <v>0</v>
      </c>
      <c r="E15" s="66">
        <v>1</v>
      </c>
      <c r="F15" s="66" t="s">
        <v>36</v>
      </c>
      <c r="G15" s="66" t="s">
        <v>36</v>
      </c>
      <c r="H15" s="66">
        <v>0</v>
      </c>
      <c r="I15" s="66">
        <v>0</v>
      </c>
      <c r="J15" s="66"/>
      <c r="K15" s="66"/>
      <c r="L15" s="91"/>
      <c r="M15" s="91"/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71">
        <v>0</v>
      </c>
      <c r="AB15" s="19"/>
      <c r="AC15" s="20"/>
      <c r="AD15" s="20"/>
    </row>
    <row r="16" spans="1:30" s="6" customFormat="1" ht="12.6" customHeight="1">
      <c r="A16" s="47" t="s">
        <v>14</v>
      </c>
      <c r="B16" s="66">
        <v>0</v>
      </c>
      <c r="C16" s="66">
        <v>0</v>
      </c>
      <c r="D16" s="66">
        <v>0</v>
      </c>
      <c r="E16" s="66">
        <v>1</v>
      </c>
      <c r="F16" s="66">
        <v>0</v>
      </c>
      <c r="G16" s="66">
        <v>1</v>
      </c>
      <c r="H16" s="66">
        <v>0</v>
      </c>
      <c r="I16" s="66">
        <v>0</v>
      </c>
      <c r="J16" s="66"/>
      <c r="K16" s="66"/>
      <c r="L16" s="91"/>
      <c r="M16" s="91"/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71">
        <v>0</v>
      </c>
      <c r="AB16" s="19"/>
      <c r="AC16" s="20"/>
      <c r="AD16" s="20"/>
    </row>
    <row r="17" spans="1:30" s="6" customFormat="1" ht="12.6" customHeight="1">
      <c r="A17" s="47" t="s">
        <v>16</v>
      </c>
      <c r="B17" s="66">
        <v>0</v>
      </c>
      <c r="C17" s="66">
        <v>1</v>
      </c>
      <c r="D17" s="66" t="s">
        <v>36</v>
      </c>
      <c r="E17" s="66" t="s">
        <v>36</v>
      </c>
      <c r="F17" s="66">
        <v>0</v>
      </c>
      <c r="G17" s="66">
        <v>1</v>
      </c>
      <c r="H17" s="66" t="s">
        <v>36</v>
      </c>
      <c r="I17" s="66" t="s">
        <v>36</v>
      </c>
      <c r="J17" s="66"/>
      <c r="K17" s="66"/>
      <c r="L17" s="91"/>
      <c r="M17" s="91"/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0</v>
      </c>
      <c r="Y17" s="72">
        <f t="shared" si="2"/>
        <v>2</v>
      </c>
      <c r="Z17" s="66">
        <f t="shared" si="1"/>
        <v>2</v>
      </c>
      <c r="AA17" s="71">
        <v>0</v>
      </c>
      <c r="AB17" s="19"/>
      <c r="AC17" s="20"/>
      <c r="AD17" s="20"/>
    </row>
    <row r="18" spans="1:30" s="6" customFormat="1" ht="12.6" customHeight="1">
      <c r="A18" s="47" t="s">
        <v>19</v>
      </c>
      <c r="B18" s="66">
        <v>0</v>
      </c>
      <c r="C18" s="66">
        <v>0</v>
      </c>
      <c r="D18" s="66">
        <v>0</v>
      </c>
      <c r="E18" s="66">
        <v>0</v>
      </c>
      <c r="F18" s="66">
        <v>1</v>
      </c>
      <c r="G18" s="66">
        <v>0</v>
      </c>
      <c r="H18" s="66">
        <v>0</v>
      </c>
      <c r="I18" s="66">
        <v>0</v>
      </c>
      <c r="J18" s="66"/>
      <c r="K18" s="66"/>
      <c r="L18" s="91"/>
      <c r="M18" s="91"/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1</v>
      </c>
      <c r="Y18" s="72">
        <f t="shared" si="2"/>
        <v>0</v>
      </c>
      <c r="Z18" s="66">
        <f t="shared" si="1"/>
        <v>1</v>
      </c>
      <c r="AA18" s="71">
        <v>100</v>
      </c>
      <c r="AB18" s="19"/>
      <c r="AC18" s="20"/>
      <c r="AD18" s="20"/>
    </row>
    <row r="19" spans="1:30" s="6" customFormat="1" ht="12.6" customHeight="1">
      <c r="A19" s="47" t="s">
        <v>18</v>
      </c>
      <c r="B19" s="66">
        <v>0</v>
      </c>
      <c r="C19" s="66">
        <v>1</v>
      </c>
      <c r="D19" s="66" t="s">
        <v>36</v>
      </c>
      <c r="E19" s="66" t="s">
        <v>36</v>
      </c>
      <c r="F19" s="66">
        <v>0</v>
      </c>
      <c r="G19" s="66">
        <v>0</v>
      </c>
      <c r="H19" s="66" t="s">
        <v>36</v>
      </c>
      <c r="I19" s="66" t="s">
        <v>36</v>
      </c>
      <c r="J19" s="66"/>
      <c r="K19" s="66"/>
      <c r="L19" s="91"/>
      <c r="M19" s="91"/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71">
        <v>0</v>
      </c>
      <c r="AB19" s="19"/>
      <c r="AC19" s="20"/>
      <c r="AD19" s="20"/>
    </row>
    <row r="20" spans="1:30" s="6" customFormat="1" ht="12.6" customHeight="1">
      <c r="A20" s="47" t="s">
        <v>24</v>
      </c>
      <c r="B20" s="66">
        <v>0</v>
      </c>
      <c r="C20" s="66">
        <v>1</v>
      </c>
      <c r="D20" s="66" t="s">
        <v>36</v>
      </c>
      <c r="E20" s="66" t="s">
        <v>36</v>
      </c>
      <c r="F20" s="66" t="s">
        <v>36</v>
      </c>
      <c r="G20" s="66" t="s">
        <v>36</v>
      </c>
      <c r="H20" s="66">
        <v>0</v>
      </c>
      <c r="I20" s="66">
        <v>1</v>
      </c>
      <c r="J20" s="66"/>
      <c r="K20" s="66"/>
      <c r="L20" s="91"/>
      <c r="M20" s="91"/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0</v>
      </c>
      <c r="Y20" s="72">
        <f t="shared" si="2"/>
        <v>2</v>
      </c>
      <c r="Z20" s="66">
        <f t="shared" si="1"/>
        <v>2</v>
      </c>
      <c r="AA20" s="71">
        <v>0</v>
      </c>
      <c r="AB20" s="19"/>
      <c r="AC20" s="20"/>
      <c r="AD20" s="20"/>
    </row>
    <row r="21" spans="1:30" s="6" customFormat="1" ht="12.6" customHeight="1">
      <c r="A21" s="47" t="s">
        <v>42</v>
      </c>
      <c r="B21" s="66">
        <v>0</v>
      </c>
      <c r="C21" s="66">
        <v>1</v>
      </c>
      <c r="D21" s="66" t="s">
        <v>36</v>
      </c>
      <c r="E21" s="66" t="s">
        <v>36</v>
      </c>
      <c r="F21" s="66" t="s">
        <v>36</v>
      </c>
      <c r="G21" s="66" t="s">
        <v>36</v>
      </c>
      <c r="H21" s="66" t="s">
        <v>36</v>
      </c>
      <c r="I21" s="66" t="s">
        <v>36</v>
      </c>
      <c r="J21" s="66"/>
      <c r="K21" s="66"/>
      <c r="L21" s="91"/>
      <c r="M21" s="91"/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71">
        <v>0</v>
      </c>
      <c r="AB21" s="19"/>
      <c r="AC21" s="20"/>
      <c r="AD21" s="20"/>
    </row>
    <row r="22" spans="1:30" s="6" customFormat="1" ht="12.6" customHeight="1">
      <c r="A22" s="47" t="s">
        <v>43</v>
      </c>
      <c r="B22" s="66" t="s">
        <v>36</v>
      </c>
      <c r="C22" s="66" t="s">
        <v>36</v>
      </c>
      <c r="D22" s="66">
        <v>0</v>
      </c>
      <c r="E22" s="66">
        <v>1</v>
      </c>
      <c r="F22" s="66" t="s">
        <v>36</v>
      </c>
      <c r="G22" s="66" t="s">
        <v>36</v>
      </c>
      <c r="H22" s="66" t="s">
        <v>36</v>
      </c>
      <c r="I22" s="66" t="s">
        <v>36</v>
      </c>
      <c r="J22" s="66"/>
      <c r="K22" s="66"/>
      <c r="L22" s="91"/>
      <c r="M22" s="91"/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71">
        <v>0</v>
      </c>
      <c r="AB22" s="19"/>
      <c r="AC22" s="20"/>
      <c r="AD22" s="20"/>
    </row>
    <row r="23" spans="1:30" s="6" customFormat="1" ht="12.6" customHeight="1">
      <c r="A23" s="47" t="s">
        <v>23</v>
      </c>
      <c r="B23" s="66">
        <v>1</v>
      </c>
      <c r="C23" s="66">
        <v>0</v>
      </c>
      <c r="D23" s="66">
        <v>0</v>
      </c>
      <c r="E23" s="66">
        <v>1</v>
      </c>
      <c r="F23" s="66">
        <v>0</v>
      </c>
      <c r="G23" s="66">
        <v>0</v>
      </c>
      <c r="H23" s="66">
        <v>0</v>
      </c>
      <c r="I23" s="66">
        <v>0</v>
      </c>
      <c r="J23" s="66"/>
      <c r="K23" s="66"/>
      <c r="L23" s="91"/>
      <c r="M23" s="91"/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1</v>
      </c>
      <c r="Y23" s="72">
        <f t="shared" si="2"/>
        <v>1</v>
      </c>
      <c r="Z23" s="66">
        <f t="shared" si="1"/>
        <v>2</v>
      </c>
      <c r="AA23" s="71">
        <v>50</v>
      </c>
      <c r="AB23" s="19"/>
      <c r="AC23" s="20"/>
      <c r="AD23" s="20"/>
    </row>
    <row r="24" spans="1:30" s="6" customFormat="1" ht="12.6" customHeight="1">
      <c r="A24" s="47" t="s">
        <v>22</v>
      </c>
      <c r="B24" s="66" t="s">
        <v>36</v>
      </c>
      <c r="C24" s="66" t="s">
        <v>36</v>
      </c>
      <c r="D24" s="66">
        <v>0</v>
      </c>
      <c r="E24" s="66">
        <v>1</v>
      </c>
      <c r="F24" s="66">
        <v>0</v>
      </c>
      <c r="G24" s="66">
        <v>0</v>
      </c>
      <c r="H24" s="66">
        <v>0</v>
      </c>
      <c r="I24" s="66">
        <v>1</v>
      </c>
      <c r="J24" s="66"/>
      <c r="K24" s="66"/>
      <c r="L24" s="91"/>
      <c r="M24" s="91"/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71">
        <v>0</v>
      </c>
      <c r="AB24" s="19"/>
      <c r="AC24" s="20"/>
      <c r="AD24" s="20"/>
    </row>
    <row r="25" spans="1:30" s="6" customFormat="1" ht="12.6" customHeight="1">
      <c r="A25" s="47" t="s">
        <v>17</v>
      </c>
      <c r="B25" s="66">
        <v>0</v>
      </c>
      <c r="C25" s="66">
        <v>1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1</v>
      </c>
      <c r="J25" s="66"/>
      <c r="K25" s="66"/>
      <c r="L25" s="91"/>
      <c r="M25" s="91"/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71">
        <v>0</v>
      </c>
      <c r="AB25" s="19"/>
      <c r="AC25" s="20"/>
      <c r="AD25" s="20"/>
    </row>
    <row r="26" spans="1:30" s="6" customFormat="1" ht="12.6" customHeight="1">
      <c r="A26" s="47" t="s">
        <v>25</v>
      </c>
      <c r="B26" s="66" t="s">
        <v>36</v>
      </c>
      <c r="C26" s="66" t="s">
        <v>36</v>
      </c>
      <c r="D26" s="66">
        <v>0</v>
      </c>
      <c r="E26" s="66">
        <v>1</v>
      </c>
      <c r="F26" s="66">
        <v>0</v>
      </c>
      <c r="G26" s="66">
        <v>0</v>
      </c>
      <c r="H26" s="66">
        <v>0</v>
      </c>
      <c r="I26" s="66">
        <v>1</v>
      </c>
      <c r="J26" s="66"/>
      <c r="K26" s="66"/>
      <c r="L26" s="91"/>
      <c r="M26" s="91"/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71">
        <v>0</v>
      </c>
      <c r="AB26" s="19"/>
      <c r="AC26" s="20"/>
      <c r="AD26" s="20"/>
    </row>
    <row r="27" spans="1:30" s="6" customFormat="1" ht="12.6" customHeight="1">
      <c r="A27" s="47" t="s">
        <v>3</v>
      </c>
      <c r="B27" s="66">
        <v>0</v>
      </c>
      <c r="C27" s="66">
        <v>1</v>
      </c>
      <c r="D27" s="66">
        <v>0</v>
      </c>
      <c r="E27" s="66">
        <v>1</v>
      </c>
      <c r="F27" s="66">
        <v>0</v>
      </c>
      <c r="G27" s="66">
        <v>0</v>
      </c>
      <c r="H27" s="66" t="s">
        <v>36</v>
      </c>
      <c r="I27" s="66" t="s">
        <v>36</v>
      </c>
      <c r="J27" s="66"/>
      <c r="K27" s="66"/>
      <c r="L27" s="91"/>
      <c r="M27" s="91"/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71">
        <v>0</v>
      </c>
      <c r="AB27" s="19"/>
      <c r="AC27" s="20"/>
      <c r="AD27" s="20"/>
    </row>
    <row r="28" spans="1:30" s="6" customFormat="1" ht="12.6" customHeight="1">
      <c r="A28" s="47" t="s">
        <v>12</v>
      </c>
      <c r="B28" s="66">
        <v>1</v>
      </c>
      <c r="C28" s="66">
        <v>0</v>
      </c>
      <c r="D28" s="66">
        <v>0</v>
      </c>
      <c r="E28" s="66">
        <v>0</v>
      </c>
      <c r="F28" s="66">
        <v>0</v>
      </c>
      <c r="G28" s="66">
        <v>1</v>
      </c>
      <c r="H28" s="66">
        <v>0</v>
      </c>
      <c r="I28" s="66">
        <v>0</v>
      </c>
      <c r="J28" s="66"/>
      <c r="K28" s="68"/>
      <c r="L28" s="91"/>
      <c r="M28" s="91"/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1</v>
      </c>
      <c r="Y28" s="72">
        <f t="shared" si="2"/>
        <v>1</v>
      </c>
      <c r="Z28" s="66">
        <f t="shared" si="1"/>
        <v>2</v>
      </c>
      <c r="AA28" s="71">
        <v>50</v>
      </c>
      <c r="AB28" s="19"/>
      <c r="AC28" s="20"/>
      <c r="AD28" s="20"/>
    </row>
    <row r="29" spans="1:30" s="6" customFormat="1" ht="12.6" customHeight="1">
      <c r="A29" s="47" t="s">
        <v>11</v>
      </c>
      <c r="B29" s="66">
        <v>0</v>
      </c>
      <c r="C29" s="66">
        <v>0</v>
      </c>
      <c r="D29" s="66">
        <v>0</v>
      </c>
      <c r="E29" s="66">
        <v>2</v>
      </c>
      <c r="F29" s="66">
        <v>0</v>
      </c>
      <c r="G29" s="66">
        <v>0</v>
      </c>
      <c r="H29" s="66">
        <v>0</v>
      </c>
      <c r="I29" s="66">
        <v>0</v>
      </c>
      <c r="J29" s="66"/>
      <c r="K29" s="66"/>
      <c r="L29" s="91"/>
      <c r="M29" s="91"/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71">
        <v>0</v>
      </c>
      <c r="AB29" s="19"/>
      <c r="AC29" s="20"/>
      <c r="AD29" s="20"/>
    </row>
    <row r="30" spans="1:30" s="6" customFormat="1" ht="12.6" customHeight="1">
      <c r="A30" s="47" t="s">
        <v>15</v>
      </c>
      <c r="B30" s="66">
        <v>0</v>
      </c>
      <c r="C30" s="66">
        <v>0</v>
      </c>
      <c r="D30" s="66" t="s">
        <v>36</v>
      </c>
      <c r="E30" s="66" t="s">
        <v>36</v>
      </c>
      <c r="F30" s="66">
        <v>1</v>
      </c>
      <c r="G30" s="66">
        <v>1</v>
      </c>
      <c r="H30" s="66">
        <v>0</v>
      </c>
      <c r="I30" s="66">
        <v>0</v>
      </c>
      <c r="J30" s="66"/>
      <c r="K30" s="68"/>
      <c r="L30" s="91"/>
      <c r="M30" s="91"/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1</v>
      </c>
      <c r="Y30" s="72">
        <f t="shared" si="2"/>
        <v>1</v>
      </c>
      <c r="Z30" s="66">
        <f t="shared" si="1"/>
        <v>2</v>
      </c>
      <c r="AA30" s="71">
        <v>50</v>
      </c>
      <c r="AB30" s="19"/>
      <c r="AC30" s="20"/>
      <c r="AD30" s="20"/>
    </row>
    <row r="31" spans="1:30" s="6" customFormat="1" ht="12.6" customHeight="1">
      <c r="A31" s="47" t="s">
        <v>10</v>
      </c>
      <c r="B31" s="66">
        <v>1</v>
      </c>
      <c r="C31" s="66">
        <v>0</v>
      </c>
      <c r="D31" s="66" t="s">
        <v>36</v>
      </c>
      <c r="E31" s="66" t="s">
        <v>36</v>
      </c>
      <c r="F31" s="66">
        <v>1</v>
      </c>
      <c r="G31" s="66">
        <v>0</v>
      </c>
      <c r="H31" s="66" t="s">
        <v>36</v>
      </c>
      <c r="I31" s="66" t="s">
        <v>36</v>
      </c>
      <c r="J31" s="66"/>
      <c r="K31" s="68"/>
      <c r="L31" s="91"/>
      <c r="M31" s="91"/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2</v>
      </c>
      <c r="Y31" s="72">
        <f t="shared" si="2"/>
        <v>0</v>
      </c>
      <c r="Z31" s="66">
        <f t="shared" si="1"/>
        <v>2</v>
      </c>
      <c r="AA31" s="71">
        <v>100</v>
      </c>
      <c r="AB31" s="19"/>
      <c r="AC31" s="20"/>
      <c r="AD31" s="20"/>
    </row>
    <row r="32" spans="1:30" s="6" customFormat="1" ht="12.6" customHeight="1">
      <c r="A32" s="49" t="s">
        <v>2</v>
      </c>
      <c r="B32" s="66">
        <v>0</v>
      </c>
      <c r="C32" s="66">
        <v>0</v>
      </c>
      <c r="D32" s="66">
        <v>1</v>
      </c>
      <c r="E32" s="66">
        <v>0</v>
      </c>
      <c r="F32" s="66">
        <v>0</v>
      </c>
      <c r="G32" s="66">
        <v>1</v>
      </c>
      <c r="H32" s="66" t="s">
        <v>36</v>
      </c>
      <c r="I32" s="66" t="s">
        <v>36</v>
      </c>
      <c r="J32" s="66"/>
      <c r="K32" s="66"/>
      <c r="L32" s="77"/>
      <c r="M32" s="77"/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1</v>
      </c>
      <c r="Y32" s="72">
        <f t="shared" si="2"/>
        <v>1</v>
      </c>
      <c r="Z32" s="66">
        <f t="shared" si="1"/>
        <v>2</v>
      </c>
      <c r="AA32" s="71">
        <v>50</v>
      </c>
      <c r="AB32" s="19"/>
      <c r="AC32" s="20"/>
      <c r="AD32" s="20"/>
    </row>
    <row r="33" spans="1:38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76"/>
      <c r="M33" s="77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66"/>
      <c r="Y33" s="75"/>
      <c r="Z33" s="78"/>
      <c r="AA33" s="71"/>
      <c r="AB33" s="3"/>
    </row>
    <row r="34" spans="1:38" ht="12.6" customHeight="1">
      <c r="A34" s="40" t="s">
        <v>45</v>
      </c>
      <c r="B34" s="195">
        <v>35.714285714285715</v>
      </c>
      <c r="C34" s="196"/>
      <c r="D34" s="195">
        <v>13.333333333333334</v>
      </c>
      <c r="E34" s="196"/>
      <c r="F34" s="195">
        <v>44.444444444444443</v>
      </c>
      <c r="G34" s="196"/>
      <c r="H34" s="195">
        <v>0</v>
      </c>
      <c r="I34" s="196"/>
      <c r="J34" s="195"/>
      <c r="K34" s="196"/>
      <c r="L34" s="195"/>
      <c r="M34" s="196"/>
      <c r="N34" s="195"/>
      <c r="O34" s="196"/>
      <c r="P34" s="195"/>
      <c r="Q34" s="196"/>
      <c r="R34" s="195"/>
      <c r="S34" s="196"/>
      <c r="T34" s="195"/>
      <c r="U34" s="196"/>
      <c r="V34" s="195"/>
      <c r="W34" s="196"/>
      <c r="X34" s="195">
        <v>23.913043478260867</v>
      </c>
      <c r="Y34" s="196"/>
      <c r="Z34" s="79"/>
      <c r="AA34" s="42"/>
      <c r="AB34" s="3"/>
    </row>
    <row r="35" spans="1:38" s="26" customFormat="1" ht="12.6" customHeight="1">
      <c r="A35" s="35"/>
      <c r="B35" s="148"/>
      <c r="C35" s="149"/>
      <c r="D35" s="148"/>
      <c r="E35" s="149"/>
      <c r="F35" s="148"/>
      <c r="G35" s="149"/>
      <c r="H35" s="148"/>
      <c r="I35" s="149"/>
      <c r="J35" s="148"/>
      <c r="K35" s="149"/>
      <c r="L35" s="148"/>
      <c r="M35" s="149"/>
      <c r="N35" s="148"/>
      <c r="O35" s="149"/>
      <c r="P35" s="148"/>
      <c r="Q35" s="149"/>
      <c r="R35" s="148"/>
      <c r="S35" s="149"/>
      <c r="T35" s="148"/>
      <c r="U35" s="149"/>
      <c r="V35" s="148"/>
      <c r="W35" s="149"/>
      <c r="X35" s="148"/>
      <c r="Y35" s="149"/>
      <c r="Z35" s="150"/>
      <c r="AA35" s="46"/>
      <c r="AB35" s="160"/>
    </row>
    <row r="36" spans="1:38" ht="12.6" customHeight="1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47"/>
      <c r="AB36" s="3"/>
    </row>
    <row r="37" spans="1:38" ht="12.6" customHeight="1">
      <c r="A37" s="81" t="s">
        <v>53</v>
      </c>
      <c r="B37" s="47"/>
      <c r="C37" s="59"/>
      <c r="D37" s="59"/>
      <c r="E37" s="59"/>
      <c r="F37" s="59"/>
      <c r="G37" s="59"/>
      <c r="H37" s="59"/>
      <c r="I37" s="59"/>
      <c r="J37" s="66"/>
      <c r="K37" s="78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59"/>
      <c r="Y37" s="59"/>
      <c r="Z37" s="71"/>
      <c r="AA37" s="71"/>
      <c r="AB37" s="3"/>
    </row>
    <row r="38" spans="1:38" ht="12.6" customHeight="1">
      <c r="A38" s="81" t="s">
        <v>37</v>
      </c>
      <c r="B38" s="47"/>
      <c r="C38" s="59"/>
      <c r="D38" s="59"/>
      <c r="E38" s="59"/>
      <c r="F38" s="59"/>
      <c r="G38" s="59"/>
      <c r="H38" s="59"/>
      <c r="I38" s="59"/>
      <c r="J38" s="66"/>
      <c r="K38" s="78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59"/>
      <c r="Y38" s="59"/>
      <c r="Z38" s="71"/>
      <c r="AA38" s="71"/>
      <c r="AB38" s="3"/>
    </row>
    <row r="39" spans="1:38" ht="12.6" customHeight="1">
      <c r="A39" s="81"/>
      <c r="B39" s="47"/>
      <c r="C39" s="59"/>
      <c r="D39" s="59"/>
      <c r="E39" s="59"/>
      <c r="F39" s="59"/>
      <c r="G39" s="59"/>
      <c r="H39" s="59"/>
      <c r="I39" s="59"/>
      <c r="J39" s="66"/>
      <c r="K39" s="78"/>
      <c r="L39" s="47"/>
      <c r="M39" s="47"/>
      <c r="N39" s="66"/>
      <c r="O39" s="78"/>
      <c r="P39" s="66"/>
      <c r="Q39" s="78"/>
      <c r="R39" s="66"/>
      <c r="S39" s="78"/>
      <c r="T39" s="47"/>
      <c r="U39" s="47"/>
      <c r="V39" s="47"/>
      <c r="W39" s="82"/>
      <c r="X39" s="59"/>
      <c r="Y39" s="59"/>
      <c r="Z39" s="71"/>
      <c r="AA39" s="71"/>
      <c r="AB39" s="3"/>
    </row>
    <row r="40" spans="1:38" s="10" customFormat="1" ht="12.6" customHeight="1">
      <c r="A40" s="47" t="s">
        <v>62</v>
      </c>
      <c r="B40" s="47"/>
      <c r="C40" s="47"/>
      <c r="D40" s="47"/>
      <c r="E40" s="47"/>
      <c r="F40" s="47"/>
      <c r="G40" s="47"/>
      <c r="H40" s="47"/>
      <c r="I40" s="47"/>
      <c r="J40" s="59"/>
      <c r="K40" s="59"/>
      <c r="L40" s="83"/>
      <c r="M40" s="83"/>
      <c r="N40" s="59"/>
      <c r="O40" s="59"/>
      <c r="P40" s="59"/>
      <c r="Q40" s="59"/>
      <c r="R40" s="59"/>
      <c r="S40" s="59"/>
      <c r="T40" s="83"/>
      <c r="U40" s="83"/>
      <c r="V40" s="83"/>
      <c r="W40" s="83"/>
      <c r="X40" s="47"/>
      <c r="Y40" s="47"/>
      <c r="Z40" s="47"/>
      <c r="AA40" s="47"/>
      <c r="AB40" s="6"/>
    </row>
    <row r="41" spans="1:38" ht="12.6" customHeight="1">
      <c r="A41" s="85"/>
      <c r="B41" s="83"/>
      <c r="C41" s="83"/>
      <c r="D41" s="83"/>
      <c r="E41" s="83"/>
      <c r="F41" s="83"/>
      <c r="G41" s="83"/>
      <c r="H41" s="83"/>
      <c r="I41" s="83"/>
      <c r="J41" s="59"/>
      <c r="K41" s="59"/>
      <c r="L41" s="84"/>
      <c r="M41" s="84"/>
      <c r="N41" s="59"/>
      <c r="O41" s="59"/>
      <c r="P41" s="59"/>
      <c r="Q41" s="59"/>
      <c r="R41" s="59"/>
      <c r="S41" s="59"/>
      <c r="T41" s="84"/>
      <c r="U41" s="84"/>
      <c r="V41" s="87"/>
      <c r="W41" s="87"/>
      <c r="X41" s="83"/>
      <c r="Y41" s="83"/>
      <c r="Z41" s="83"/>
      <c r="AA41" s="83"/>
      <c r="AB41" s="3"/>
    </row>
    <row r="42" spans="1:38" s="5" customFormat="1" ht="12.6" customHeight="1">
      <c r="A42" s="113" t="s">
        <v>76</v>
      </c>
      <c r="B42" s="84"/>
      <c r="C42" s="84"/>
      <c r="D42" s="84"/>
      <c r="E42" s="84"/>
      <c r="F42" s="84"/>
      <c r="G42" s="84"/>
      <c r="H42" s="86"/>
      <c r="I42" s="86"/>
      <c r="J42" s="47"/>
      <c r="K42" s="47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87"/>
      <c r="Y42" s="87"/>
      <c r="Z42" s="84"/>
      <c r="AA42" s="84"/>
    </row>
    <row r="43" spans="1:38" s="5" customFormat="1" ht="12.6" customHeight="1">
      <c r="A43" s="114" t="s">
        <v>75</v>
      </c>
      <c r="B43" s="82"/>
      <c r="C43" s="82"/>
      <c r="D43" s="84"/>
      <c r="E43" s="84"/>
      <c r="F43" s="84"/>
      <c r="G43" s="84"/>
      <c r="H43" s="84"/>
      <c r="I43" s="84"/>
      <c r="J43" s="47"/>
      <c r="K43" s="47"/>
      <c r="L43" s="84"/>
      <c r="M43" s="84"/>
      <c r="N43" s="47"/>
      <c r="O43" s="47"/>
      <c r="P43" s="47"/>
      <c r="Q43" s="47"/>
      <c r="R43" s="47"/>
      <c r="S43" s="47"/>
      <c r="T43" s="84"/>
      <c r="U43" s="84"/>
      <c r="V43" s="84"/>
      <c r="W43" s="84"/>
      <c r="X43" s="84"/>
      <c r="Y43" s="84"/>
      <c r="Z43" s="84"/>
      <c r="AA43" s="84"/>
    </row>
    <row r="44" spans="1:38" s="5" customFormat="1" ht="12.6" customHeight="1">
      <c r="A44" s="114"/>
      <c r="B44" s="89"/>
      <c r="C44" s="89"/>
      <c r="D44" s="84"/>
      <c r="E44" s="84"/>
      <c r="F44" s="84"/>
      <c r="G44" s="84"/>
      <c r="H44" s="84"/>
      <c r="I44" s="84"/>
      <c r="J44" s="83"/>
      <c r="K44" s="83"/>
      <c r="L44" s="47"/>
      <c r="M44" s="47"/>
      <c r="N44" s="83"/>
      <c r="O44" s="83"/>
      <c r="P44" s="83"/>
      <c r="Q44" s="83"/>
      <c r="R44" s="83"/>
      <c r="S44" s="83"/>
      <c r="T44" s="47"/>
      <c r="U44" s="47"/>
      <c r="V44" s="47"/>
      <c r="W44" s="47"/>
      <c r="X44" s="84"/>
      <c r="Y44" s="84"/>
      <c r="Z44" s="84"/>
      <c r="AA44" s="84"/>
    </row>
    <row r="45" spans="1:38" s="6" customFormat="1" ht="12.6" customHeight="1">
      <c r="A45" s="115" t="s">
        <v>77</v>
      </c>
      <c r="B45" s="89"/>
      <c r="C45" s="89"/>
      <c r="D45" s="84"/>
      <c r="E45" s="84"/>
      <c r="F45" s="84"/>
      <c r="G45" s="47"/>
      <c r="H45" s="84"/>
      <c r="I45" s="84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47"/>
      <c r="Y45" s="47"/>
      <c r="Z45" s="47"/>
      <c r="AA45" s="47"/>
    </row>
    <row r="46" spans="1:38" ht="12.6" customHeight="1">
      <c r="A46" s="90"/>
      <c r="B46" s="82"/>
      <c r="C46" s="82"/>
      <c r="D46" s="83"/>
      <c r="E46" s="83"/>
      <c r="F46" s="83"/>
      <c r="G46" s="83"/>
      <c r="H46" s="83"/>
      <c r="I46" s="83"/>
      <c r="J46" s="88"/>
      <c r="K46" s="88"/>
      <c r="L46" s="83"/>
      <c r="M46" s="83"/>
      <c r="N46" s="88"/>
      <c r="O46" s="88"/>
      <c r="P46" s="88"/>
      <c r="Q46" s="88"/>
      <c r="R46" s="88"/>
      <c r="S46" s="88"/>
      <c r="T46" s="83"/>
      <c r="U46" s="83"/>
      <c r="V46" s="83"/>
      <c r="W46" s="83"/>
      <c r="X46" s="83"/>
      <c r="Y46" s="83"/>
      <c r="Z46" s="83"/>
      <c r="AA46" s="8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2.6" customHeight="1">
      <c r="A47" s="4"/>
      <c r="B47" s="3"/>
      <c r="C47" s="3"/>
      <c r="D47" s="3"/>
      <c r="E47" s="3"/>
      <c r="F47" s="3"/>
      <c r="G47" s="3"/>
      <c r="H47" s="3"/>
      <c r="I47" s="3"/>
      <c r="J47" s="22"/>
      <c r="K47" s="22"/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  <c r="X47" s="3"/>
      <c r="Y47" s="3"/>
      <c r="Z47" s="3"/>
      <c r="AA47" s="3"/>
      <c r="AB47" s="3"/>
    </row>
    <row r="48" spans="1:38" ht="12.6" customHeight="1">
      <c r="A48" s="4"/>
      <c r="B48" s="3"/>
      <c r="C48" s="3"/>
      <c r="D48" s="3"/>
      <c r="E48" s="3"/>
      <c r="F48" s="3"/>
      <c r="G48" s="3"/>
      <c r="H48" s="3"/>
      <c r="I48" s="3"/>
      <c r="J48" s="22"/>
      <c r="K48" s="22"/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>
      <c r="A49" s="4"/>
      <c r="B49" s="3"/>
      <c r="C49" s="3"/>
      <c r="D49" s="3"/>
      <c r="E49" s="3"/>
      <c r="F49" s="3"/>
      <c r="G49" s="3"/>
      <c r="H49" s="3"/>
      <c r="I49" s="3"/>
      <c r="J49" s="22"/>
      <c r="K49" s="22"/>
      <c r="L49" s="3"/>
      <c r="M49" s="3"/>
      <c r="N49" s="22"/>
      <c r="O49" s="22"/>
      <c r="P49" s="22"/>
      <c r="Q49" s="22"/>
      <c r="R49" s="22"/>
      <c r="S49" s="22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2.6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2.6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N89" s="3"/>
      <c r="O89" s="3"/>
      <c r="P89" s="3"/>
      <c r="Q89" s="3"/>
      <c r="R89" s="3"/>
      <c r="S89" s="3"/>
      <c r="X89" s="3"/>
      <c r="Y89" s="3"/>
      <c r="Z89" s="3"/>
      <c r="AA89" s="3"/>
      <c r="AB89" s="3"/>
    </row>
    <row r="90" spans="1:28" ht="12.6" customHeight="1">
      <c r="J90" s="3"/>
      <c r="K90" s="3"/>
      <c r="N90" s="3"/>
      <c r="O90" s="3"/>
      <c r="P90" s="3"/>
      <c r="Q90" s="3"/>
      <c r="R90" s="3"/>
      <c r="S90" s="3"/>
    </row>
    <row r="91" spans="1:28" ht="12.6" customHeight="1">
      <c r="J91" s="3"/>
      <c r="K91" s="3"/>
      <c r="N91" s="3"/>
      <c r="O91" s="3"/>
      <c r="P91" s="3"/>
      <c r="Q91" s="3"/>
      <c r="R91" s="3"/>
      <c r="S91" s="3"/>
    </row>
    <row r="92" spans="1:28" ht="12.6" customHeight="1">
      <c r="J92" s="3"/>
      <c r="K92" s="3"/>
      <c r="N92" s="3"/>
      <c r="O92" s="3"/>
      <c r="P92" s="3"/>
      <c r="Q92" s="3"/>
      <c r="R92" s="3"/>
      <c r="S92" s="3"/>
    </row>
    <row r="93" spans="1:28" ht="12.6" customHeight="1">
      <c r="J93" s="3"/>
      <c r="K93" s="3"/>
      <c r="N93" s="3"/>
      <c r="O93" s="3"/>
      <c r="P93" s="3"/>
      <c r="Q93" s="3"/>
      <c r="R93" s="3"/>
      <c r="S93" s="3"/>
    </row>
  </sheetData>
  <mergeCells count="12">
    <mergeCell ref="B34:C34"/>
    <mergeCell ref="D34:E34"/>
    <mergeCell ref="F34:G34"/>
    <mergeCell ref="H34:I34"/>
    <mergeCell ref="J34:K34"/>
    <mergeCell ref="X34:Y34"/>
    <mergeCell ref="L34:M34"/>
    <mergeCell ref="N34:O34"/>
    <mergeCell ref="R34:S34"/>
    <mergeCell ref="T34:U34"/>
    <mergeCell ref="V34:W34"/>
    <mergeCell ref="P34:Q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2"/>
  <sheetViews>
    <sheetView showGridLines="0" zoomScaleNormal="75" workbookViewId="0">
      <pane ySplit="4" topLeftCell="A5" activePane="bottomLeft" state="frozen"/>
      <selection pane="bottomLeft"/>
    </sheetView>
  </sheetViews>
  <sheetFormatPr baseColWidth="10" defaultColWidth="9.33203125" defaultRowHeight="12.6" customHeight="1"/>
  <cols>
    <col min="1" max="1" width="17.83203125" style="1" customWidth="1"/>
    <col min="2" max="8" width="5.83203125" style="1" customWidth="1"/>
    <col min="9" max="9" width="6" style="1" customWidth="1"/>
    <col min="10" max="12" width="5.83203125" style="1" hidden="1" customWidth="1"/>
    <col min="13" max="13" width="6.5" style="1" hidden="1" customWidth="1"/>
    <col min="14" max="21" width="5.83203125" style="1" hidden="1" customWidth="1"/>
    <col min="22" max="26" width="5.83203125" style="1" customWidth="1"/>
    <col min="27" max="27" width="9.1640625" style="1" customWidth="1"/>
    <col min="28" max="16384" width="9.33203125" style="1"/>
  </cols>
  <sheetData>
    <row r="1" spans="1:36" ht="22.5" customHeight="1">
      <c r="A1" s="7" t="s">
        <v>41</v>
      </c>
      <c r="B1" s="59"/>
      <c r="C1" s="59"/>
      <c r="D1" s="59"/>
      <c r="E1" s="59"/>
      <c r="F1" s="59"/>
      <c r="G1" s="59"/>
      <c r="H1" s="59"/>
      <c r="I1" s="59"/>
      <c r="J1" s="8"/>
      <c r="K1" s="8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59"/>
      <c r="Y1" s="59"/>
      <c r="Z1" s="59"/>
      <c r="AA1" s="9" t="s">
        <v>74</v>
      </c>
    </row>
    <row r="2" spans="1:36" ht="16.5" customHeight="1">
      <c r="A2" s="134" t="s">
        <v>60</v>
      </c>
      <c r="B2" s="136"/>
      <c r="C2" s="136"/>
      <c r="D2" s="136"/>
      <c r="E2" s="136"/>
      <c r="F2" s="136"/>
      <c r="G2" s="136"/>
      <c r="H2" s="136"/>
      <c r="I2" s="136"/>
      <c r="J2" s="135"/>
      <c r="K2" s="135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6"/>
      <c r="Y2" s="136"/>
      <c r="Z2" s="136"/>
      <c r="AA2" s="136"/>
    </row>
    <row r="3" spans="1:36" s="2" customFormat="1" ht="21" customHeight="1">
      <c r="A3" s="138"/>
      <c r="B3" s="139" t="s">
        <v>4</v>
      </c>
      <c r="C3" s="140"/>
      <c r="D3" s="139" t="s">
        <v>5</v>
      </c>
      <c r="E3" s="140"/>
      <c r="F3" s="139" t="s">
        <v>6</v>
      </c>
      <c r="G3" s="140"/>
      <c r="H3" s="139" t="s">
        <v>7</v>
      </c>
      <c r="I3" s="140"/>
      <c r="J3" s="141"/>
      <c r="K3" s="138"/>
      <c r="L3" s="139"/>
      <c r="M3" s="138"/>
      <c r="N3" s="141"/>
      <c r="O3" s="138"/>
      <c r="P3" s="141"/>
      <c r="Q3" s="138"/>
      <c r="R3" s="141"/>
      <c r="S3" s="138"/>
      <c r="T3" s="139"/>
      <c r="U3" s="138"/>
      <c r="V3" s="139" t="s">
        <v>8</v>
      </c>
      <c r="W3" s="138"/>
      <c r="X3" s="141" t="s">
        <v>0</v>
      </c>
      <c r="Y3" s="142"/>
      <c r="Z3" s="138"/>
      <c r="AA3" s="138"/>
    </row>
    <row r="4" spans="1:36" s="2" customFormat="1" ht="21" customHeight="1">
      <c r="A4" s="138"/>
      <c r="B4" s="143" t="s">
        <v>9</v>
      </c>
      <c r="C4" s="144" t="s">
        <v>31</v>
      </c>
      <c r="D4" s="143" t="s">
        <v>9</v>
      </c>
      <c r="E4" s="144" t="s">
        <v>31</v>
      </c>
      <c r="F4" s="143" t="s">
        <v>9</v>
      </c>
      <c r="G4" s="144" t="s">
        <v>31</v>
      </c>
      <c r="H4" s="143" t="s">
        <v>9</v>
      </c>
      <c r="I4" s="144" t="s">
        <v>31</v>
      </c>
      <c r="J4" s="143"/>
      <c r="K4" s="144"/>
      <c r="L4" s="143"/>
      <c r="M4" s="144"/>
      <c r="N4" s="143"/>
      <c r="O4" s="144"/>
      <c r="P4" s="143"/>
      <c r="Q4" s="144"/>
      <c r="R4" s="143"/>
      <c r="S4" s="144"/>
      <c r="T4" s="143"/>
      <c r="U4" s="144"/>
      <c r="V4" s="143" t="s">
        <v>9</v>
      </c>
      <c r="W4" s="144" t="s">
        <v>31</v>
      </c>
      <c r="X4" s="143" t="s">
        <v>9</v>
      </c>
      <c r="Y4" s="161" t="s">
        <v>31</v>
      </c>
      <c r="Z4" s="146" t="s">
        <v>0</v>
      </c>
      <c r="AA4" s="147" t="s">
        <v>32</v>
      </c>
    </row>
    <row r="5" spans="1:36" ht="12.6" customHeight="1">
      <c r="A5" s="40" t="s">
        <v>0</v>
      </c>
      <c r="B5" s="41">
        <f t="shared" ref="B5:Z5" si="0">SUM(B7:B32)</f>
        <v>7</v>
      </c>
      <c r="C5" s="41">
        <f t="shared" si="0"/>
        <v>10</v>
      </c>
      <c r="D5" s="41">
        <f t="shared" si="0"/>
        <v>1</v>
      </c>
      <c r="E5" s="41">
        <f t="shared" si="0"/>
        <v>14</v>
      </c>
      <c r="F5" s="41">
        <f t="shared" si="0"/>
        <v>1</v>
      </c>
      <c r="G5" s="41">
        <f t="shared" si="0"/>
        <v>5</v>
      </c>
      <c r="H5" s="41">
        <f t="shared" si="0"/>
        <v>0</v>
      </c>
      <c r="I5" s="41">
        <f t="shared" si="0"/>
        <v>7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>
        <f t="shared" si="0"/>
        <v>0</v>
      </c>
      <c r="W5" s="41">
        <f t="shared" si="0"/>
        <v>1</v>
      </c>
      <c r="X5" s="41">
        <f t="shared" si="0"/>
        <v>9</v>
      </c>
      <c r="Y5" s="41">
        <f t="shared" si="0"/>
        <v>37</v>
      </c>
      <c r="Z5" s="41">
        <f t="shared" si="0"/>
        <v>46</v>
      </c>
      <c r="AA5" s="42">
        <v>19.565217391304348</v>
      </c>
      <c r="AB5" s="3"/>
      <c r="AC5" s="3"/>
      <c r="AD5" s="3"/>
      <c r="AE5" s="3"/>
      <c r="AF5" s="3"/>
      <c r="AG5" s="3"/>
      <c r="AH5" s="3"/>
      <c r="AI5" s="3"/>
      <c r="AJ5" s="3"/>
    </row>
    <row r="6" spans="1:36" ht="12.6" customHeight="1">
      <c r="A6" s="65"/>
      <c r="B6" s="66"/>
      <c r="C6" s="75"/>
      <c r="D6" s="66"/>
      <c r="E6" s="75"/>
      <c r="F6" s="66"/>
      <c r="G6" s="68"/>
      <c r="H6" s="66"/>
      <c r="I6" s="68"/>
      <c r="J6" s="66"/>
      <c r="K6" s="68"/>
      <c r="L6" s="69"/>
      <c r="M6" s="70"/>
      <c r="N6" s="66"/>
      <c r="O6" s="67"/>
      <c r="P6" s="69"/>
      <c r="Q6" s="70"/>
      <c r="R6" s="66"/>
      <c r="S6" s="67"/>
      <c r="T6" s="66"/>
      <c r="U6" s="68"/>
      <c r="V6" s="66"/>
      <c r="W6" s="68"/>
      <c r="X6" s="66"/>
      <c r="Y6" s="68"/>
      <c r="Z6" s="78"/>
      <c r="AA6" s="71"/>
      <c r="AB6" s="3"/>
      <c r="AC6" s="3"/>
      <c r="AD6" s="3"/>
      <c r="AE6" s="3"/>
      <c r="AF6" s="3"/>
      <c r="AG6" s="3"/>
      <c r="AH6" s="3"/>
      <c r="AI6" s="3"/>
      <c r="AJ6" s="3"/>
    </row>
    <row r="7" spans="1:36" s="6" customFormat="1" ht="12.6" customHeight="1">
      <c r="A7" s="47" t="s">
        <v>20</v>
      </c>
      <c r="B7" s="66">
        <v>1</v>
      </c>
      <c r="C7" s="68">
        <v>0</v>
      </c>
      <c r="D7" s="66" t="s">
        <v>36</v>
      </c>
      <c r="E7" s="66" t="s">
        <v>36</v>
      </c>
      <c r="F7" s="66">
        <v>0</v>
      </c>
      <c r="G7" s="68">
        <v>0</v>
      </c>
      <c r="H7" s="66">
        <v>0</v>
      </c>
      <c r="I7" s="68">
        <v>1</v>
      </c>
      <c r="J7" s="66"/>
      <c r="K7" s="66"/>
      <c r="L7" s="91"/>
      <c r="M7" s="91"/>
      <c r="N7" s="66"/>
      <c r="O7" s="66"/>
      <c r="P7" s="91"/>
      <c r="Q7" s="91"/>
      <c r="R7" s="66"/>
      <c r="S7" s="66"/>
      <c r="T7" s="66"/>
      <c r="U7" s="66"/>
      <c r="V7" s="66">
        <v>0</v>
      </c>
      <c r="W7" s="68">
        <v>0</v>
      </c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71">
        <v>50</v>
      </c>
      <c r="AB7" s="19"/>
      <c r="AC7" s="19"/>
      <c r="AD7" s="19"/>
      <c r="AE7" s="19"/>
      <c r="AF7" s="19"/>
      <c r="AG7" s="19"/>
      <c r="AH7" s="19"/>
      <c r="AI7" s="19"/>
      <c r="AJ7" s="19"/>
    </row>
    <row r="8" spans="1:36" s="6" customFormat="1" ht="12.6" customHeight="1">
      <c r="A8" s="47" t="s">
        <v>13</v>
      </c>
      <c r="B8" s="66">
        <v>1</v>
      </c>
      <c r="C8" s="68">
        <v>0</v>
      </c>
      <c r="D8" s="66" t="s">
        <v>36</v>
      </c>
      <c r="E8" s="68" t="s">
        <v>36</v>
      </c>
      <c r="F8" s="66">
        <v>0</v>
      </c>
      <c r="G8" s="68">
        <v>0</v>
      </c>
      <c r="H8" s="66">
        <v>0</v>
      </c>
      <c r="I8" s="68">
        <v>1</v>
      </c>
      <c r="J8" s="66"/>
      <c r="K8" s="66"/>
      <c r="L8" s="91"/>
      <c r="M8" s="91"/>
      <c r="N8" s="66"/>
      <c r="O8" s="66"/>
      <c r="P8" s="91"/>
      <c r="Q8" s="91"/>
      <c r="R8" s="66"/>
      <c r="S8" s="66"/>
      <c r="T8" s="66"/>
      <c r="U8" s="66"/>
      <c r="V8" s="66">
        <v>0</v>
      </c>
      <c r="W8" s="68">
        <v>0</v>
      </c>
      <c r="X8" s="72">
        <f>SUM(B8,D8,F8,H8,N8,R8,J8,P8,L8,T8,V8)</f>
        <v>1</v>
      </c>
      <c r="Y8" s="72">
        <f>SUM(C8,E8,G8,I8,O8,S8,K8,Q8,M8,U8,W8)</f>
        <v>1</v>
      </c>
      <c r="Z8" s="66">
        <f t="shared" si="1"/>
        <v>2</v>
      </c>
      <c r="AA8" s="71">
        <v>50</v>
      </c>
      <c r="AB8" s="19"/>
      <c r="AC8" s="19"/>
      <c r="AD8" s="19"/>
      <c r="AE8" s="19"/>
      <c r="AF8" s="19"/>
      <c r="AG8" s="19"/>
      <c r="AH8" s="19"/>
      <c r="AI8" s="19"/>
      <c r="AJ8" s="19"/>
    </row>
    <row r="9" spans="1:36" s="6" customFormat="1" ht="12.6" customHeight="1">
      <c r="A9" s="47" t="s">
        <v>26</v>
      </c>
      <c r="B9" s="66">
        <v>1</v>
      </c>
      <c r="C9" s="68">
        <v>0</v>
      </c>
      <c r="D9" s="66">
        <v>0</v>
      </c>
      <c r="E9" s="68">
        <v>1</v>
      </c>
      <c r="F9" s="66">
        <v>0</v>
      </c>
      <c r="G9" s="68">
        <v>0</v>
      </c>
      <c r="H9" s="66">
        <v>0</v>
      </c>
      <c r="I9" s="68">
        <v>0</v>
      </c>
      <c r="J9" s="66"/>
      <c r="K9" s="66"/>
      <c r="L9" s="91"/>
      <c r="M9" s="91"/>
      <c r="N9" s="66"/>
      <c r="O9" s="66"/>
      <c r="P9" s="91"/>
      <c r="Q9" s="91"/>
      <c r="R9" s="66"/>
      <c r="S9" s="66"/>
      <c r="T9" s="66"/>
      <c r="U9" s="66"/>
      <c r="V9" s="66">
        <v>0</v>
      </c>
      <c r="W9" s="68">
        <v>0</v>
      </c>
      <c r="X9" s="72">
        <f t="shared" ref="X9:Y32" si="2">SUM(B9,D9,F9,H9,N9,R9,J9,P9,L9,T9,V9)</f>
        <v>1</v>
      </c>
      <c r="Y9" s="72">
        <f t="shared" si="2"/>
        <v>1</v>
      </c>
      <c r="Z9" s="66">
        <f t="shared" si="1"/>
        <v>2</v>
      </c>
      <c r="AA9" s="71">
        <v>50</v>
      </c>
      <c r="AB9" s="19"/>
      <c r="AC9" s="19"/>
      <c r="AD9" s="19"/>
      <c r="AE9" s="19"/>
      <c r="AF9" s="19"/>
      <c r="AG9" s="19"/>
      <c r="AH9" s="19"/>
      <c r="AI9" s="19"/>
      <c r="AJ9" s="19"/>
    </row>
    <row r="10" spans="1:36" s="6" customFormat="1" ht="12.6" customHeight="1">
      <c r="A10" s="47" t="s">
        <v>1</v>
      </c>
      <c r="B10" s="66" t="s">
        <v>36</v>
      </c>
      <c r="C10" s="68" t="s">
        <v>36</v>
      </c>
      <c r="D10" s="66">
        <v>0</v>
      </c>
      <c r="E10" s="68">
        <v>2</v>
      </c>
      <c r="F10" s="66" t="s">
        <v>36</v>
      </c>
      <c r="G10" s="68" t="s">
        <v>36</v>
      </c>
      <c r="H10" s="66" t="s">
        <v>36</v>
      </c>
      <c r="I10" s="68" t="s">
        <v>36</v>
      </c>
      <c r="J10" s="66"/>
      <c r="K10" s="66"/>
      <c r="L10" s="91"/>
      <c r="M10" s="91"/>
      <c r="N10" s="66"/>
      <c r="O10" s="66"/>
      <c r="P10" s="91"/>
      <c r="Q10" s="91"/>
      <c r="R10" s="66"/>
      <c r="S10" s="66"/>
      <c r="T10" s="66"/>
      <c r="U10" s="66"/>
      <c r="V10" s="66">
        <v>0</v>
      </c>
      <c r="W10" s="68">
        <v>0</v>
      </c>
      <c r="X10" s="72">
        <f t="shared" si="2"/>
        <v>0</v>
      </c>
      <c r="Y10" s="72">
        <f t="shared" si="2"/>
        <v>2</v>
      </c>
      <c r="Z10" s="66">
        <f t="shared" si="1"/>
        <v>2</v>
      </c>
      <c r="AA10" s="71">
        <v>0</v>
      </c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s="6" customFormat="1" ht="12.6" customHeight="1">
      <c r="A11" s="47" t="s">
        <v>29</v>
      </c>
      <c r="B11" s="66">
        <v>0</v>
      </c>
      <c r="C11" s="68">
        <v>1</v>
      </c>
      <c r="D11" s="66">
        <v>0</v>
      </c>
      <c r="E11" s="68">
        <v>1</v>
      </c>
      <c r="F11" s="66">
        <v>0</v>
      </c>
      <c r="G11" s="68">
        <v>0</v>
      </c>
      <c r="H11" s="66" t="s">
        <v>36</v>
      </c>
      <c r="I11" s="68" t="s">
        <v>36</v>
      </c>
      <c r="J11" s="66"/>
      <c r="K11" s="66"/>
      <c r="L11" s="91"/>
      <c r="M11" s="91"/>
      <c r="N11" s="66"/>
      <c r="O11" s="66"/>
      <c r="P11" s="91"/>
      <c r="Q11" s="91"/>
      <c r="R11" s="66"/>
      <c r="S11" s="66"/>
      <c r="T11" s="66"/>
      <c r="U11" s="66"/>
      <c r="V11" s="66">
        <v>0</v>
      </c>
      <c r="W11" s="68">
        <v>0</v>
      </c>
      <c r="X11" s="72">
        <f t="shared" si="2"/>
        <v>0</v>
      </c>
      <c r="Y11" s="72">
        <f t="shared" si="2"/>
        <v>2</v>
      </c>
      <c r="Z11" s="66">
        <f t="shared" si="1"/>
        <v>2</v>
      </c>
      <c r="AA11" s="71">
        <v>0</v>
      </c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s="6" customFormat="1" ht="12.6" customHeight="1">
      <c r="A12" s="47" t="s">
        <v>28</v>
      </c>
      <c r="B12" s="66" t="s">
        <v>36</v>
      </c>
      <c r="C12" s="68" t="s">
        <v>36</v>
      </c>
      <c r="D12" s="66" t="s">
        <v>36</v>
      </c>
      <c r="E12" s="68" t="s">
        <v>36</v>
      </c>
      <c r="F12" s="66" t="s">
        <v>36</v>
      </c>
      <c r="G12" s="68" t="s">
        <v>36</v>
      </c>
      <c r="H12" s="66" t="s">
        <v>36</v>
      </c>
      <c r="I12" s="68" t="s">
        <v>36</v>
      </c>
      <c r="J12" s="66"/>
      <c r="K12" s="66"/>
      <c r="L12" s="91"/>
      <c r="M12" s="91"/>
      <c r="N12" s="66"/>
      <c r="O12" s="66"/>
      <c r="P12" s="91"/>
      <c r="Q12" s="91"/>
      <c r="R12" s="66"/>
      <c r="S12" s="66"/>
      <c r="T12" s="66"/>
      <c r="U12" s="66"/>
      <c r="V12" s="66">
        <v>0</v>
      </c>
      <c r="W12" s="68">
        <v>1</v>
      </c>
      <c r="X12" s="72">
        <f t="shared" si="2"/>
        <v>0</v>
      </c>
      <c r="Y12" s="72">
        <f t="shared" si="2"/>
        <v>1</v>
      </c>
      <c r="Z12" s="66">
        <f t="shared" si="1"/>
        <v>1</v>
      </c>
      <c r="AA12" s="71">
        <v>0</v>
      </c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s="6" customFormat="1" ht="12.6" customHeight="1">
      <c r="A13" s="47" t="s">
        <v>27</v>
      </c>
      <c r="B13" s="66" t="s">
        <v>36</v>
      </c>
      <c r="C13" s="68" t="s">
        <v>36</v>
      </c>
      <c r="D13" s="66">
        <v>1</v>
      </c>
      <c r="E13" s="68">
        <v>0</v>
      </c>
      <c r="F13" s="66" t="s">
        <v>36</v>
      </c>
      <c r="G13" s="68" t="s">
        <v>36</v>
      </c>
      <c r="H13" s="66" t="s">
        <v>36</v>
      </c>
      <c r="I13" s="68" t="s">
        <v>36</v>
      </c>
      <c r="J13" s="66"/>
      <c r="K13" s="66"/>
      <c r="L13" s="91"/>
      <c r="M13" s="91"/>
      <c r="N13" s="66"/>
      <c r="O13" s="66"/>
      <c r="P13" s="91"/>
      <c r="Q13" s="91"/>
      <c r="R13" s="66"/>
      <c r="S13" s="66"/>
      <c r="T13" s="66"/>
      <c r="U13" s="66"/>
      <c r="V13" s="66">
        <v>0</v>
      </c>
      <c r="W13" s="68">
        <v>0</v>
      </c>
      <c r="X13" s="72">
        <f t="shared" si="2"/>
        <v>1</v>
      </c>
      <c r="Y13" s="72">
        <f t="shared" si="2"/>
        <v>0</v>
      </c>
      <c r="Z13" s="66">
        <f t="shared" si="1"/>
        <v>1</v>
      </c>
      <c r="AA13" s="71">
        <v>100</v>
      </c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s="6" customFormat="1" ht="12.6" customHeight="1">
      <c r="A14" s="47" t="s">
        <v>21</v>
      </c>
      <c r="B14" s="66">
        <v>0</v>
      </c>
      <c r="C14" s="68">
        <v>1</v>
      </c>
      <c r="D14" s="66" t="s">
        <v>36</v>
      </c>
      <c r="E14" s="68" t="s">
        <v>36</v>
      </c>
      <c r="F14" s="66" t="s">
        <v>36</v>
      </c>
      <c r="G14" s="68" t="s">
        <v>36</v>
      </c>
      <c r="H14" s="66">
        <v>0</v>
      </c>
      <c r="I14" s="68">
        <v>1</v>
      </c>
      <c r="J14" s="66"/>
      <c r="K14" s="66"/>
      <c r="L14" s="91"/>
      <c r="M14" s="91"/>
      <c r="N14" s="66"/>
      <c r="O14" s="66"/>
      <c r="P14" s="91"/>
      <c r="Q14" s="91"/>
      <c r="R14" s="66"/>
      <c r="S14" s="66"/>
      <c r="T14" s="66"/>
      <c r="U14" s="66"/>
      <c r="V14" s="66">
        <v>0</v>
      </c>
      <c r="W14" s="68">
        <v>0</v>
      </c>
      <c r="X14" s="72">
        <f t="shared" si="2"/>
        <v>0</v>
      </c>
      <c r="Y14" s="72">
        <f t="shared" si="2"/>
        <v>2</v>
      </c>
      <c r="Z14" s="66">
        <f t="shared" si="1"/>
        <v>2</v>
      </c>
      <c r="AA14" s="71">
        <v>0</v>
      </c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s="6" customFormat="1" ht="12.6" customHeight="1">
      <c r="A15" s="47" t="s">
        <v>30</v>
      </c>
      <c r="B15" s="66">
        <v>0</v>
      </c>
      <c r="C15" s="68">
        <v>1</v>
      </c>
      <c r="D15" s="66">
        <v>0</v>
      </c>
      <c r="E15" s="68">
        <v>1</v>
      </c>
      <c r="F15" s="66">
        <v>0</v>
      </c>
      <c r="G15" s="68">
        <v>0</v>
      </c>
      <c r="H15" s="66">
        <v>0</v>
      </c>
      <c r="I15" s="68">
        <v>0</v>
      </c>
      <c r="J15" s="66"/>
      <c r="K15" s="66"/>
      <c r="L15" s="91"/>
      <c r="M15" s="91"/>
      <c r="N15" s="66"/>
      <c r="O15" s="66"/>
      <c r="P15" s="91"/>
      <c r="Q15" s="91"/>
      <c r="R15" s="66"/>
      <c r="S15" s="66"/>
      <c r="T15" s="66"/>
      <c r="U15" s="66"/>
      <c r="V15" s="66">
        <v>0</v>
      </c>
      <c r="W15" s="68">
        <v>0</v>
      </c>
      <c r="X15" s="72">
        <f t="shared" si="2"/>
        <v>0</v>
      </c>
      <c r="Y15" s="72">
        <f t="shared" si="2"/>
        <v>2</v>
      </c>
      <c r="Z15" s="66">
        <f t="shared" si="1"/>
        <v>2</v>
      </c>
      <c r="AA15" s="71">
        <v>0</v>
      </c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s="6" customFormat="1" ht="12.6" customHeight="1">
      <c r="A16" s="47" t="s">
        <v>14</v>
      </c>
      <c r="B16" s="66">
        <v>0</v>
      </c>
      <c r="C16" s="68">
        <v>1</v>
      </c>
      <c r="D16" s="66">
        <v>0</v>
      </c>
      <c r="E16" s="68">
        <v>1</v>
      </c>
      <c r="F16" s="66">
        <v>0</v>
      </c>
      <c r="G16" s="68">
        <v>0</v>
      </c>
      <c r="H16" s="66" t="s">
        <v>36</v>
      </c>
      <c r="I16" s="68" t="s">
        <v>36</v>
      </c>
      <c r="J16" s="66"/>
      <c r="K16" s="66"/>
      <c r="L16" s="91"/>
      <c r="M16" s="91"/>
      <c r="N16" s="66"/>
      <c r="O16" s="66"/>
      <c r="P16" s="91"/>
      <c r="Q16" s="91"/>
      <c r="R16" s="66"/>
      <c r="S16" s="66"/>
      <c r="T16" s="66"/>
      <c r="U16" s="66"/>
      <c r="V16" s="66">
        <v>0</v>
      </c>
      <c r="W16" s="68">
        <v>0</v>
      </c>
      <c r="X16" s="72">
        <f t="shared" si="2"/>
        <v>0</v>
      </c>
      <c r="Y16" s="72">
        <f t="shared" si="2"/>
        <v>2</v>
      </c>
      <c r="Z16" s="66">
        <f t="shared" si="1"/>
        <v>2</v>
      </c>
      <c r="AA16" s="71">
        <v>0</v>
      </c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s="6" customFormat="1" ht="12.6" customHeight="1">
      <c r="A17" s="47" t="s">
        <v>16</v>
      </c>
      <c r="B17" s="66">
        <v>0</v>
      </c>
      <c r="C17" s="68">
        <v>1</v>
      </c>
      <c r="D17" s="66">
        <v>0</v>
      </c>
      <c r="E17" s="68">
        <v>0</v>
      </c>
      <c r="F17" s="66">
        <v>0</v>
      </c>
      <c r="G17" s="68">
        <v>1</v>
      </c>
      <c r="H17" s="66" t="s">
        <v>36</v>
      </c>
      <c r="I17" s="68" t="s">
        <v>36</v>
      </c>
      <c r="J17" s="66"/>
      <c r="K17" s="66"/>
      <c r="L17" s="91"/>
      <c r="M17" s="91"/>
      <c r="N17" s="66"/>
      <c r="O17" s="66"/>
      <c r="P17" s="91"/>
      <c r="Q17" s="91"/>
      <c r="R17" s="66"/>
      <c r="S17" s="66"/>
      <c r="T17" s="66"/>
      <c r="U17" s="66"/>
      <c r="V17" s="66">
        <v>0</v>
      </c>
      <c r="W17" s="68">
        <v>0</v>
      </c>
      <c r="X17" s="72">
        <f t="shared" si="2"/>
        <v>0</v>
      </c>
      <c r="Y17" s="72">
        <f t="shared" si="2"/>
        <v>2</v>
      </c>
      <c r="Z17" s="66">
        <f t="shared" si="1"/>
        <v>2</v>
      </c>
      <c r="AA17" s="71">
        <v>0</v>
      </c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s="6" customFormat="1" ht="12.6" customHeight="1">
      <c r="A18" s="47" t="s">
        <v>19</v>
      </c>
      <c r="B18" s="66" t="s">
        <v>36</v>
      </c>
      <c r="C18" s="68" t="s">
        <v>36</v>
      </c>
      <c r="D18" s="66" t="s">
        <v>36</v>
      </c>
      <c r="E18" s="68" t="s">
        <v>36</v>
      </c>
      <c r="F18" s="66">
        <v>0</v>
      </c>
      <c r="G18" s="68">
        <v>1</v>
      </c>
      <c r="H18" s="66">
        <v>0</v>
      </c>
      <c r="I18" s="68">
        <v>0</v>
      </c>
      <c r="J18" s="66"/>
      <c r="K18" s="66"/>
      <c r="L18" s="91"/>
      <c r="M18" s="91"/>
      <c r="N18" s="66"/>
      <c r="O18" s="66"/>
      <c r="P18" s="91"/>
      <c r="Q18" s="91"/>
      <c r="R18" s="66"/>
      <c r="S18" s="66"/>
      <c r="T18" s="66"/>
      <c r="U18" s="66"/>
      <c r="V18" s="66">
        <v>0</v>
      </c>
      <c r="W18" s="68">
        <v>0</v>
      </c>
      <c r="X18" s="72">
        <f t="shared" si="2"/>
        <v>0</v>
      </c>
      <c r="Y18" s="72">
        <f t="shared" si="2"/>
        <v>1</v>
      </c>
      <c r="Z18" s="66">
        <f t="shared" si="1"/>
        <v>1</v>
      </c>
      <c r="AA18" s="71">
        <v>0</v>
      </c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s="6" customFormat="1" ht="12.6" customHeight="1">
      <c r="A19" s="47" t="s">
        <v>18</v>
      </c>
      <c r="B19" s="66">
        <v>0</v>
      </c>
      <c r="C19" s="68">
        <v>1</v>
      </c>
      <c r="D19" s="66" t="s">
        <v>36</v>
      </c>
      <c r="E19" s="68" t="s">
        <v>36</v>
      </c>
      <c r="F19" s="66">
        <v>0</v>
      </c>
      <c r="G19" s="68">
        <v>0</v>
      </c>
      <c r="H19" s="66" t="s">
        <v>36</v>
      </c>
      <c r="I19" s="68" t="s">
        <v>36</v>
      </c>
      <c r="J19" s="66"/>
      <c r="K19" s="66"/>
      <c r="L19" s="91"/>
      <c r="M19" s="91"/>
      <c r="N19" s="66"/>
      <c r="O19" s="66"/>
      <c r="P19" s="91"/>
      <c r="Q19" s="91"/>
      <c r="R19" s="66"/>
      <c r="S19" s="66"/>
      <c r="T19" s="66"/>
      <c r="U19" s="66"/>
      <c r="V19" s="66">
        <v>0</v>
      </c>
      <c r="W19" s="68">
        <v>0</v>
      </c>
      <c r="X19" s="72">
        <f t="shared" si="2"/>
        <v>0</v>
      </c>
      <c r="Y19" s="72">
        <f t="shared" si="2"/>
        <v>1</v>
      </c>
      <c r="Z19" s="66">
        <f t="shared" si="1"/>
        <v>1</v>
      </c>
      <c r="AA19" s="71">
        <v>0</v>
      </c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s="6" customFormat="1" ht="12.6" customHeight="1">
      <c r="A20" s="47" t="s">
        <v>24</v>
      </c>
      <c r="B20" s="66">
        <v>0</v>
      </c>
      <c r="C20" s="68">
        <v>1</v>
      </c>
      <c r="D20" s="66" t="s">
        <v>36</v>
      </c>
      <c r="E20" s="68" t="s">
        <v>36</v>
      </c>
      <c r="F20" s="66">
        <v>0</v>
      </c>
      <c r="G20" s="68">
        <v>0</v>
      </c>
      <c r="H20" s="66">
        <v>0</v>
      </c>
      <c r="I20" s="68">
        <v>1</v>
      </c>
      <c r="J20" s="66"/>
      <c r="K20" s="66"/>
      <c r="L20" s="91"/>
      <c r="M20" s="91"/>
      <c r="N20" s="66"/>
      <c r="O20" s="66"/>
      <c r="P20" s="91"/>
      <c r="Q20" s="91"/>
      <c r="R20" s="66"/>
      <c r="S20" s="66"/>
      <c r="T20" s="66"/>
      <c r="U20" s="66"/>
      <c r="V20" s="66">
        <v>0</v>
      </c>
      <c r="W20" s="68">
        <v>0</v>
      </c>
      <c r="X20" s="72">
        <f t="shared" si="2"/>
        <v>0</v>
      </c>
      <c r="Y20" s="72">
        <f t="shared" si="2"/>
        <v>2</v>
      </c>
      <c r="Z20" s="66">
        <f t="shared" si="1"/>
        <v>2</v>
      </c>
      <c r="AA20" s="71">
        <v>0</v>
      </c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s="6" customFormat="1" ht="12.6" customHeight="1">
      <c r="A21" s="47" t="s">
        <v>42</v>
      </c>
      <c r="B21" s="66">
        <v>0</v>
      </c>
      <c r="C21" s="68">
        <v>1</v>
      </c>
      <c r="D21" s="66" t="s">
        <v>36</v>
      </c>
      <c r="E21" s="68" t="s">
        <v>36</v>
      </c>
      <c r="F21" s="66" t="s">
        <v>36</v>
      </c>
      <c r="G21" s="68" t="s">
        <v>36</v>
      </c>
      <c r="H21" s="66" t="s">
        <v>36</v>
      </c>
      <c r="I21" s="68" t="s">
        <v>36</v>
      </c>
      <c r="J21" s="66"/>
      <c r="K21" s="66"/>
      <c r="L21" s="91"/>
      <c r="M21" s="91"/>
      <c r="N21" s="66"/>
      <c r="O21" s="66"/>
      <c r="P21" s="91"/>
      <c r="Q21" s="91"/>
      <c r="R21" s="66"/>
      <c r="S21" s="66"/>
      <c r="T21" s="66"/>
      <c r="U21" s="66"/>
      <c r="V21" s="66">
        <v>0</v>
      </c>
      <c r="W21" s="68">
        <v>0</v>
      </c>
      <c r="X21" s="72">
        <f t="shared" si="2"/>
        <v>0</v>
      </c>
      <c r="Y21" s="72">
        <f t="shared" si="2"/>
        <v>1</v>
      </c>
      <c r="Z21" s="66">
        <f t="shared" si="1"/>
        <v>1</v>
      </c>
      <c r="AA21" s="71">
        <v>0</v>
      </c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6" customFormat="1" ht="12.6" customHeight="1">
      <c r="A22" s="47" t="s">
        <v>43</v>
      </c>
      <c r="B22" s="66" t="s">
        <v>36</v>
      </c>
      <c r="C22" s="68" t="s">
        <v>36</v>
      </c>
      <c r="D22" s="66">
        <v>0</v>
      </c>
      <c r="E22" s="68">
        <v>1</v>
      </c>
      <c r="F22" s="66" t="s">
        <v>36</v>
      </c>
      <c r="G22" s="68" t="s">
        <v>36</v>
      </c>
      <c r="H22" s="66" t="s">
        <v>36</v>
      </c>
      <c r="I22" s="68" t="s">
        <v>36</v>
      </c>
      <c r="J22" s="66"/>
      <c r="K22" s="66"/>
      <c r="L22" s="91"/>
      <c r="M22" s="91"/>
      <c r="N22" s="66"/>
      <c r="O22" s="66"/>
      <c r="P22" s="91"/>
      <c r="Q22" s="91"/>
      <c r="R22" s="74"/>
      <c r="S22" s="74"/>
      <c r="T22" s="66"/>
      <c r="U22" s="66"/>
      <c r="V22" s="66">
        <v>0</v>
      </c>
      <c r="W22" s="68">
        <v>0</v>
      </c>
      <c r="X22" s="72">
        <f t="shared" si="2"/>
        <v>0</v>
      </c>
      <c r="Y22" s="72">
        <f t="shared" si="2"/>
        <v>1</v>
      </c>
      <c r="Z22" s="66">
        <f t="shared" si="1"/>
        <v>1</v>
      </c>
      <c r="AA22" s="71">
        <v>0</v>
      </c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6" customFormat="1" ht="12.6" customHeight="1">
      <c r="A23" s="47" t="s">
        <v>23</v>
      </c>
      <c r="B23" s="66">
        <v>1</v>
      </c>
      <c r="C23" s="68">
        <v>0</v>
      </c>
      <c r="D23" s="66">
        <v>0</v>
      </c>
      <c r="E23" s="68">
        <v>1</v>
      </c>
      <c r="F23" s="66">
        <v>0</v>
      </c>
      <c r="G23" s="68">
        <v>0</v>
      </c>
      <c r="H23" s="66">
        <v>0</v>
      </c>
      <c r="I23" s="68">
        <v>0</v>
      </c>
      <c r="J23" s="66"/>
      <c r="K23" s="66"/>
      <c r="L23" s="91"/>
      <c r="M23" s="91"/>
      <c r="N23" s="66"/>
      <c r="O23" s="66"/>
      <c r="P23" s="91"/>
      <c r="Q23" s="91"/>
      <c r="R23" s="66"/>
      <c r="S23" s="66"/>
      <c r="T23" s="66"/>
      <c r="U23" s="66"/>
      <c r="V23" s="66">
        <v>0</v>
      </c>
      <c r="W23" s="68">
        <v>0</v>
      </c>
      <c r="X23" s="72">
        <f t="shared" si="2"/>
        <v>1</v>
      </c>
      <c r="Y23" s="72">
        <f t="shared" si="2"/>
        <v>1</v>
      </c>
      <c r="Z23" s="66">
        <f t="shared" si="1"/>
        <v>2</v>
      </c>
      <c r="AA23" s="71">
        <v>50</v>
      </c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s="6" customFormat="1" ht="12.6" customHeight="1">
      <c r="A24" s="47" t="s">
        <v>22</v>
      </c>
      <c r="B24" s="66" t="s">
        <v>36</v>
      </c>
      <c r="C24" s="68" t="s">
        <v>36</v>
      </c>
      <c r="D24" s="66">
        <v>0</v>
      </c>
      <c r="E24" s="68">
        <v>1</v>
      </c>
      <c r="F24" s="66">
        <v>0</v>
      </c>
      <c r="G24" s="68">
        <v>0</v>
      </c>
      <c r="H24" s="66">
        <v>0</v>
      </c>
      <c r="I24" s="68">
        <v>1</v>
      </c>
      <c r="J24" s="66"/>
      <c r="K24" s="66"/>
      <c r="L24" s="91"/>
      <c r="M24" s="91"/>
      <c r="N24" s="66"/>
      <c r="O24" s="66"/>
      <c r="P24" s="91"/>
      <c r="Q24" s="91"/>
      <c r="R24" s="66"/>
      <c r="S24" s="66"/>
      <c r="T24" s="66"/>
      <c r="U24" s="66"/>
      <c r="V24" s="66">
        <v>0</v>
      </c>
      <c r="W24" s="68">
        <v>0</v>
      </c>
      <c r="X24" s="72">
        <f t="shared" si="2"/>
        <v>0</v>
      </c>
      <c r="Y24" s="72">
        <f t="shared" si="2"/>
        <v>2</v>
      </c>
      <c r="Z24" s="66">
        <f t="shared" si="1"/>
        <v>2</v>
      </c>
      <c r="AA24" s="71">
        <v>0</v>
      </c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s="6" customFormat="1" ht="12.6" customHeight="1">
      <c r="A25" s="47" t="s">
        <v>17</v>
      </c>
      <c r="B25" s="66">
        <v>0</v>
      </c>
      <c r="C25" s="68">
        <v>1</v>
      </c>
      <c r="D25" s="66">
        <v>0</v>
      </c>
      <c r="E25" s="68">
        <v>0</v>
      </c>
      <c r="F25" s="66">
        <v>0</v>
      </c>
      <c r="G25" s="68">
        <v>0</v>
      </c>
      <c r="H25" s="66">
        <v>0</v>
      </c>
      <c r="I25" s="68">
        <v>1</v>
      </c>
      <c r="J25" s="66"/>
      <c r="K25" s="66"/>
      <c r="L25" s="91"/>
      <c r="M25" s="91"/>
      <c r="N25" s="66"/>
      <c r="O25" s="66"/>
      <c r="P25" s="91"/>
      <c r="Q25" s="91"/>
      <c r="R25" s="66"/>
      <c r="S25" s="66"/>
      <c r="T25" s="66"/>
      <c r="U25" s="66"/>
      <c r="V25" s="66">
        <v>0</v>
      </c>
      <c r="W25" s="68">
        <v>0</v>
      </c>
      <c r="X25" s="72">
        <f t="shared" si="2"/>
        <v>0</v>
      </c>
      <c r="Y25" s="72">
        <f t="shared" si="2"/>
        <v>2</v>
      </c>
      <c r="Z25" s="66">
        <f t="shared" si="1"/>
        <v>2</v>
      </c>
      <c r="AA25" s="71">
        <v>0</v>
      </c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s="6" customFormat="1" ht="12.6" customHeight="1">
      <c r="A26" s="47" t="s">
        <v>25</v>
      </c>
      <c r="B26" s="66">
        <v>0</v>
      </c>
      <c r="C26" s="68">
        <v>0</v>
      </c>
      <c r="D26" s="66">
        <v>0</v>
      </c>
      <c r="E26" s="68">
        <v>1</v>
      </c>
      <c r="F26" s="66">
        <v>0</v>
      </c>
      <c r="G26" s="68">
        <v>0</v>
      </c>
      <c r="H26" s="66">
        <v>0</v>
      </c>
      <c r="I26" s="68">
        <v>1</v>
      </c>
      <c r="J26" s="66"/>
      <c r="K26" s="66"/>
      <c r="L26" s="91"/>
      <c r="M26" s="91"/>
      <c r="N26" s="66"/>
      <c r="O26" s="66"/>
      <c r="P26" s="91"/>
      <c r="Q26" s="91"/>
      <c r="R26" s="66"/>
      <c r="S26" s="66"/>
      <c r="T26" s="66"/>
      <c r="U26" s="66"/>
      <c r="V26" s="66">
        <v>0</v>
      </c>
      <c r="W26" s="68">
        <v>0</v>
      </c>
      <c r="X26" s="72">
        <f t="shared" si="2"/>
        <v>0</v>
      </c>
      <c r="Y26" s="72">
        <f t="shared" si="2"/>
        <v>2</v>
      </c>
      <c r="Z26" s="66">
        <f t="shared" si="1"/>
        <v>2</v>
      </c>
      <c r="AA26" s="71">
        <v>0</v>
      </c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s="6" customFormat="1" ht="12.6" customHeight="1">
      <c r="A27" s="47" t="s">
        <v>3</v>
      </c>
      <c r="B27" s="66">
        <v>0</v>
      </c>
      <c r="C27" s="68">
        <v>1</v>
      </c>
      <c r="D27" s="66">
        <v>0</v>
      </c>
      <c r="E27" s="68">
        <v>1</v>
      </c>
      <c r="F27" s="66">
        <v>0</v>
      </c>
      <c r="G27" s="68">
        <v>0</v>
      </c>
      <c r="H27" s="66" t="s">
        <v>36</v>
      </c>
      <c r="I27" s="66" t="s">
        <v>36</v>
      </c>
      <c r="J27" s="66"/>
      <c r="K27" s="66"/>
      <c r="L27" s="91"/>
      <c r="M27" s="91"/>
      <c r="N27" s="66"/>
      <c r="O27" s="66"/>
      <c r="P27" s="91"/>
      <c r="Q27" s="91"/>
      <c r="R27" s="66"/>
      <c r="S27" s="66"/>
      <c r="T27" s="66"/>
      <c r="U27" s="68"/>
      <c r="V27" s="66">
        <v>0</v>
      </c>
      <c r="W27" s="68">
        <v>0</v>
      </c>
      <c r="X27" s="72">
        <f t="shared" si="2"/>
        <v>0</v>
      </c>
      <c r="Y27" s="72">
        <f t="shared" si="2"/>
        <v>2</v>
      </c>
      <c r="Z27" s="66">
        <f t="shared" si="1"/>
        <v>2</v>
      </c>
      <c r="AA27" s="71">
        <v>0</v>
      </c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s="6" customFormat="1" ht="12.6" customHeight="1">
      <c r="A28" s="47" t="s">
        <v>12</v>
      </c>
      <c r="B28" s="66">
        <v>1</v>
      </c>
      <c r="C28" s="68">
        <v>0</v>
      </c>
      <c r="D28" s="66" t="s">
        <v>36</v>
      </c>
      <c r="E28" s="68" t="s">
        <v>36</v>
      </c>
      <c r="F28" s="66">
        <v>0</v>
      </c>
      <c r="G28" s="68">
        <v>1</v>
      </c>
      <c r="H28" s="66" t="s">
        <v>36</v>
      </c>
      <c r="I28" s="68" t="s">
        <v>36</v>
      </c>
      <c r="J28" s="66"/>
      <c r="K28" s="68"/>
      <c r="L28" s="91"/>
      <c r="M28" s="91"/>
      <c r="N28" s="66"/>
      <c r="O28" s="66"/>
      <c r="P28" s="91"/>
      <c r="Q28" s="91"/>
      <c r="R28" s="66"/>
      <c r="S28" s="66"/>
      <c r="T28" s="66"/>
      <c r="U28" s="66"/>
      <c r="V28" s="66">
        <v>0</v>
      </c>
      <c r="W28" s="68">
        <v>0</v>
      </c>
      <c r="X28" s="72">
        <f t="shared" si="2"/>
        <v>1</v>
      </c>
      <c r="Y28" s="72">
        <f t="shared" si="2"/>
        <v>1</v>
      </c>
      <c r="Z28" s="66">
        <f t="shared" si="1"/>
        <v>2</v>
      </c>
      <c r="AA28" s="71">
        <v>50</v>
      </c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s="6" customFormat="1" ht="12.6" customHeight="1">
      <c r="A29" s="47" t="s">
        <v>11</v>
      </c>
      <c r="B29" s="66">
        <v>0</v>
      </c>
      <c r="C29" s="68">
        <v>0</v>
      </c>
      <c r="D29" s="66">
        <v>0</v>
      </c>
      <c r="E29" s="68">
        <v>2</v>
      </c>
      <c r="F29" s="66">
        <v>0</v>
      </c>
      <c r="G29" s="68">
        <v>0</v>
      </c>
      <c r="H29" s="66">
        <v>0</v>
      </c>
      <c r="I29" s="68">
        <v>0</v>
      </c>
      <c r="J29" s="66"/>
      <c r="K29" s="66"/>
      <c r="L29" s="91"/>
      <c r="M29" s="91"/>
      <c r="N29" s="66"/>
      <c r="O29" s="66"/>
      <c r="P29" s="91"/>
      <c r="Q29" s="91"/>
      <c r="R29" s="66"/>
      <c r="S29" s="66"/>
      <c r="T29" s="66"/>
      <c r="U29" s="66"/>
      <c r="V29" s="66">
        <v>0</v>
      </c>
      <c r="W29" s="68">
        <v>0</v>
      </c>
      <c r="X29" s="72">
        <f t="shared" si="2"/>
        <v>0</v>
      </c>
      <c r="Y29" s="72">
        <f t="shared" si="2"/>
        <v>2</v>
      </c>
      <c r="Z29" s="66">
        <f t="shared" si="1"/>
        <v>2</v>
      </c>
      <c r="AA29" s="71">
        <v>0</v>
      </c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s="6" customFormat="1" ht="12.6" customHeight="1">
      <c r="A30" s="47" t="s">
        <v>15</v>
      </c>
      <c r="B30" s="66">
        <v>1</v>
      </c>
      <c r="C30" s="68">
        <v>0</v>
      </c>
      <c r="D30" s="66" t="s">
        <v>36</v>
      </c>
      <c r="E30" s="68" t="s">
        <v>36</v>
      </c>
      <c r="F30" s="66">
        <v>0</v>
      </c>
      <c r="G30" s="68">
        <v>1</v>
      </c>
      <c r="H30" s="66" t="s">
        <v>36</v>
      </c>
      <c r="I30" s="68" t="s">
        <v>36</v>
      </c>
      <c r="J30" s="66"/>
      <c r="K30" s="68"/>
      <c r="L30" s="91"/>
      <c r="M30" s="91"/>
      <c r="N30" s="66"/>
      <c r="O30" s="66"/>
      <c r="P30" s="91"/>
      <c r="Q30" s="91"/>
      <c r="R30" s="66"/>
      <c r="S30" s="66"/>
      <c r="T30" s="66"/>
      <c r="U30" s="66"/>
      <c r="V30" s="66">
        <v>0</v>
      </c>
      <c r="W30" s="68">
        <v>0</v>
      </c>
      <c r="X30" s="72">
        <f t="shared" si="2"/>
        <v>1</v>
      </c>
      <c r="Y30" s="72">
        <f t="shared" si="2"/>
        <v>1</v>
      </c>
      <c r="Z30" s="66">
        <f t="shared" si="1"/>
        <v>2</v>
      </c>
      <c r="AA30" s="71">
        <v>50</v>
      </c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6" customFormat="1" ht="12.6" customHeight="1">
      <c r="A31" s="47" t="s">
        <v>10</v>
      </c>
      <c r="B31" s="66">
        <v>1</v>
      </c>
      <c r="C31" s="68">
        <v>0</v>
      </c>
      <c r="D31" s="66" t="s">
        <v>36</v>
      </c>
      <c r="E31" s="68" t="s">
        <v>36</v>
      </c>
      <c r="F31" s="66">
        <v>1</v>
      </c>
      <c r="G31" s="68">
        <v>0</v>
      </c>
      <c r="H31" s="66" t="s">
        <v>36</v>
      </c>
      <c r="I31" s="68" t="s">
        <v>36</v>
      </c>
      <c r="J31" s="66"/>
      <c r="K31" s="68"/>
      <c r="L31" s="91"/>
      <c r="M31" s="91"/>
      <c r="N31" s="66"/>
      <c r="O31" s="66"/>
      <c r="P31" s="91"/>
      <c r="Q31" s="91"/>
      <c r="R31" s="66"/>
      <c r="S31" s="66"/>
      <c r="T31" s="66"/>
      <c r="U31" s="66"/>
      <c r="V31" s="66">
        <v>0</v>
      </c>
      <c r="W31" s="68">
        <v>0</v>
      </c>
      <c r="X31" s="72">
        <f t="shared" si="2"/>
        <v>2</v>
      </c>
      <c r="Y31" s="72">
        <f t="shared" si="2"/>
        <v>0</v>
      </c>
      <c r="Z31" s="66">
        <f t="shared" si="1"/>
        <v>2</v>
      </c>
      <c r="AA31" s="71">
        <v>100</v>
      </c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s="6" customFormat="1" ht="12.6" customHeight="1">
      <c r="A32" s="49" t="s">
        <v>2</v>
      </c>
      <c r="B32" s="66">
        <v>0</v>
      </c>
      <c r="C32" s="68">
        <v>0</v>
      </c>
      <c r="D32" s="66">
        <v>0</v>
      </c>
      <c r="E32" s="68">
        <v>1</v>
      </c>
      <c r="F32" s="66">
        <v>0</v>
      </c>
      <c r="G32" s="68">
        <v>1</v>
      </c>
      <c r="H32" s="66" t="s">
        <v>36</v>
      </c>
      <c r="I32" s="68" t="s">
        <v>36</v>
      </c>
      <c r="J32" s="66"/>
      <c r="K32" s="66"/>
      <c r="L32" s="77"/>
      <c r="M32" s="77"/>
      <c r="N32" s="66"/>
      <c r="O32" s="66"/>
      <c r="P32" s="77"/>
      <c r="Q32" s="77"/>
      <c r="R32" s="66"/>
      <c r="S32" s="66"/>
      <c r="T32" s="66"/>
      <c r="U32" s="66"/>
      <c r="V32" s="66">
        <v>0</v>
      </c>
      <c r="W32" s="68">
        <v>0</v>
      </c>
      <c r="X32" s="72">
        <f t="shared" si="2"/>
        <v>0</v>
      </c>
      <c r="Y32" s="72">
        <f t="shared" si="2"/>
        <v>2</v>
      </c>
      <c r="Z32" s="66">
        <f t="shared" si="1"/>
        <v>2</v>
      </c>
      <c r="AA32" s="71">
        <v>0</v>
      </c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76"/>
      <c r="M33" s="77"/>
      <c r="N33" s="66"/>
      <c r="O33" s="66"/>
      <c r="P33" s="76"/>
      <c r="Q33" s="77"/>
      <c r="R33" s="66"/>
      <c r="S33" s="66"/>
      <c r="T33" s="66"/>
      <c r="U33" s="75"/>
      <c r="V33" s="66"/>
      <c r="W33" s="75"/>
      <c r="X33" s="66"/>
      <c r="Y33" s="75"/>
      <c r="Z33" s="78"/>
      <c r="AA33" s="71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6" customHeight="1">
      <c r="A34" s="40" t="s">
        <v>45</v>
      </c>
      <c r="B34" s="195">
        <v>41.176470588235297</v>
      </c>
      <c r="C34" s="197"/>
      <c r="D34" s="195">
        <v>6.666666666666667</v>
      </c>
      <c r="E34" s="197"/>
      <c r="F34" s="195">
        <v>16.666666666666668</v>
      </c>
      <c r="G34" s="198"/>
      <c r="H34" s="92"/>
      <c r="I34" s="92">
        <v>0</v>
      </c>
      <c r="J34" s="195"/>
      <c r="K34" s="196"/>
      <c r="L34" s="195"/>
      <c r="M34" s="196"/>
      <c r="N34" s="195"/>
      <c r="O34" s="199"/>
      <c r="P34" s="195"/>
      <c r="Q34" s="196"/>
      <c r="R34" s="195"/>
      <c r="S34" s="199"/>
      <c r="T34" s="195"/>
      <c r="U34" s="199"/>
      <c r="V34" s="92"/>
      <c r="W34" s="92">
        <v>0</v>
      </c>
      <c r="X34" s="195">
        <v>19.565217391304348</v>
      </c>
      <c r="Y34" s="199"/>
      <c r="Z34" s="93"/>
      <c r="AA34" s="42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26" customFormat="1" ht="12.6" customHeight="1">
      <c r="A35" s="35"/>
      <c r="B35" s="148"/>
      <c r="C35" s="162"/>
      <c r="D35" s="148"/>
      <c r="E35" s="162"/>
      <c r="F35" s="148"/>
      <c r="G35" s="39"/>
      <c r="H35" s="163"/>
      <c r="I35" s="163"/>
      <c r="J35" s="148"/>
      <c r="K35" s="149"/>
      <c r="L35" s="148"/>
      <c r="M35" s="149"/>
      <c r="N35" s="148"/>
      <c r="O35" s="148"/>
      <c r="P35" s="148"/>
      <c r="Q35" s="149"/>
      <c r="R35" s="148"/>
      <c r="S35" s="148"/>
      <c r="T35" s="148"/>
      <c r="U35" s="148"/>
      <c r="V35" s="163"/>
      <c r="W35" s="163"/>
      <c r="X35" s="148"/>
      <c r="Y35" s="148"/>
      <c r="Z35" s="164"/>
      <c r="AA35" s="46"/>
      <c r="AB35" s="160"/>
      <c r="AC35" s="160"/>
      <c r="AD35" s="160"/>
      <c r="AE35" s="160"/>
      <c r="AF35" s="160"/>
      <c r="AG35" s="160"/>
      <c r="AH35" s="160"/>
      <c r="AI35" s="160"/>
      <c r="AJ35" s="160"/>
    </row>
    <row r="36" spans="1:36" ht="12.6" customHeight="1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47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2.6" customHeight="1">
      <c r="A37" s="81" t="s">
        <v>53</v>
      </c>
      <c r="B37" s="47"/>
      <c r="C37" s="59"/>
      <c r="D37" s="59"/>
      <c r="E37" s="59"/>
      <c r="F37" s="59"/>
      <c r="G37" s="59"/>
      <c r="H37" s="59"/>
      <c r="I37" s="59"/>
      <c r="J37" s="66"/>
      <c r="K37" s="78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59"/>
      <c r="Y37" s="59"/>
      <c r="Z37" s="71"/>
      <c r="AA37" s="71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0" customFormat="1" ht="12.6" customHeight="1">
      <c r="A38" s="81" t="s">
        <v>37</v>
      </c>
      <c r="B38" s="47"/>
      <c r="C38" s="47"/>
      <c r="D38" s="47"/>
      <c r="E38" s="47"/>
      <c r="F38" s="47"/>
      <c r="G38" s="47"/>
      <c r="H38" s="47"/>
      <c r="I38" s="47"/>
      <c r="J38" s="66"/>
      <c r="K38" s="78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47"/>
      <c r="Y38" s="47"/>
      <c r="Z38" s="47"/>
      <c r="AA38" s="47"/>
      <c r="AB38" s="6"/>
      <c r="AC38" s="6"/>
      <c r="AD38" s="6"/>
      <c r="AE38" s="6"/>
      <c r="AF38" s="6"/>
      <c r="AG38" s="6"/>
      <c r="AH38" s="6"/>
      <c r="AI38" s="6"/>
    </row>
    <row r="39" spans="1:36" ht="12.6" customHeight="1">
      <c r="A39" s="85"/>
      <c r="B39" s="83"/>
      <c r="C39" s="83"/>
      <c r="D39" s="83"/>
      <c r="E39" s="83"/>
      <c r="F39" s="83"/>
      <c r="G39" s="83"/>
      <c r="H39" s="83"/>
      <c r="I39" s="83"/>
      <c r="J39" s="59"/>
      <c r="K39" s="59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83"/>
      <c r="Y39" s="83"/>
      <c r="Z39" s="83"/>
      <c r="AA39" s="8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5" customFormat="1" ht="12.6" customHeight="1">
      <c r="A40" s="113" t="s">
        <v>76</v>
      </c>
      <c r="B40" s="84"/>
      <c r="C40" s="84"/>
      <c r="D40" s="84"/>
      <c r="E40" s="84"/>
      <c r="F40" s="84"/>
      <c r="G40" s="84"/>
      <c r="H40" s="86"/>
      <c r="I40" s="86"/>
      <c r="J40" s="59"/>
      <c r="K40" s="59"/>
      <c r="L40" s="84"/>
      <c r="M40" s="84"/>
      <c r="N40" s="59"/>
      <c r="O40" s="59"/>
      <c r="P40" s="59"/>
      <c r="Q40" s="59"/>
      <c r="R40" s="59"/>
      <c r="S40" s="59"/>
      <c r="T40" s="84"/>
      <c r="U40" s="84"/>
      <c r="V40" s="87"/>
      <c r="W40" s="87"/>
      <c r="X40" s="84"/>
      <c r="Y40" s="84"/>
      <c r="Z40" s="84"/>
      <c r="AA40" s="84"/>
    </row>
    <row r="41" spans="1:36" s="5" customFormat="1" ht="12.6" customHeight="1">
      <c r="A41" s="114" t="s">
        <v>75</v>
      </c>
      <c r="B41" s="82"/>
      <c r="C41" s="82"/>
      <c r="D41" s="84"/>
      <c r="E41" s="84"/>
      <c r="F41" s="84"/>
      <c r="G41" s="84"/>
      <c r="H41" s="84"/>
      <c r="I41" s="84"/>
      <c r="J41" s="47"/>
      <c r="K41" s="47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84"/>
      <c r="Y41" s="84"/>
      <c r="Z41" s="84"/>
      <c r="AA41" s="84"/>
    </row>
    <row r="42" spans="1:36" s="5" customFormat="1" ht="12.6" customHeight="1">
      <c r="A42" s="114"/>
      <c r="B42" s="89"/>
      <c r="C42" s="89"/>
      <c r="D42" s="84"/>
      <c r="E42" s="84"/>
      <c r="F42" s="84"/>
      <c r="G42" s="84"/>
      <c r="H42" s="84"/>
      <c r="I42" s="84"/>
      <c r="J42" s="47"/>
      <c r="K42" s="47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84"/>
      <c r="Y42" s="84"/>
      <c r="Z42" s="84"/>
      <c r="AA42" s="84"/>
    </row>
    <row r="43" spans="1:36" s="6" customFormat="1" ht="12.6" customHeight="1">
      <c r="A43" s="115" t="s">
        <v>77</v>
      </c>
      <c r="B43" s="89"/>
      <c r="C43" s="89"/>
      <c r="D43" s="84"/>
      <c r="E43" s="84"/>
      <c r="F43" s="84"/>
      <c r="G43" s="47"/>
      <c r="H43" s="84"/>
      <c r="I43" s="84"/>
      <c r="J43" s="83"/>
      <c r="K43" s="83"/>
      <c r="L43" s="47"/>
      <c r="M43" s="47"/>
      <c r="N43" s="83"/>
      <c r="O43" s="83"/>
      <c r="P43" s="83"/>
      <c r="Q43" s="83"/>
      <c r="R43" s="83"/>
      <c r="S43" s="83"/>
      <c r="T43" s="47"/>
      <c r="U43" s="47"/>
      <c r="V43" s="47"/>
      <c r="W43" s="47"/>
      <c r="X43" s="47"/>
      <c r="Y43" s="47"/>
      <c r="Z43" s="47"/>
      <c r="AA43" s="47"/>
    </row>
    <row r="44" spans="1:36" ht="12.6" customHeight="1">
      <c r="A44" s="90"/>
      <c r="B44" s="82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2.6" customHeight="1">
      <c r="A45" s="4"/>
      <c r="B45" s="3"/>
      <c r="C45" s="3"/>
      <c r="D45" s="3"/>
      <c r="E45" s="3"/>
      <c r="F45" s="3"/>
      <c r="G45" s="3"/>
      <c r="H45" s="3"/>
      <c r="I45" s="3"/>
      <c r="J45" s="22"/>
      <c r="K45" s="22"/>
      <c r="L45" s="3"/>
      <c r="M45" s="3"/>
      <c r="N45" s="22"/>
      <c r="O45" s="22"/>
      <c r="P45" s="22"/>
      <c r="Q45" s="22"/>
      <c r="R45" s="22"/>
      <c r="S45" s="22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2.6" customHeight="1">
      <c r="A46" s="4"/>
      <c r="B46" s="3"/>
      <c r="C46" s="3"/>
      <c r="D46" s="3"/>
      <c r="E46" s="3"/>
      <c r="F46" s="3"/>
      <c r="G46" s="3"/>
      <c r="H46" s="3"/>
      <c r="I46" s="3"/>
      <c r="J46" s="22"/>
      <c r="K46" s="22"/>
      <c r="L46" s="3"/>
      <c r="M46" s="3"/>
      <c r="N46" s="22"/>
      <c r="O46" s="22"/>
      <c r="P46" s="22"/>
      <c r="Q46" s="22"/>
      <c r="R46" s="22"/>
      <c r="S46" s="2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2.6" customHeight="1">
      <c r="A47" s="4"/>
      <c r="B47" s="3"/>
      <c r="C47" s="3"/>
      <c r="D47" s="3"/>
      <c r="E47" s="3"/>
      <c r="F47" s="3"/>
      <c r="G47" s="3"/>
      <c r="H47" s="3"/>
      <c r="I47" s="3"/>
      <c r="J47" s="22"/>
      <c r="K47" s="22"/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2.6" customHeight="1">
      <c r="A48" s="4"/>
      <c r="B48" s="3"/>
      <c r="C48" s="3"/>
      <c r="D48" s="3"/>
      <c r="E48" s="3"/>
      <c r="F48" s="3"/>
      <c r="G48" s="3"/>
      <c r="H48" s="3"/>
      <c r="I48" s="3"/>
      <c r="J48" s="22"/>
      <c r="K48" s="22"/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2.6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2.6" customHeight="1">
      <c r="J88" s="3"/>
      <c r="K88" s="3"/>
      <c r="N88" s="3"/>
      <c r="O88" s="3"/>
      <c r="P88" s="3"/>
      <c r="Q88" s="3"/>
      <c r="R88" s="3"/>
      <c r="S88" s="3"/>
    </row>
    <row r="89" spans="1:36" ht="12.6" customHeight="1">
      <c r="J89" s="3"/>
      <c r="K89" s="3"/>
      <c r="N89" s="3"/>
      <c r="O89" s="3"/>
      <c r="P89" s="3"/>
      <c r="Q89" s="3"/>
      <c r="R89" s="3"/>
      <c r="S89" s="3"/>
    </row>
    <row r="90" spans="1:36" ht="12.6" customHeight="1">
      <c r="J90" s="3"/>
      <c r="K90" s="3"/>
      <c r="N90" s="3"/>
      <c r="O90" s="3"/>
      <c r="P90" s="3"/>
      <c r="Q90" s="3"/>
      <c r="R90" s="3"/>
      <c r="S90" s="3"/>
    </row>
    <row r="91" spans="1:36" ht="12.6" customHeight="1">
      <c r="J91" s="3"/>
      <c r="K91" s="3"/>
      <c r="N91" s="3"/>
      <c r="O91" s="3"/>
      <c r="P91" s="3"/>
      <c r="Q91" s="3"/>
      <c r="R91" s="3"/>
      <c r="S91" s="3"/>
    </row>
    <row r="92" spans="1:36" ht="12.6" customHeight="1">
      <c r="J92" s="3"/>
      <c r="K92" s="3"/>
      <c r="N92" s="3"/>
      <c r="O92" s="3"/>
      <c r="P92" s="3"/>
      <c r="Q92" s="3"/>
      <c r="R92" s="3"/>
      <c r="S92" s="3"/>
    </row>
  </sheetData>
  <mergeCells count="10">
    <mergeCell ref="B34:C34"/>
    <mergeCell ref="D34:E34"/>
    <mergeCell ref="F34:G34"/>
    <mergeCell ref="X34:Y34"/>
    <mergeCell ref="J34:K34"/>
    <mergeCell ref="P34:Q34"/>
    <mergeCell ref="N34:O34"/>
    <mergeCell ref="R34:S34"/>
    <mergeCell ref="L34:M34"/>
    <mergeCell ref="T34:U3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2"/>
  <sheetViews>
    <sheetView showGridLines="0" zoomScaleNormal="75" workbookViewId="0"/>
  </sheetViews>
  <sheetFormatPr baseColWidth="10" defaultColWidth="9.33203125" defaultRowHeight="12.6" customHeight="1"/>
  <cols>
    <col min="1" max="1" width="17.83203125" style="1" customWidth="1"/>
    <col min="2" max="12" width="5.83203125" style="1" customWidth="1"/>
    <col min="13" max="13" width="6.6640625" style="1" customWidth="1"/>
    <col min="14" max="23" width="5.83203125" style="1" hidden="1" customWidth="1"/>
    <col min="24" max="26" width="5.83203125" style="1" customWidth="1"/>
    <col min="27" max="27" width="9.1640625" style="1" customWidth="1"/>
    <col min="28" max="16384" width="9.33203125" style="1"/>
  </cols>
  <sheetData>
    <row r="1" spans="1:36" ht="22.5" customHeight="1">
      <c r="A1" s="7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59"/>
      <c r="Y1" s="59"/>
      <c r="Z1" s="59"/>
      <c r="AA1" s="9" t="s">
        <v>74</v>
      </c>
    </row>
    <row r="2" spans="1:36" ht="16.5" customHeight="1">
      <c r="A2" s="134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6"/>
      <c r="Y2" s="136"/>
      <c r="Z2" s="136"/>
      <c r="AA2" s="136"/>
    </row>
    <row r="3" spans="1:36" s="2" customFormat="1" ht="21" customHeight="1">
      <c r="A3" s="151"/>
      <c r="B3" s="60" t="s">
        <v>4</v>
      </c>
      <c r="C3" s="61"/>
      <c r="D3" s="60" t="s">
        <v>5</v>
      </c>
      <c r="E3" s="61"/>
      <c r="F3" s="60" t="s">
        <v>6</v>
      </c>
      <c r="G3" s="61"/>
      <c r="H3" s="60" t="s">
        <v>7</v>
      </c>
      <c r="I3" s="61"/>
      <c r="J3" s="60" t="s">
        <v>33</v>
      </c>
      <c r="K3" s="61"/>
      <c r="L3" s="60" t="s">
        <v>34</v>
      </c>
      <c r="M3" s="151"/>
      <c r="N3" s="158"/>
      <c r="O3" s="151"/>
      <c r="P3" s="158"/>
      <c r="Q3" s="151"/>
      <c r="R3" s="158"/>
      <c r="S3" s="151"/>
      <c r="T3" s="60"/>
      <c r="U3" s="151"/>
      <c r="V3" s="60"/>
      <c r="W3" s="151"/>
      <c r="X3" s="158" t="s">
        <v>0</v>
      </c>
      <c r="Y3" s="159"/>
      <c r="Z3" s="151"/>
      <c r="AA3" s="151"/>
    </row>
    <row r="4" spans="1:36" s="156" customFormat="1" ht="21" customHeight="1">
      <c r="A4" s="151"/>
      <c r="B4" s="152" t="s">
        <v>9</v>
      </c>
      <c r="C4" s="153" t="s">
        <v>31</v>
      </c>
      <c r="D4" s="152" t="s">
        <v>9</v>
      </c>
      <c r="E4" s="153" t="s">
        <v>31</v>
      </c>
      <c r="F4" s="152" t="s">
        <v>9</v>
      </c>
      <c r="G4" s="153" t="s">
        <v>31</v>
      </c>
      <c r="H4" s="152" t="s">
        <v>9</v>
      </c>
      <c r="I4" s="153" t="s">
        <v>31</v>
      </c>
      <c r="J4" s="152" t="s">
        <v>9</v>
      </c>
      <c r="K4" s="153" t="s">
        <v>31</v>
      </c>
      <c r="L4" s="152" t="s">
        <v>9</v>
      </c>
      <c r="M4" s="153" t="s">
        <v>31</v>
      </c>
      <c r="N4" s="152"/>
      <c r="O4" s="153"/>
      <c r="P4" s="152"/>
      <c r="Q4" s="153"/>
      <c r="R4" s="152"/>
      <c r="S4" s="153"/>
      <c r="T4" s="152"/>
      <c r="U4" s="153"/>
      <c r="V4" s="152"/>
      <c r="W4" s="153"/>
      <c r="X4" s="152" t="s">
        <v>9</v>
      </c>
      <c r="Y4" s="165" t="s">
        <v>31</v>
      </c>
      <c r="Z4" s="157" t="s">
        <v>0</v>
      </c>
      <c r="AA4" s="155" t="s">
        <v>32</v>
      </c>
    </row>
    <row r="5" spans="1:36" ht="12.6" customHeight="1">
      <c r="A5" s="40" t="s">
        <v>0</v>
      </c>
      <c r="B5" s="41">
        <f t="shared" ref="B5:Z5" si="0">SUM(B7:B32)</f>
        <v>5</v>
      </c>
      <c r="C5" s="41">
        <f t="shared" si="0"/>
        <v>12</v>
      </c>
      <c r="D5" s="41">
        <f t="shared" si="0"/>
        <v>1</v>
      </c>
      <c r="E5" s="41">
        <f t="shared" si="0"/>
        <v>15</v>
      </c>
      <c r="F5" s="41">
        <f t="shared" si="0"/>
        <v>1</v>
      </c>
      <c r="G5" s="41">
        <f t="shared" si="0"/>
        <v>4</v>
      </c>
      <c r="H5" s="41">
        <f t="shared" si="0"/>
        <v>0</v>
      </c>
      <c r="I5" s="41">
        <f t="shared" si="0"/>
        <v>5</v>
      </c>
      <c r="J5" s="41">
        <f t="shared" si="0"/>
        <v>0</v>
      </c>
      <c r="K5" s="41">
        <f t="shared" si="0"/>
        <v>2</v>
      </c>
      <c r="L5" s="41">
        <f t="shared" si="0"/>
        <v>1</v>
      </c>
      <c r="M5" s="41">
        <f t="shared" si="0"/>
        <v>0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>
        <f t="shared" si="0"/>
        <v>8</v>
      </c>
      <c r="Y5" s="41">
        <f t="shared" si="0"/>
        <v>38</v>
      </c>
      <c r="Z5" s="41">
        <f t="shared" si="0"/>
        <v>46</v>
      </c>
      <c r="AA5" s="42">
        <v>17.391304347826086</v>
      </c>
      <c r="AB5" s="3"/>
      <c r="AC5" s="3"/>
      <c r="AD5" s="3"/>
      <c r="AE5" s="3"/>
      <c r="AF5" s="3"/>
      <c r="AG5" s="3"/>
      <c r="AH5" s="3"/>
      <c r="AI5" s="3"/>
      <c r="AJ5" s="3"/>
    </row>
    <row r="6" spans="1:36" ht="12.6" customHeight="1">
      <c r="A6" s="65"/>
      <c r="B6" s="66"/>
      <c r="C6" s="75"/>
      <c r="D6" s="66"/>
      <c r="E6" s="75"/>
      <c r="F6" s="66"/>
      <c r="G6" s="68"/>
      <c r="H6" s="66"/>
      <c r="I6" s="68"/>
      <c r="J6" s="66"/>
      <c r="K6" s="68"/>
      <c r="L6" s="66"/>
      <c r="M6" s="68"/>
      <c r="N6" s="66"/>
      <c r="O6" s="67"/>
      <c r="P6" s="66"/>
      <c r="Q6" s="67"/>
      <c r="R6" s="66"/>
      <c r="S6" s="67"/>
      <c r="T6" s="66"/>
      <c r="U6" s="68"/>
      <c r="V6" s="66"/>
      <c r="W6" s="68"/>
      <c r="X6" s="66"/>
      <c r="Y6" s="68"/>
      <c r="Z6" s="78"/>
      <c r="AA6" s="71"/>
      <c r="AB6" s="3"/>
      <c r="AC6" s="3"/>
      <c r="AD6" s="3"/>
      <c r="AE6" s="3"/>
      <c r="AF6" s="3"/>
      <c r="AG6" s="3"/>
      <c r="AH6" s="3"/>
      <c r="AI6" s="3"/>
      <c r="AJ6" s="3"/>
    </row>
    <row r="7" spans="1:36" s="6" customFormat="1" ht="12.6" customHeight="1">
      <c r="A7" s="47" t="s">
        <v>20</v>
      </c>
      <c r="B7" s="66">
        <v>1</v>
      </c>
      <c r="C7" s="68">
        <v>0</v>
      </c>
      <c r="D7" s="66" t="s">
        <v>36</v>
      </c>
      <c r="E7" s="66" t="s">
        <v>36</v>
      </c>
      <c r="F7" s="66">
        <v>0</v>
      </c>
      <c r="G7" s="68">
        <v>0</v>
      </c>
      <c r="H7" s="66">
        <v>0</v>
      </c>
      <c r="I7" s="68">
        <v>0</v>
      </c>
      <c r="J7" s="66" t="s">
        <v>36</v>
      </c>
      <c r="K7" s="66" t="s">
        <v>36</v>
      </c>
      <c r="L7" s="66">
        <v>1</v>
      </c>
      <c r="M7" s="68">
        <v>0</v>
      </c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2</v>
      </c>
      <c r="Y7" s="72">
        <f>SUM(C7,E7,G7,I7,O7,S7,K7,Q7,M7,U7,W7)</f>
        <v>0</v>
      </c>
      <c r="Z7" s="66">
        <f t="shared" ref="Z7:Z32" si="1">SUM(X7:Y7)</f>
        <v>2</v>
      </c>
      <c r="AA7" s="71">
        <v>100</v>
      </c>
      <c r="AB7" s="19"/>
      <c r="AC7" s="19"/>
      <c r="AD7" s="19"/>
      <c r="AE7" s="19"/>
      <c r="AF7" s="19"/>
      <c r="AG7" s="19"/>
      <c r="AH7" s="19"/>
      <c r="AI7" s="19"/>
      <c r="AJ7" s="19"/>
    </row>
    <row r="8" spans="1:36" s="6" customFormat="1" ht="12.6" customHeight="1">
      <c r="A8" s="47" t="s">
        <v>13</v>
      </c>
      <c r="B8" s="66">
        <v>1</v>
      </c>
      <c r="C8" s="68">
        <v>0</v>
      </c>
      <c r="D8" s="66" t="s">
        <v>36</v>
      </c>
      <c r="E8" s="66" t="s">
        <v>36</v>
      </c>
      <c r="F8" s="66">
        <v>0</v>
      </c>
      <c r="G8" s="68">
        <v>0</v>
      </c>
      <c r="H8" s="66">
        <v>0</v>
      </c>
      <c r="I8" s="68">
        <v>1</v>
      </c>
      <c r="J8" s="66" t="s">
        <v>36</v>
      </c>
      <c r="K8" s="66" t="s">
        <v>36</v>
      </c>
      <c r="L8" s="66" t="s">
        <v>36</v>
      </c>
      <c r="M8" s="66" t="s">
        <v>36</v>
      </c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1</v>
      </c>
      <c r="Y8" s="72">
        <f>SUM(C8,E8,G8,I8,O8,S8,K8,Q8,M8,U8,W8)</f>
        <v>1</v>
      </c>
      <c r="Z8" s="66">
        <f t="shared" si="1"/>
        <v>2</v>
      </c>
      <c r="AA8" s="71">
        <v>50</v>
      </c>
      <c r="AB8" s="19"/>
      <c r="AC8" s="19"/>
      <c r="AD8" s="19"/>
      <c r="AE8" s="19"/>
      <c r="AF8" s="19"/>
      <c r="AG8" s="19"/>
      <c r="AH8" s="19"/>
      <c r="AI8" s="19"/>
      <c r="AJ8" s="19"/>
    </row>
    <row r="9" spans="1:36" s="6" customFormat="1" ht="12.6" customHeight="1">
      <c r="A9" s="47" t="s">
        <v>26</v>
      </c>
      <c r="B9" s="66">
        <v>1</v>
      </c>
      <c r="C9" s="68">
        <v>0</v>
      </c>
      <c r="D9" s="66">
        <v>0</v>
      </c>
      <c r="E9" s="68">
        <v>1</v>
      </c>
      <c r="F9" s="66">
        <v>0</v>
      </c>
      <c r="G9" s="68">
        <v>0</v>
      </c>
      <c r="H9" s="66">
        <v>0</v>
      </c>
      <c r="I9" s="68">
        <v>0</v>
      </c>
      <c r="J9" s="66" t="s">
        <v>36</v>
      </c>
      <c r="K9" s="66" t="s">
        <v>36</v>
      </c>
      <c r="L9" s="66" t="s">
        <v>36</v>
      </c>
      <c r="M9" s="66" t="s">
        <v>36</v>
      </c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1</v>
      </c>
      <c r="Y9" s="72">
        <f t="shared" si="2"/>
        <v>1</v>
      </c>
      <c r="Z9" s="66">
        <f t="shared" si="1"/>
        <v>2</v>
      </c>
      <c r="AA9" s="71">
        <v>50</v>
      </c>
      <c r="AB9" s="19"/>
      <c r="AC9" s="19"/>
      <c r="AD9" s="19"/>
      <c r="AE9" s="19"/>
      <c r="AF9" s="19"/>
      <c r="AG9" s="19"/>
      <c r="AH9" s="19"/>
      <c r="AI9" s="19"/>
      <c r="AJ9" s="19"/>
    </row>
    <row r="10" spans="1:36" s="6" customFormat="1" ht="12.6" customHeight="1">
      <c r="A10" s="47" t="s">
        <v>1</v>
      </c>
      <c r="B10" s="66" t="s">
        <v>36</v>
      </c>
      <c r="C10" s="66" t="s">
        <v>36</v>
      </c>
      <c r="D10" s="66">
        <v>0</v>
      </c>
      <c r="E10" s="68">
        <v>2</v>
      </c>
      <c r="F10" s="66">
        <v>0</v>
      </c>
      <c r="G10" s="68">
        <v>0</v>
      </c>
      <c r="H10" s="66" t="s">
        <v>36</v>
      </c>
      <c r="I10" s="66" t="s">
        <v>36</v>
      </c>
      <c r="J10" s="66" t="s">
        <v>36</v>
      </c>
      <c r="K10" s="66" t="s">
        <v>36</v>
      </c>
      <c r="L10" s="66" t="s">
        <v>36</v>
      </c>
      <c r="M10" s="66" t="s">
        <v>36</v>
      </c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71">
        <v>0</v>
      </c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s="6" customFormat="1" ht="12.6" customHeight="1">
      <c r="A11" s="47" t="s">
        <v>29</v>
      </c>
      <c r="B11" s="66">
        <v>0</v>
      </c>
      <c r="C11" s="68">
        <v>1</v>
      </c>
      <c r="D11" s="66">
        <v>0</v>
      </c>
      <c r="E11" s="68">
        <v>1</v>
      </c>
      <c r="F11" s="66" t="s">
        <v>36</v>
      </c>
      <c r="G11" s="66" t="s">
        <v>36</v>
      </c>
      <c r="H11" s="66" t="s">
        <v>36</v>
      </c>
      <c r="I11" s="66" t="s">
        <v>36</v>
      </c>
      <c r="J11" s="66" t="s">
        <v>36</v>
      </c>
      <c r="K11" s="66" t="s">
        <v>36</v>
      </c>
      <c r="L11" s="66" t="s">
        <v>36</v>
      </c>
      <c r="M11" s="66" t="s">
        <v>36</v>
      </c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71">
        <v>0</v>
      </c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s="6" customFormat="1" ht="12.6" customHeight="1">
      <c r="A12" s="47" t="s">
        <v>28</v>
      </c>
      <c r="B12" s="66" t="s">
        <v>36</v>
      </c>
      <c r="C12" s="66" t="s">
        <v>36</v>
      </c>
      <c r="D12" s="66">
        <v>0</v>
      </c>
      <c r="E12" s="68">
        <v>1</v>
      </c>
      <c r="F12" s="66" t="s">
        <v>36</v>
      </c>
      <c r="G12" s="66" t="s">
        <v>36</v>
      </c>
      <c r="H12" s="66" t="s">
        <v>36</v>
      </c>
      <c r="I12" s="66" t="s">
        <v>36</v>
      </c>
      <c r="J12" s="66" t="s">
        <v>36</v>
      </c>
      <c r="K12" s="66" t="s">
        <v>36</v>
      </c>
      <c r="L12" s="66" t="s">
        <v>36</v>
      </c>
      <c r="M12" s="66" t="s">
        <v>36</v>
      </c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71">
        <v>0</v>
      </c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s="6" customFormat="1" ht="12.6" customHeight="1">
      <c r="A13" s="47" t="s">
        <v>27</v>
      </c>
      <c r="B13" s="66" t="s">
        <v>36</v>
      </c>
      <c r="C13" s="66" t="s">
        <v>36</v>
      </c>
      <c r="D13" s="66">
        <v>0</v>
      </c>
      <c r="E13" s="68">
        <v>1</v>
      </c>
      <c r="F13" s="66" t="s">
        <v>36</v>
      </c>
      <c r="G13" s="66" t="s">
        <v>36</v>
      </c>
      <c r="H13" s="66" t="s">
        <v>36</v>
      </c>
      <c r="I13" s="66" t="s">
        <v>36</v>
      </c>
      <c r="J13" s="66" t="s">
        <v>36</v>
      </c>
      <c r="K13" s="66" t="s">
        <v>36</v>
      </c>
      <c r="L13" s="66" t="s">
        <v>36</v>
      </c>
      <c r="M13" s="66" t="s">
        <v>36</v>
      </c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71">
        <v>0</v>
      </c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s="6" customFormat="1" ht="12.6" customHeight="1">
      <c r="A14" s="47" t="s">
        <v>21</v>
      </c>
      <c r="B14" s="66">
        <v>0</v>
      </c>
      <c r="C14" s="68">
        <v>2</v>
      </c>
      <c r="D14" s="66" t="s">
        <v>36</v>
      </c>
      <c r="E14" s="66" t="s">
        <v>36</v>
      </c>
      <c r="F14" s="66" t="s">
        <v>36</v>
      </c>
      <c r="G14" s="66" t="s">
        <v>36</v>
      </c>
      <c r="H14" s="66" t="s">
        <v>36</v>
      </c>
      <c r="I14" s="66" t="s">
        <v>36</v>
      </c>
      <c r="J14" s="66" t="s">
        <v>36</v>
      </c>
      <c r="K14" s="66" t="s">
        <v>36</v>
      </c>
      <c r="L14" s="66" t="s">
        <v>36</v>
      </c>
      <c r="M14" s="66" t="s">
        <v>36</v>
      </c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71">
        <v>0</v>
      </c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s="6" customFormat="1" ht="12.6" customHeight="1">
      <c r="A15" s="47" t="s">
        <v>30</v>
      </c>
      <c r="B15" s="66">
        <v>0</v>
      </c>
      <c r="C15" s="68">
        <v>1</v>
      </c>
      <c r="D15" s="66">
        <v>0</v>
      </c>
      <c r="E15" s="68">
        <v>1</v>
      </c>
      <c r="F15" s="66">
        <v>0</v>
      </c>
      <c r="G15" s="68">
        <v>0</v>
      </c>
      <c r="H15" s="66">
        <v>0</v>
      </c>
      <c r="I15" s="68">
        <v>0</v>
      </c>
      <c r="J15" s="66" t="s">
        <v>36</v>
      </c>
      <c r="K15" s="66" t="s">
        <v>36</v>
      </c>
      <c r="L15" s="66" t="s">
        <v>36</v>
      </c>
      <c r="M15" s="66" t="s">
        <v>36</v>
      </c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71">
        <v>0</v>
      </c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s="6" customFormat="1" ht="12.6" customHeight="1">
      <c r="A16" s="47" t="s">
        <v>14</v>
      </c>
      <c r="B16" s="66">
        <v>0</v>
      </c>
      <c r="C16" s="68">
        <v>0</v>
      </c>
      <c r="D16" s="66">
        <v>0</v>
      </c>
      <c r="E16" s="68">
        <v>1</v>
      </c>
      <c r="F16" s="66">
        <v>0</v>
      </c>
      <c r="G16" s="68">
        <v>1</v>
      </c>
      <c r="H16" s="66">
        <v>0</v>
      </c>
      <c r="I16" s="68">
        <v>0</v>
      </c>
      <c r="J16" s="66" t="s">
        <v>36</v>
      </c>
      <c r="K16" s="66" t="s">
        <v>36</v>
      </c>
      <c r="L16" s="66" t="s">
        <v>36</v>
      </c>
      <c r="M16" s="66" t="s">
        <v>36</v>
      </c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71">
        <v>0</v>
      </c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s="6" customFormat="1" ht="12.6" customHeight="1">
      <c r="A17" s="47" t="s">
        <v>16</v>
      </c>
      <c r="B17" s="66">
        <v>0</v>
      </c>
      <c r="C17" s="68">
        <v>1</v>
      </c>
      <c r="D17" s="66">
        <v>1</v>
      </c>
      <c r="E17" s="68">
        <v>0</v>
      </c>
      <c r="F17" s="66">
        <v>0</v>
      </c>
      <c r="G17" s="68">
        <v>0</v>
      </c>
      <c r="H17" s="66" t="s">
        <v>36</v>
      </c>
      <c r="I17" s="66" t="s">
        <v>36</v>
      </c>
      <c r="J17" s="66" t="s">
        <v>36</v>
      </c>
      <c r="K17" s="66" t="s">
        <v>36</v>
      </c>
      <c r="L17" s="66" t="s">
        <v>36</v>
      </c>
      <c r="M17" s="66" t="s">
        <v>36</v>
      </c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1</v>
      </c>
      <c r="Y17" s="72">
        <f t="shared" si="2"/>
        <v>1</v>
      </c>
      <c r="Z17" s="66">
        <f t="shared" si="1"/>
        <v>2</v>
      </c>
      <c r="AA17" s="71">
        <v>50</v>
      </c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s="6" customFormat="1" ht="12.6" customHeight="1">
      <c r="A18" s="47" t="s">
        <v>19</v>
      </c>
      <c r="B18" s="66" t="s">
        <v>36</v>
      </c>
      <c r="C18" s="66" t="s">
        <v>36</v>
      </c>
      <c r="D18" s="66" t="s">
        <v>36</v>
      </c>
      <c r="E18" s="66" t="s">
        <v>36</v>
      </c>
      <c r="F18" s="66">
        <v>0</v>
      </c>
      <c r="G18" s="68">
        <v>1</v>
      </c>
      <c r="H18" s="66" t="s">
        <v>36</v>
      </c>
      <c r="I18" s="66" t="s">
        <v>36</v>
      </c>
      <c r="J18" s="66">
        <v>0</v>
      </c>
      <c r="K18" s="68">
        <v>0</v>
      </c>
      <c r="L18" s="66" t="s">
        <v>36</v>
      </c>
      <c r="M18" s="66" t="s">
        <v>36</v>
      </c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71">
        <v>0</v>
      </c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s="6" customFormat="1" ht="12.6" customHeight="1">
      <c r="A19" s="47" t="s">
        <v>18</v>
      </c>
      <c r="B19" s="66">
        <v>0</v>
      </c>
      <c r="C19" s="68">
        <v>1</v>
      </c>
      <c r="D19" s="66" t="s">
        <v>36</v>
      </c>
      <c r="E19" s="66" t="s">
        <v>36</v>
      </c>
      <c r="F19" s="66" t="s">
        <v>36</v>
      </c>
      <c r="G19" s="66" t="s">
        <v>36</v>
      </c>
      <c r="H19" s="66" t="s">
        <v>36</v>
      </c>
      <c r="I19" s="66" t="s">
        <v>36</v>
      </c>
      <c r="J19" s="66" t="s">
        <v>36</v>
      </c>
      <c r="K19" s="66" t="s">
        <v>36</v>
      </c>
      <c r="L19" s="66" t="s">
        <v>36</v>
      </c>
      <c r="M19" s="66" t="s">
        <v>36</v>
      </c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71">
        <v>0</v>
      </c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s="6" customFormat="1" ht="12.6" customHeight="1">
      <c r="A20" s="47" t="s">
        <v>24</v>
      </c>
      <c r="B20" s="66">
        <v>0</v>
      </c>
      <c r="C20" s="68">
        <v>1</v>
      </c>
      <c r="D20" s="66" t="s">
        <v>36</v>
      </c>
      <c r="E20" s="66" t="s">
        <v>36</v>
      </c>
      <c r="F20" s="66">
        <v>0</v>
      </c>
      <c r="G20" s="68">
        <v>0</v>
      </c>
      <c r="H20" s="66">
        <v>0</v>
      </c>
      <c r="I20" s="68">
        <v>1</v>
      </c>
      <c r="J20" s="66" t="s">
        <v>36</v>
      </c>
      <c r="K20" s="66" t="s">
        <v>36</v>
      </c>
      <c r="L20" s="66" t="s">
        <v>36</v>
      </c>
      <c r="M20" s="66" t="s">
        <v>36</v>
      </c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0</v>
      </c>
      <c r="Y20" s="72">
        <f t="shared" si="2"/>
        <v>2</v>
      </c>
      <c r="Z20" s="66">
        <f t="shared" si="1"/>
        <v>2</v>
      </c>
      <c r="AA20" s="71">
        <v>0</v>
      </c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s="6" customFormat="1" ht="12.6" customHeight="1">
      <c r="A21" s="47" t="s">
        <v>42</v>
      </c>
      <c r="B21" s="66">
        <v>0</v>
      </c>
      <c r="C21" s="68">
        <v>1</v>
      </c>
      <c r="D21" s="66" t="s">
        <v>36</v>
      </c>
      <c r="E21" s="66" t="s">
        <v>36</v>
      </c>
      <c r="F21" s="66" t="s">
        <v>36</v>
      </c>
      <c r="G21" s="66" t="s">
        <v>36</v>
      </c>
      <c r="H21" s="66" t="s">
        <v>36</v>
      </c>
      <c r="I21" s="66" t="s">
        <v>36</v>
      </c>
      <c r="J21" s="66" t="s">
        <v>36</v>
      </c>
      <c r="K21" s="66" t="s">
        <v>36</v>
      </c>
      <c r="L21" s="66" t="s">
        <v>36</v>
      </c>
      <c r="M21" s="66" t="s">
        <v>36</v>
      </c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71">
        <v>0</v>
      </c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6" customFormat="1" ht="12.6" customHeight="1">
      <c r="A22" s="47" t="s">
        <v>43</v>
      </c>
      <c r="B22" s="66" t="s">
        <v>36</v>
      </c>
      <c r="C22" s="66" t="s">
        <v>36</v>
      </c>
      <c r="D22" s="66">
        <v>0</v>
      </c>
      <c r="E22" s="68">
        <v>1</v>
      </c>
      <c r="F22" s="66" t="s">
        <v>36</v>
      </c>
      <c r="G22" s="66" t="s">
        <v>36</v>
      </c>
      <c r="H22" s="66" t="s">
        <v>36</v>
      </c>
      <c r="I22" s="66" t="s">
        <v>36</v>
      </c>
      <c r="J22" s="66" t="s">
        <v>36</v>
      </c>
      <c r="K22" s="66" t="s">
        <v>36</v>
      </c>
      <c r="L22" s="66" t="s">
        <v>36</v>
      </c>
      <c r="M22" s="66" t="s">
        <v>36</v>
      </c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71">
        <v>0</v>
      </c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6" customFormat="1" ht="12.6" customHeight="1">
      <c r="A23" s="47" t="s">
        <v>23</v>
      </c>
      <c r="B23" s="66">
        <v>1</v>
      </c>
      <c r="C23" s="68">
        <v>0</v>
      </c>
      <c r="D23" s="66">
        <v>0</v>
      </c>
      <c r="E23" s="68">
        <v>1</v>
      </c>
      <c r="F23" s="66">
        <v>0</v>
      </c>
      <c r="G23" s="68">
        <v>0</v>
      </c>
      <c r="H23" s="66" t="s">
        <v>36</v>
      </c>
      <c r="I23" s="66" t="s">
        <v>36</v>
      </c>
      <c r="J23" s="66" t="s">
        <v>36</v>
      </c>
      <c r="K23" s="66" t="s">
        <v>36</v>
      </c>
      <c r="L23" s="66" t="s">
        <v>36</v>
      </c>
      <c r="M23" s="66" t="s">
        <v>36</v>
      </c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1</v>
      </c>
      <c r="Y23" s="72">
        <f t="shared" si="2"/>
        <v>1</v>
      </c>
      <c r="Z23" s="66">
        <f t="shared" si="1"/>
        <v>2</v>
      </c>
      <c r="AA23" s="71">
        <v>50</v>
      </c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s="6" customFormat="1" ht="12.6" customHeight="1">
      <c r="A24" s="47" t="s">
        <v>22</v>
      </c>
      <c r="B24" s="66">
        <v>0</v>
      </c>
      <c r="C24" s="68">
        <v>0</v>
      </c>
      <c r="D24" s="66">
        <v>0</v>
      </c>
      <c r="E24" s="68">
        <v>1</v>
      </c>
      <c r="F24" s="66">
        <v>0</v>
      </c>
      <c r="G24" s="68">
        <v>0</v>
      </c>
      <c r="H24" s="66">
        <v>0</v>
      </c>
      <c r="I24" s="68">
        <v>1</v>
      </c>
      <c r="J24" s="66" t="s">
        <v>36</v>
      </c>
      <c r="K24" s="66" t="s">
        <v>36</v>
      </c>
      <c r="L24" s="66" t="s">
        <v>36</v>
      </c>
      <c r="M24" s="66" t="s">
        <v>36</v>
      </c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71">
        <v>0</v>
      </c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s="6" customFormat="1" ht="12.6" customHeight="1">
      <c r="A25" s="47" t="s">
        <v>17</v>
      </c>
      <c r="B25" s="66">
        <v>0</v>
      </c>
      <c r="C25" s="68">
        <v>1</v>
      </c>
      <c r="D25" s="66">
        <v>0</v>
      </c>
      <c r="E25" s="68">
        <v>0</v>
      </c>
      <c r="F25" s="66">
        <v>0</v>
      </c>
      <c r="G25" s="68">
        <v>0</v>
      </c>
      <c r="H25" s="66">
        <v>0</v>
      </c>
      <c r="I25" s="68">
        <v>1</v>
      </c>
      <c r="J25" s="66" t="s">
        <v>36</v>
      </c>
      <c r="K25" s="66" t="s">
        <v>36</v>
      </c>
      <c r="L25" s="66" t="s">
        <v>36</v>
      </c>
      <c r="M25" s="66" t="s">
        <v>36</v>
      </c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71">
        <v>0</v>
      </c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s="6" customFormat="1" ht="12.6" customHeight="1">
      <c r="A26" s="47" t="s">
        <v>25</v>
      </c>
      <c r="B26" s="66">
        <v>0</v>
      </c>
      <c r="C26" s="68">
        <v>0</v>
      </c>
      <c r="D26" s="66" t="s">
        <v>36</v>
      </c>
      <c r="E26" s="66" t="s">
        <v>36</v>
      </c>
      <c r="F26" s="66">
        <v>0</v>
      </c>
      <c r="G26" s="68">
        <v>1</v>
      </c>
      <c r="H26" s="66">
        <v>0</v>
      </c>
      <c r="I26" s="68">
        <v>1</v>
      </c>
      <c r="J26" s="66" t="s">
        <v>36</v>
      </c>
      <c r="K26" s="66" t="s">
        <v>36</v>
      </c>
      <c r="L26" s="66" t="s">
        <v>36</v>
      </c>
      <c r="M26" s="66" t="s">
        <v>36</v>
      </c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71">
        <v>0</v>
      </c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s="6" customFormat="1" ht="12.6" customHeight="1">
      <c r="A27" s="47" t="s">
        <v>3</v>
      </c>
      <c r="B27" s="66">
        <v>0</v>
      </c>
      <c r="C27" s="68">
        <v>1</v>
      </c>
      <c r="D27" s="66">
        <v>0</v>
      </c>
      <c r="E27" s="68">
        <v>1</v>
      </c>
      <c r="F27" s="66">
        <v>0</v>
      </c>
      <c r="G27" s="68">
        <v>0</v>
      </c>
      <c r="H27" s="66" t="s">
        <v>36</v>
      </c>
      <c r="I27" s="66" t="s">
        <v>36</v>
      </c>
      <c r="J27" s="66" t="s">
        <v>36</v>
      </c>
      <c r="K27" s="66" t="s">
        <v>36</v>
      </c>
      <c r="L27" s="66" t="s">
        <v>36</v>
      </c>
      <c r="M27" s="66" t="s">
        <v>36</v>
      </c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71">
        <v>0</v>
      </c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s="6" customFormat="1" ht="12.6" customHeight="1">
      <c r="A28" s="47" t="s">
        <v>12</v>
      </c>
      <c r="B28" s="66">
        <v>0</v>
      </c>
      <c r="C28" s="68">
        <v>1</v>
      </c>
      <c r="D28" s="66" t="s">
        <v>36</v>
      </c>
      <c r="E28" s="66" t="s">
        <v>36</v>
      </c>
      <c r="F28" s="66">
        <v>0</v>
      </c>
      <c r="G28" s="68">
        <v>0</v>
      </c>
      <c r="H28" s="66" t="s">
        <v>36</v>
      </c>
      <c r="I28" s="66" t="s">
        <v>36</v>
      </c>
      <c r="J28" s="66">
        <v>0</v>
      </c>
      <c r="K28" s="68">
        <v>1</v>
      </c>
      <c r="L28" s="66" t="s">
        <v>36</v>
      </c>
      <c r="M28" s="66" t="s">
        <v>36</v>
      </c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0</v>
      </c>
      <c r="Y28" s="72">
        <f t="shared" si="2"/>
        <v>2</v>
      </c>
      <c r="Z28" s="66">
        <f t="shared" si="1"/>
        <v>2</v>
      </c>
      <c r="AA28" s="71">
        <v>0</v>
      </c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s="6" customFormat="1" ht="12.6" customHeight="1">
      <c r="A29" s="47" t="s">
        <v>11</v>
      </c>
      <c r="B29" s="66">
        <v>0</v>
      </c>
      <c r="C29" s="68">
        <v>0</v>
      </c>
      <c r="D29" s="66">
        <v>0</v>
      </c>
      <c r="E29" s="68">
        <v>2</v>
      </c>
      <c r="F29" s="66">
        <v>0</v>
      </c>
      <c r="G29" s="68">
        <v>0</v>
      </c>
      <c r="H29" s="66" t="s">
        <v>36</v>
      </c>
      <c r="I29" s="66" t="s">
        <v>36</v>
      </c>
      <c r="J29" s="66" t="s">
        <v>36</v>
      </c>
      <c r="K29" s="66" t="s">
        <v>36</v>
      </c>
      <c r="L29" s="66" t="s">
        <v>36</v>
      </c>
      <c r="M29" s="66" t="s">
        <v>36</v>
      </c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71">
        <v>0</v>
      </c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s="6" customFormat="1" ht="12.6" customHeight="1">
      <c r="A30" s="49" t="s">
        <v>15</v>
      </c>
      <c r="B30" s="66">
        <v>0</v>
      </c>
      <c r="C30" s="68">
        <v>1</v>
      </c>
      <c r="D30" s="66" t="s">
        <v>36</v>
      </c>
      <c r="E30" s="66" t="s">
        <v>36</v>
      </c>
      <c r="F30" s="66">
        <v>0</v>
      </c>
      <c r="G30" s="68">
        <v>0</v>
      </c>
      <c r="H30" s="66" t="s">
        <v>36</v>
      </c>
      <c r="I30" s="66" t="s">
        <v>36</v>
      </c>
      <c r="J30" s="66">
        <v>0</v>
      </c>
      <c r="K30" s="68">
        <v>1</v>
      </c>
      <c r="L30" s="66" t="s">
        <v>36</v>
      </c>
      <c r="M30" s="66" t="s">
        <v>36</v>
      </c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71">
        <v>0</v>
      </c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6" customFormat="1" ht="12.6" customHeight="1">
      <c r="A31" s="47" t="s">
        <v>10</v>
      </c>
      <c r="B31" s="66">
        <v>1</v>
      </c>
      <c r="C31" s="68">
        <v>0</v>
      </c>
      <c r="D31" s="66" t="s">
        <v>36</v>
      </c>
      <c r="E31" s="66" t="s">
        <v>36</v>
      </c>
      <c r="F31" s="66">
        <v>1</v>
      </c>
      <c r="G31" s="68">
        <v>0</v>
      </c>
      <c r="H31" s="66" t="s">
        <v>36</v>
      </c>
      <c r="I31" s="66" t="s">
        <v>36</v>
      </c>
      <c r="J31" s="66">
        <v>0</v>
      </c>
      <c r="K31" s="68">
        <v>0</v>
      </c>
      <c r="L31" s="66" t="s">
        <v>36</v>
      </c>
      <c r="M31" s="66" t="s">
        <v>36</v>
      </c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2</v>
      </c>
      <c r="Y31" s="72">
        <f t="shared" si="2"/>
        <v>0</v>
      </c>
      <c r="Z31" s="66">
        <f t="shared" si="1"/>
        <v>2</v>
      </c>
      <c r="AA31" s="71">
        <v>100</v>
      </c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s="6" customFormat="1" ht="12.6" customHeight="1">
      <c r="A32" s="47" t="s">
        <v>2</v>
      </c>
      <c r="B32" s="66">
        <v>0</v>
      </c>
      <c r="C32" s="68">
        <v>0</v>
      </c>
      <c r="D32" s="66">
        <v>0</v>
      </c>
      <c r="E32" s="68">
        <v>1</v>
      </c>
      <c r="F32" s="66">
        <v>0</v>
      </c>
      <c r="G32" s="68">
        <v>1</v>
      </c>
      <c r="H32" s="66" t="s">
        <v>36</v>
      </c>
      <c r="I32" s="66" t="s">
        <v>36</v>
      </c>
      <c r="J32" s="66" t="s">
        <v>36</v>
      </c>
      <c r="K32" s="66" t="s">
        <v>36</v>
      </c>
      <c r="L32" s="66" t="s">
        <v>36</v>
      </c>
      <c r="M32" s="66" t="s">
        <v>36</v>
      </c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0</v>
      </c>
      <c r="Y32" s="72">
        <f t="shared" si="2"/>
        <v>2</v>
      </c>
      <c r="Z32" s="66">
        <f t="shared" si="1"/>
        <v>2</v>
      </c>
      <c r="AA32" s="71">
        <v>0</v>
      </c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66"/>
      <c r="M33" s="75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66"/>
      <c r="Y33" s="75"/>
      <c r="Z33" s="78"/>
      <c r="AA33" s="71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6" customHeight="1">
      <c r="A34" s="40" t="s">
        <v>45</v>
      </c>
      <c r="B34" s="195">
        <v>29.411764705882355</v>
      </c>
      <c r="C34" s="197"/>
      <c r="D34" s="195">
        <v>6.25</v>
      </c>
      <c r="E34" s="197"/>
      <c r="F34" s="195">
        <v>20</v>
      </c>
      <c r="G34" s="198"/>
      <c r="H34" s="92"/>
      <c r="I34" s="92">
        <v>0</v>
      </c>
      <c r="J34" s="92"/>
      <c r="K34" s="92">
        <v>0</v>
      </c>
      <c r="L34" s="195">
        <v>100</v>
      </c>
      <c r="M34" s="198"/>
      <c r="N34" s="195"/>
      <c r="O34" s="199"/>
      <c r="P34" s="195"/>
      <c r="Q34" s="199"/>
      <c r="R34" s="195"/>
      <c r="S34" s="199"/>
      <c r="T34" s="195"/>
      <c r="U34" s="199"/>
      <c r="V34" s="92"/>
      <c r="W34" s="92"/>
      <c r="X34" s="195">
        <v>17.391304347826086</v>
      </c>
      <c r="Y34" s="199"/>
      <c r="Z34" s="93"/>
      <c r="AA34" s="42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26" customFormat="1" ht="12.6" customHeight="1">
      <c r="A35" s="35"/>
      <c r="B35" s="148"/>
      <c r="C35" s="162"/>
      <c r="D35" s="148"/>
      <c r="E35" s="162"/>
      <c r="F35" s="148"/>
      <c r="G35" s="39"/>
      <c r="H35" s="163"/>
      <c r="I35" s="163"/>
      <c r="J35" s="163"/>
      <c r="K35" s="163"/>
      <c r="L35" s="148"/>
      <c r="M35" s="39"/>
      <c r="N35" s="148"/>
      <c r="O35" s="148"/>
      <c r="P35" s="148"/>
      <c r="Q35" s="148"/>
      <c r="R35" s="148"/>
      <c r="S35" s="148"/>
      <c r="T35" s="148"/>
      <c r="U35" s="148"/>
      <c r="V35" s="163"/>
      <c r="W35" s="163"/>
      <c r="X35" s="148"/>
      <c r="Y35" s="148"/>
      <c r="Z35" s="164"/>
      <c r="AA35" s="46"/>
      <c r="AB35" s="160"/>
      <c r="AC35" s="160"/>
      <c r="AD35" s="160"/>
      <c r="AE35" s="160"/>
      <c r="AF35" s="160"/>
      <c r="AG35" s="160"/>
      <c r="AH35" s="160"/>
      <c r="AI35" s="160"/>
      <c r="AJ35" s="160"/>
    </row>
    <row r="36" spans="1:36" ht="12.6" customHeight="1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47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2.6" customHeight="1">
      <c r="A37" s="81" t="s">
        <v>53</v>
      </c>
      <c r="B37" s="47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59"/>
      <c r="Y37" s="59"/>
      <c r="Z37" s="71"/>
      <c r="AA37" s="71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0" customFormat="1" ht="12.6" customHeight="1">
      <c r="A38" s="81" t="s">
        <v>37</v>
      </c>
      <c r="B38" s="47"/>
      <c r="C38" s="47"/>
      <c r="D38" s="47"/>
      <c r="E38" s="47"/>
      <c r="F38" s="47"/>
      <c r="G38" s="47"/>
      <c r="H38" s="47"/>
      <c r="I38" s="47"/>
      <c r="J38" s="47"/>
      <c r="K38" s="82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47"/>
      <c r="Y38" s="47"/>
      <c r="Z38" s="47"/>
      <c r="AA38" s="47"/>
      <c r="AB38" s="6"/>
      <c r="AC38" s="6"/>
      <c r="AD38" s="6"/>
      <c r="AE38" s="6"/>
      <c r="AF38" s="6"/>
      <c r="AG38" s="6"/>
    </row>
    <row r="39" spans="1:36" ht="12.6" customHeight="1">
      <c r="A39" s="85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83"/>
      <c r="Y39" s="83"/>
      <c r="Z39" s="83"/>
      <c r="AA39" s="8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5" customFormat="1" ht="12.6" customHeight="1">
      <c r="A40" s="113" t="s">
        <v>76</v>
      </c>
      <c r="B40" s="84"/>
      <c r="C40" s="84"/>
      <c r="D40" s="84"/>
      <c r="E40" s="84"/>
      <c r="F40" s="84"/>
      <c r="G40" s="84"/>
      <c r="H40" s="86"/>
      <c r="I40" s="86"/>
      <c r="J40" s="87"/>
      <c r="K40" s="87"/>
      <c r="L40" s="84"/>
      <c r="M40" s="84"/>
      <c r="N40" s="59"/>
      <c r="O40" s="59"/>
      <c r="P40" s="59"/>
      <c r="Q40" s="59"/>
      <c r="R40" s="59"/>
      <c r="S40" s="59"/>
      <c r="T40" s="84"/>
      <c r="U40" s="84"/>
      <c r="V40" s="87"/>
      <c r="W40" s="87"/>
      <c r="X40" s="84"/>
      <c r="Y40" s="84"/>
      <c r="Z40" s="84"/>
      <c r="AA40" s="84"/>
    </row>
    <row r="41" spans="1:36" s="5" customFormat="1" ht="12.6" customHeight="1">
      <c r="A41" s="114" t="s">
        <v>75</v>
      </c>
      <c r="B41" s="82"/>
      <c r="C41" s="82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84"/>
      <c r="Y41" s="84"/>
      <c r="Z41" s="84"/>
      <c r="AA41" s="84"/>
    </row>
    <row r="42" spans="1:36" s="5" customFormat="1" ht="12.6" customHeight="1">
      <c r="A42" s="114"/>
      <c r="B42" s="89"/>
      <c r="C42" s="89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84"/>
      <c r="Y42" s="84"/>
      <c r="Z42" s="84"/>
      <c r="AA42" s="84"/>
    </row>
    <row r="43" spans="1:36" s="6" customFormat="1" ht="12.6" customHeight="1">
      <c r="A43" s="115" t="s">
        <v>77</v>
      </c>
      <c r="B43" s="89"/>
      <c r="C43" s="89"/>
      <c r="D43" s="84"/>
      <c r="E43" s="84"/>
      <c r="F43" s="84"/>
      <c r="G43" s="47"/>
      <c r="H43" s="84"/>
      <c r="I43" s="84"/>
      <c r="J43" s="47"/>
      <c r="K43" s="47"/>
      <c r="L43" s="47"/>
      <c r="M43" s="47"/>
      <c r="N43" s="83"/>
      <c r="O43" s="83"/>
      <c r="P43" s="83"/>
      <c r="Q43" s="83"/>
      <c r="R43" s="83"/>
      <c r="S43" s="83"/>
      <c r="T43" s="47"/>
      <c r="U43" s="47"/>
      <c r="V43" s="47"/>
      <c r="W43" s="47"/>
      <c r="X43" s="47"/>
      <c r="Y43" s="47"/>
      <c r="Z43" s="47"/>
      <c r="AA43" s="47"/>
    </row>
    <row r="44" spans="1:36" ht="12.6" customHeight="1">
      <c r="A44" s="90"/>
      <c r="B44" s="82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2.6" customHeight="1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2"/>
      <c r="O45" s="22"/>
      <c r="P45" s="22"/>
      <c r="Q45" s="22"/>
      <c r="R45" s="22"/>
      <c r="S45" s="22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2.6" customHeight="1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2"/>
      <c r="O46" s="22"/>
      <c r="P46" s="22"/>
      <c r="Q46" s="22"/>
      <c r="R46" s="22"/>
      <c r="S46" s="2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2.6" customHeight="1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2.6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2.6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2.6" customHeight="1">
      <c r="N88" s="3"/>
      <c r="O88" s="3"/>
      <c r="P88" s="3"/>
      <c r="Q88" s="3"/>
      <c r="R88" s="3"/>
      <c r="S88" s="3"/>
    </row>
    <row r="89" spans="1:36" ht="12.6" customHeight="1">
      <c r="N89" s="3"/>
      <c r="O89" s="3"/>
      <c r="P89" s="3"/>
      <c r="Q89" s="3"/>
      <c r="R89" s="3"/>
      <c r="S89" s="3"/>
    </row>
    <row r="90" spans="1:36" ht="12.6" customHeight="1">
      <c r="N90" s="3"/>
      <c r="O90" s="3"/>
      <c r="P90" s="3"/>
      <c r="Q90" s="3"/>
      <c r="R90" s="3"/>
      <c r="S90" s="3"/>
    </row>
    <row r="91" spans="1:36" ht="12.6" customHeight="1">
      <c r="N91" s="3"/>
      <c r="O91" s="3"/>
      <c r="P91" s="3"/>
      <c r="Q91" s="3"/>
      <c r="R91" s="3"/>
      <c r="S91" s="3"/>
    </row>
    <row r="92" spans="1:36" ht="12.6" customHeight="1">
      <c r="N92" s="3"/>
      <c r="O92" s="3"/>
      <c r="P92" s="3"/>
      <c r="Q92" s="3"/>
      <c r="R92" s="3"/>
      <c r="S92" s="3"/>
    </row>
  </sheetData>
  <mergeCells count="9">
    <mergeCell ref="T34:U34"/>
    <mergeCell ref="X34:Y34"/>
    <mergeCell ref="B34:C34"/>
    <mergeCell ref="D34:E34"/>
    <mergeCell ref="F34:G34"/>
    <mergeCell ref="L34:M34"/>
    <mergeCell ref="P34:Q34"/>
    <mergeCell ref="N34:O34"/>
    <mergeCell ref="R34:S3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2"/>
  <sheetViews>
    <sheetView showGridLines="0" zoomScaleNormal="75" workbookViewId="0"/>
  </sheetViews>
  <sheetFormatPr baseColWidth="10" defaultColWidth="9.33203125" defaultRowHeight="12.6" customHeight="1"/>
  <cols>
    <col min="1" max="1" width="17.83203125" style="1" customWidth="1"/>
    <col min="2" max="12" width="5.83203125" style="1" customWidth="1"/>
    <col min="13" max="13" width="6.33203125" style="1" customWidth="1"/>
    <col min="14" max="19" width="5.83203125" style="1" hidden="1" customWidth="1"/>
    <col min="20" max="21" width="5.83203125" style="1" customWidth="1"/>
    <col min="22" max="23" width="5.83203125" style="1" hidden="1" customWidth="1"/>
    <col min="24" max="26" width="5.83203125" style="1" customWidth="1"/>
    <col min="27" max="27" width="9.1640625" style="1" customWidth="1"/>
    <col min="28" max="16384" width="9.33203125" style="1"/>
  </cols>
  <sheetData>
    <row r="1" spans="1:36" ht="22.5" customHeight="1">
      <c r="A1" s="7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59"/>
      <c r="Y1" s="59"/>
      <c r="Z1" s="59"/>
      <c r="AA1" s="9" t="s">
        <v>74</v>
      </c>
    </row>
    <row r="2" spans="1:36" ht="16.5" customHeight="1">
      <c r="A2" s="134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6"/>
      <c r="Y2" s="136"/>
      <c r="Z2" s="136"/>
      <c r="AA2" s="136"/>
    </row>
    <row r="3" spans="1:36" s="2" customFormat="1" ht="21" customHeight="1">
      <c r="A3" s="138"/>
      <c r="B3" s="139" t="s">
        <v>4</v>
      </c>
      <c r="C3" s="140"/>
      <c r="D3" s="139" t="s">
        <v>5</v>
      </c>
      <c r="E3" s="140"/>
      <c r="F3" s="139" t="s">
        <v>6</v>
      </c>
      <c r="G3" s="140"/>
      <c r="H3" s="139" t="s">
        <v>7</v>
      </c>
      <c r="I3" s="140"/>
      <c r="J3" s="139" t="s">
        <v>33</v>
      </c>
      <c r="K3" s="140"/>
      <c r="L3" s="139" t="s">
        <v>34</v>
      </c>
      <c r="M3" s="140"/>
      <c r="N3" s="141"/>
      <c r="O3" s="138"/>
      <c r="P3" s="141"/>
      <c r="Q3" s="138"/>
      <c r="R3" s="141"/>
      <c r="S3" s="138"/>
      <c r="T3" s="139" t="s">
        <v>35</v>
      </c>
      <c r="U3" s="138"/>
      <c r="V3" s="139"/>
      <c r="W3" s="138"/>
      <c r="X3" s="141" t="s">
        <v>0</v>
      </c>
      <c r="Y3" s="142"/>
      <c r="Z3" s="138"/>
      <c r="AA3" s="138"/>
    </row>
    <row r="4" spans="1:36" s="2" customFormat="1" ht="21" customHeight="1">
      <c r="A4" s="138"/>
      <c r="B4" s="143" t="s">
        <v>9</v>
      </c>
      <c r="C4" s="144" t="s">
        <v>31</v>
      </c>
      <c r="D4" s="143" t="s">
        <v>9</v>
      </c>
      <c r="E4" s="144" t="s">
        <v>31</v>
      </c>
      <c r="F4" s="143" t="s">
        <v>9</v>
      </c>
      <c r="G4" s="144" t="s">
        <v>31</v>
      </c>
      <c r="H4" s="143" t="s">
        <v>9</v>
      </c>
      <c r="I4" s="144" t="s">
        <v>31</v>
      </c>
      <c r="J4" s="143" t="s">
        <v>9</v>
      </c>
      <c r="K4" s="144" t="s">
        <v>31</v>
      </c>
      <c r="L4" s="143" t="s">
        <v>9</v>
      </c>
      <c r="M4" s="144" t="s">
        <v>31</v>
      </c>
      <c r="N4" s="143"/>
      <c r="O4" s="144"/>
      <c r="P4" s="143"/>
      <c r="Q4" s="144"/>
      <c r="R4" s="143"/>
      <c r="S4" s="144"/>
      <c r="T4" s="143" t="s">
        <v>9</v>
      </c>
      <c r="U4" s="144" t="s">
        <v>31</v>
      </c>
      <c r="V4" s="143"/>
      <c r="W4" s="144"/>
      <c r="X4" s="143" t="s">
        <v>9</v>
      </c>
      <c r="Y4" s="161" t="s">
        <v>31</v>
      </c>
      <c r="Z4" s="146" t="s">
        <v>0</v>
      </c>
      <c r="AA4" s="147" t="s">
        <v>32</v>
      </c>
    </row>
    <row r="5" spans="1:36" ht="12.6" customHeight="1">
      <c r="A5" s="40" t="s">
        <v>0</v>
      </c>
      <c r="B5" s="41">
        <f t="shared" ref="B5:Z5" si="0">SUM(B7:B32)</f>
        <v>1</v>
      </c>
      <c r="C5" s="41">
        <f t="shared" si="0"/>
        <v>17</v>
      </c>
      <c r="D5" s="41">
        <f t="shared" si="0"/>
        <v>2</v>
      </c>
      <c r="E5" s="41">
        <f t="shared" si="0"/>
        <v>14</v>
      </c>
      <c r="F5" s="41">
        <f t="shared" si="0"/>
        <v>0</v>
      </c>
      <c r="G5" s="41">
        <f t="shared" si="0"/>
        <v>3</v>
      </c>
      <c r="H5" s="41">
        <f t="shared" si="0"/>
        <v>0</v>
      </c>
      <c r="I5" s="41">
        <f t="shared" si="0"/>
        <v>4</v>
      </c>
      <c r="J5" s="41">
        <f t="shared" si="0"/>
        <v>0</v>
      </c>
      <c r="K5" s="41">
        <f t="shared" si="0"/>
        <v>3</v>
      </c>
      <c r="L5" s="41">
        <f t="shared" si="0"/>
        <v>1</v>
      </c>
      <c r="M5" s="41">
        <f t="shared" si="0"/>
        <v>0</v>
      </c>
      <c r="N5" s="41"/>
      <c r="O5" s="41"/>
      <c r="P5" s="41"/>
      <c r="Q5" s="41"/>
      <c r="R5" s="41"/>
      <c r="S5" s="41"/>
      <c r="T5" s="41">
        <f t="shared" si="0"/>
        <v>0</v>
      </c>
      <c r="U5" s="41">
        <f t="shared" si="0"/>
        <v>1</v>
      </c>
      <c r="V5" s="41"/>
      <c r="W5" s="41"/>
      <c r="X5" s="41">
        <f t="shared" si="0"/>
        <v>4</v>
      </c>
      <c r="Y5" s="41">
        <f t="shared" si="0"/>
        <v>42</v>
      </c>
      <c r="Z5" s="41">
        <f t="shared" si="0"/>
        <v>46</v>
      </c>
      <c r="AA5" s="42">
        <v>8.695652173913043</v>
      </c>
      <c r="AB5" s="3"/>
      <c r="AC5" s="3"/>
      <c r="AD5" s="3"/>
      <c r="AE5" s="3"/>
      <c r="AF5" s="3"/>
      <c r="AG5" s="3"/>
      <c r="AH5" s="3"/>
      <c r="AI5" s="3"/>
      <c r="AJ5" s="3"/>
    </row>
    <row r="6" spans="1:36" ht="12.6" customHeight="1">
      <c r="A6" s="65"/>
      <c r="B6" s="66"/>
      <c r="C6" s="75"/>
      <c r="D6" s="66"/>
      <c r="E6" s="75"/>
      <c r="F6" s="66"/>
      <c r="G6" s="68"/>
      <c r="H6" s="66"/>
      <c r="I6" s="68"/>
      <c r="J6" s="66"/>
      <c r="K6" s="68"/>
      <c r="L6" s="66"/>
      <c r="M6" s="68"/>
      <c r="N6" s="66"/>
      <c r="O6" s="67"/>
      <c r="P6" s="66"/>
      <c r="Q6" s="67"/>
      <c r="R6" s="66"/>
      <c r="S6" s="67"/>
      <c r="T6" s="66"/>
      <c r="U6" s="68"/>
      <c r="V6" s="66"/>
      <c r="W6" s="68"/>
      <c r="X6" s="66"/>
      <c r="Y6" s="68"/>
      <c r="Z6" s="78"/>
      <c r="AA6" s="71"/>
      <c r="AB6" s="3"/>
      <c r="AC6" s="3"/>
      <c r="AD6" s="3"/>
      <c r="AE6" s="3"/>
      <c r="AF6" s="3"/>
      <c r="AG6" s="3"/>
      <c r="AH6" s="3"/>
      <c r="AI6" s="3"/>
      <c r="AJ6" s="3"/>
    </row>
    <row r="7" spans="1:36" s="6" customFormat="1" ht="12.6" customHeight="1">
      <c r="A7" s="47" t="s">
        <v>20</v>
      </c>
      <c r="B7" s="66">
        <v>0</v>
      </c>
      <c r="C7" s="68">
        <v>1</v>
      </c>
      <c r="D7" s="66" t="s">
        <v>36</v>
      </c>
      <c r="E7" s="66" t="s">
        <v>36</v>
      </c>
      <c r="F7" s="66">
        <v>0</v>
      </c>
      <c r="G7" s="68">
        <v>0</v>
      </c>
      <c r="H7" s="66">
        <v>0</v>
      </c>
      <c r="I7" s="68">
        <v>0</v>
      </c>
      <c r="J7" s="66" t="s">
        <v>36</v>
      </c>
      <c r="K7" s="66" t="s">
        <v>36</v>
      </c>
      <c r="L7" s="66">
        <v>1</v>
      </c>
      <c r="M7" s="68">
        <v>0</v>
      </c>
      <c r="N7" s="66"/>
      <c r="O7" s="66"/>
      <c r="P7" s="66"/>
      <c r="Q7" s="66"/>
      <c r="R7" s="66"/>
      <c r="S7" s="66"/>
      <c r="T7" s="66" t="s">
        <v>36</v>
      </c>
      <c r="U7" s="66" t="s">
        <v>36</v>
      </c>
      <c r="V7" s="66"/>
      <c r="W7" s="68"/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71">
        <v>50</v>
      </c>
      <c r="AB7" s="19"/>
      <c r="AC7" s="19"/>
      <c r="AD7" s="19"/>
      <c r="AE7" s="19"/>
      <c r="AF7" s="19"/>
      <c r="AG7" s="19"/>
      <c r="AH7" s="19"/>
      <c r="AI7" s="19"/>
      <c r="AJ7" s="19"/>
    </row>
    <row r="8" spans="1:36" s="6" customFormat="1" ht="12.6" customHeight="1">
      <c r="A8" s="47" t="s">
        <v>13</v>
      </c>
      <c r="B8" s="66">
        <v>1</v>
      </c>
      <c r="C8" s="68">
        <v>0</v>
      </c>
      <c r="D8" s="66" t="s">
        <v>36</v>
      </c>
      <c r="E8" s="66" t="s">
        <v>36</v>
      </c>
      <c r="F8" s="66">
        <v>0</v>
      </c>
      <c r="G8" s="68">
        <v>0</v>
      </c>
      <c r="H8" s="66">
        <v>0</v>
      </c>
      <c r="I8" s="68">
        <v>1</v>
      </c>
      <c r="J8" s="66" t="s">
        <v>36</v>
      </c>
      <c r="K8" s="66" t="s">
        <v>36</v>
      </c>
      <c r="L8" s="66">
        <v>0</v>
      </c>
      <c r="M8" s="68">
        <v>0</v>
      </c>
      <c r="N8" s="66"/>
      <c r="O8" s="66"/>
      <c r="P8" s="66"/>
      <c r="Q8" s="66"/>
      <c r="R8" s="66"/>
      <c r="S8" s="66"/>
      <c r="T8" s="66" t="s">
        <v>36</v>
      </c>
      <c r="U8" s="66" t="s">
        <v>36</v>
      </c>
      <c r="V8" s="66"/>
      <c r="W8" s="68"/>
      <c r="X8" s="72">
        <f>SUM(B8,D8,F8,H8,N8,R8,J8,P8,L8,T8,V8)</f>
        <v>1</v>
      </c>
      <c r="Y8" s="72">
        <f>SUM(C8,E8,G8,I8,O8,S8,K8,Q8,M8,U8,W8)</f>
        <v>1</v>
      </c>
      <c r="Z8" s="66">
        <f t="shared" si="1"/>
        <v>2</v>
      </c>
      <c r="AA8" s="71">
        <v>50</v>
      </c>
      <c r="AB8" s="19"/>
      <c r="AC8" s="19"/>
      <c r="AD8" s="19"/>
      <c r="AE8" s="19"/>
      <c r="AF8" s="19"/>
      <c r="AG8" s="19"/>
      <c r="AH8" s="19"/>
      <c r="AI8" s="19"/>
      <c r="AJ8" s="19"/>
    </row>
    <row r="9" spans="1:36" s="6" customFormat="1" ht="12.6" customHeight="1">
      <c r="A9" s="47" t="s">
        <v>26</v>
      </c>
      <c r="B9" s="66">
        <v>0</v>
      </c>
      <c r="C9" s="68">
        <v>1</v>
      </c>
      <c r="D9" s="66">
        <v>1</v>
      </c>
      <c r="E9" s="68">
        <v>0</v>
      </c>
      <c r="F9" s="66">
        <v>0</v>
      </c>
      <c r="G9" s="68">
        <v>0</v>
      </c>
      <c r="H9" s="66" t="s">
        <v>36</v>
      </c>
      <c r="I9" s="66" t="s">
        <v>36</v>
      </c>
      <c r="J9" s="66" t="s">
        <v>36</v>
      </c>
      <c r="K9" s="66" t="s">
        <v>36</v>
      </c>
      <c r="L9" s="66" t="s">
        <v>36</v>
      </c>
      <c r="M9" s="66" t="s">
        <v>36</v>
      </c>
      <c r="N9" s="66"/>
      <c r="O9" s="66"/>
      <c r="P9" s="66"/>
      <c r="Q9" s="66"/>
      <c r="R9" s="66"/>
      <c r="S9" s="66"/>
      <c r="T9" s="66" t="s">
        <v>36</v>
      </c>
      <c r="U9" s="66" t="s">
        <v>36</v>
      </c>
      <c r="V9" s="66"/>
      <c r="W9" s="68"/>
      <c r="X9" s="72">
        <f t="shared" ref="X9:Y32" si="2">SUM(B9,D9,F9,H9,N9,R9,J9,P9,L9,T9,V9)</f>
        <v>1</v>
      </c>
      <c r="Y9" s="72">
        <f t="shared" si="2"/>
        <v>1</v>
      </c>
      <c r="Z9" s="66">
        <f t="shared" si="1"/>
        <v>2</v>
      </c>
      <c r="AA9" s="71">
        <v>50</v>
      </c>
      <c r="AB9" s="19"/>
      <c r="AC9" s="19"/>
      <c r="AD9" s="19"/>
      <c r="AE9" s="19"/>
      <c r="AF9" s="19"/>
      <c r="AG9" s="19"/>
      <c r="AH9" s="19"/>
      <c r="AI9" s="19"/>
      <c r="AJ9" s="19"/>
    </row>
    <row r="10" spans="1:36" s="6" customFormat="1" ht="12.6" customHeight="1">
      <c r="A10" s="47" t="s">
        <v>1</v>
      </c>
      <c r="B10" s="66" t="s">
        <v>36</v>
      </c>
      <c r="C10" s="66" t="s">
        <v>36</v>
      </c>
      <c r="D10" s="66">
        <v>0</v>
      </c>
      <c r="E10" s="68">
        <v>2</v>
      </c>
      <c r="F10" s="66" t="s">
        <v>36</v>
      </c>
      <c r="G10" s="66" t="s">
        <v>36</v>
      </c>
      <c r="H10" s="66" t="s">
        <v>36</v>
      </c>
      <c r="I10" s="66" t="s">
        <v>36</v>
      </c>
      <c r="J10" s="66" t="s">
        <v>36</v>
      </c>
      <c r="K10" s="66" t="s">
        <v>36</v>
      </c>
      <c r="L10" s="66" t="s">
        <v>36</v>
      </c>
      <c r="M10" s="66" t="s">
        <v>36</v>
      </c>
      <c r="N10" s="66"/>
      <c r="O10" s="66"/>
      <c r="P10" s="66"/>
      <c r="Q10" s="66"/>
      <c r="R10" s="66"/>
      <c r="S10" s="66"/>
      <c r="T10" s="66" t="s">
        <v>36</v>
      </c>
      <c r="U10" s="66" t="s">
        <v>36</v>
      </c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71">
        <v>0</v>
      </c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s="6" customFormat="1" ht="12.6" customHeight="1">
      <c r="A11" s="47" t="s">
        <v>29</v>
      </c>
      <c r="B11" s="66">
        <v>0</v>
      </c>
      <c r="C11" s="68">
        <v>1</v>
      </c>
      <c r="D11" s="66">
        <v>0</v>
      </c>
      <c r="E11" s="68">
        <v>1</v>
      </c>
      <c r="F11" s="66" t="s">
        <v>36</v>
      </c>
      <c r="G11" s="66" t="s">
        <v>36</v>
      </c>
      <c r="H11" s="66" t="s">
        <v>36</v>
      </c>
      <c r="I11" s="66" t="s">
        <v>36</v>
      </c>
      <c r="J11" s="66" t="s">
        <v>36</v>
      </c>
      <c r="K11" s="66" t="s">
        <v>36</v>
      </c>
      <c r="L11" s="66" t="s">
        <v>36</v>
      </c>
      <c r="M11" s="66" t="s">
        <v>36</v>
      </c>
      <c r="N11" s="66"/>
      <c r="O11" s="66"/>
      <c r="P11" s="66"/>
      <c r="Q11" s="66"/>
      <c r="R11" s="66"/>
      <c r="S11" s="66"/>
      <c r="T11" s="66" t="s">
        <v>36</v>
      </c>
      <c r="U11" s="66" t="s">
        <v>36</v>
      </c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71">
        <v>0</v>
      </c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s="6" customFormat="1" ht="12.6" customHeight="1">
      <c r="A12" s="47" t="s">
        <v>28</v>
      </c>
      <c r="B12" s="66" t="s">
        <v>36</v>
      </c>
      <c r="C12" s="66" t="s">
        <v>36</v>
      </c>
      <c r="D12" s="66">
        <v>0</v>
      </c>
      <c r="E12" s="68">
        <v>1</v>
      </c>
      <c r="F12" s="66" t="s">
        <v>36</v>
      </c>
      <c r="G12" s="66" t="s">
        <v>36</v>
      </c>
      <c r="H12" s="66" t="s">
        <v>36</v>
      </c>
      <c r="I12" s="66" t="s">
        <v>36</v>
      </c>
      <c r="J12" s="66" t="s">
        <v>36</v>
      </c>
      <c r="K12" s="66" t="s">
        <v>36</v>
      </c>
      <c r="L12" s="66" t="s">
        <v>36</v>
      </c>
      <c r="M12" s="66" t="s">
        <v>36</v>
      </c>
      <c r="N12" s="66"/>
      <c r="O12" s="66"/>
      <c r="P12" s="66"/>
      <c r="Q12" s="66"/>
      <c r="R12" s="66"/>
      <c r="S12" s="66"/>
      <c r="T12" s="66" t="s">
        <v>36</v>
      </c>
      <c r="U12" s="66" t="s">
        <v>36</v>
      </c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71">
        <v>0</v>
      </c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s="6" customFormat="1" ht="12.6" customHeight="1">
      <c r="A13" s="47" t="s">
        <v>27</v>
      </c>
      <c r="B13" s="66">
        <v>0</v>
      </c>
      <c r="C13" s="68">
        <v>0</v>
      </c>
      <c r="D13" s="66">
        <v>0</v>
      </c>
      <c r="E13" s="68">
        <v>1</v>
      </c>
      <c r="F13" s="66" t="s">
        <v>36</v>
      </c>
      <c r="G13" s="66" t="s">
        <v>36</v>
      </c>
      <c r="H13" s="66" t="s">
        <v>36</v>
      </c>
      <c r="I13" s="66" t="s">
        <v>36</v>
      </c>
      <c r="J13" s="66" t="s">
        <v>36</v>
      </c>
      <c r="K13" s="66" t="s">
        <v>36</v>
      </c>
      <c r="L13" s="66" t="s">
        <v>36</v>
      </c>
      <c r="M13" s="66" t="s">
        <v>36</v>
      </c>
      <c r="N13" s="66"/>
      <c r="O13" s="66"/>
      <c r="P13" s="66"/>
      <c r="Q13" s="66"/>
      <c r="R13" s="66"/>
      <c r="S13" s="66"/>
      <c r="T13" s="66" t="s">
        <v>36</v>
      </c>
      <c r="U13" s="66" t="s">
        <v>36</v>
      </c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71">
        <v>0</v>
      </c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s="6" customFormat="1" ht="12.6" customHeight="1">
      <c r="A14" s="47" t="s">
        <v>21</v>
      </c>
      <c r="B14" s="66">
        <v>0</v>
      </c>
      <c r="C14" s="68">
        <v>2</v>
      </c>
      <c r="D14" s="66">
        <v>0</v>
      </c>
      <c r="E14" s="68">
        <v>0</v>
      </c>
      <c r="F14" s="66">
        <v>0</v>
      </c>
      <c r="G14" s="68">
        <v>0</v>
      </c>
      <c r="H14" s="66" t="s">
        <v>36</v>
      </c>
      <c r="I14" s="66" t="s">
        <v>36</v>
      </c>
      <c r="J14" s="66" t="s">
        <v>36</v>
      </c>
      <c r="K14" s="66" t="s">
        <v>36</v>
      </c>
      <c r="L14" s="66" t="s">
        <v>36</v>
      </c>
      <c r="M14" s="66" t="s">
        <v>36</v>
      </c>
      <c r="N14" s="66"/>
      <c r="O14" s="66"/>
      <c r="P14" s="66"/>
      <c r="Q14" s="66"/>
      <c r="R14" s="66"/>
      <c r="S14" s="66"/>
      <c r="T14" s="66" t="s">
        <v>36</v>
      </c>
      <c r="U14" s="66" t="s">
        <v>36</v>
      </c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71">
        <v>0</v>
      </c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s="6" customFormat="1" ht="12.6" customHeight="1">
      <c r="A15" s="47" t="s">
        <v>30</v>
      </c>
      <c r="B15" s="66">
        <v>0</v>
      </c>
      <c r="C15" s="68">
        <v>1</v>
      </c>
      <c r="D15" s="66">
        <v>0</v>
      </c>
      <c r="E15" s="68">
        <v>1</v>
      </c>
      <c r="F15" s="66">
        <v>0</v>
      </c>
      <c r="G15" s="68">
        <v>0</v>
      </c>
      <c r="H15" s="66" t="s">
        <v>36</v>
      </c>
      <c r="I15" s="66" t="s">
        <v>36</v>
      </c>
      <c r="J15" s="66" t="s">
        <v>36</v>
      </c>
      <c r="K15" s="66" t="s">
        <v>36</v>
      </c>
      <c r="L15" s="66" t="s">
        <v>36</v>
      </c>
      <c r="M15" s="66" t="s">
        <v>36</v>
      </c>
      <c r="N15" s="66"/>
      <c r="O15" s="66"/>
      <c r="P15" s="66"/>
      <c r="Q15" s="66"/>
      <c r="R15" s="66"/>
      <c r="S15" s="66"/>
      <c r="T15" s="66" t="s">
        <v>36</v>
      </c>
      <c r="U15" s="66" t="s">
        <v>36</v>
      </c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71">
        <v>0</v>
      </c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s="6" customFormat="1" ht="12.6" customHeight="1">
      <c r="A16" s="47" t="s">
        <v>14</v>
      </c>
      <c r="B16" s="66">
        <v>0</v>
      </c>
      <c r="C16" s="68">
        <v>0</v>
      </c>
      <c r="D16" s="66">
        <v>0</v>
      </c>
      <c r="E16" s="68">
        <v>1</v>
      </c>
      <c r="F16" s="66">
        <v>0</v>
      </c>
      <c r="G16" s="68">
        <v>1</v>
      </c>
      <c r="H16" s="66" t="s">
        <v>36</v>
      </c>
      <c r="I16" s="66" t="s">
        <v>36</v>
      </c>
      <c r="J16" s="66" t="s">
        <v>36</v>
      </c>
      <c r="K16" s="66" t="s">
        <v>36</v>
      </c>
      <c r="L16" s="66" t="s">
        <v>36</v>
      </c>
      <c r="M16" s="66" t="s">
        <v>36</v>
      </c>
      <c r="N16" s="66"/>
      <c r="O16" s="66"/>
      <c r="P16" s="66"/>
      <c r="Q16" s="66"/>
      <c r="R16" s="66"/>
      <c r="S16" s="66"/>
      <c r="T16" s="66" t="s">
        <v>36</v>
      </c>
      <c r="U16" s="66" t="s">
        <v>36</v>
      </c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71">
        <v>0</v>
      </c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s="6" customFormat="1" ht="12.6" customHeight="1">
      <c r="A17" s="47" t="s">
        <v>16</v>
      </c>
      <c r="B17" s="66">
        <v>0</v>
      </c>
      <c r="C17" s="68">
        <v>1</v>
      </c>
      <c r="D17" s="66">
        <v>1</v>
      </c>
      <c r="E17" s="68">
        <v>0</v>
      </c>
      <c r="F17" s="66">
        <v>0</v>
      </c>
      <c r="G17" s="68">
        <v>0</v>
      </c>
      <c r="H17" s="66" t="s">
        <v>36</v>
      </c>
      <c r="I17" s="66" t="s">
        <v>36</v>
      </c>
      <c r="J17" s="66" t="s">
        <v>36</v>
      </c>
      <c r="K17" s="66" t="s">
        <v>36</v>
      </c>
      <c r="L17" s="66" t="s">
        <v>36</v>
      </c>
      <c r="M17" s="66" t="s">
        <v>36</v>
      </c>
      <c r="N17" s="66"/>
      <c r="O17" s="66"/>
      <c r="P17" s="66"/>
      <c r="Q17" s="66"/>
      <c r="R17" s="66"/>
      <c r="S17" s="66"/>
      <c r="T17" s="66" t="s">
        <v>36</v>
      </c>
      <c r="U17" s="66" t="s">
        <v>36</v>
      </c>
      <c r="V17" s="66"/>
      <c r="W17" s="68"/>
      <c r="X17" s="72">
        <f t="shared" si="2"/>
        <v>1</v>
      </c>
      <c r="Y17" s="72">
        <f t="shared" si="2"/>
        <v>1</v>
      </c>
      <c r="Z17" s="66">
        <f t="shared" si="1"/>
        <v>2</v>
      </c>
      <c r="AA17" s="71">
        <v>50</v>
      </c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s="6" customFormat="1" ht="12.6" customHeight="1">
      <c r="A18" s="47" t="s">
        <v>19</v>
      </c>
      <c r="B18" s="66" t="s">
        <v>36</v>
      </c>
      <c r="C18" s="66" t="s">
        <v>36</v>
      </c>
      <c r="D18" s="66" t="s">
        <v>36</v>
      </c>
      <c r="E18" s="66" t="s">
        <v>36</v>
      </c>
      <c r="F18" s="66">
        <v>0</v>
      </c>
      <c r="G18" s="68">
        <v>1</v>
      </c>
      <c r="H18" s="66" t="s">
        <v>36</v>
      </c>
      <c r="I18" s="66" t="s">
        <v>36</v>
      </c>
      <c r="J18" s="66">
        <v>0</v>
      </c>
      <c r="K18" s="68">
        <v>0</v>
      </c>
      <c r="L18" s="66" t="s">
        <v>36</v>
      </c>
      <c r="M18" s="66" t="s">
        <v>36</v>
      </c>
      <c r="N18" s="66"/>
      <c r="O18" s="66"/>
      <c r="P18" s="66"/>
      <c r="Q18" s="66"/>
      <c r="R18" s="66"/>
      <c r="S18" s="66"/>
      <c r="T18" s="66" t="s">
        <v>36</v>
      </c>
      <c r="U18" s="66" t="s">
        <v>36</v>
      </c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71">
        <v>0</v>
      </c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s="6" customFormat="1" ht="12.6" customHeight="1">
      <c r="A19" s="47" t="s">
        <v>18</v>
      </c>
      <c r="B19" s="66">
        <v>0</v>
      </c>
      <c r="C19" s="68">
        <v>1</v>
      </c>
      <c r="D19" s="66" t="s">
        <v>36</v>
      </c>
      <c r="E19" s="66" t="s">
        <v>36</v>
      </c>
      <c r="F19" s="66">
        <v>0</v>
      </c>
      <c r="G19" s="68">
        <v>0</v>
      </c>
      <c r="H19" s="66" t="s">
        <v>36</v>
      </c>
      <c r="I19" s="66" t="s">
        <v>36</v>
      </c>
      <c r="J19" s="66" t="s">
        <v>36</v>
      </c>
      <c r="K19" s="66" t="s">
        <v>36</v>
      </c>
      <c r="L19" s="66" t="s">
        <v>36</v>
      </c>
      <c r="M19" s="66" t="s">
        <v>36</v>
      </c>
      <c r="N19" s="66"/>
      <c r="O19" s="66"/>
      <c r="P19" s="66"/>
      <c r="Q19" s="66"/>
      <c r="R19" s="66"/>
      <c r="S19" s="66"/>
      <c r="T19" s="66" t="s">
        <v>36</v>
      </c>
      <c r="U19" s="66" t="s">
        <v>36</v>
      </c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71">
        <v>0</v>
      </c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s="6" customFormat="1" ht="12.6" customHeight="1">
      <c r="A20" s="47" t="s">
        <v>24</v>
      </c>
      <c r="B20" s="66">
        <v>0</v>
      </c>
      <c r="C20" s="68">
        <v>1</v>
      </c>
      <c r="D20" s="66" t="s">
        <v>36</v>
      </c>
      <c r="E20" s="66" t="s">
        <v>36</v>
      </c>
      <c r="F20" s="66">
        <v>0</v>
      </c>
      <c r="G20" s="68">
        <v>0</v>
      </c>
      <c r="H20" s="66">
        <v>0</v>
      </c>
      <c r="I20" s="68">
        <v>1</v>
      </c>
      <c r="J20" s="66" t="s">
        <v>36</v>
      </c>
      <c r="K20" s="66" t="s">
        <v>36</v>
      </c>
      <c r="L20" s="66" t="s">
        <v>36</v>
      </c>
      <c r="M20" s="66" t="s">
        <v>36</v>
      </c>
      <c r="N20" s="66"/>
      <c r="O20" s="66"/>
      <c r="P20" s="66"/>
      <c r="Q20" s="66"/>
      <c r="R20" s="66"/>
      <c r="S20" s="66"/>
      <c r="T20" s="66" t="s">
        <v>36</v>
      </c>
      <c r="U20" s="66" t="s">
        <v>36</v>
      </c>
      <c r="V20" s="66"/>
      <c r="W20" s="68"/>
      <c r="X20" s="72">
        <f t="shared" si="2"/>
        <v>0</v>
      </c>
      <c r="Y20" s="72">
        <f t="shared" si="2"/>
        <v>2</v>
      </c>
      <c r="Z20" s="66">
        <f t="shared" si="1"/>
        <v>2</v>
      </c>
      <c r="AA20" s="71">
        <v>0</v>
      </c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s="6" customFormat="1" ht="12.6" customHeight="1">
      <c r="A21" s="47" t="s">
        <v>42</v>
      </c>
      <c r="B21" s="66">
        <v>0</v>
      </c>
      <c r="C21" s="68">
        <v>1</v>
      </c>
      <c r="D21" s="66" t="s">
        <v>36</v>
      </c>
      <c r="E21" s="66" t="s">
        <v>36</v>
      </c>
      <c r="F21" s="66" t="s">
        <v>36</v>
      </c>
      <c r="G21" s="66" t="s">
        <v>36</v>
      </c>
      <c r="H21" s="66" t="s">
        <v>36</v>
      </c>
      <c r="I21" s="66" t="s">
        <v>36</v>
      </c>
      <c r="J21" s="66" t="s">
        <v>36</v>
      </c>
      <c r="K21" s="66" t="s">
        <v>36</v>
      </c>
      <c r="L21" s="66" t="s">
        <v>36</v>
      </c>
      <c r="M21" s="66" t="s">
        <v>36</v>
      </c>
      <c r="N21" s="66"/>
      <c r="O21" s="66"/>
      <c r="P21" s="66"/>
      <c r="Q21" s="66"/>
      <c r="R21" s="66"/>
      <c r="S21" s="66"/>
      <c r="T21" s="66" t="s">
        <v>36</v>
      </c>
      <c r="U21" s="66" t="s">
        <v>36</v>
      </c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71">
        <v>0</v>
      </c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6" customFormat="1" ht="12.6" customHeight="1">
      <c r="A22" s="47" t="s">
        <v>43</v>
      </c>
      <c r="B22" s="66" t="s">
        <v>36</v>
      </c>
      <c r="C22" s="66" t="s">
        <v>36</v>
      </c>
      <c r="D22" s="66">
        <v>0</v>
      </c>
      <c r="E22" s="68">
        <v>1</v>
      </c>
      <c r="F22" s="66" t="s">
        <v>36</v>
      </c>
      <c r="G22" s="66" t="s">
        <v>36</v>
      </c>
      <c r="H22" s="66" t="s">
        <v>36</v>
      </c>
      <c r="I22" s="66" t="s">
        <v>36</v>
      </c>
      <c r="J22" s="66" t="s">
        <v>36</v>
      </c>
      <c r="K22" s="66" t="s">
        <v>36</v>
      </c>
      <c r="L22" s="66" t="s">
        <v>36</v>
      </c>
      <c r="M22" s="66" t="s">
        <v>36</v>
      </c>
      <c r="N22" s="66"/>
      <c r="O22" s="66"/>
      <c r="P22" s="66"/>
      <c r="Q22" s="66"/>
      <c r="R22" s="74"/>
      <c r="S22" s="74"/>
      <c r="T22" s="66" t="s">
        <v>36</v>
      </c>
      <c r="U22" s="66" t="s">
        <v>36</v>
      </c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71">
        <v>0</v>
      </c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6" customFormat="1" ht="12.6" customHeight="1">
      <c r="A23" s="47" t="s">
        <v>23</v>
      </c>
      <c r="B23" s="66">
        <v>0</v>
      </c>
      <c r="C23" s="68">
        <v>1</v>
      </c>
      <c r="D23" s="66">
        <v>0</v>
      </c>
      <c r="E23" s="68">
        <v>1</v>
      </c>
      <c r="F23" s="66">
        <v>0</v>
      </c>
      <c r="G23" s="68">
        <v>0</v>
      </c>
      <c r="H23" s="66" t="s">
        <v>36</v>
      </c>
      <c r="I23" s="66" t="s">
        <v>36</v>
      </c>
      <c r="J23" s="66" t="s">
        <v>36</v>
      </c>
      <c r="K23" s="66" t="s">
        <v>36</v>
      </c>
      <c r="L23" s="66">
        <v>0</v>
      </c>
      <c r="M23" s="68">
        <v>0</v>
      </c>
      <c r="N23" s="66"/>
      <c r="O23" s="66"/>
      <c r="P23" s="66"/>
      <c r="Q23" s="66"/>
      <c r="R23" s="66"/>
      <c r="S23" s="66"/>
      <c r="T23" s="66" t="s">
        <v>36</v>
      </c>
      <c r="U23" s="66" t="s">
        <v>36</v>
      </c>
      <c r="V23" s="66"/>
      <c r="W23" s="68"/>
      <c r="X23" s="72">
        <f t="shared" si="2"/>
        <v>0</v>
      </c>
      <c r="Y23" s="72">
        <f t="shared" si="2"/>
        <v>2</v>
      </c>
      <c r="Z23" s="66">
        <f t="shared" si="1"/>
        <v>2</v>
      </c>
      <c r="AA23" s="71">
        <v>0</v>
      </c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s="6" customFormat="1" ht="12.6" customHeight="1">
      <c r="A24" s="47" t="s">
        <v>22</v>
      </c>
      <c r="B24" s="66" t="s">
        <v>36</v>
      </c>
      <c r="C24" s="66" t="s">
        <v>36</v>
      </c>
      <c r="D24" s="66">
        <v>0</v>
      </c>
      <c r="E24" s="68">
        <v>1</v>
      </c>
      <c r="F24" s="66" t="s">
        <v>36</v>
      </c>
      <c r="G24" s="66" t="s">
        <v>36</v>
      </c>
      <c r="H24" s="66">
        <v>0</v>
      </c>
      <c r="I24" s="68">
        <v>1</v>
      </c>
      <c r="J24" s="66" t="s">
        <v>36</v>
      </c>
      <c r="K24" s="66" t="s">
        <v>36</v>
      </c>
      <c r="L24" s="66" t="s">
        <v>36</v>
      </c>
      <c r="M24" s="66" t="s">
        <v>36</v>
      </c>
      <c r="N24" s="66"/>
      <c r="O24" s="66"/>
      <c r="P24" s="66"/>
      <c r="Q24" s="66"/>
      <c r="R24" s="66"/>
      <c r="S24" s="66"/>
      <c r="T24" s="66" t="s">
        <v>36</v>
      </c>
      <c r="U24" s="66" t="s">
        <v>36</v>
      </c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71">
        <v>0</v>
      </c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s="6" customFormat="1" ht="12.6" customHeight="1">
      <c r="A25" s="47" t="s">
        <v>17</v>
      </c>
      <c r="B25" s="66">
        <v>0</v>
      </c>
      <c r="C25" s="68">
        <v>1</v>
      </c>
      <c r="D25" s="66">
        <v>0</v>
      </c>
      <c r="E25" s="68">
        <v>1</v>
      </c>
      <c r="F25" s="66">
        <v>0</v>
      </c>
      <c r="G25" s="68">
        <v>0</v>
      </c>
      <c r="H25" s="66">
        <v>0</v>
      </c>
      <c r="I25" s="68">
        <v>0</v>
      </c>
      <c r="J25" s="66" t="s">
        <v>36</v>
      </c>
      <c r="K25" s="66" t="s">
        <v>36</v>
      </c>
      <c r="L25" s="66" t="s">
        <v>36</v>
      </c>
      <c r="M25" s="66" t="s">
        <v>36</v>
      </c>
      <c r="N25" s="66"/>
      <c r="O25" s="66"/>
      <c r="P25" s="66"/>
      <c r="Q25" s="66"/>
      <c r="R25" s="66"/>
      <c r="S25" s="66"/>
      <c r="T25" s="66" t="s">
        <v>36</v>
      </c>
      <c r="U25" s="66" t="s">
        <v>36</v>
      </c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71">
        <v>0</v>
      </c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s="6" customFormat="1" ht="12.6" customHeight="1">
      <c r="A26" s="47" t="s">
        <v>25</v>
      </c>
      <c r="B26" s="66">
        <v>0</v>
      </c>
      <c r="C26" s="68">
        <v>0</v>
      </c>
      <c r="D26" s="66" t="s">
        <v>36</v>
      </c>
      <c r="E26" s="66" t="s">
        <v>36</v>
      </c>
      <c r="F26" s="66">
        <v>0</v>
      </c>
      <c r="G26" s="68">
        <v>1</v>
      </c>
      <c r="H26" s="66">
        <v>0</v>
      </c>
      <c r="I26" s="68">
        <v>1</v>
      </c>
      <c r="J26" s="66" t="s">
        <v>36</v>
      </c>
      <c r="K26" s="66" t="s">
        <v>36</v>
      </c>
      <c r="L26" s="66" t="s">
        <v>36</v>
      </c>
      <c r="M26" s="66" t="s">
        <v>36</v>
      </c>
      <c r="N26" s="66"/>
      <c r="O26" s="66"/>
      <c r="P26" s="66"/>
      <c r="Q26" s="66"/>
      <c r="R26" s="66"/>
      <c r="S26" s="66"/>
      <c r="T26" s="66" t="s">
        <v>36</v>
      </c>
      <c r="U26" s="66" t="s">
        <v>36</v>
      </c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71">
        <v>0</v>
      </c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s="6" customFormat="1" ht="12.6" customHeight="1">
      <c r="A27" s="47" t="s">
        <v>3</v>
      </c>
      <c r="B27" s="66">
        <v>0</v>
      </c>
      <c r="C27" s="68">
        <v>1</v>
      </c>
      <c r="D27" s="66">
        <v>0</v>
      </c>
      <c r="E27" s="68">
        <v>0</v>
      </c>
      <c r="F27" s="66">
        <v>0</v>
      </c>
      <c r="G27" s="68">
        <v>0</v>
      </c>
      <c r="H27" s="66" t="s">
        <v>36</v>
      </c>
      <c r="I27" s="66" t="s">
        <v>36</v>
      </c>
      <c r="J27" s="66" t="s">
        <v>36</v>
      </c>
      <c r="K27" s="66" t="s">
        <v>36</v>
      </c>
      <c r="L27" s="66" t="s">
        <v>36</v>
      </c>
      <c r="M27" s="66" t="s">
        <v>36</v>
      </c>
      <c r="N27" s="66"/>
      <c r="O27" s="66"/>
      <c r="P27" s="66"/>
      <c r="Q27" s="66"/>
      <c r="R27" s="66"/>
      <c r="S27" s="66"/>
      <c r="T27" s="66">
        <v>0</v>
      </c>
      <c r="U27" s="68">
        <v>1</v>
      </c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71">
        <v>0</v>
      </c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s="6" customFormat="1" ht="12.6" customHeight="1">
      <c r="A28" s="47" t="s">
        <v>12</v>
      </c>
      <c r="B28" s="66">
        <v>0</v>
      </c>
      <c r="C28" s="68">
        <v>1</v>
      </c>
      <c r="D28" s="66" t="s">
        <v>36</v>
      </c>
      <c r="E28" s="66" t="s">
        <v>36</v>
      </c>
      <c r="F28" s="66">
        <v>0</v>
      </c>
      <c r="G28" s="68">
        <v>0</v>
      </c>
      <c r="H28" s="66" t="s">
        <v>36</v>
      </c>
      <c r="I28" s="66" t="s">
        <v>36</v>
      </c>
      <c r="J28" s="66">
        <v>0</v>
      </c>
      <c r="K28" s="68">
        <v>1</v>
      </c>
      <c r="L28" s="66" t="s">
        <v>36</v>
      </c>
      <c r="M28" s="66" t="s">
        <v>36</v>
      </c>
      <c r="N28" s="66"/>
      <c r="O28" s="66"/>
      <c r="P28" s="66"/>
      <c r="Q28" s="66"/>
      <c r="R28" s="66"/>
      <c r="S28" s="66"/>
      <c r="T28" s="66" t="s">
        <v>36</v>
      </c>
      <c r="U28" s="66" t="s">
        <v>36</v>
      </c>
      <c r="V28" s="66"/>
      <c r="W28" s="68"/>
      <c r="X28" s="72">
        <f t="shared" si="2"/>
        <v>0</v>
      </c>
      <c r="Y28" s="72">
        <f t="shared" si="2"/>
        <v>2</v>
      </c>
      <c r="Z28" s="66">
        <f t="shared" si="1"/>
        <v>2</v>
      </c>
      <c r="AA28" s="71">
        <v>0</v>
      </c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s="6" customFormat="1" ht="12.6" customHeight="1">
      <c r="A29" s="47" t="s">
        <v>11</v>
      </c>
      <c r="B29" s="66">
        <v>0</v>
      </c>
      <c r="C29" s="68">
        <v>0</v>
      </c>
      <c r="D29" s="66">
        <v>0</v>
      </c>
      <c r="E29" s="68">
        <v>2</v>
      </c>
      <c r="F29" s="66">
        <v>0</v>
      </c>
      <c r="G29" s="68">
        <v>0</v>
      </c>
      <c r="H29" s="66" t="s">
        <v>36</v>
      </c>
      <c r="I29" s="66" t="s">
        <v>36</v>
      </c>
      <c r="J29" s="66" t="s">
        <v>36</v>
      </c>
      <c r="K29" s="66" t="s">
        <v>36</v>
      </c>
      <c r="L29" s="66" t="s">
        <v>36</v>
      </c>
      <c r="M29" s="66" t="s">
        <v>36</v>
      </c>
      <c r="N29" s="66"/>
      <c r="O29" s="66"/>
      <c r="P29" s="66"/>
      <c r="Q29" s="66"/>
      <c r="R29" s="66"/>
      <c r="S29" s="66"/>
      <c r="T29" s="66" t="s">
        <v>36</v>
      </c>
      <c r="U29" s="66" t="s">
        <v>36</v>
      </c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71">
        <v>0</v>
      </c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s="6" customFormat="1" ht="12.6" customHeight="1">
      <c r="A30" s="47" t="s">
        <v>15</v>
      </c>
      <c r="B30" s="66">
        <v>0</v>
      </c>
      <c r="C30" s="68">
        <v>1</v>
      </c>
      <c r="D30" s="66" t="s">
        <v>36</v>
      </c>
      <c r="E30" s="66" t="s">
        <v>36</v>
      </c>
      <c r="F30" s="66">
        <v>0</v>
      </c>
      <c r="G30" s="68">
        <v>0</v>
      </c>
      <c r="H30" s="66" t="s">
        <v>36</v>
      </c>
      <c r="I30" s="66" t="s">
        <v>36</v>
      </c>
      <c r="J30" s="66">
        <v>0</v>
      </c>
      <c r="K30" s="68">
        <v>1</v>
      </c>
      <c r="L30" s="66" t="s">
        <v>36</v>
      </c>
      <c r="M30" s="66" t="s">
        <v>36</v>
      </c>
      <c r="N30" s="66"/>
      <c r="O30" s="66"/>
      <c r="P30" s="66"/>
      <c r="Q30" s="66"/>
      <c r="R30" s="66"/>
      <c r="S30" s="66"/>
      <c r="T30" s="66" t="s">
        <v>36</v>
      </c>
      <c r="U30" s="66" t="s">
        <v>36</v>
      </c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71">
        <v>0</v>
      </c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6" customFormat="1" ht="12.6" customHeight="1">
      <c r="A31" s="47" t="s">
        <v>10</v>
      </c>
      <c r="B31" s="66">
        <v>0</v>
      </c>
      <c r="C31" s="68">
        <v>1</v>
      </c>
      <c r="D31" s="66" t="s">
        <v>36</v>
      </c>
      <c r="E31" s="66" t="s">
        <v>36</v>
      </c>
      <c r="F31" s="66">
        <v>0</v>
      </c>
      <c r="G31" s="68">
        <v>0</v>
      </c>
      <c r="H31" s="66">
        <v>0</v>
      </c>
      <c r="I31" s="68">
        <v>0</v>
      </c>
      <c r="J31" s="66">
        <v>0</v>
      </c>
      <c r="K31" s="68">
        <v>1</v>
      </c>
      <c r="L31" s="66" t="s">
        <v>36</v>
      </c>
      <c r="M31" s="66" t="s">
        <v>36</v>
      </c>
      <c r="N31" s="66"/>
      <c r="O31" s="66"/>
      <c r="P31" s="66"/>
      <c r="Q31" s="66"/>
      <c r="R31" s="66"/>
      <c r="S31" s="66"/>
      <c r="T31" s="66" t="s">
        <v>36</v>
      </c>
      <c r="U31" s="66" t="s">
        <v>36</v>
      </c>
      <c r="V31" s="66"/>
      <c r="W31" s="68"/>
      <c r="X31" s="72">
        <f t="shared" si="2"/>
        <v>0</v>
      </c>
      <c r="Y31" s="72">
        <f t="shared" si="2"/>
        <v>2</v>
      </c>
      <c r="Z31" s="66">
        <f t="shared" si="1"/>
        <v>2</v>
      </c>
      <c r="AA31" s="71">
        <v>0</v>
      </c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s="6" customFormat="1" ht="12.6" customHeight="1">
      <c r="A32" s="49" t="s">
        <v>2</v>
      </c>
      <c r="B32" s="66">
        <v>0</v>
      </c>
      <c r="C32" s="68">
        <v>1</v>
      </c>
      <c r="D32" s="66">
        <v>0</v>
      </c>
      <c r="E32" s="68">
        <v>1</v>
      </c>
      <c r="F32" s="66">
        <v>0</v>
      </c>
      <c r="G32" s="68">
        <v>0</v>
      </c>
      <c r="H32" s="66" t="s">
        <v>36</v>
      </c>
      <c r="I32" s="66" t="s">
        <v>36</v>
      </c>
      <c r="J32" s="66" t="s">
        <v>36</v>
      </c>
      <c r="K32" s="66" t="s">
        <v>36</v>
      </c>
      <c r="L32" s="66" t="s">
        <v>36</v>
      </c>
      <c r="M32" s="66" t="s">
        <v>36</v>
      </c>
      <c r="N32" s="66"/>
      <c r="O32" s="66"/>
      <c r="P32" s="66"/>
      <c r="Q32" s="66"/>
      <c r="R32" s="66"/>
      <c r="S32" s="66"/>
      <c r="T32" s="66" t="s">
        <v>36</v>
      </c>
      <c r="U32" s="66" t="s">
        <v>36</v>
      </c>
      <c r="V32" s="66"/>
      <c r="W32" s="68"/>
      <c r="X32" s="72">
        <f t="shared" si="2"/>
        <v>0</v>
      </c>
      <c r="Y32" s="72">
        <f t="shared" si="2"/>
        <v>2</v>
      </c>
      <c r="Z32" s="66">
        <f t="shared" si="1"/>
        <v>2</v>
      </c>
      <c r="AA32" s="71">
        <v>0</v>
      </c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66"/>
      <c r="M33" s="75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66"/>
      <c r="Y33" s="75"/>
      <c r="Z33" s="78"/>
      <c r="AA33" s="71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6" customHeight="1">
      <c r="A34" s="40" t="s">
        <v>45</v>
      </c>
      <c r="B34" s="195">
        <v>5.5555555555555554</v>
      </c>
      <c r="C34" s="197"/>
      <c r="D34" s="195">
        <v>12.5</v>
      </c>
      <c r="E34" s="197"/>
      <c r="F34" s="92"/>
      <c r="G34" s="92">
        <v>0</v>
      </c>
      <c r="H34" s="92"/>
      <c r="I34" s="92">
        <v>0</v>
      </c>
      <c r="J34" s="92"/>
      <c r="K34" s="92">
        <v>0</v>
      </c>
      <c r="L34" s="195">
        <v>100</v>
      </c>
      <c r="M34" s="198"/>
      <c r="N34" s="195"/>
      <c r="O34" s="199"/>
      <c r="P34" s="195"/>
      <c r="Q34" s="199"/>
      <c r="R34" s="195"/>
      <c r="S34" s="199"/>
      <c r="T34" s="92"/>
      <c r="U34" s="92">
        <v>0</v>
      </c>
      <c r="V34" s="92"/>
      <c r="W34" s="92"/>
      <c r="X34" s="195">
        <v>8.695652173913043</v>
      </c>
      <c r="Y34" s="199"/>
      <c r="Z34" s="93"/>
      <c r="AA34" s="42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26" customFormat="1" ht="12.6" customHeight="1">
      <c r="A35" s="35"/>
      <c r="B35" s="148"/>
      <c r="C35" s="162"/>
      <c r="D35" s="148"/>
      <c r="E35" s="162"/>
      <c r="F35" s="163"/>
      <c r="G35" s="163"/>
      <c r="H35" s="163"/>
      <c r="I35" s="163"/>
      <c r="J35" s="163"/>
      <c r="K35" s="163"/>
      <c r="L35" s="148"/>
      <c r="M35" s="39"/>
      <c r="N35" s="148"/>
      <c r="O35" s="148"/>
      <c r="P35" s="148"/>
      <c r="Q35" s="148"/>
      <c r="R35" s="148"/>
      <c r="S35" s="148"/>
      <c r="T35" s="163"/>
      <c r="U35" s="163"/>
      <c r="V35" s="163"/>
      <c r="W35" s="163"/>
      <c r="X35" s="148"/>
      <c r="Y35" s="148"/>
      <c r="Z35" s="164"/>
      <c r="AA35" s="46"/>
      <c r="AB35" s="160"/>
      <c r="AC35" s="160"/>
      <c r="AD35" s="160"/>
      <c r="AE35" s="160"/>
      <c r="AF35" s="160"/>
      <c r="AG35" s="160"/>
      <c r="AH35" s="160"/>
      <c r="AI35" s="160"/>
      <c r="AJ35" s="160"/>
    </row>
    <row r="36" spans="1:36" ht="12.6" customHeight="1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47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2.6" customHeight="1">
      <c r="A37" s="81" t="s">
        <v>53</v>
      </c>
      <c r="B37" s="47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59"/>
      <c r="Y37" s="59"/>
      <c r="Z37" s="71"/>
      <c r="AA37" s="71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0" customFormat="1" ht="12.6" customHeight="1">
      <c r="A38" s="81" t="s">
        <v>37</v>
      </c>
      <c r="B38" s="47"/>
      <c r="C38" s="47"/>
      <c r="D38" s="47"/>
      <c r="E38" s="47"/>
      <c r="F38" s="47"/>
      <c r="G38" s="47"/>
      <c r="H38" s="47"/>
      <c r="I38" s="47"/>
      <c r="J38" s="47"/>
      <c r="K38" s="82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47"/>
      <c r="Y38" s="47"/>
      <c r="Z38" s="47"/>
      <c r="AA38" s="47"/>
      <c r="AB38" s="6"/>
      <c r="AC38" s="6"/>
      <c r="AD38" s="6"/>
      <c r="AE38" s="6"/>
    </row>
    <row r="39" spans="1:36" ht="12.6" customHeight="1">
      <c r="A39" s="85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83"/>
      <c r="Y39" s="83"/>
      <c r="Z39" s="83"/>
      <c r="AA39" s="8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5" customFormat="1" ht="12.6" customHeight="1">
      <c r="A40" s="113" t="s">
        <v>76</v>
      </c>
      <c r="B40" s="84"/>
      <c r="C40" s="84"/>
      <c r="D40" s="84"/>
      <c r="E40" s="84"/>
      <c r="F40" s="84"/>
      <c r="G40" s="84"/>
      <c r="H40" s="86"/>
      <c r="I40" s="86"/>
      <c r="J40" s="87"/>
      <c r="K40" s="87"/>
      <c r="L40" s="84"/>
      <c r="M40" s="84"/>
      <c r="N40" s="59"/>
      <c r="O40" s="59"/>
      <c r="P40" s="59"/>
      <c r="Q40" s="59"/>
      <c r="R40" s="59"/>
      <c r="S40" s="59"/>
      <c r="T40" s="84"/>
      <c r="U40" s="84"/>
      <c r="V40" s="87"/>
      <c r="W40" s="87"/>
      <c r="X40" s="84"/>
      <c r="Y40" s="84"/>
      <c r="Z40" s="84"/>
      <c r="AA40" s="84"/>
    </row>
    <row r="41" spans="1:36" s="5" customFormat="1" ht="12.6" customHeight="1">
      <c r="A41" s="114" t="s">
        <v>75</v>
      </c>
      <c r="B41" s="82"/>
      <c r="C41" s="82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84"/>
      <c r="Y41" s="84"/>
      <c r="Z41" s="84"/>
      <c r="AA41" s="84"/>
    </row>
    <row r="42" spans="1:36" s="5" customFormat="1" ht="12.6" customHeight="1">
      <c r="A42" s="114"/>
      <c r="B42" s="89"/>
      <c r="C42" s="89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84"/>
      <c r="Y42" s="84"/>
      <c r="Z42" s="84"/>
      <c r="AA42" s="84"/>
    </row>
    <row r="43" spans="1:36" s="6" customFormat="1" ht="12.6" customHeight="1">
      <c r="A43" s="115" t="s">
        <v>77</v>
      </c>
      <c r="B43" s="89"/>
      <c r="C43" s="89"/>
      <c r="D43" s="84"/>
      <c r="E43" s="84"/>
      <c r="F43" s="84"/>
      <c r="G43" s="47"/>
      <c r="H43" s="84"/>
      <c r="I43" s="84"/>
      <c r="J43" s="47"/>
      <c r="K43" s="47"/>
      <c r="L43" s="47"/>
      <c r="M43" s="47"/>
      <c r="N43" s="83"/>
      <c r="O43" s="83"/>
      <c r="P43" s="83"/>
      <c r="Q43" s="83"/>
      <c r="R43" s="83"/>
      <c r="S43" s="83"/>
      <c r="T43" s="47"/>
      <c r="U43" s="47"/>
      <c r="V43" s="47"/>
      <c r="W43" s="47"/>
      <c r="X43" s="47"/>
      <c r="Y43" s="47"/>
      <c r="Z43" s="47"/>
      <c r="AA43" s="47"/>
    </row>
    <row r="44" spans="1:36" ht="12.6" customHeight="1">
      <c r="A44" s="90"/>
      <c r="B44" s="82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2.6" customHeight="1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2"/>
      <c r="O45" s="22"/>
      <c r="P45" s="22"/>
      <c r="Q45" s="22"/>
      <c r="R45" s="22"/>
      <c r="S45" s="22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2.6" customHeight="1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2"/>
      <c r="O46" s="22"/>
      <c r="P46" s="22"/>
      <c r="Q46" s="22"/>
      <c r="R46" s="22"/>
      <c r="S46" s="2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2.6" customHeight="1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2.6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2.6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2.6" customHeight="1">
      <c r="N88" s="3"/>
      <c r="O88" s="3"/>
      <c r="P88" s="3"/>
      <c r="Q88" s="3"/>
      <c r="R88" s="3"/>
      <c r="S88" s="3"/>
    </row>
    <row r="89" spans="1:36" ht="12.6" customHeight="1">
      <c r="N89" s="3"/>
      <c r="O89" s="3"/>
      <c r="P89" s="3"/>
      <c r="Q89" s="3"/>
      <c r="R89" s="3"/>
      <c r="S89" s="3"/>
    </row>
    <row r="90" spans="1:36" ht="12.6" customHeight="1">
      <c r="N90" s="3"/>
      <c r="O90" s="3"/>
      <c r="P90" s="3"/>
      <c r="Q90" s="3"/>
      <c r="R90" s="3"/>
      <c r="S90" s="3"/>
    </row>
    <row r="91" spans="1:36" ht="12.6" customHeight="1">
      <c r="N91" s="3"/>
      <c r="O91" s="3"/>
      <c r="P91" s="3"/>
      <c r="Q91" s="3"/>
      <c r="R91" s="3"/>
      <c r="S91" s="3"/>
    </row>
    <row r="92" spans="1:36" ht="12.6" customHeight="1">
      <c r="N92" s="3"/>
      <c r="O92" s="3"/>
      <c r="P92" s="3"/>
      <c r="Q92" s="3"/>
      <c r="R92" s="3"/>
      <c r="S92" s="3"/>
    </row>
  </sheetData>
  <mergeCells count="7">
    <mergeCell ref="B34:C34"/>
    <mergeCell ref="D34:E34"/>
    <mergeCell ref="L34:M34"/>
    <mergeCell ref="X34:Y34"/>
    <mergeCell ref="P34:Q34"/>
    <mergeCell ref="N34:O34"/>
    <mergeCell ref="R34:S3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2"/>
  <sheetViews>
    <sheetView showGridLines="0" zoomScaleNormal="75" workbookViewId="0"/>
  </sheetViews>
  <sheetFormatPr baseColWidth="10" defaultColWidth="9.33203125" defaultRowHeight="12.6" customHeight="1"/>
  <cols>
    <col min="1" max="1" width="17.83203125" style="1" customWidth="1"/>
    <col min="2" max="12" width="5.83203125" style="1" customWidth="1"/>
    <col min="13" max="13" width="6.5" style="1" customWidth="1"/>
    <col min="14" max="23" width="5.83203125" style="1" hidden="1" customWidth="1"/>
    <col min="24" max="26" width="5.83203125" style="1" customWidth="1"/>
    <col min="27" max="27" width="9.1640625" style="1" customWidth="1"/>
    <col min="28" max="16384" width="9.33203125" style="1"/>
  </cols>
  <sheetData>
    <row r="1" spans="1:36" ht="22.5" customHeight="1">
      <c r="A1" s="7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8"/>
      <c r="O1" s="8"/>
      <c r="P1" s="8"/>
      <c r="Q1" s="8"/>
      <c r="R1" s="8"/>
      <c r="S1" s="8"/>
      <c r="T1" s="59"/>
      <c r="U1" s="59"/>
      <c r="V1" s="59"/>
      <c r="W1" s="59"/>
      <c r="X1" s="59"/>
      <c r="Y1" s="59"/>
      <c r="Z1" s="59"/>
      <c r="AA1" s="9" t="s">
        <v>74</v>
      </c>
    </row>
    <row r="2" spans="1:36" ht="16.5" customHeight="1">
      <c r="A2" s="134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5"/>
      <c r="O2" s="135"/>
      <c r="P2" s="135"/>
      <c r="Q2" s="135"/>
      <c r="R2" s="135"/>
      <c r="S2" s="135"/>
      <c r="T2" s="136"/>
      <c r="U2" s="136"/>
      <c r="V2" s="136"/>
      <c r="W2" s="136"/>
      <c r="X2" s="136"/>
      <c r="Y2" s="136"/>
      <c r="Z2" s="136"/>
      <c r="AA2" s="136"/>
    </row>
    <row r="3" spans="1:36" s="2" customFormat="1" ht="21" customHeight="1">
      <c r="A3" s="138"/>
      <c r="B3" s="139" t="s">
        <v>4</v>
      </c>
      <c r="C3" s="140"/>
      <c r="D3" s="139" t="s">
        <v>5</v>
      </c>
      <c r="E3" s="140"/>
      <c r="F3" s="139" t="s">
        <v>6</v>
      </c>
      <c r="G3" s="140"/>
      <c r="H3" s="139" t="s">
        <v>7</v>
      </c>
      <c r="I3" s="140"/>
      <c r="J3" s="139" t="s">
        <v>33</v>
      </c>
      <c r="K3" s="140"/>
      <c r="L3" s="139" t="s">
        <v>34</v>
      </c>
      <c r="M3" s="138"/>
      <c r="N3" s="141"/>
      <c r="O3" s="138"/>
      <c r="P3" s="141"/>
      <c r="Q3" s="138"/>
      <c r="R3" s="141"/>
      <c r="S3" s="138"/>
      <c r="T3" s="139"/>
      <c r="U3" s="138"/>
      <c r="V3" s="139"/>
      <c r="W3" s="138"/>
      <c r="X3" s="141" t="s">
        <v>0</v>
      </c>
      <c r="Y3" s="142"/>
      <c r="Z3" s="138"/>
      <c r="AA3" s="138"/>
    </row>
    <row r="4" spans="1:36" s="2" customFormat="1" ht="21" customHeight="1">
      <c r="A4" s="138"/>
      <c r="B4" s="143" t="s">
        <v>9</v>
      </c>
      <c r="C4" s="144" t="s">
        <v>31</v>
      </c>
      <c r="D4" s="143" t="s">
        <v>9</v>
      </c>
      <c r="E4" s="144" t="s">
        <v>31</v>
      </c>
      <c r="F4" s="143" t="s">
        <v>9</v>
      </c>
      <c r="G4" s="144" t="s">
        <v>31</v>
      </c>
      <c r="H4" s="143" t="s">
        <v>9</v>
      </c>
      <c r="I4" s="144" t="s">
        <v>31</v>
      </c>
      <c r="J4" s="143" t="s">
        <v>9</v>
      </c>
      <c r="K4" s="144" t="s">
        <v>31</v>
      </c>
      <c r="L4" s="143" t="s">
        <v>9</v>
      </c>
      <c r="M4" s="144" t="s">
        <v>31</v>
      </c>
      <c r="N4" s="143"/>
      <c r="O4" s="144"/>
      <c r="P4" s="143"/>
      <c r="Q4" s="144"/>
      <c r="R4" s="143"/>
      <c r="S4" s="144"/>
      <c r="T4" s="143"/>
      <c r="U4" s="144"/>
      <c r="V4" s="143"/>
      <c r="W4" s="144"/>
      <c r="X4" s="143" t="s">
        <v>9</v>
      </c>
      <c r="Y4" s="161" t="s">
        <v>31</v>
      </c>
      <c r="Z4" s="146" t="s">
        <v>0</v>
      </c>
      <c r="AA4" s="147" t="s">
        <v>32</v>
      </c>
    </row>
    <row r="5" spans="1:36" ht="12.6" customHeight="1">
      <c r="A5" s="40" t="s">
        <v>0</v>
      </c>
      <c r="B5" s="41">
        <f t="shared" ref="B5:Z5" si="0">SUM(B7:B32)</f>
        <v>0</v>
      </c>
      <c r="C5" s="41">
        <f t="shared" si="0"/>
        <v>14</v>
      </c>
      <c r="D5" s="41">
        <f t="shared" si="0"/>
        <v>2</v>
      </c>
      <c r="E5" s="41">
        <f t="shared" si="0"/>
        <v>17</v>
      </c>
      <c r="F5" s="41">
        <f t="shared" si="0"/>
        <v>2</v>
      </c>
      <c r="G5" s="41">
        <f t="shared" si="0"/>
        <v>3</v>
      </c>
      <c r="H5" s="41">
        <f t="shared" si="0"/>
        <v>0</v>
      </c>
      <c r="I5" s="41">
        <f t="shared" si="0"/>
        <v>4</v>
      </c>
      <c r="J5" s="41">
        <f t="shared" si="0"/>
        <v>0</v>
      </c>
      <c r="K5" s="41">
        <f t="shared" si="0"/>
        <v>3</v>
      </c>
      <c r="L5" s="41">
        <f t="shared" si="0"/>
        <v>1</v>
      </c>
      <c r="M5" s="41">
        <f t="shared" si="0"/>
        <v>0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>
        <f t="shared" si="0"/>
        <v>5</v>
      </c>
      <c r="Y5" s="41">
        <f t="shared" si="0"/>
        <v>41</v>
      </c>
      <c r="Z5" s="41">
        <f t="shared" si="0"/>
        <v>46</v>
      </c>
      <c r="AA5" s="42">
        <v>10.869565217391305</v>
      </c>
      <c r="AB5" s="3"/>
      <c r="AC5" s="3"/>
      <c r="AD5" s="3"/>
      <c r="AE5" s="3"/>
      <c r="AF5" s="3"/>
      <c r="AG5" s="3"/>
      <c r="AH5" s="3"/>
      <c r="AI5" s="3"/>
      <c r="AJ5" s="3"/>
    </row>
    <row r="6" spans="1:36" ht="12.6" customHeight="1">
      <c r="A6" s="65"/>
      <c r="B6" s="66"/>
      <c r="C6" s="75"/>
      <c r="D6" s="66"/>
      <c r="E6" s="75"/>
      <c r="F6" s="66"/>
      <c r="G6" s="68"/>
      <c r="H6" s="66"/>
      <c r="I6" s="68"/>
      <c r="J6" s="66"/>
      <c r="K6" s="68"/>
      <c r="L6" s="66"/>
      <c r="M6" s="68"/>
      <c r="N6" s="66"/>
      <c r="O6" s="67"/>
      <c r="P6" s="66"/>
      <c r="Q6" s="67"/>
      <c r="R6" s="66"/>
      <c r="S6" s="67"/>
      <c r="T6" s="66"/>
      <c r="U6" s="68"/>
      <c r="V6" s="66"/>
      <c r="W6" s="68"/>
      <c r="X6" s="66"/>
      <c r="Y6" s="68"/>
      <c r="Z6" s="78"/>
      <c r="AA6" s="71"/>
      <c r="AB6" s="3"/>
      <c r="AC6" s="3"/>
      <c r="AD6" s="3"/>
      <c r="AE6" s="3"/>
      <c r="AF6" s="3"/>
      <c r="AG6" s="3"/>
      <c r="AH6" s="3"/>
      <c r="AI6" s="3"/>
      <c r="AJ6" s="3"/>
    </row>
    <row r="7" spans="1:36" s="6" customFormat="1" ht="12.6" customHeight="1">
      <c r="A7" s="47" t="s">
        <v>20</v>
      </c>
      <c r="B7" s="66">
        <v>0</v>
      </c>
      <c r="C7" s="68">
        <v>1</v>
      </c>
      <c r="D7" s="66" t="s">
        <v>36</v>
      </c>
      <c r="E7" s="66" t="s">
        <v>36</v>
      </c>
      <c r="F7" s="66" t="s">
        <v>36</v>
      </c>
      <c r="G7" s="66" t="s">
        <v>36</v>
      </c>
      <c r="H7" s="66">
        <v>0</v>
      </c>
      <c r="I7" s="68">
        <v>0</v>
      </c>
      <c r="J7" s="66" t="s">
        <v>36</v>
      </c>
      <c r="K7" s="66" t="s">
        <v>36</v>
      </c>
      <c r="L7" s="66">
        <v>1</v>
      </c>
      <c r="M7" s="68">
        <v>0</v>
      </c>
      <c r="N7" s="66"/>
      <c r="O7" s="66"/>
      <c r="P7" s="66"/>
      <c r="Q7" s="66"/>
      <c r="R7" s="66"/>
      <c r="S7" s="66"/>
      <c r="T7" s="66"/>
      <c r="U7" s="66"/>
      <c r="V7" s="66"/>
      <c r="W7" s="68"/>
      <c r="X7" s="72">
        <f>SUM(B7,D7,F7,H7,N7,R7,J7,P7,L7,T7,V7)</f>
        <v>1</v>
      </c>
      <c r="Y7" s="72">
        <f>SUM(C7,E7,G7,I7,O7,S7,K7,Q7,M7,U7,W7)</f>
        <v>1</v>
      </c>
      <c r="Z7" s="66">
        <f t="shared" ref="Z7:Z32" si="1">SUM(X7:Y7)</f>
        <v>2</v>
      </c>
      <c r="AA7" s="71">
        <v>50</v>
      </c>
      <c r="AB7" s="19"/>
      <c r="AC7" s="19"/>
      <c r="AD7" s="19"/>
      <c r="AE7" s="19"/>
      <c r="AF7" s="19"/>
      <c r="AG7" s="19"/>
      <c r="AH7" s="19"/>
      <c r="AI7" s="19"/>
      <c r="AJ7" s="19"/>
    </row>
    <row r="8" spans="1:36" s="6" customFormat="1" ht="12.6" customHeight="1">
      <c r="A8" s="47" t="s">
        <v>13</v>
      </c>
      <c r="B8" s="66">
        <v>0</v>
      </c>
      <c r="C8" s="68">
        <v>1</v>
      </c>
      <c r="D8" s="66" t="s">
        <v>36</v>
      </c>
      <c r="E8" s="66" t="s">
        <v>36</v>
      </c>
      <c r="F8" s="66">
        <v>0</v>
      </c>
      <c r="G8" s="68">
        <v>0</v>
      </c>
      <c r="H8" s="66">
        <v>0</v>
      </c>
      <c r="I8" s="68">
        <v>1</v>
      </c>
      <c r="J8" s="66" t="s">
        <v>36</v>
      </c>
      <c r="K8" s="66" t="s">
        <v>36</v>
      </c>
      <c r="L8" s="66" t="s">
        <v>36</v>
      </c>
      <c r="M8" s="66" t="s">
        <v>36</v>
      </c>
      <c r="N8" s="66"/>
      <c r="O8" s="66"/>
      <c r="P8" s="66"/>
      <c r="Q8" s="66"/>
      <c r="R8" s="66"/>
      <c r="S8" s="66"/>
      <c r="T8" s="66"/>
      <c r="U8" s="66"/>
      <c r="V8" s="66"/>
      <c r="W8" s="68"/>
      <c r="X8" s="72">
        <f>SUM(B8,D8,F8,H8,N8,R8,J8,P8,L8,T8,V8)</f>
        <v>0</v>
      </c>
      <c r="Y8" s="72">
        <f>SUM(C8,E8,G8,I8,O8,S8,K8,Q8,M8,U8,W8)</f>
        <v>2</v>
      </c>
      <c r="Z8" s="66">
        <f t="shared" si="1"/>
        <v>2</v>
      </c>
      <c r="AA8" s="71">
        <v>0</v>
      </c>
      <c r="AB8" s="19"/>
      <c r="AC8" s="19"/>
      <c r="AD8" s="19"/>
      <c r="AE8" s="19"/>
      <c r="AF8" s="19"/>
      <c r="AG8" s="19"/>
      <c r="AH8" s="19"/>
      <c r="AI8" s="19"/>
      <c r="AJ8" s="19"/>
    </row>
    <row r="9" spans="1:36" s="6" customFormat="1" ht="12.6" customHeight="1">
      <c r="A9" s="47" t="s">
        <v>26</v>
      </c>
      <c r="B9" s="66">
        <v>0</v>
      </c>
      <c r="C9" s="68">
        <v>1</v>
      </c>
      <c r="D9" s="66">
        <v>1</v>
      </c>
      <c r="E9" s="68">
        <v>0</v>
      </c>
      <c r="F9" s="66">
        <v>0</v>
      </c>
      <c r="G9" s="68">
        <v>0</v>
      </c>
      <c r="H9" s="66" t="s">
        <v>36</v>
      </c>
      <c r="I9" s="66" t="s">
        <v>36</v>
      </c>
      <c r="J9" s="66" t="s">
        <v>36</v>
      </c>
      <c r="K9" s="66" t="s">
        <v>36</v>
      </c>
      <c r="L9" s="66" t="s">
        <v>36</v>
      </c>
      <c r="M9" s="66" t="s">
        <v>36</v>
      </c>
      <c r="N9" s="66"/>
      <c r="O9" s="66"/>
      <c r="P9" s="66"/>
      <c r="Q9" s="66"/>
      <c r="R9" s="66"/>
      <c r="S9" s="66"/>
      <c r="T9" s="66"/>
      <c r="U9" s="66"/>
      <c r="V9" s="66"/>
      <c r="W9" s="68"/>
      <c r="X9" s="72">
        <f t="shared" ref="X9:Y32" si="2">SUM(B9,D9,F9,H9,N9,R9,J9,P9,L9,T9,V9)</f>
        <v>1</v>
      </c>
      <c r="Y9" s="72">
        <f t="shared" si="2"/>
        <v>1</v>
      </c>
      <c r="Z9" s="66">
        <f t="shared" si="1"/>
        <v>2</v>
      </c>
      <c r="AA9" s="71">
        <v>50</v>
      </c>
      <c r="AB9" s="19"/>
      <c r="AC9" s="19"/>
      <c r="AD9" s="19"/>
      <c r="AE9" s="19"/>
      <c r="AF9" s="19"/>
      <c r="AG9" s="19"/>
      <c r="AH9" s="19"/>
      <c r="AI9" s="19"/>
      <c r="AJ9" s="19"/>
    </row>
    <row r="10" spans="1:36" s="6" customFormat="1" ht="12.6" customHeight="1">
      <c r="A10" s="47" t="s">
        <v>1</v>
      </c>
      <c r="B10" s="66" t="s">
        <v>36</v>
      </c>
      <c r="C10" s="66" t="s">
        <v>36</v>
      </c>
      <c r="D10" s="66">
        <v>0</v>
      </c>
      <c r="E10" s="68">
        <v>2</v>
      </c>
      <c r="F10" s="66">
        <v>0</v>
      </c>
      <c r="G10" s="68">
        <v>0</v>
      </c>
      <c r="H10" s="66" t="s">
        <v>36</v>
      </c>
      <c r="I10" s="66" t="s">
        <v>36</v>
      </c>
      <c r="J10" s="66" t="s">
        <v>36</v>
      </c>
      <c r="K10" s="66" t="s">
        <v>36</v>
      </c>
      <c r="L10" s="66" t="s">
        <v>36</v>
      </c>
      <c r="M10" s="66" t="s">
        <v>36</v>
      </c>
      <c r="N10" s="66"/>
      <c r="O10" s="66"/>
      <c r="P10" s="66"/>
      <c r="Q10" s="66"/>
      <c r="R10" s="66"/>
      <c r="S10" s="66"/>
      <c r="T10" s="66"/>
      <c r="U10" s="66"/>
      <c r="V10" s="66"/>
      <c r="W10" s="68"/>
      <c r="X10" s="72">
        <f t="shared" si="2"/>
        <v>0</v>
      </c>
      <c r="Y10" s="72">
        <f t="shared" si="2"/>
        <v>2</v>
      </c>
      <c r="Z10" s="66">
        <f t="shared" si="1"/>
        <v>2</v>
      </c>
      <c r="AA10" s="71">
        <v>0</v>
      </c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s="6" customFormat="1" ht="12.6" customHeight="1">
      <c r="A11" s="47" t="s">
        <v>29</v>
      </c>
      <c r="B11" s="66" t="s">
        <v>36</v>
      </c>
      <c r="C11" s="66" t="s">
        <v>36</v>
      </c>
      <c r="D11" s="66">
        <v>0</v>
      </c>
      <c r="E11" s="68">
        <v>2</v>
      </c>
      <c r="F11" s="66" t="s">
        <v>36</v>
      </c>
      <c r="G11" s="66" t="s">
        <v>36</v>
      </c>
      <c r="H11" s="66" t="s">
        <v>36</v>
      </c>
      <c r="I11" s="66" t="s">
        <v>36</v>
      </c>
      <c r="J11" s="66" t="s">
        <v>36</v>
      </c>
      <c r="K11" s="66" t="s">
        <v>36</v>
      </c>
      <c r="L11" s="66" t="s">
        <v>36</v>
      </c>
      <c r="M11" s="66" t="s">
        <v>36</v>
      </c>
      <c r="N11" s="66"/>
      <c r="O11" s="66"/>
      <c r="P11" s="66"/>
      <c r="Q11" s="66"/>
      <c r="R11" s="66"/>
      <c r="S11" s="66"/>
      <c r="T11" s="66"/>
      <c r="U11" s="66"/>
      <c r="V11" s="66"/>
      <c r="W11" s="68"/>
      <c r="X11" s="72">
        <f t="shared" si="2"/>
        <v>0</v>
      </c>
      <c r="Y11" s="72">
        <f t="shared" si="2"/>
        <v>2</v>
      </c>
      <c r="Z11" s="66">
        <f t="shared" si="1"/>
        <v>2</v>
      </c>
      <c r="AA11" s="71">
        <v>0</v>
      </c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s="6" customFormat="1" ht="12.6" customHeight="1">
      <c r="A12" s="47" t="s">
        <v>28</v>
      </c>
      <c r="B12" s="66">
        <v>0</v>
      </c>
      <c r="C12" s="68">
        <v>0</v>
      </c>
      <c r="D12" s="66">
        <v>0</v>
      </c>
      <c r="E12" s="68">
        <v>1</v>
      </c>
      <c r="F12" s="66" t="s">
        <v>36</v>
      </c>
      <c r="G12" s="66" t="s">
        <v>36</v>
      </c>
      <c r="H12" s="66" t="s">
        <v>36</v>
      </c>
      <c r="I12" s="66" t="s">
        <v>36</v>
      </c>
      <c r="J12" s="66" t="s">
        <v>36</v>
      </c>
      <c r="K12" s="66" t="s">
        <v>36</v>
      </c>
      <c r="L12" s="66" t="s">
        <v>36</v>
      </c>
      <c r="M12" s="66" t="s">
        <v>36</v>
      </c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72">
        <f t="shared" si="2"/>
        <v>0</v>
      </c>
      <c r="Y12" s="72">
        <f t="shared" si="2"/>
        <v>1</v>
      </c>
      <c r="Z12" s="66">
        <f t="shared" si="1"/>
        <v>1</v>
      </c>
      <c r="AA12" s="71">
        <v>0</v>
      </c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s="6" customFormat="1" ht="12.6" customHeight="1">
      <c r="A13" s="47" t="s">
        <v>27</v>
      </c>
      <c r="B13" s="66" t="s">
        <v>36</v>
      </c>
      <c r="C13" s="66" t="s">
        <v>36</v>
      </c>
      <c r="D13" s="66">
        <v>0</v>
      </c>
      <c r="E13" s="68">
        <v>1</v>
      </c>
      <c r="F13" s="66" t="s">
        <v>36</v>
      </c>
      <c r="G13" s="66" t="s">
        <v>36</v>
      </c>
      <c r="H13" s="66" t="s">
        <v>36</v>
      </c>
      <c r="I13" s="66" t="s">
        <v>36</v>
      </c>
      <c r="J13" s="66" t="s">
        <v>36</v>
      </c>
      <c r="K13" s="66" t="s">
        <v>36</v>
      </c>
      <c r="L13" s="66" t="s">
        <v>36</v>
      </c>
      <c r="M13" s="66" t="s">
        <v>36</v>
      </c>
      <c r="N13" s="66"/>
      <c r="O13" s="66"/>
      <c r="P13" s="66"/>
      <c r="Q13" s="66"/>
      <c r="R13" s="66"/>
      <c r="S13" s="66"/>
      <c r="T13" s="66"/>
      <c r="U13" s="66"/>
      <c r="V13" s="66"/>
      <c r="W13" s="68"/>
      <c r="X13" s="72">
        <f t="shared" si="2"/>
        <v>0</v>
      </c>
      <c r="Y13" s="72">
        <f t="shared" si="2"/>
        <v>1</v>
      </c>
      <c r="Z13" s="66">
        <f t="shared" si="1"/>
        <v>1</v>
      </c>
      <c r="AA13" s="71">
        <v>0</v>
      </c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s="6" customFormat="1" ht="12.6" customHeight="1">
      <c r="A14" s="47" t="s">
        <v>21</v>
      </c>
      <c r="B14" s="66">
        <v>0</v>
      </c>
      <c r="C14" s="68">
        <v>1</v>
      </c>
      <c r="D14" s="66">
        <v>0</v>
      </c>
      <c r="E14" s="68">
        <v>1</v>
      </c>
      <c r="F14" s="66" t="s">
        <v>36</v>
      </c>
      <c r="G14" s="66" t="s">
        <v>36</v>
      </c>
      <c r="H14" s="66" t="s">
        <v>36</v>
      </c>
      <c r="I14" s="66" t="s">
        <v>36</v>
      </c>
      <c r="J14" s="66" t="s">
        <v>36</v>
      </c>
      <c r="K14" s="66" t="s">
        <v>36</v>
      </c>
      <c r="L14" s="66" t="s">
        <v>36</v>
      </c>
      <c r="M14" s="66" t="s">
        <v>36</v>
      </c>
      <c r="N14" s="66"/>
      <c r="O14" s="66"/>
      <c r="P14" s="66"/>
      <c r="Q14" s="66"/>
      <c r="R14" s="66"/>
      <c r="S14" s="66"/>
      <c r="T14" s="66"/>
      <c r="U14" s="66"/>
      <c r="V14" s="66"/>
      <c r="W14" s="68"/>
      <c r="X14" s="72">
        <f t="shared" si="2"/>
        <v>0</v>
      </c>
      <c r="Y14" s="72">
        <f t="shared" si="2"/>
        <v>2</v>
      </c>
      <c r="Z14" s="66">
        <f t="shared" si="1"/>
        <v>2</v>
      </c>
      <c r="AA14" s="71">
        <v>0</v>
      </c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s="6" customFormat="1" ht="12.6" customHeight="1">
      <c r="A15" s="47" t="s">
        <v>30</v>
      </c>
      <c r="B15" s="66">
        <v>0</v>
      </c>
      <c r="C15" s="68">
        <v>1</v>
      </c>
      <c r="D15" s="66">
        <v>0</v>
      </c>
      <c r="E15" s="68">
        <v>1</v>
      </c>
      <c r="F15" s="66">
        <v>0</v>
      </c>
      <c r="G15" s="68">
        <v>0</v>
      </c>
      <c r="H15" s="66" t="s">
        <v>36</v>
      </c>
      <c r="I15" s="66" t="s">
        <v>36</v>
      </c>
      <c r="J15" s="66" t="s">
        <v>36</v>
      </c>
      <c r="K15" s="66" t="s">
        <v>36</v>
      </c>
      <c r="L15" s="66" t="s">
        <v>36</v>
      </c>
      <c r="M15" s="66" t="s">
        <v>36</v>
      </c>
      <c r="N15" s="66"/>
      <c r="O15" s="66"/>
      <c r="P15" s="66"/>
      <c r="Q15" s="66"/>
      <c r="R15" s="66"/>
      <c r="S15" s="66"/>
      <c r="T15" s="66"/>
      <c r="U15" s="66"/>
      <c r="V15" s="66"/>
      <c r="W15" s="68"/>
      <c r="X15" s="72">
        <f t="shared" si="2"/>
        <v>0</v>
      </c>
      <c r="Y15" s="72">
        <f t="shared" si="2"/>
        <v>2</v>
      </c>
      <c r="Z15" s="66">
        <f t="shared" si="1"/>
        <v>2</v>
      </c>
      <c r="AA15" s="71">
        <v>0</v>
      </c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s="6" customFormat="1" ht="12.6" customHeight="1">
      <c r="A16" s="47" t="s">
        <v>14</v>
      </c>
      <c r="B16" s="66">
        <v>0</v>
      </c>
      <c r="C16" s="68">
        <v>0</v>
      </c>
      <c r="D16" s="66">
        <v>0</v>
      </c>
      <c r="E16" s="68">
        <v>1</v>
      </c>
      <c r="F16" s="66">
        <v>0</v>
      </c>
      <c r="G16" s="68">
        <v>1</v>
      </c>
      <c r="H16" s="66" t="s">
        <v>36</v>
      </c>
      <c r="I16" s="66" t="s">
        <v>36</v>
      </c>
      <c r="J16" s="66" t="s">
        <v>36</v>
      </c>
      <c r="K16" s="66" t="s">
        <v>36</v>
      </c>
      <c r="L16" s="66" t="s">
        <v>36</v>
      </c>
      <c r="M16" s="66" t="s">
        <v>36</v>
      </c>
      <c r="N16" s="66"/>
      <c r="O16" s="66"/>
      <c r="P16" s="66"/>
      <c r="Q16" s="66"/>
      <c r="R16" s="66"/>
      <c r="S16" s="66"/>
      <c r="T16" s="66"/>
      <c r="U16" s="66"/>
      <c r="V16" s="66"/>
      <c r="W16" s="68"/>
      <c r="X16" s="72">
        <f t="shared" si="2"/>
        <v>0</v>
      </c>
      <c r="Y16" s="72">
        <f t="shared" si="2"/>
        <v>2</v>
      </c>
      <c r="Z16" s="66">
        <f t="shared" si="1"/>
        <v>2</v>
      </c>
      <c r="AA16" s="71">
        <v>0</v>
      </c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s="6" customFormat="1" ht="12.6" customHeight="1">
      <c r="A17" s="47" t="s">
        <v>16</v>
      </c>
      <c r="B17" s="66">
        <v>0</v>
      </c>
      <c r="C17" s="68">
        <v>1</v>
      </c>
      <c r="D17" s="66">
        <v>1</v>
      </c>
      <c r="E17" s="68">
        <v>0</v>
      </c>
      <c r="F17" s="66">
        <v>0</v>
      </c>
      <c r="G17" s="68">
        <v>0</v>
      </c>
      <c r="H17" s="66" t="s">
        <v>36</v>
      </c>
      <c r="I17" s="66" t="s">
        <v>36</v>
      </c>
      <c r="J17" s="66" t="s">
        <v>36</v>
      </c>
      <c r="K17" s="66" t="s">
        <v>36</v>
      </c>
      <c r="L17" s="66" t="s">
        <v>36</v>
      </c>
      <c r="M17" s="66" t="s">
        <v>36</v>
      </c>
      <c r="N17" s="66"/>
      <c r="O17" s="66"/>
      <c r="P17" s="66"/>
      <c r="Q17" s="66"/>
      <c r="R17" s="66"/>
      <c r="S17" s="66"/>
      <c r="T17" s="66"/>
      <c r="U17" s="66"/>
      <c r="V17" s="66"/>
      <c r="W17" s="68"/>
      <c r="X17" s="72">
        <f t="shared" si="2"/>
        <v>1</v>
      </c>
      <c r="Y17" s="72">
        <f t="shared" si="2"/>
        <v>1</v>
      </c>
      <c r="Z17" s="66">
        <f t="shared" si="1"/>
        <v>2</v>
      </c>
      <c r="AA17" s="71">
        <v>50</v>
      </c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s="6" customFormat="1" ht="12.6" customHeight="1">
      <c r="A18" s="47" t="s">
        <v>19</v>
      </c>
      <c r="B18" s="66" t="s">
        <v>36</v>
      </c>
      <c r="C18" s="66" t="s">
        <v>36</v>
      </c>
      <c r="D18" s="66" t="s">
        <v>36</v>
      </c>
      <c r="E18" s="66" t="s">
        <v>36</v>
      </c>
      <c r="F18" s="66">
        <v>0</v>
      </c>
      <c r="G18" s="68">
        <v>1</v>
      </c>
      <c r="H18" s="66" t="s">
        <v>36</v>
      </c>
      <c r="I18" s="66" t="s">
        <v>36</v>
      </c>
      <c r="J18" s="66" t="s">
        <v>36</v>
      </c>
      <c r="K18" s="66" t="s">
        <v>36</v>
      </c>
      <c r="L18" s="66" t="s">
        <v>36</v>
      </c>
      <c r="M18" s="66" t="s">
        <v>36</v>
      </c>
      <c r="N18" s="66"/>
      <c r="O18" s="66"/>
      <c r="P18" s="66"/>
      <c r="Q18" s="66"/>
      <c r="R18" s="66"/>
      <c r="S18" s="66"/>
      <c r="T18" s="66"/>
      <c r="U18" s="66"/>
      <c r="V18" s="66"/>
      <c r="W18" s="68"/>
      <c r="X18" s="72">
        <f t="shared" si="2"/>
        <v>0</v>
      </c>
      <c r="Y18" s="72">
        <f t="shared" si="2"/>
        <v>1</v>
      </c>
      <c r="Z18" s="66">
        <f t="shared" si="1"/>
        <v>1</v>
      </c>
      <c r="AA18" s="71">
        <v>0</v>
      </c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s="6" customFormat="1" ht="12.6" customHeight="1">
      <c r="A19" s="47" t="s">
        <v>18</v>
      </c>
      <c r="B19" s="66">
        <v>0</v>
      </c>
      <c r="C19" s="68">
        <v>1</v>
      </c>
      <c r="D19" s="66" t="s">
        <v>36</v>
      </c>
      <c r="E19" s="66" t="s">
        <v>36</v>
      </c>
      <c r="F19" s="66">
        <v>0</v>
      </c>
      <c r="G19" s="68">
        <v>0</v>
      </c>
      <c r="H19" s="66" t="s">
        <v>36</v>
      </c>
      <c r="I19" s="66" t="s">
        <v>36</v>
      </c>
      <c r="J19" s="66" t="s">
        <v>36</v>
      </c>
      <c r="K19" s="66" t="s">
        <v>36</v>
      </c>
      <c r="L19" s="66" t="s">
        <v>36</v>
      </c>
      <c r="M19" s="66" t="s">
        <v>36</v>
      </c>
      <c r="N19" s="66"/>
      <c r="O19" s="66"/>
      <c r="P19" s="66"/>
      <c r="Q19" s="66"/>
      <c r="R19" s="66"/>
      <c r="S19" s="66"/>
      <c r="T19" s="66"/>
      <c r="U19" s="66"/>
      <c r="V19" s="66"/>
      <c r="W19" s="68"/>
      <c r="X19" s="72">
        <f t="shared" si="2"/>
        <v>0</v>
      </c>
      <c r="Y19" s="72">
        <f t="shared" si="2"/>
        <v>1</v>
      </c>
      <c r="Z19" s="66">
        <f t="shared" si="1"/>
        <v>1</v>
      </c>
      <c r="AA19" s="71">
        <v>0</v>
      </c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s="6" customFormat="1" ht="12.6" customHeight="1">
      <c r="A20" s="47" t="s">
        <v>24</v>
      </c>
      <c r="B20" s="66">
        <v>0</v>
      </c>
      <c r="C20" s="68">
        <v>0</v>
      </c>
      <c r="D20" s="66" t="s">
        <v>36</v>
      </c>
      <c r="E20" s="66" t="s">
        <v>36</v>
      </c>
      <c r="F20" s="66">
        <v>1</v>
      </c>
      <c r="G20" s="68">
        <v>0</v>
      </c>
      <c r="H20" s="66">
        <v>0</v>
      </c>
      <c r="I20" s="68">
        <v>1</v>
      </c>
      <c r="J20" s="66" t="s">
        <v>36</v>
      </c>
      <c r="K20" s="66" t="s">
        <v>36</v>
      </c>
      <c r="L20" s="66" t="s">
        <v>36</v>
      </c>
      <c r="M20" s="66" t="s">
        <v>36</v>
      </c>
      <c r="N20" s="66"/>
      <c r="O20" s="66"/>
      <c r="P20" s="66"/>
      <c r="Q20" s="66"/>
      <c r="R20" s="66"/>
      <c r="S20" s="66"/>
      <c r="T20" s="66"/>
      <c r="U20" s="66"/>
      <c r="V20" s="66"/>
      <c r="W20" s="68"/>
      <c r="X20" s="72">
        <f t="shared" si="2"/>
        <v>1</v>
      </c>
      <c r="Y20" s="72">
        <f t="shared" si="2"/>
        <v>1</v>
      </c>
      <c r="Z20" s="66">
        <f t="shared" si="1"/>
        <v>2</v>
      </c>
      <c r="AA20" s="71">
        <v>50</v>
      </c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s="6" customFormat="1" ht="12.6" customHeight="1">
      <c r="A21" s="47" t="s">
        <v>42</v>
      </c>
      <c r="B21" s="66">
        <v>0</v>
      </c>
      <c r="C21" s="68">
        <v>1</v>
      </c>
      <c r="D21" s="66" t="s">
        <v>36</v>
      </c>
      <c r="E21" s="66" t="s">
        <v>36</v>
      </c>
      <c r="F21" s="66" t="s">
        <v>36</v>
      </c>
      <c r="G21" s="66" t="s">
        <v>36</v>
      </c>
      <c r="H21" s="66" t="s">
        <v>36</v>
      </c>
      <c r="I21" s="66" t="s">
        <v>36</v>
      </c>
      <c r="J21" s="66" t="s">
        <v>36</v>
      </c>
      <c r="K21" s="66" t="s">
        <v>36</v>
      </c>
      <c r="L21" s="66" t="s">
        <v>36</v>
      </c>
      <c r="M21" s="66" t="s">
        <v>36</v>
      </c>
      <c r="N21" s="66"/>
      <c r="O21" s="66"/>
      <c r="P21" s="66"/>
      <c r="Q21" s="66"/>
      <c r="R21" s="66"/>
      <c r="S21" s="66"/>
      <c r="T21" s="66"/>
      <c r="U21" s="66"/>
      <c r="V21" s="66"/>
      <c r="W21" s="68"/>
      <c r="X21" s="72">
        <f t="shared" si="2"/>
        <v>0</v>
      </c>
      <c r="Y21" s="72">
        <f t="shared" si="2"/>
        <v>1</v>
      </c>
      <c r="Z21" s="66">
        <f t="shared" si="1"/>
        <v>1</v>
      </c>
      <c r="AA21" s="71">
        <v>0</v>
      </c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6" customFormat="1" ht="12.6" customHeight="1">
      <c r="A22" s="47" t="s">
        <v>43</v>
      </c>
      <c r="B22" s="66" t="s">
        <v>36</v>
      </c>
      <c r="C22" s="66" t="s">
        <v>36</v>
      </c>
      <c r="D22" s="66">
        <v>0</v>
      </c>
      <c r="E22" s="68">
        <v>1</v>
      </c>
      <c r="F22" s="66" t="s">
        <v>36</v>
      </c>
      <c r="G22" s="66" t="s">
        <v>36</v>
      </c>
      <c r="H22" s="66" t="s">
        <v>36</v>
      </c>
      <c r="I22" s="66" t="s">
        <v>36</v>
      </c>
      <c r="J22" s="66" t="s">
        <v>36</v>
      </c>
      <c r="K22" s="66" t="s">
        <v>36</v>
      </c>
      <c r="L22" s="66" t="s">
        <v>36</v>
      </c>
      <c r="M22" s="66" t="s">
        <v>36</v>
      </c>
      <c r="N22" s="66"/>
      <c r="O22" s="66"/>
      <c r="P22" s="66"/>
      <c r="Q22" s="66"/>
      <c r="R22" s="74"/>
      <c r="S22" s="74"/>
      <c r="T22" s="66"/>
      <c r="U22" s="66"/>
      <c r="V22" s="66"/>
      <c r="W22" s="68"/>
      <c r="X22" s="72">
        <f t="shared" si="2"/>
        <v>0</v>
      </c>
      <c r="Y22" s="72">
        <f t="shared" si="2"/>
        <v>1</v>
      </c>
      <c r="Z22" s="66">
        <f t="shared" si="1"/>
        <v>1</v>
      </c>
      <c r="AA22" s="71">
        <v>0</v>
      </c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6" customFormat="1" ht="12.6" customHeight="1">
      <c r="A23" s="47" t="s">
        <v>23</v>
      </c>
      <c r="B23" s="66">
        <v>0</v>
      </c>
      <c r="C23" s="68">
        <v>1</v>
      </c>
      <c r="D23" s="66">
        <v>0</v>
      </c>
      <c r="E23" s="68">
        <v>1</v>
      </c>
      <c r="F23" s="66">
        <v>0</v>
      </c>
      <c r="G23" s="68">
        <v>0</v>
      </c>
      <c r="H23" s="66" t="s">
        <v>36</v>
      </c>
      <c r="I23" s="66" t="s">
        <v>36</v>
      </c>
      <c r="J23" s="66" t="s">
        <v>36</v>
      </c>
      <c r="K23" s="66" t="s">
        <v>36</v>
      </c>
      <c r="L23" s="66">
        <v>0</v>
      </c>
      <c r="M23" s="68">
        <v>0</v>
      </c>
      <c r="N23" s="66"/>
      <c r="O23" s="66"/>
      <c r="P23" s="66"/>
      <c r="Q23" s="66"/>
      <c r="R23" s="66"/>
      <c r="S23" s="66"/>
      <c r="T23" s="66"/>
      <c r="U23" s="66"/>
      <c r="V23" s="66"/>
      <c r="W23" s="68"/>
      <c r="X23" s="72">
        <f t="shared" si="2"/>
        <v>0</v>
      </c>
      <c r="Y23" s="72">
        <f t="shared" si="2"/>
        <v>2</v>
      </c>
      <c r="Z23" s="66">
        <f t="shared" si="1"/>
        <v>2</v>
      </c>
      <c r="AA23" s="71">
        <v>0</v>
      </c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s="6" customFormat="1" ht="12.6" customHeight="1">
      <c r="A24" s="47" t="s">
        <v>22</v>
      </c>
      <c r="B24" s="66" t="s">
        <v>36</v>
      </c>
      <c r="C24" s="66" t="s">
        <v>36</v>
      </c>
      <c r="D24" s="66">
        <v>0</v>
      </c>
      <c r="E24" s="68">
        <v>1</v>
      </c>
      <c r="F24" s="66" t="s">
        <v>36</v>
      </c>
      <c r="G24" s="66" t="s">
        <v>36</v>
      </c>
      <c r="H24" s="66">
        <v>0</v>
      </c>
      <c r="I24" s="68">
        <v>1</v>
      </c>
      <c r="J24" s="66" t="s">
        <v>36</v>
      </c>
      <c r="K24" s="66" t="s">
        <v>36</v>
      </c>
      <c r="L24" s="66" t="s">
        <v>36</v>
      </c>
      <c r="M24" s="66" t="s">
        <v>36</v>
      </c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72">
        <f t="shared" si="2"/>
        <v>0</v>
      </c>
      <c r="Y24" s="72">
        <f t="shared" si="2"/>
        <v>2</v>
      </c>
      <c r="Z24" s="66">
        <f t="shared" si="1"/>
        <v>2</v>
      </c>
      <c r="AA24" s="71">
        <v>0</v>
      </c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s="6" customFormat="1" ht="12.6" customHeight="1">
      <c r="A25" s="47" t="s">
        <v>17</v>
      </c>
      <c r="B25" s="66">
        <v>0</v>
      </c>
      <c r="C25" s="68">
        <v>1</v>
      </c>
      <c r="D25" s="66">
        <v>0</v>
      </c>
      <c r="E25" s="68">
        <v>1</v>
      </c>
      <c r="F25" s="66">
        <v>0</v>
      </c>
      <c r="G25" s="68">
        <v>0</v>
      </c>
      <c r="H25" s="66" t="s">
        <v>36</v>
      </c>
      <c r="I25" s="66" t="s">
        <v>36</v>
      </c>
      <c r="J25" s="66" t="s">
        <v>36</v>
      </c>
      <c r="K25" s="66" t="s">
        <v>36</v>
      </c>
      <c r="L25" s="66">
        <v>0</v>
      </c>
      <c r="M25" s="68">
        <v>0</v>
      </c>
      <c r="N25" s="66"/>
      <c r="O25" s="66"/>
      <c r="P25" s="66"/>
      <c r="Q25" s="66"/>
      <c r="R25" s="66"/>
      <c r="S25" s="66"/>
      <c r="T25" s="66"/>
      <c r="U25" s="66"/>
      <c r="V25" s="66"/>
      <c r="W25" s="68"/>
      <c r="X25" s="72">
        <f t="shared" si="2"/>
        <v>0</v>
      </c>
      <c r="Y25" s="72">
        <f t="shared" si="2"/>
        <v>2</v>
      </c>
      <c r="Z25" s="66">
        <f t="shared" si="1"/>
        <v>2</v>
      </c>
      <c r="AA25" s="71">
        <v>0</v>
      </c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s="6" customFormat="1" ht="12.6" customHeight="1">
      <c r="A26" s="47" t="s">
        <v>25</v>
      </c>
      <c r="B26" s="66">
        <v>0</v>
      </c>
      <c r="C26" s="68">
        <v>0</v>
      </c>
      <c r="D26" s="66">
        <v>0</v>
      </c>
      <c r="E26" s="68">
        <v>0</v>
      </c>
      <c r="F26" s="66">
        <v>0</v>
      </c>
      <c r="G26" s="68">
        <v>1</v>
      </c>
      <c r="H26" s="66">
        <v>0</v>
      </c>
      <c r="I26" s="68">
        <v>1</v>
      </c>
      <c r="J26" s="66" t="s">
        <v>36</v>
      </c>
      <c r="K26" s="66" t="s">
        <v>36</v>
      </c>
      <c r="L26" s="66" t="s">
        <v>36</v>
      </c>
      <c r="M26" s="66" t="s">
        <v>36</v>
      </c>
      <c r="N26" s="66"/>
      <c r="O26" s="66"/>
      <c r="P26" s="66"/>
      <c r="Q26" s="66"/>
      <c r="R26" s="66"/>
      <c r="S26" s="66"/>
      <c r="T26" s="66"/>
      <c r="U26" s="66"/>
      <c r="V26" s="66"/>
      <c r="W26" s="68"/>
      <c r="X26" s="72">
        <f t="shared" si="2"/>
        <v>0</v>
      </c>
      <c r="Y26" s="72">
        <f t="shared" si="2"/>
        <v>2</v>
      </c>
      <c r="Z26" s="66">
        <f t="shared" si="1"/>
        <v>2</v>
      </c>
      <c r="AA26" s="71">
        <v>0</v>
      </c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s="6" customFormat="1" ht="12.6" customHeight="1">
      <c r="A27" s="47" t="s">
        <v>3</v>
      </c>
      <c r="B27" s="66">
        <v>0</v>
      </c>
      <c r="C27" s="68">
        <v>1</v>
      </c>
      <c r="D27" s="66">
        <v>0</v>
      </c>
      <c r="E27" s="68">
        <v>1</v>
      </c>
      <c r="F27" s="66">
        <v>0</v>
      </c>
      <c r="G27" s="68">
        <v>0</v>
      </c>
      <c r="H27" s="66" t="s">
        <v>36</v>
      </c>
      <c r="I27" s="66" t="s">
        <v>36</v>
      </c>
      <c r="J27" s="66" t="s">
        <v>36</v>
      </c>
      <c r="K27" s="66" t="s">
        <v>36</v>
      </c>
      <c r="L27" s="66" t="s">
        <v>36</v>
      </c>
      <c r="M27" s="66" t="s">
        <v>36</v>
      </c>
      <c r="N27" s="66"/>
      <c r="O27" s="66"/>
      <c r="P27" s="66"/>
      <c r="Q27" s="66"/>
      <c r="R27" s="66"/>
      <c r="S27" s="66"/>
      <c r="T27" s="66"/>
      <c r="U27" s="68"/>
      <c r="V27" s="66"/>
      <c r="W27" s="68"/>
      <c r="X27" s="72">
        <f t="shared" si="2"/>
        <v>0</v>
      </c>
      <c r="Y27" s="72">
        <f t="shared" si="2"/>
        <v>2</v>
      </c>
      <c r="Z27" s="66">
        <f t="shared" si="1"/>
        <v>2</v>
      </c>
      <c r="AA27" s="71">
        <v>0</v>
      </c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s="6" customFormat="1" ht="12.6" customHeight="1">
      <c r="A28" s="47" t="s">
        <v>12</v>
      </c>
      <c r="B28" s="66">
        <v>0</v>
      </c>
      <c r="C28" s="68">
        <v>0</v>
      </c>
      <c r="D28" s="66">
        <v>0</v>
      </c>
      <c r="E28" s="68">
        <v>0</v>
      </c>
      <c r="F28" s="66">
        <v>1</v>
      </c>
      <c r="G28" s="68">
        <v>0</v>
      </c>
      <c r="H28" s="66" t="s">
        <v>36</v>
      </c>
      <c r="I28" s="66" t="s">
        <v>36</v>
      </c>
      <c r="J28" s="66">
        <v>0</v>
      </c>
      <c r="K28" s="68">
        <v>1</v>
      </c>
      <c r="L28" s="66" t="s">
        <v>36</v>
      </c>
      <c r="M28" s="66" t="s">
        <v>36</v>
      </c>
      <c r="N28" s="66"/>
      <c r="O28" s="66"/>
      <c r="P28" s="66"/>
      <c r="Q28" s="66"/>
      <c r="R28" s="66"/>
      <c r="S28" s="66"/>
      <c r="T28" s="66"/>
      <c r="U28" s="66"/>
      <c r="V28" s="66"/>
      <c r="W28" s="68"/>
      <c r="X28" s="72">
        <f t="shared" si="2"/>
        <v>1</v>
      </c>
      <c r="Y28" s="72">
        <f t="shared" si="2"/>
        <v>1</v>
      </c>
      <c r="Z28" s="66">
        <f t="shared" si="1"/>
        <v>2</v>
      </c>
      <c r="AA28" s="71">
        <v>50</v>
      </c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s="6" customFormat="1" ht="12.6" customHeight="1">
      <c r="A29" s="47" t="s">
        <v>11</v>
      </c>
      <c r="B29" s="66">
        <v>0</v>
      </c>
      <c r="C29" s="68">
        <v>0</v>
      </c>
      <c r="D29" s="66">
        <v>0</v>
      </c>
      <c r="E29" s="68">
        <v>2</v>
      </c>
      <c r="F29" s="66">
        <v>0</v>
      </c>
      <c r="G29" s="68">
        <v>0</v>
      </c>
      <c r="H29" s="66" t="s">
        <v>36</v>
      </c>
      <c r="I29" s="66" t="s">
        <v>36</v>
      </c>
      <c r="J29" s="66" t="s">
        <v>36</v>
      </c>
      <c r="K29" s="66" t="s">
        <v>36</v>
      </c>
      <c r="L29" s="66" t="s">
        <v>36</v>
      </c>
      <c r="M29" s="66" t="s">
        <v>36</v>
      </c>
      <c r="N29" s="66"/>
      <c r="O29" s="66"/>
      <c r="P29" s="66"/>
      <c r="Q29" s="66"/>
      <c r="R29" s="66"/>
      <c r="S29" s="66"/>
      <c r="T29" s="66"/>
      <c r="U29" s="66"/>
      <c r="V29" s="66"/>
      <c r="W29" s="68"/>
      <c r="X29" s="72">
        <f t="shared" si="2"/>
        <v>0</v>
      </c>
      <c r="Y29" s="72">
        <f t="shared" si="2"/>
        <v>2</v>
      </c>
      <c r="Z29" s="66">
        <f t="shared" si="1"/>
        <v>2</v>
      </c>
      <c r="AA29" s="71">
        <v>0</v>
      </c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s="6" customFormat="1" ht="12.6" customHeight="1">
      <c r="A30" s="47" t="s">
        <v>15</v>
      </c>
      <c r="B30" s="66">
        <v>0</v>
      </c>
      <c r="C30" s="68">
        <v>1</v>
      </c>
      <c r="D30" s="66" t="s">
        <v>36</v>
      </c>
      <c r="E30" s="66" t="s">
        <v>36</v>
      </c>
      <c r="F30" s="66">
        <v>0</v>
      </c>
      <c r="G30" s="68">
        <v>0</v>
      </c>
      <c r="H30" s="66" t="s">
        <v>36</v>
      </c>
      <c r="I30" s="66" t="s">
        <v>36</v>
      </c>
      <c r="J30" s="66">
        <v>0</v>
      </c>
      <c r="K30" s="68">
        <v>1</v>
      </c>
      <c r="L30" s="66" t="s">
        <v>36</v>
      </c>
      <c r="M30" s="66" t="s">
        <v>36</v>
      </c>
      <c r="N30" s="66"/>
      <c r="O30" s="66"/>
      <c r="P30" s="66"/>
      <c r="Q30" s="66"/>
      <c r="R30" s="66"/>
      <c r="S30" s="66"/>
      <c r="T30" s="66"/>
      <c r="U30" s="66"/>
      <c r="V30" s="66"/>
      <c r="W30" s="68"/>
      <c r="X30" s="72">
        <f t="shared" si="2"/>
        <v>0</v>
      </c>
      <c r="Y30" s="72">
        <f t="shared" si="2"/>
        <v>2</v>
      </c>
      <c r="Z30" s="66">
        <f t="shared" si="1"/>
        <v>2</v>
      </c>
      <c r="AA30" s="71">
        <v>0</v>
      </c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6" customFormat="1" ht="12.6" customHeight="1">
      <c r="A31" s="47" t="s">
        <v>10</v>
      </c>
      <c r="B31" s="66">
        <v>0</v>
      </c>
      <c r="C31" s="68">
        <v>1</v>
      </c>
      <c r="D31" s="66" t="s">
        <v>36</v>
      </c>
      <c r="E31" s="68" t="s">
        <v>36</v>
      </c>
      <c r="F31" s="66">
        <v>0</v>
      </c>
      <c r="G31" s="68">
        <v>0</v>
      </c>
      <c r="H31" s="66" t="s">
        <v>36</v>
      </c>
      <c r="I31" s="66" t="s">
        <v>36</v>
      </c>
      <c r="J31" s="66">
        <v>0</v>
      </c>
      <c r="K31" s="68">
        <v>1</v>
      </c>
      <c r="L31" s="66" t="s">
        <v>36</v>
      </c>
      <c r="M31" s="66" t="s">
        <v>36</v>
      </c>
      <c r="N31" s="66"/>
      <c r="O31" s="66"/>
      <c r="P31" s="66"/>
      <c r="Q31" s="66"/>
      <c r="R31" s="66"/>
      <c r="S31" s="66"/>
      <c r="T31" s="66"/>
      <c r="U31" s="66"/>
      <c r="V31" s="66"/>
      <c r="W31" s="68"/>
      <c r="X31" s="72">
        <f t="shared" si="2"/>
        <v>0</v>
      </c>
      <c r="Y31" s="72">
        <f t="shared" si="2"/>
        <v>2</v>
      </c>
      <c r="Z31" s="66">
        <f t="shared" si="1"/>
        <v>2</v>
      </c>
      <c r="AA31" s="71">
        <v>0</v>
      </c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s="6" customFormat="1" ht="12.6" customHeight="1">
      <c r="A32" s="49" t="s">
        <v>2</v>
      </c>
      <c r="B32" s="66">
        <v>0</v>
      </c>
      <c r="C32" s="68">
        <v>1</v>
      </c>
      <c r="D32" s="66">
        <v>0</v>
      </c>
      <c r="E32" s="68">
        <v>1</v>
      </c>
      <c r="F32" s="66">
        <v>0</v>
      </c>
      <c r="G32" s="68">
        <v>0</v>
      </c>
      <c r="H32" s="66" t="s">
        <v>36</v>
      </c>
      <c r="I32" s="66" t="s">
        <v>36</v>
      </c>
      <c r="J32" s="66" t="s">
        <v>36</v>
      </c>
      <c r="K32" s="66" t="s">
        <v>36</v>
      </c>
      <c r="L32" s="66" t="s">
        <v>36</v>
      </c>
      <c r="M32" s="66" t="s">
        <v>36</v>
      </c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72">
        <f t="shared" si="2"/>
        <v>0</v>
      </c>
      <c r="Y32" s="72">
        <f t="shared" si="2"/>
        <v>2</v>
      </c>
      <c r="Z32" s="66">
        <f t="shared" si="1"/>
        <v>2</v>
      </c>
      <c r="AA32" s="71">
        <v>0</v>
      </c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2.6" customHeight="1">
      <c r="A33" s="47"/>
      <c r="B33" s="66"/>
      <c r="C33" s="75"/>
      <c r="D33" s="66"/>
      <c r="E33" s="75"/>
      <c r="F33" s="66"/>
      <c r="G33" s="75"/>
      <c r="H33" s="66"/>
      <c r="I33" s="75"/>
      <c r="J33" s="66"/>
      <c r="K33" s="75"/>
      <c r="L33" s="66"/>
      <c r="M33" s="75"/>
      <c r="N33" s="66"/>
      <c r="O33" s="66"/>
      <c r="P33" s="66"/>
      <c r="Q33" s="66"/>
      <c r="R33" s="66"/>
      <c r="S33" s="66"/>
      <c r="T33" s="66"/>
      <c r="U33" s="75"/>
      <c r="V33" s="66"/>
      <c r="W33" s="75"/>
      <c r="X33" s="66"/>
      <c r="Y33" s="75"/>
      <c r="Z33" s="78"/>
      <c r="AA33" s="71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6" customHeight="1">
      <c r="A34" s="40" t="s">
        <v>45</v>
      </c>
      <c r="B34" s="41"/>
      <c r="C34" s="92">
        <v>0</v>
      </c>
      <c r="D34" s="195">
        <v>10.526315789473685</v>
      </c>
      <c r="E34" s="197"/>
      <c r="F34" s="195">
        <v>40</v>
      </c>
      <c r="G34" s="198"/>
      <c r="H34" s="92"/>
      <c r="I34" s="92">
        <v>0</v>
      </c>
      <c r="J34" s="92"/>
      <c r="K34" s="92">
        <v>0</v>
      </c>
      <c r="L34" s="195">
        <v>100</v>
      </c>
      <c r="M34" s="198"/>
      <c r="N34" s="195"/>
      <c r="O34" s="199"/>
      <c r="P34" s="195"/>
      <c r="Q34" s="199"/>
      <c r="R34" s="195"/>
      <c r="S34" s="199"/>
      <c r="T34" s="92"/>
      <c r="U34" s="92"/>
      <c r="V34" s="92"/>
      <c r="W34" s="92"/>
      <c r="X34" s="195">
        <v>10.869565217391305</v>
      </c>
      <c r="Y34" s="198"/>
      <c r="Z34" s="93"/>
      <c r="AA34" s="42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26" customFormat="1" ht="12.6" customHeight="1">
      <c r="A35" s="35"/>
      <c r="B35" s="166"/>
      <c r="C35" s="163"/>
      <c r="D35" s="148"/>
      <c r="E35" s="162"/>
      <c r="F35" s="148"/>
      <c r="G35" s="39"/>
      <c r="H35" s="163"/>
      <c r="I35" s="163"/>
      <c r="J35" s="163"/>
      <c r="K35" s="163"/>
      <c r="L35" s="148"/>
      <c r="M35" s="39"/>
      <c r="N35" s="148"/>
      <c r="O35" s="148"/>
      <c r="P35" s="148"/>
      <c r="Q35" s="148"/>
      <c r="R35" s="148"/>
      <c r="S35" s="148"/>
      <c r="T35" s="163"/>
      <c r="U35" s="163"/>
      <c r="V35" s="163"/>
      <c r="W35" s="163"/>
      <c r="X35" s="148"/>
      <c r="Y35" s="39"/>
      <c r="Z35" s="164"/>
      <c r="AA35" s="46"/>
      <c r="AB35" s="160"/>
      <c r="AC35" s="160"/>
      <c r="AD35" s="160"/>
      <c r="AE35" s="160"/>
      <c r="AF35" s="160"/>
      <c r="AG35" s="160"/>
      <c r="AH35" s="160"/>
      <c r="AI35" s="160"/>
      <c r="AJ35" s="160"/>
    </row>
    <row r="36" spans="1:36" ht="12.6" customHeight="1">
      <c r="A36" s="80" t="s">
        <v>59</v>
      </c>
      <c r="B36" s="66"/>
      <c r="C36" s="78"/>
      <c r="D36" s="66"/>
      <c r="E36" s="78"/>
      <c r="F36" s="66"/>
      <c r="G36" s="78"/>
      <c r="H36" s="66"/>
      <c r="I36" s="78"/>
      <c r="J36" s="66"/>
      <c r="K36" s="78"/>
      <c r="L36" s="66"/>
      <c r="M36" s="78"/>
      <c r="N36" s="66"/>
      <c r="O36" s="78"/>
      <c r="P36" s="66"/>
      <c r="Q36" s="78"/>
      <c r="R36" s="66"/>
      <c r="S36" s="78"/>
      <c r="T36" s="66"/>
      <c r="U36" s="78"/>
      <c r="V36" s="66"/>
      <c r="W36" s="78"/>
      <c r="X36" s="66"/>
      <c r="Y36" s="78"/>
      <c r="Z36" s="78"/>
      <c r="AA36" s="47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2.6" customHeight="1">
      <c r="A37" s="81" t="s">
        <v>53</v>
      </c>
      <c r="B37" s="47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6"/>
      <c r="O37" s="78"/>
      <c r="P37" s="66"/>
      <c r="Q37" s="78"/>
      <c r="R37" s="66"/>
      <c r="S37" s="78"/>
      <c r="T37" s="59"/>
      <c r="U37" s="59"/>
      <c r="V37" s="59"/>
      <c r="W37" s="59"/>
      <c r="X37" s="59"/>
      <c r="Y37" s="59"/>
      <c r="Z37" s="71"/>
      <c r="AA37" s="71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0" customFormat="1" ht="12.6" customHeight="1">
      <c r="A38" s="81" t="s">
        <v>37</v>
      </c>
      <c r="B38" s="47"/>
      <c r="C38" s="47"/>
      <c r="D38" s="47"/>
      <c r="E38" s="47"/>
      <c r="F38" s="47"/>
      <c r="G38" s="47"/>
      <c r="H38" s="47"/>
      <c r="I38" s="47"/>
      <c r="J38" s="47"/>
      <c r="K38" s="82"/>
      <c r="L38" s="47"/>
      <c r="M38" s="47"/>
      <c r="N38" s="66"/>
      <c r="O38" s="78"/>
      <c r="P38" s="66"/>
      <c r="Q38" s="78"/>
      <c r="R38" s="66"/>
      <c r="S38" s="78"/>
      <c r="T38" s="47"/>
      <c r="U38" s="47"/>
      <c r="V38" s="47"/>
      <c r="W38" s="82"/>
      <c r="X38" s="47"/>
      <c r="Y38" s="47"/>
      <c r="Z38" s="47"/>
      <c r="AA38" s="47"/>
      <c r="AB38" s="6"/>
      <c r="AC38" s="6"/>
      <c r="AD38" s="6"/>
      <c r="AE38" s="6"/>
      <c r="AF38" s="6"/>
      <c r="AG38" s="6"/>
    </row>
    <row r="39" spans="1:36" ht="12.6" customHeight="1">
      <c r="A39" s="85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59"/>
      <c r="O39" s="59"/>
      <c r="P39" s="59"/>
      <c r="Q39" s="59"/>
      <c r="R39" s="59"/>
      <c r="S39" s="59"/>
      <c r="T39" s="83"/>
      <c r="U39" s="83"/>
      <c r="V39" s="83"/>
      <c r="W39" s="83"/>
      <c r="X39" s="83"/>
      <c r="Y39" s="83"/>
      <c r="Z39" s="83"/>
      <c r="AA39" s="8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5" customFormat="1" ht="12.6" customHeight="1">
      <c r="A40" s="113" t="s">
        <v>76</v>
      </c>
      <c r="B40" s="84"/>
      <c r="C40" s="84"/>
      <c r="D40" s="84"/>
      <c r="E40" s="84"/>
      <c r="F40" s="84"/>
      <c r="G40" s="84"/>
      <c r="H40" s="86"/>
      <c r="I40" s="86"/>
      <c r="J40" s="87"/>
      <c r="K40" s="87"/>
      <c r="L40" s="84"/>
      <c r="M40" s="84"/>
      <c r="N40" s="59"/>
      <c r="O40" s="59"/>
      <c r="P40" s="59"/>
      <c r="Q40" s="59"/>
      <c r="R40" s="59"/>
      <c r="S40" s="59"/>
      <c r="T40" s="84"/>
      <c r="U40" s="84"/>
      <c r="V40" s="87"/>
      <c r="W40" s="87"/>
      <c r="X40" s="84"/>
      <c r="Y40" s="84"/>
      <c r="Z40" s="84"/>
      <c r="AA40" s="84"/>
    </row>
    <row r="41" spans="1:36" s="5" customFormat="1" ht="12.6" customHeight="1">
      <c r="A41" s="114" t="s">
        <v>75</v>
      </c>
      <c r="B41" s="82"/>
      <c r="C41" s="82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47"/>
      <c r="O41" s="47"/>
      <c r="P41" s="47"/>
      <c r="Q41" s="47"/>
      <c r="R41" s="47"/>
      <c r="S41" s="47"/>
      <c r="T41" s="84"/>
      <c r="U41" s="84"/>
      <c r="V41" s="84"/>
      <c r="W41" s="84"/>
      <c r="X41" s="84"/>
      <c r="Y41" s="84"/>
      <c r="Z41" s="84"/>
      <c r="AA41" s="84"/>
    </row>
    <row r="42" spans="1:36" s="5" customFormat="1" ht="12.6" customHeight="1">
      <c r="A42" s="114"/>
      <c r="B42" s="89"/>
      <c r="C42" s="89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47"/>
      <c r="O42" s="47"/>
      <c r="P42" s="47"/>
      <c r="Q42" s="47"/>
      <c r="R42" s="47"/>
      <c r="S42" s="47"/>
      <c r="T42" s="84"/>
      <c r="U42" s="84"/>
      <c r="V42" s="84"/>
      <c r="W42" s="84"/>
      <c r="X42" s="84"/>
      <c r="Y42" s="84"/>
      <c r="Z42" s="84"/>
      <c r="AA42" s="84"/>
    </row>
    <row r="43" spans="1:36" s="6" customFormat="1" ht="12.6" customHeight="1">
      <c r="A43" s="115" t="s">
        <v>77</v>
      </c>
      <c r="B43" s="89"/>
      <c r="C43" s="89"/>
      <c r="D43" s="84"/>
      <c r="E43" s="84"/>
      <c r="F43" s="84"/>
      <c r="G43" s="47"/>
      <c r="H43" s="84"/>
      <c r="I43" s="84"/>
      <c r="J43" s="47"/>
      <c r="K43" s="47"/>
      <c r="L43" s="47"/>
      <c r="M43" s="47"/>
      <c r="N43" s="83"/>
      <c r="O43" s="83"/>
      <c r="P43" s="83"/>
      <c r="Q43" s="83"/>
      <c r="R43" s="83"/>
      <c r="S43" s="83"/>
      <c r="T43" s="47"/>
      <c r="U43" s="47"/>
      <c r="V43" s="47"/>
      <c r="W43" s="47"/>
      <c r="X43" s="47"/>
      <c r="Y43" s="47"/>
      <c r="Z43" s="47"/>
      <c r="AA43" s="47"/>
    </row>
    <row r="44" spans="1:36" ht="12.6" customHeight="1">
      <c r="A44" s="90"/>
      <c r="B44" s="82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2.6" customHeight="1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2"/>
      <c r="O45" s="22"/>
      <c r="P45" s="22"/>
      <c r="Q45" s="22"/>
      <c r="R45" s="22"/>
      <c r="S45" s="22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2.6" customHeight="1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2"/>
      <c r="O46" s="22"/>
      <c r="P46" s="22"/>
      <c r="Q46" s="22"/>
      <c r="R46" s="22"/>
      <c r="S46" s="2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2.6" customHeight="1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2"/>
      <c r="O47" s="22"/>
      <c r="P47" s="22"/>
      <c r="Q47" s="22"/>
      <c r="R47" s="22"/>
      <c r="S47" s="22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2.6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2"/>
      <c r="O48" s="22"/>
      <c r="P48" s="22"/>
      <c r="Q48" s="22"/>
      <c r="R48" s="22"/>
      <c r="S48" s="2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2.6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2.6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2.6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2.6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2.6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2.6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2.6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2.6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2.6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2.6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2.6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2.6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2.6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2.6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2.6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2.6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2.6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2.6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2.6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2.6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2.6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2.6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2.6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2.6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2.6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2.6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2.6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2.6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2.6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2.6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2.6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2.6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2.6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2.6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2.6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2.6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2.6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2.6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2.6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2.6" customHeight="1">
      <c r="N88" s="3"/>
      <c r="O88" s="3"/>
      <c r="P88" s="3"/>
      <c r="Q88" s="3"/>
      <c r="R88" s="3"/>
      <c r="S88" s="3"/>
    </row>
    <row r="89" spans="1:36" ht="12.6" customHeight="1">
      <c r="N89" s="3"/>
      <c r="O89" s="3"/>
      <c r="P89" s="3"/>
      <c r="Q89" s="3"/>
      <c r="R89" s="3"/>
      <c r="S89" s="3"/>
    </row>
    <row r="90" spans="1:36" ht="12.6" customHeight="1">
      <c r="N90" s="3"/>
      <c r="O90" s="3"/>
      <c r="P90" s="3"/>
      <c r="Q90" s="3"/>
      <c r="R90" s="3"/>
      <c r="S90" s="3"/>
    </row>
    <row r="91" spans="1:36" ht="12.6" customHeight="1">
      <c r="N91" s="3"/>
      <c r="O91" s="3"/>
      <c r="P91" s="3"/>
      <c r="Q91" s="3"/>
      <c r="R91" s="3"/>
      <c r="S91" s="3"/>
    </row>
    <row r="92" spans="1:36" ht="12.6" customHeight="1">
      <c r="N92" s="3"/>
      <c r="O92" s="3"/>
      <c r="P92" s="3"/>
      <c r="Q92" s="3"/>
      <c r="R92" s="3"/>
      <c r="S92" s="3"/>
    </row>
  </sheetData>
  <mergeCells count="7">
    <mergeCell ref="D34:E34"/>
    <mergeCell ref="F34:G34"/>
    <mergeCell ref="L34:M34"/>
    <mergeCell ref="X34:Y34"/>
    <mergeCell ref="P34:Q34"/>
    <mergeCell ref="N34:O34"/>
    <mergeCell ref="R34:S3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7</vt:i4>
      </vt:variant>
    </vt:vector>
  </HeadingPairs>
  <TitlesOfParts>
    <vt:vector size="20" baseType="lpstr">
      <vt:lpstr>2019</vt:lpstr>
      <vt:lpstr>2015</vt:lpstr>
      <vt:lpstr>2011</vt:lpstr>
      <vt:lpstr>2007</vt:lpstr>
      <vt:lpstr>2003</vt:lpstr>
      <vt:lpstr>1999</vt:lpstr>
      <vt:lpstr>1995</vt:lpstr>
      <vt:lpstr>1991</vt:lpstr>
      <vt:lpstr>1987</vt:lpstr>
      <vt:lpstr>1983</vt:lpstr>
      <vt:lpstr>1979</vt:lpstr>
      <vt:lpstr>1975</vt:lpstr>
      <vt:lpstr>1971</vt:lpstr>
      <vt:lpstr>'1979'!Zone_d_impression</vt:lpstr>
      <vt:lpstr>'1983'!Zone_d_impression</vt:lpstr>
      <vt:lpstr>'1987'!Zone_d_impression</vt:lpstr>
      <vt:lpstr>'1991'!Zone_d_impression</vt:lpstr>
      <vt:lpstr>'1995'!Zone_d_impression</vt:lpstr>
      <vt:lpstr>'1999'!Zone_d_impression</vt:lpstr>
      <vt:lpstr>'2003'!Zone_d_impression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Michel Antoine BFS</cp:lastModifiedBy>
  <cp:lastPrinted>2011-12-05T14:51:44Z</cp:lastPrinted>
  <dcterms:created xsi:type="dcterms:W3CDTF">1999-02-10T10:07:29Z</dcterms:created>
  <dcterms:modified xsi:type="dcterms:W3CDTF">2019-11-27T15:21:00Z</dcterms:modified>
</cp:coreProperties>
</file>