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-15" windowWidth="25260" windowHeight="6165" tabRatio="673"/>
  </bookViews>
  <sheets>
    <sheet name="Titel" sheetId="25" r:id="rId1"/>
    <sheet name="Graph_a" sheetId="27" r:id="rId2"/>
    <sheet name="Tablong_1" sheetId="30" r:id="rId3"/>
    <sheet name="Tablong_2" sheetId="26" r:id="rId4"/>
    <sheet name="Tablong_3" sheetId="28" r:id="rId5"/>
    <sheet name="Tablong_4" sheetId="17" r:id="rId6"/>
    <sheet name="Tablong_5" sheetId="29" r:id="rId7"/>
  </sheets>
  <definedNames>
    <definedName name="HTML_CodePage" hidden="1">1252</definedName>
    <definedName name="HTML_Control" localSheetId="1" hidden="1">{"'Tabkurz_1'!$A$2:$D$36"}</definedName>
    <definedName name="HTML_Control" localSheetId="3" hidden="1">{"'Tabkurz_1'!$A$2:$D$36"}</definedName>
    <definedName name="HTML_Control" localSheetId="4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5">Tablong_4!$B:$B</definedName>
    <definedName name="_xlnm.Print_Area" localSheetId="0">Titel!$A$1:$J$18</definedName>
  </definedNames>
  <calcPr calcId="162913"/>
</workbook>
</file>

<file path=xl/calcChain.xml><?xml version="1.0" encoding="utf-8"?>
<calcChain xmlns="http://schemas.openxmlformats.org/spreadsheetml/2006/main">
  <c r="AD42" i="17" l="1"/>
  <c r="AD55" i="17" s="1"/>
  <c r="AD13" i="17"/>
  <c r="AD53" i="17" s="1"/>
  <c r="AD54" i="17" s="1"/>
  <c r="AD40" i="17" l="1"/>
  <c r="AC53" i="17" l="1"/>
  <c r="AC54" i="17" s="1"/>
  <c r="AC42" i="17"/>
  <c r="AC55" i="17" s="1"/>
  <c r="AC13" i="17"/>
  <c r="AC40" i="17" l="1"/>
  <c r="E40" i="17"/>
  <c r="F40" i="17"/>
  <c r="G40" i="17"/>
  <c r="H40" i="17"/>
  <c r="I40" i="17"/>
  <c r="J40" i="17"/>
  <c r="K40" i="17"/>
  <c r="L40" i="17"/>
  <c r="M40" i="17"/>
  <c r="D40" i="17"/>
  <c r="E39" i="17"/>
  <c r="AB42" i="17"/>
  <c r="AB40" i="17" s="1"/>
  <c r="AB13" i="17"/>
  <c r="AA42" i="17"/>
  <c r="AA55" i="17" s="1"/>
  <c r="AA13" i="17"/>
  <c r="AA53" i="17" s="1"/>
  <c r="AA54" i="17" s="1"/>
  <c r="Y13" i="17"/>
  <c r="Y53" i="17" s="1"/>
  <c r="Y54" i="17" s="1"/>
  <c r="Y42" i="17"/>
  <c r="Y55" i="17" s="1"/>
  <c r="Z42" i="17"/>
  <c r="Z55" i="17" s="1"/>
  <c r="Z13" i="17"/>
  <c r="Z53" i="17" s="1"/>
  <c r="Z54" i="17" s="1"/>
  <c r="X42" i="17"/>
  <c r="X40" i="17" s="1"/>
  <c r="X13" i="17"/>
  <c r="X53" i="17" s="1"/>
  <c r="X54" i="17" s="1"/>
  <c r="W42" i="17"/>
  <c r="W55" i="17" s="1"/>
  <c r="W13" i="17"/>
  <c r="W53" i="17" s="1"/>
  <c r="W54" i="17" s="1"/>
  <c r="V13" i="17"/>
  <c r="V53" i="17" s="1"/>
  <c r="V54" i="17" s="1"/>
  <c r="V42" i="17"/>
  <c r="V55" i="17" s="1"/>
  <c r="U42" i="17"/>
  <c r="U40" i="17" s="1"/>
  <c r="U13" i="17"/>
  <c r="U53" i="17" s="1"/>
  <c r="U54" i="17" s="1"/>
  <c r="T42" i="17"/>
  <c r="T40" i="17" s="1"/>
  <c r="T13" i="17"/>
  <c r="T53" i="17" s="1"/>
  <c r="T54" i="17" s="1"/>
  <c r="S42" i="17"/>
  <c r="S55" i="17" s="1"/>
  <c r="S13" i="17"/>
  <c r="S53" i="17" s="1"/>
  <c r="S54" i="17" s="1"/>
  <c r="R42" i="17"/>
  <c r="R55" i="17" s="1"/>
  <c r="R13" i="17"/>
  <c r="R53" i="17" s="1"/>
  <c r="R54" i="17" s="1"/>
  <c r="Q42" i="17"/>
  <c r="Q40" i="17" s="1"/>
  <c r="Q13" i="17"/>
  <c r="Q53" i="17" s="1"/>
  <c r="Q54" i="17" s="1"/>
  <c r="P13" i="17"/>
  <c r="P53" i="17" s="1"/>
  <c r="P54" i="17" s="1"/>
  <c r="P42" i="17"/>
  <c r="P40" i="17" s="1"/>
  <c r="O42" i="17"/>
  <c r="O40" i="17" s="1"/>
  <c r="O13" i="17"/>
  <c r="O53" i="17" s="1"/>
  <c r="O54" i="17" s="1"/>
  <c r="N42" i="17"/>
  <c r="N40" i="17" s="1"/>
  <c r="N13" i="17"/>
  <c r="N53" i="17" s="1"/>
  <c r="N54" i="17" s="1"/>
  <c r="M53" i="17"/>
  <c r="M54" i="17" s="1"/>
  <c r="M55" i="17"/>
  <c r="N55" i="17" l="1"/>
  <c r="Q55" i="17"/>
  <c r="X55" i="17"/>
  <c r="O55" i="17"/>
  <c r="T55" i="17"/>
  <c r="AB53" i="17"/>
  <c r="AB54" i="17" s="1"/>
  <c r="U55" i="17"/>
  <c r="AA40" i="17"/>
  <c r="W40" i="17"/>
  <c r="S40" i="17"/>
  <c r="Z40" i="17"/>
  <c r="V40" i="17"/>
  <c r="R40" i="17"/>
  <c r="Y40" i="17"/>
  <c r="P55" i="17"/>
  <c r="AB55" i="17"/>
</calcChain>
</file>

<file path=xl/comments1.xml><?xml version="1.0" encoding="utf-8"?>
<comments xmlns="http://schemas.openxmlformats.org/spreadsheetml/2006/main">
  <authors>
    <author>Froidevaux Yves</author>
  </authors>
  <commentList>
    <comment ref="D4" authorId="0" shapeId="0">
      <text>
        <r>
          <rPr>
            <sz val="8"/>
            <color indexed="81"/>
            <rFont val="Tahoma"/>
            <family val="2"/>
          </rPr>
          <t xml:space="preserve">ancien mode de comptage 
(cf. www.isc.org)
</t>
        </r>
      </text>
    </comment>
  </commentList>
</comments>
</file>

<file path=xl/sharedStrings.xml><?xml version="1.0" encoding="utf-8"?>
<sst xmlns="http://schemas.openxmlformats.org/spreadsheetml/2006/main" count="248" uniqueCount="176">
  <si>
    <r>
      <rPr>
        <sz val="8"/>
        <color rgb="FFFF0000"/>
        <rFont val="Arial"/>
        <family val="2"/>
      </rPr>
      <t>Titel</t>
    </r>
  </si>
  <si>
    <t>Hosts (in Tausend)</t>
  </si>
  <si>
    <t>Bereich</t>
  </si>
  <si>
    <t>Januar 1997</t>
  </si>
  <si>
    <t>Januar 1998</t>
  </si>
  <si>
    <t>Januar 1999</t>
  </si>
  <si>
    <t>Januar 2000</t>
  </si>
  <si>
    <t>Januar 2001</t>
  </si>
  <si>
    <t>Januar 2002</t>
  </si>
  <si>
    <t>Januar 2003</t>
  </si>
  <si>
    <t>Januar 2004</t>
  </si>
  <si>
    <t>Januar 2005</t>
  </si>
  <si>
    <t>Januar 2006</t>
  </si>
  <si>
    <t>Januar 2007</t>
  </si>
  <si>
    <t>Januar 2008</t>
  </si>
  <si>
    <t>Januar 2009</t>
  </si>
  <si>
    <t>Januar 2010</t>
  </si>
  <si>
    <t>Januar 2011</t>
  </si>
  <si>
    <t>Juli 2011</t>
  </si>
  <si>
    <t>Januar 2012</t>
  </si>
  <si>
    <t>Januar 2013</t>
  </si>
  <si>
    <t>Juli 2013</t>
  </si>
  <si>
    <t>Januar 2014</t>
  </si>
  <si>
    <t>Juli 2014</t>
  </si>
  <si>
    <t>Januar 2015</t>
  </si>
  <si>
    <t>Juli 2015</t>
  </si>
  <si>
    <t>Januar 2016</t>
  </si>
  <si>
    <t>Januar 2017</t>
  </si>
  <si>
    <t>Deutschland</t>
  </si>
  <si>
    <t>.de</t>
  </si>
  <si>
    <t>Australien</t>
  </si>
  <si>
    <t>.au</t>
  </si>
  <si>
    <t>Österreich</t>
  </si>
  <si>
    <t>.at</t>
  </si>
  <si>
    <t>Belgien</t>
  </si>
  <si>
    <t>.be</t>
  </si>
  <si>
    <t xml:space="preserve">Kanada     </t>
  </si>
  <si>
    <t>.ca</t>
  </si>
  <si>
    <t>Korea</t>
  </si>
  <si>
    <t>.kr</t>
  </si>
  <si>
    <t>Dänemark</t>
  </si>
  <si>
    <t>.dk</t>
  </si>
  <si>
    <t>Spanien</t>
  </si>
  <si>
    <t>.es</t>
  </si>
  <si>
    <t>USA</t>
  </si>
  <si>
    <t>Total</t>
  </si>
  <si>
    <t>.edu</t>
  </si>
  <si>
    <t>.mil</t>
  </si>
  <si>
    <t>Finnland</t>
  </si>
  <si>
    <t>.fi</t>
  </si>
  <si>
    <t xml:space="preserve">Frankreich     </t>
  </si>
  <si>
    <t>.fr</t>
  </si>
  <si>
    <t>Griechenland</t>
  </si>
  <si>
    <t>.gr</t>
  </si>
  <si>
    <t>Ungarn</t>
  </si>
  <si>
    <t>.hu</t>
  </si>
  <si>
    <t>Irland</t>
  </si>
  <si>
    <t>.ie</t>
  </si>
  <si>
    <t>Island</t>
  </si>
  <si>
    <t>.is</t>
  </si>
  <si>
    <t>Italien</t>
  </si>
  <si>
    <t>.it</t>
  </si>
  <si>
    <t>Japan</t>
  </si>
  <si>
    <t>.jp</t>
  </si>
  <si>
    <t>Luxemburg</t>
  </si>
  <si>
    <t>.lu</t>
  </si>
  <si>
    <t>Mexiko</t>
  </si>
  <si>
    <t>.mx</t>
  </si>
  <si>
    <t>Norwegen</t>
  </si>
  <si>
    <t>.no</t>
  </si>
  <si>
    <t>Neuseeland</t>
  </si>
  <si>
    <t>.nz</t>
  </si>
  <si>
    <t>Niederlande</t>
  </si>
  <si>
    <t>.nl</t>
  </si>
  <si>
    <t>Polen</t>
  </si>
  <si>
    <t>.pl</t>
  </si>
  <si>
    <t xml:space="preserve">Portugal     </t>
  </si>
  <si>
    <t>.pt</t>
  </si>
  <si>
    <t>Slowakische Republik</t>
  </si>
  <si>
    <t>.sk</t>
  </si>
  <si>
    <t>Tschechische Republik</t>
  </si>
  <si>
    <t>.cz</t>
  </si>
  <si>
    <t>Vereinigtes Königreich</t>
  </si>
  <si>
    <t>.uk</t>
  </si>
  <si>
    <t>Schweden</t>
  </si>
  <si>
    <t>.se</t>
  </si>
  <si>
    <t>Schweiz</t>
  </si>
  <si>
    <t>.ch</t>
  </si>
  <si>
    <t>Türkei</t>
  </si>
  <si>
    <t>.tr</t>
  </si>
  <si>
    <t>ccTLDs («Country Code Top Level Domains») (Total)</t>
  </si>
  <si>
    <t>generische Domains (gTLDs)</t>
  </si>
  <si>
    <t>.com</t>
  </si>
  <si>
    <t>.net</t>
  </si>
  <si>
    <t>.biz</t>
  </si>
  <si>
    <t>.coop</t>
  </si>
  <si>
    <t>Welt</t>
  </si>
  <si>
    <t>OECD</t>
  </si>
  <si>
    <t>Anteil der OECD-Länder in %</t>
  </si>
  <si>
    <t>Anteil der generischen Domains in %</t>
  </si>
  <si>
    <t>Quelle: Internet Software Consortium</t>
  </si>
  <si>
    <t>Juli 2018</t>
  </si>
  <si>
    <t xml:space="preserve">Set 301 : </t>
  </si>
  <si>
    <t>a</t>
  </si>
  <si>
    <t>© 2019 OFS-BFS-UST / WSA</t>
  </si>
  <si>
    <t>Haushalte und Bevölkerung</t>
  </si>
  <si>
    <t>Indikator 30102:</t>
  </si>
  <si>
    <t>Internetinfrastruktur</t>
  </si>
  <si>
    <t>Hauptdaten:</t>
  </si>
  <si>
    <t>Zusätzliche Daten</t>
  </si>
  <si>
    <t>Kommentare und Definitionen: siehe Indikator im Internet</t>
  </si>
  <si>
    <t>Internethosts nach Bereich im internationalen Vergleich, Entwicklung</t>
  </si>
  <si>
    <t>Mobiltelefonie: Jährliches Gesamtvolumen der übertragenen Daten (in Gbytes), Entwicklung</t>
  </si>
  <si>
    <t>Portugal</t>
  </si>
  <si>
    <t>Titel</t>
  </si>
  <si>
    <t>Anzahl</t>
  </si>
  <si>
    <t>Anzahl in Millionen</t>
  </si>
  <si>
    <t>Anzahl pro 100 Einwohner/innen</t>
  </si>
  <si>
    <t>Kanada</t>
  </si>
  <si>
    <t>Ver. Königreich</t>
  </si>
  <si>
    <t>Frankreich</t>
  </si>
  <si>
    <t>Ver. Staaten</t>
  </si>
  <si>
    <t>(1) Dezember</t>
  </si>
  <si>
    <t>(2) Die Daten für die Schweiz sind geschätzt</t>
  </si>
  <si>
    <t xml:space="preserve">Portugal </t>
  </si>
  <si>
    <t>In %</t>
  </si>
  <si>
    <t>Gesamtvolumen der übertragenen Daten (in Gbytes)</t>
  </si>
  <si>
    <t>Quelle: BAKOM</t>
  </si>
  <si>
    <t>Schweiz (2)</t>
  </si>
  <si>
    <r>
      <rPr>
        <b/>
        <sz val="8"/>
        <color indexed="8"/>
        <rFont val="Arial"/>
        <family val="2"/>
      </rPr>
      <t>2010</t>
    </r>
  </si>
  <si>
    <r>
      <rPr>
        <b/>
        <sz val="8"/>
        <color indexed="8"/>
        <rFont val="Arial"/>
        <family val="2"/>
      </rPr>
      <t>2011</t>
    </r>
  </si>
  <si>
    <r>
      <rPr>
        <b/>
        <sz val="8"/>
        <color indexed="8"/>
        <rFont val="Arial"/>
        <family val="2"/>
      </rPr>
      <t>2012</t>
    </r>
  </si>
  <si>
    <r>
      <rPr>
        <b/>
        <sz val="8"/>
        <color indexed="8"/>
        <rFont val="Arial"/>
        <family val="2"/>
      </rPr>
      <t>2013</t>
    </r>
  </si>
  <si>
    <r>
      <rPr>
        <sz val="8"/>
        <color indexed="8"/>
        <rFont val="Arial"/>
        <family val="2"/>
      </rPr>
      <t>Österreich</t>
    </r>
  </si>
  <si>
    <r>
      <rPr>
        <sz val="8"/>
        <color indexed="8"/>
        <rFont val="Arial"/>
        <family val="2"/>
      </rPr>
      <t>Belgien</t>
    </r>
  </si>
  <si>
    <r>
      <rPr>
        <sz val="8"/>
        <color indexed="8"/>
        <rFont val="Arial"/>
        <family val="2"/>
      </rPr>
      <t>Kanada</t>
    </r>
  </si>
  <si>
    <r>
      <rPr>
        <sz val="8"/>
        <color indexed="8"/>
        <rFont val="Arial"/>
        <family val="2"/>
      </rPr>
      <t>Dänemark</t>
    </r>
  </si>
  <si>
    <r>
      <rPr>
        <sz val="8"/>
        <color indexed="8"/>
        <rFont val="Arial"/>
        <family val="2"/>
      </rPr>
      <t>Finnland</t>
    </r>
  </si>
  <si>
    <r>
      <rPr>
        <sz val="8"/>
        <color indexed="8"/>
        <rFont val="Arial"/>
        <family val="2"/>
      </rPr>
      <t>Frankreich</t>
    </r>
  </si>
  <si>
    <r>
      <rPr>
        <sz val="8"/>
        <color indexed="8"/>
        <rFont val="Arial"/>
        <family val="2"/>
      </rPr>
      <t>Deutschland</t>
    </r>
  </si>
  <si>
    <r>
      <rPr>
        <sz val="8"/>
        <color indexed="8"/>
        <rFont val="Arial"/>
        <family val="2"/>
      </rPr>
      <t>Italien</t>
    </r>
  </si>
  <si>
    <r>
      <rPr>
        <sz val="8"/>
        <color indexed="8"/>
        <rFont val="Arial"/>
        <family val="2"/>
      </rPr>
      <t>Japan</t>
    </r>
  </si>
  <si>
    <r>
      <rPr>
        <sz val="8"/>
        <color indexed="8"/>
        <rFont val="Arial"/>
        <family val="2"/>
      </rPr>
      <t>Korea</t>
    </r>
  </si>
  <si>
    <r>
      <rPr>
        <sz val="8"/>
        <color indexed="8"/>
        <rFont val="Arial"/>
        <family val="2"/>
      </rPr>
      <t>Niederlande</t>
    </r>
  </si>
  <si>
    <r>
      <rPr>
        <sz val="8"/>
        <color indexed="8"/>
        <rFont val="Arial"/>
        <family val="2"/>
      </rPr>
      <t>Norwegen</t>
    </r>
  </si>
  <si>
    <r>
      <rPr>
        <sz val="8"/>
        <color indexed="8"/>
        <rFont val="Arial"/>
        <family val="2"/>
      </rPr>
      <t>Portugal</t>
    </r>
  </si>
  <si>
    <r>
      <rPr>
        <sz val="8"/>
        <color indexed="8"/>
        <rFont val="Arial"/>
        <family val="2"/>
      </rPr>
      <t>Spanien</t>
    </r>
  </si>
  <si>
    <r>
      <rPr>
        <sz val="8"/>
        <color indexed="8"/>
        <rFont val="Arial"/>
        <family val="2"/>
      </rPr>
      <t>Schweden</t>
    </r>
  </si>
  <si>
    <r>
      <rPr>
        <sz val="8"/>
        <color indexed="8"/>
        <rFont val="Arial"/>
        <family val="2"/>
      </rPr>
      <t>Schweiz</t>
    </r>
  </si>
  <si>
    <r>
      <rPr>
        <sz val="8"/>
        <color indexed="8"/>
        <rFont val="Arial"/>
        <family val="2"/>
      </rPr>
      <t>Vereinigtes Königreich</t>
    </r>
  </si>
  <si>
    <r>
      <rPr>
        <sz val="8"/>
        <color indexed="8"/>
        <rFont val="Arial"/>
        <family val="2"/>
      </rPr>
      <t>USA</t>
    </r>
  </si>
  <si>
    <r>
      <rPr>
        <sz val="8"/>
        <color indexed="8"/>
        <rFont val="Arial"/>
        <family val="2"/>
      </rPr>
      <t>Total OECD</t>
    </r>
  </si>
  <si>
    <r>
      <rPr>
        <sz val="8"/>
        <color indexed="8"/>
        <rFont val="Arial"/>
        <family val="2"/>
      </rPr>
      <t>Quelle: Weltbank (Netcraft)</t>
    </r>
  </si>
  <si>
    <t>Sichere Webserver in den OECD-Ländern, pro Million Einwohner/innen, Entwicklung</t>
  </si>
  <si>
    <t>© 2019 BFS-OFS-UST / WSA</t>
  </si>
  <si>
    <t>Quelle: Google IPv6</t>
  </si>
  <si>
    <t>OECD-Mittelwert</t>
  </si>
  <si>
    <t>Internethosts nach Bereich, im internationalen Vergleich, Entwicklung</t>
  </si>
  <si>
    <t>Quelle: BAKOM, OECDE – Broadband Portal</t>
  </si>
  <si>
    <t>Anzahl pro Million Einwohner/innen</t>
  </si>
  <si>
    <t>Nutzerinnen und Nutzer, die über IPv6 auf das Internet zugreifen, im internationalen Vergleich, August 2019</t>
  </si>
  <si>
    <t>Nutzerinnen und Nutzer, die über IPv6 auf das Internet zugreifen, im internationalen Vergleich, Entwicklung</t>
  </si>
  <si>
    <t>Letztes Update: Dezember 2019</t>
  </si>
  <si>
    <t>Anzahl M2M-Mobilfunkbonnemente, im internationalen Vergleich, Entwicklung</t>
  </si>
  <si>
    <t>Februar 2019</t>
  </si>
  <si>
    <t>August 2019</t>
  </si>
  <si>
    <t>Anzahl M2M-Mobilfunkabonnemente im internationalen Vergleich, Entwicklung (1)</t>
  </si>
  <si>
    <t>Januar 2019</t>
  </si>
  <si>
    <t xml:space="preserve">.us </t>
  </si>
  <si>
    <t>.gov</t>
  </si>
  <si>
    <t xml:space="preserve">total </t>
  </si>
  <si>
    <t>.org</t>
  </si>
  <si>
    <t>.int</t>
  </si>
  <si>
    <t>.info</t>
  </si>
  <si>
    <t>.name</t>
  </si>
  <si>
    <t>2018p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</si>
</sst>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000_)"/>
    <numFmt numFmtId="166" formatCode="0.0"/>
    <numFmt numFmtId="167" formatCode="#,##0.0"/>
    <numFmt numFmtId="168" formatCode="_ * #,##0_ ;_ * \-#,##0_ ;_ * &quot;-&quot;??_ ;_ @_ "/>
    <numFmt numFmtId="169" formatCode="0.0%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3" fillId="0" borderId="0" applyBorder="0"/>
    <xf numFmtId="0" fontId="18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18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6" fontId="3" fillId="0" borderId="0" xfId="0" applyNumberFormat="1" applyFont="1" applyBorder="1"/>
    <xf numFmtId="0" fontId="3" fillId="0" borderId="0" xfId="0" applyFont="1" applyBorder="1"/>
    <xf numFmtId="166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quotePrefix="1" applyFont="1" applyBorder="1"/>
    <xf numFmtId="0" fontId="4" fillId="0" borderId="0" xfId="0" applyFont="1" applyBorder="1"/>
    <xf numFmtId="0" fontId="3" fillId="0" borderId="1" xfId="0" applyFont="1" applyBorder="1"/>
    <xf numFmtId="0" fontId="7" fillId="0" borderId="0" xfId="1" applyFont="1" applyAlignment="1" applyProtection="1"/>
    <xf numFmtId="166" fontId="3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3" fillId="0" borderId="0" xfId="0" applyNumberFormat="1" applyFont="1" applyBorder="1"/>
    <xf numFmtId="3" fontId="3" fillId="0" borderId="1" xfId="0" applyNumberFormat="1" applyFont="1" applyBorder="1"/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168" fontId="3" fillId="0" borderId="0" xfId="2" applyNumberFormat="1" applyFont="1" applyBorder="1" applyAlignment="1">
      <alignment horizontal="left" indent="1"/>
    </xf>
    <xf numFmtId="168" fontId="3" fillId="0" borderId="0" xfId="2" applyNumberFormat="1" applyFont="1" applyBorder="1" applyAlignment="1">
      <alignment horizontal="left"/>
    </xf>
    <xf numFmtId="168" fontId="3" fillId="0" borderId="0" xfId="2" applyNumberFormat="1" applyFont="1" applyBorder="1"/>
    <xf numFmtId="168" fontId="4" fillId="0" borderId="0" xfId="2" applyNumberFormat="1" applyFont="1" applyBorder="1" applyAlignment="1">
      <alignment horizontal="left" indent="1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/>
    <xf numFmtId="3" fontId="3" fillId="0" borderId="0" xfId="2" applyNumberFormat="1" applyFont="1" applyBorder="1"/>
    <xf numFmtId="3" fontId="4" fillId="0" borderId="0" xfId="2" applyNumberFormat="1" applyFont="1" applyBorder="1"/>
    <xf numFmtId="166" fontId="3" fillId="0" borderId="0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8" fontId="4" fillId="0" borderId="2" xfId="2" applyNumberFormat="1" applyFont="1" applyBorder="1"/>
    <xf numFmtId="167" fontId="3" fillId="0" borderId="2" xfId="0" applyNumberFormat="1" applyFont="1" applyBorder="1"/>
    <xf numFmtId="168" fontId="3" fillId="0" borderId="0" xfId="0" applyNumberFormat="1" applyFont="1" applyBorder="1"/>
    <xf numFmtId="0" fontId="2" fillId="0" borderId="1" xfId="0" applyFont="1" applyBorder="1" applyAlignment="1">
      <alignment horizontal="center" vertical="center"/>
    </xf>
    <xf numFmtId="169" fontId="4" fillId="0" borderId="0" xfId="4" applyNumberFormat="1" applyFont="1" applyBorder="1"/>
    <xf numFmtId="3" fontId="3" fillId="0" borderId="0" xfId="0" applyNumberFormat="1" applyFont="1"/>
    <xf numFmtId="0" fontId="5" fillId="2" borderId="0" xfId="1" applyFill="1" applyAlignment="1" applyProtection="1"/>
    <xf numFmtId="3" fontId="3" fillId="0" borderId="0" xfId="0" applyNumberFormat="1" applyFont="1" applyBorder="1" applyAlignment="1">
      <alignment vertical="top" wrapText="1"/>
    </xf>
    <xf numFmtId="3" fontId="3" fillId="0" borderId="5" xfId="0" applyNumberFormat="1" applyFont="1" applyBorder="1"/>
    <xf numFmtId="3" fontId="4" fillId="0" borderId="3" xfId="0" applyNumberFormat="1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9" fillId="2" borderId="0" xfId="5" applyFont="1" applyFill="1"/>
    <xf numFmtId="0" fontId="1" fillId="2" borderId="0" xfId="5" applyFill="1"/>
    <xf numFmtId="0" fontId="2" fillId="2" borderId="0" xfId="5" applyFont="1" applyFill="1"/>
    <xf numFmtId="0" fontId="2" fillId="2" borderId="0" xfId="5" applyFont="1" applyFill="1" applyAlignment="1">
      <alignment horizontal="right"/>
    </xf>
    <xf numFmtId="0" fontId="3" fillId="2" borderId="0" xfId="5" applyFont="1" applyFill="1"/>
    <xf numFmtId="0" fontId="3" fillId="2" borderId="0" xfId="5" applyFont="1" applyFill="1" applyAlignment="1">
      <alignment horizontal="left" indent="1"/>
    </xf>
    <xf numFmtId="0" fontId="3" fillId="2" borderId="0" xfId="5" applyFont="1" applyFill="1" applyAlignment="1">
      <alignment horizontal="center"/>
    </xf>
    <xf numFmtId="0" fontId="3" fillId="0" borderId="0" xfId="0" applyFont="1" applyFill="1" applyBorder="1"/>
    <xf numFmtId="0" fontId="3" fillId="0" borderId="0" xfId="6" applyFont="1" applyFill="1" applyBorder="1"/>
    <xf numFmtId="0" fontId="3" fillId="0" borderId="1" xfId="7" applyFont="1" applyFill="1" applyBorder="1" applyAlignment="1">
      <alignment horizontal="centerContinuous" vertical="center" wrapText="1"/>
    </xf>
    <xf numFmtId="0" fontId="3" fillId="0" borderId="0" xfId="7" applyFont="1" applyFill="1" applyBorder="1" applyAlignment="1">
      <alignment vertical="center"/>
    </xf>
    <xf numFmtId="167" fontId="3" fillId="0" borderId="0" xfId="7" applyNumberFormat="1" applyFont="1" applyFill="1" applyBorder="1" applyAlignment="1">
      <alignment horizontal="center" vertical="center"/>
    </xf>
    <xf numFmtId="167" fontId="3" fillId="0" borderId="0" xfId="7" applyNumberFormat="1" applyFont="1" applyFill="1" applyBorder="1" applyAlignment="1">
      <alignment horizontal="center"/>
    </xf>
    <xf numFmtId="0" fontId="3" fillId="0" borderId="0" xfId="7" applyFont="1" applyFill="1" applyBorder="1"/>
    <xf numFmtId="0" fontId="3" fillId="0" borderId="4" xfId="7" applyFont="1" applyFill="1" applyBorder="1" applyAlignment="1">
      <alignment vertical="center"/>
    </xf>
    <xf numFmtId="167" fontId="3" fillId="0" borderId="4" xfId="7" applyNumberFormat="1" applyFont="1" applyFill="1" applyBorder="1" applyAlignment="1">
      <alignment horizontal="center" vertical="center"/>
    </xf>
    <xf numFmtId="166" fontId="3" fillId="0" borderId="0" xfId="8" applyNumberFormat="1" applyFont="1" applyFill="1" applyBorder="1"/>
    <xf numFmtId="0" fontId="11" fillId="0" borderId="0" xfId="1" applyFont="1" applyFill="1" applyBorder="1" applyAlignment="1" applyProtection="1"/>
    <xf numFmtId="0" fontId="3" fillId="0" borderId="0" xfId="0" applyFont="1" applyBorder="1" applyAlignment="1">
      <alignment horizontal="left"/>
    </xf>
    <xf numFmtId="0" fontId="3" fillId="0" borderId="0" xfId="6" applyFont="1"/>
    <xf numFmtId="0" fontId="3" fillId="0" borderId="1" xfId="6" applyFont="1" applyBorder="1"/>
    <xf numFmtId="0" fontId="3" fillId="0" borderId="1" xfId="6" applyFont="1" applyBorder="1" applyAlignment="1">
      <alignment horizontal="center"/>
    </xf>
    <xf numFmtId="0" fontId="11" fillId="0" borderId="0" xfId="1" applyFont="1" applyAlignment="1" applyProtection="1"/>
    <xf numFmtId="0" fontId="1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 wrapText="1"/>
    </xf>
    <xf numFmtId="0" fontId="2" fillId="0" borderId="0" xfId="6" applyFont="1" applyBorder="1" applyAlignment="1">
      <alignment horizontal="center"/>
    </xf>
    <xf numFmtId="3" fontId="3" fillId="0" borderId="0" xfId="6" applyNumberFormat="1" applyFont="1" applyBorder="1" applyAlignment="1">
      <alignment horizontal="center"/>
    </xf>
    <xf numFmtId="3" fontId="3" fillId="0" borderId="0" xfId="6" applyNumberFormat="1" applyFont="1" applyFill="1" applyBorder="1" applyAlignment="1">
      <alignment horizontal="center"/>
    </xf>
    <xf numFmtId="0" fontId="3" fillId="0" borderId="0" xfId="6" applyFont="1" applyBorder="1"/>
    <xf numFmtId="165" fontId="3" fillId="0" borderId="0" xfId="9" applyFont="1"/>
    <xf numFmtId="0" fontId="3" fillId="0" borderId="0" xfId="6" applyFont="1" applyAlignment="1">
      <alignment horizontal="right"/>
    </xf>
    <xf numFmtId="165" fontId="11" fillId="0" borderId="0" xfId="1" applyNumberFormat="1" applyFont="1" applyAlignment="1" applyProtection="1"/>
    <xf numFmtId="0" fontId="14" fillId="0" borderId="0" xfId="0" applyFont="1"/>
    <xf numFmtId="0" fontId="15" fillId="0" borderId="0" xfId="0" applyFont="1"/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Border="1"/>
    <xf numFmtId="0" fontId="14" fillId="0" borderId="4" xfId="0" applyFont="1" applyBorder="1"/>
    <xf numFmtId="1" fontId="3" fillId="0" borderId="0" xfId="0" applyNumberFormat="1" applyFont="1" applyAlignment="1">
      <alignment horizontal="right"/>
    </xf>
    <xf numFmtId="168" fontId="14" fillId="0" borderId="0" xfId="2" applyNumberFormat="1" applyFont="1" applyAlignment="1">
      <alignment horizontal="center"/>
    </xf>
    <xf numFmtId="168" fontId="15" fillId="0" borderId="0" xfId="2" applyNumberFormat="1" applyFont="1" applyAlignment="1">
      <alignment horizontal="center"/>
    </xf>
    <xf numFmtId="168" fontId="14" fillId="0" borderId="4" xfId="2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20" fillId="0" borderId="0" xfId="6" applyFont="1"/>
    <xf numFmtId="0" fontId="20" fillId="0" borderId="0" xfId="0" applyFont="1" applyFill="1" applyBorder="1"/>
    <xf numFmtId="0" fontId="2" fillId="2" borderId="0" xfId="5" applyFont="1" applyFill="1" applyAlignment="1">
      <alignment horizontal="left"/>
    </xf>
    <xf numFmtId="0" fontId="12" fillId="0" borderId="0" xfId="6" applyFont="1" applyFill="1"/>
    <xf numFmtId="0" fontId="21" fillId="0" borderId="0" xfId="6" applyFont="1" applyFill="1"/>
    <xf numFmtId="0" fontId="12" fillId="0" borderId="0" xfId="0" applyFont="1" applyFill="1" applyBorder="1"/>
    <xf numFmtId="0" fontId="15" fillId="0" borderId="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1" xfId="6" applyFont="1" applyFill="1" applyBorder="1"/>
    <xf numFmtId="0" fontId="2" fillId="0" borderId="0" xfId="7" applyFont="1" applyFill="1" applyBorder="1"/>
    <xf numFmtId="167" fontId="2" fillId="0" borderId="0" xfId="7" applyNumberFormat="1" applyFont="1" applyFill="1" applyBorder="1" applyAlignment="1">
      <alignment horizontal="center"/>
    </xf>
    <xf numFmtId="167" fontId="2" fillId="0" borderId="0" xfId="7" applyNumberFormat="1" applyFont="1" applyFill="1" applyBorder="1" applyAlignment="1">
      <alignment horizontal="center" vertical="center"/>
    </xf>
    <xf numFmtId="3" fontId="2" fillId="0" borderId="0" xfId="7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168" fontId="14" fillId="0" borderId="0" xfId="2" applyNumberFormat="1" applyFont="1" applyBorder="1" applyAlignment="1">
      <alignment horizontal="center"/>
    </xf>
    <xf numFmtId="0" fontId="5" fillId="0" borderId="0" xfId="1" applyAlignment="1" applyProtection="1"/>
    <xf numFmtId="0" fontId="2" fillId="2" borderId="0" xfId="1" applyFont="1" applyFill="1" applyAlignment="1" applyProtection="1">
      <alignment horizontal="left"/>
    </xf>
    <xf numFmtId="0" fontId="2" fillId="0" borderId="0" xfId="0" applyFont="1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" fontId="2" fillId="0" borderId="5" xfId="0" quotePrefix="1" applyNumberFormat="1" applyFont="1" applyBorder="1" applyAlignment="1">
      <alignment horizontal="center" vertical="center"/>
    </xf>
  </cellXfs>
  <cellStyles count="14">
    <cellStyle name="Lien hypertexte" xfId="1" builtinId="8"/>
    <cellStyle name="Lien hypertexte 2" xfId="12"/>
    <cellStyle name="Milliers" xfId="2" builtinId="3"/>
    <cellStyle name="Milliers 2" xfId="13"/>
    <cellStyle name="Normal" xfId="0" builtinId="0"/>
    <cellStyle name="Normal 10" xfId="6"/>
    <cellStyle name="Normal 2" xfId="3"/>
    <cellStyle name="Normal 2 10" xfId="8"/>
    <cellStyle name="Normal 2 2" xfId="5"/>
    <cellStyle name="Normal 3" xfId="10"/>
    <cellStyle name="Normal 38" xfId="7"/>
    <cellStyle name="Normal_Graphiques" xfId="9"/>
    <cellStyle name="Pourcentage" xfId="4" builtinId="5"/>
    <cellStyle name="Pourcentage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Nutzerinnen und Nutzer, die über IPv6 auf das Internet zugreifen, im internationalen Vergleich, August 2019</a:t>
            </a:r>
          </a:p>
          <a:p>
            <a:pPr>
              <a:defRPr sz="1050"/>
            </a:pPr>
            <a:r>
              <a:rPr lang="en-US" sz="1050"/>
              <a:t>In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40-46C5-87ED-DEDA983212D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3B-460E-893A-59C174DA94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Graph_a!$B$5:$B$22</c:f>
              <c:strCache>
                <c:ptCount val="18"/>
                <c:pt idx="0">
                  <c:v>Spanien</c:v>
                </c:pt>
                <c:pt idx="1">
                  <c:v>Dänemark</c:v>
                </c:pt>
                <c:pt idx="2">
                  <c:v>Italien</c:v>
                </c:pt>
                <c:pt idx="3">
                  <c:v>Schweden</c:v>
                </c:pt>
                <c:pt idx="4">
                  <c:v>Norwegen</c:v>
                </c:pt>
                <c:pt idx="5">
                  <c:v>Österreich</c:v>
                </c:pt>
                <c:pt idx="6">
                  <c:v>Niederlande</c:v>
                </c:pt>
                <c:pt idx="7">
                  <c:v>Irland</c:v>
                </c:pt>
                <c:pt idx="8">
                  <c:v>Kanada</c:v>
                </c:pt>
                <c:pt idx="9">
                  <c:v>Ver. Königreich</c:v>
                </c:pt>
                <c:pt idx="10">
                  <c:v>Finnland</c:v>
                </c:pt>
                <c:pt idx="11">
                  <c:v>Portugal </c:v>
                </c:pt>
                <c:pt idx="12">
                  <c:v>Schweiz</c:v>
                </c:pt>
                <c:pt idx="13">
                  <c:v>Japan</c:v>
                </c:pt>
                <c:pt idx="14">
                  <c:v>Frankreich</c:v>
                </c:pt>
                <c:pt idx="15">
                  <c:v>Ver. Staaten</c:v>
                </c:pt>
                <c:pt idx="16">
                  <c:v>Deutschland</c:v>
                </c:pt>
                <c:pt idx="17">
                  <c:v>Belgien</c:v>
                </c:pt>
              </c:strCache>
            </c:strRef>
          </c:cat>
          <c:val>
            <c:numRef>
              <c:f>Graph_a!$C$5:$C$22</c:f>
              <c:numCache>
                <c:formatCode>0.0</c:formatCode>
                <c:ptCount val="18"/>
                <c:pt idx="0">
                  <c:v>2.66</c:v>
                </c:pt>
                <c:pt idx="1">
                  <c:v>3.25</c:v>
                </c:pt>
                <c:pt idx="2">
                  <c:v>3.29</c:v>
                </c:pt>
                <c:pt idx="3">
                  <c:v>5.15</c:v>
                </c:pt>
                <c:pt idx="4">
                  <c:v>11.78</c:v>
                </c:pt>
                <c:pt idx="5">
                  <c:v>12.2</c:v>
                </c:pt>
                <c:pt idx="6">
                  <c:v>16.420000000000002</c:v>
                </c:pt>
                <c:pt idx="7">
                  <c:v>19.600000000000001</c:v>
                </c:pt>
                <c:pt idx="8">
                  <c:v>23.04</c:v>
                </c:pt>
                <c:pt idx="9">
                  <c:v>24.32</c:v>
                </c:pt>
                <c:pt idx="10">
                  <c:v>25.27</c:v>
                </c:pt>
                <c:pt idx="11">
                  <c:v>26.57</c:v>
                </c:pt>
                <c:pt idx="12">
                  <c:v>29.5</c:v>
                </c:pt>
                <c:pt idx="13">
                  <c:v>32.340000000000003</c:v>
                </c:pt>
                <c:pt idx="14">
                  <c:v>34.090000000000003</c:v>
                </c:pt>
                <c:pt idx="15">
                  <c:v>37.25</c:v>
                </c:pt>
                <c:pt idx="16">
                  <c:v>43.04</c:v>
                </c:pt>
                <c:pt idx="17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60E-893A-59C174DA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1892232"/>
        <c:axId val="661895184"/>
      </c:barChart>
      <c:catAx>
        <c:axId val="661892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1895184"/>
        <c:crosses val="autoZero"/>
        <c:auto val="1"/>
        <c:lblAlgn val="ctr"/>
        <c:lblOffset val="100"/>
        <c:noMultiLvlLbl val="0"/>
      </c:catAx>
      <c:valAx>
        <c:axId val="66189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189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3</xdr:row>
      <xdr:rowOff>14287</xdr:rowOff>
    </xdr:from>
    <xdr:to>
      <xdr:col>10</xdr:col>
      <xdr:colOff>28574</xdr:colOff>
      <xdr:row>36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internetinfrastruktur.html" TargetMode="External"/><Relationship Id="rId1" Type="http://schemas.openxmlformats.org/officeDocument/2006/relationships/hyperlink" Target="http://www.bfs.admin.ch/bfs/portal/fr/index/themen/16/04/key/approche_globale.indicator.30102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/>
  </sheetViews>
  <sheetFormatPr baseColWidth="10" defaultColWidth="11.42578125" defaultRowHeight="12.75" x14ac:dyDescent="0.2"/>
  <cols>
    <col min="1" max="1" width="26.85546875" style="56" customWidth="1"/>
    <col min="2" max="2" width="4.28515625" style="56" customWidth="1"/>
    <col min="3" max="16384" width="11.42578125" style="56"/>
  </cols>
  <sheetData>
    <row r="1" spans="1:10" ht="15.75" x14ac:dyDescent="0.25">
      <c r="A1" s="55" t="s">
        <v>102</v>
      </c>
      <c r="B1" s="55"/>
      <c r="C1" s="55" t="s">
        <v>105</v>
      </c>
    </row>
    <row r="2" spans="1:10" ht="15.75" x14ac:dyDescent="0.25">
      <c r="A2" s="55"/>
      <c r="B2" s="55"/>
      <c r="C2" s="55"/>
    </row>
    <row r="3" spans="1:10" ht="15.75" x14ac:dyDescent="0.25">
      <c r="A3" s="55" t="s">
        <v>106</v>
      </c>
      <c r="B3" s="55"/>
      <c r="C3" s="55" t="s">
        <v>107</v>
      </c>
    </row>
    <row r="4" spans="1:10" ht="15.75" x14ac:dyDescent="0.25">
      <c r="A4" s="55"/>
      <c r="B4" s="55"/>
      <c r="C4" s="58"/>
      <c r="D4" s="58"/>
      <c r="E4" s="58"/>
      <c r="F4" s="58"/>
      <c r="G4" s="58"/>
      <c r="H4" s="58"/>
      <c r="I4" s="58"/>
      <c r="J4" s="58"/>
    </row>
    <row r="5" spans="1:10" s="59" customFormat="1" ht="12.75" customHeight="1" x14ac:dyDescent="0.2">
      <c r="A5" s="57" t="s">
        <v>108</v>
      </c>
      <c r="B5" s="58" t="s">
        <v>103</v>
      </c>
      <c r="C5" s="123" t="s">
        <v>160</v>
      </c>
      <c r="D5" s="124"/>
      <c r="E5" s="124"/>
      <c r="F5" s="124"/>
      <c r="G5" s="124"/>
      <c r="H5" s="124"/>
      <c r="I5" s="124"/>
      <c r="J5" s="124"/>
    </row>
    <row r="6" spans="1:10" s="59" customFormat="1" ht="12.75" customHeight="1" x14ac:dyDescent="0.2">
      <c r="A6" s="57"/>
      <c r="C6" s="57"/>
      <c r="D6" s="57"/>
      <c r="E6" s="57"/>
      <c r="F6" s="58"/>
      <c r="G6" s="58"/>
      <c r="H6" s="58"/>
      <c r="I6" s="58"/>
      <c r="J6" s="58"/>
    </row>
    <row r="7" spans="1:10" s="59" customFormat="1" ht="12.75" customHeight="1" x14ac:dyDescent="0.2">
      <c r="A7" s="57" t="s">
        <v>109</v>
      </c>
      <c r="B7" s="58">
        <v>1</v>
      </c>
      <c r="C7" s="123" t="s">
        <v>161</v>
      </c>
      <c r="D7" s="124"/>
      <c r="E7" s="124"/>
      <c r="F7" s="124"/>
      <c r="G7" s="124"/>
      <c r="H7" s="124"/>
      <c r="I7" s="124"/>
      <c r="J7" s="124"/>
    </row>
    <row r="8" spans="1:10" s="59" customFormat="1" ht="12.75" customHeight="1" x14ac:dyDescent="0.2">
      <c r="A8" s="58"/>
      <c r="B8" s="58">
        <v>2</v>
      </c>
      <c r="C8" s="123" t="s">
        <v>163</v>
      </c>
      <c r="D8" s="124"/>
      <c r="E8" s="124"/>
      <c r="F8" s="124"/>
      <c r="G8" s="124"/>
      <c r="H8" s="124"/>
      <c r="I8" s="58"/>
      <c r="J8" s="58"/>
    </row>
    <row r="9" spans="1:10" s="59" customFormat="1" ht="12.75" customHeight="1" x14ac:dyDescent="0.2">
      <c r="A9" s="57"/>
      <c r="B9" s="58">
        <v>3</v>
      </c>
      <c r="C9" s="123" t="s">
        <v>112</v>
      </c>
      <c r="D9" s="124"/>
      <c r="E9" s="124"/>
      <c r="F9" s="124"/>
      <c r="G9" s="124"/>
      <c r="H9" s="124"/>
      <c r="I9" s="124"/>
      <c r="J9" s="58"/>
    </row>
    <row r="10" spans="1:10" s="59" customFormat="1" ht="12.75" customHeight="1" x14ac:dyDescent="0.2">
      <c r="A10" s="57"/>
      <c r="B10" s="58">
        <v>4</v>
      </c>
      <c r="C10" s="123" t="s">
        <v>157</v>
      </c>
      <c r="D10" s="124"/>
      <c r="E10" s="124"/>
      <c r="F10" s="124"/>
      <c r="G10" s="124"/>
      <c r="H10" s="124"/>
      <c r="I10" s="58"/>
      <c r="J10" s="58"/>
    </row>
    <row r="11" spans="1:10" s="59" customFormat="1" ht="12.75" customHeight="1" x14ac:dyDescent="0.2">
      <c r="A11" s="57"/>
      <c r="B11" s="58">
        <v>5</v>
      </c>
      <c r="C11" s="123" t="s">
        <v>153</v>
      </c>
      <c r="D11" s="124"/>
      <c r="E11" s="124"/>
      <c r="F11" s="124"/>
      <c r="G11" s="124"/>
      <c r="H11" s="124"/>
      <c r="I11" s="124"/>
      <c r="J11" s="58"/>
    </row>
    <row r="12" spans="1:10" s="59" customFormat="1" ht="12.75" customHeight="1" x14ac:dyDescent="0.2">
      <c r="A12" s="57"/>
      <c r="B12" s="58"/>
      <c r="C12" s="104"/>
      <c r="D12" s="58"/>
      <c r="E12" s="58"/>
      <c r="F12" s="58"/>
      <c r="G12" s="58"/>
      <c r="H12" s="58"/>
      <c r="I12" s="58"/>
      <c r="J12" s="58"/>
    </row>
    <row r="13" spans="1:10" s="59" customFormat="1" ht="12.75" customHeight="1" x14ac:dyDescent="0.2">
      <c r="A13" s="122" t="s">
        <v>110</v>
      </c>
      <c r="B13" s="122"/>
      <c r="C13" s="122"/>
      <c r="D13" s="122"/>
      <c r="E13" s="122"/>
    </row>
    <row r="14" spans="1:10" s="59" customFormat="1" ht="12.75" customHeight="1" x14ac:dyDescent="0.2">
      <c r="B14" s="57"/>
    </row>
    <row r="15" spans="1:10" ht="5.25" customHeight="1" x14ac:dyDescent="0.2">
      <c r="A15" s="60"/>
      <c r="B15" s="61"/>
      <c r="C15" s="61"/>
    </row>
    <row r="16" spans="1:10" ht="12.75" customHeight="1" x14ac:dyDescent="0.2">
      <c r="A16" s="57" t="s">
        <v>104</v>
      </c>
      <c r="D16" s="48"/>
      <c r="E16" s="48"/>
      <c r="F16" s="48"/>
      <c r="G16" s="48"/>
    </row>
    <row r="17" ht="12.75" customHeight="1" x14ac:dyDescent="0.2"/>
  </sheetData>
  <mergeCells count="7">
    <mergeCell ref="A13:E13"/>
    <mergeCell ref="C5:J5"/>
    <mergeCell ref="C7:J7"/>
    <mergeCell ref="C8:H8"/>
    <mergeCell ref="C9:I9"/>
    <mergeCell ref="C10:H10"/>
    <mergeCell ref="C11:I11"/>
  </mergeCells>
  <hyperlinks>
    <hyperlink ref="C16:G16" r:id="rId1" display="Commentaires et définitions : voir l'indicateur sur internet"/>
    <hyperlink ref="C10" location="Tablong_4!A1" display="Internethosts nach Bereich, im internationalen Vergleich, Entwicklung"/>
    <hyperlink ref="C9" location="Tablong_3!A1" display="Mobiltelefonie: Jährliches Gesamtvolumen der übertragenen Daten (in Gbytes), Entwicklung"/>
    <hyperlink ref="C9:H9" location="Tablong_3!A1" display="Internethosts nach Bereich im internationalen Vergleich, Entwicklung"/>
    <hyperlink ref="C5:H5" location="Graph_a!A1" display="Utilisateurs qui accèdent à Google via l'IPv6, comparaison internationale, février 2019"/>
    <hyperlink ref="C8" location="Tablong_2!A1" display="Anzahl M2M-Mobilfunkbonnemente, im internationalen Vergleich, 2017"/>
    <hyperlink ref="A13:E13" r:id="rId2" display="Kommentare und Definitionen: siehe Indikator im Internet"/>
    <hyperlink ref="C7" location="Tablong_1!A1" display="Nutzerinnen und Nutzer, die über IPv6 auf das Internet zugreifen, im internationalen Vergleich, Entwicklung"/>
    <hyperlink ref="C11" location="Tablong_5!A1" display="Sichere Webserver in den OECD-Ländern, pro Million Einwohner/innen, Entwicklung"/>
    <hyperlink ref="C5" location="Graph_a!A1" display="Nutzerinnen und Nutzer, die über IPv6 auf das Internet zugreifen, im internationalen Vergleich, August 2019"/>
  </hyperlinks>
  <pageMargins left="0.78740157499999996" right="0.78740157499999996" top="0.984251969" bottom="0.984251969" header="0.4921259845" footer="0.4921259845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B1" sqref="B1"/>
    </sheetView>
  </sheetViews>
  <sheetFormatPr baseColWidth="10" defaultColWidth="11.42578125" defaultRowHeight="11.25" x14ac:dyDescent="0.2"/>
  <cols>
    <col min="1" max="1" width="1.140625" style="74" customWidth="1"/>
    <col min="2" max="2" width="22.85546875" style="74" customWidth="1"/>
    <col min="3" max="3" width="18" style="74" customWidth="1"/>
    <col min="4" max="4" width="3.5703125" style="74" customWidth="1"/>
    <col min="5" max="16384" width="11.42578125" style="74"/>
  </cols>
  <sheetData>
    <row r="1" spans="2:11" x14ac:dyDescent="0.2">
      <c r="B1" s="77" t="s">
        <v>114</v>
      </c>
    </row>
    <row r="2" spans="2:11" ht="12" x14ac:dyDescent="0.2">
      <c r="B2" s="105" t="s">
        <v>160</v>
      </c>
      <c r="C2" s="106"/>
      <c r="D2" s="106"/>
      <c r="E2" s="106"/>
      <c r="F2" s="106"/>
      <c r="G2" s="106"/>
      <c r="H2" s="106"/>
    </row>
    <row r="3" spans="2:11" x14ac:dyDescent="0.2">
      <c r="B3" s="74" t="s">
        <v>125</v>
      </c>
    </row>
    <row r="4" spans="2:11" x14ac:dyDescent="0.2">
      <c r="B4" s="75"/>
      <c r="C4" s="76"/>
    </row>
    <row r="5" spans="2:11" x14ac:dyDescent="0.2">
      <c r="B5" s="98" t="s">
        <v>42</v>
      </c>
      <c r="C5" s="109">
        <v>2.66</v>
      </c>
      <c r="K5" s="102"/>
    </row>
    <row r="6" spans="2:11" x14ac:dyDescent="0.2">
      <c r="B6" s="98" t="s">
        <v>40</v>
      </c>
      <c r="C6" s="109">
        <v>3.25</v>
      </c>
    </row>
    <row r="7" spans="2:11" x14ac:dyDescent="0.2">
      <c r="B7" s="98" t="s">
        <v>60</v>
      </c>
      <c r="C7" s="109">
        <v>3.29</v>
      </c>
    </row>
    <row r="8" spans="2:11" x14ac:dyDescent="0.2">
      <c r="B8" s="98" t="s">
        <v>84</v>
      </c>
      <c r="C8" s="109">
        <v>5.15</v>
      </c>
    </row>
    <row r="9" spans="2:11" x14ac:dyDescent="0.2">
      <c r="B9" s="98" t="s">
        <v>68</v>
      </c>
      <c r="C9" s="109">
        <v>11.78</v>
      </c>
    </row>
    <row r="10" spans="2:11" x14ac:dyDescent="0.2">
      <c r="B10" s="98" t="s">
        <v>32</v>
      </c>
      <c r="C10" s="109">
        <v>12.2</v>
      </c>
    </row>
    <row r="11" spans="2:11" x14ac:dyDescent="0.2">
      <c r="B11" s="98" t="s">
        <v>72</v>
      </c>
      <c r="C11" s="109">
        <v>16.420000000000002</v>
      </c>
    </row>
    <row r="12" spans="2:11" x14ac:dyDescent="0.2">
      <c r="B12" s="98" t="s">
        <v>56</v>
      </c>
      <c r="C12" s="109">
        <v>19.600000000000001</v>
      </c>
    </row>
    <row r="13" spans="2:11" x14ac:dyDescent="0.2">
      <c r="B13" s="98" t="s">
        <v>118</v>
      </c>
      <c r="C13" s="109">
        <v>23.04</v>
      </c>
    </row>
    <row r="14" spans="2:11" x14ac:dyDescent="0.2">
      <c r="B14" s="98" t="s">
        <v>119</v>
      </c>
      <c r="C14" s="109">
        <v>24.32</v>
      </c>
    </row>
    <row r="15" spans="2:11" x14ac:dyDescent="0.2">
      <c r="B15" s="98" t="s">
        <v>48</v>
      </c>
      <c r="C15" s="109">
        <v>25.27</v>
      </c>
    </row>
    <row r="16" spans="2:11" x14ac:dyDescent="0.2">
      <c r="B16" s="98" t="s">
        <v>124</v>
      </c>
      <c r="C16" s="109">
        <v>26.57</v>
      </c>
    </row>
    <row r="17" spans="2:3" x14ac:dyDescent="0.2">
      <c r="B17" s="113" t="s">
        <v>86</v>
      </c>
      <c r="C17" s="112">
        <v>29.5</v>
      </c>
    </row>
    <row r="18" spans="2:3" x14ac:dyDescent="0.2">
      <c r="B18" s="98" t="s">
        <v>62</v>
      </c>
      <c r="C18" s="109">
        <v>32.340000000000003</v>
      </c>
    </row>
    <row r="19" spans="2:3" x14ac:dyDescent="0.2">
      <c r="B19" s="98" t="s">
        <v>120</v>
      </c>
      <c r="C19" s="109">
        <v>34.090000000000003</v>
      </c>
    </row>
    <row r="20" spans="2:3" x14ac:dyDescent="0.2">
      <c r="B20" s="98" t="s">
        <v>121</v>
      </c>
      <c r="C20" s="109">
        <v>37.25</v>
      </c>
    </row>
    <row r="21" spans="2:3" x14ac:dyDescent="0.2">
      <c r="B21" s="98" t="s">
        <v>28</v>
      </c>
      <c r="C21" s="109">
        <v>43.04</v>
      </c>
    </row>
    <row r="22" spans="2:3" ht="12" thickBot="1" x14ac:dyDescent="0.25">
      <c r="B22" s="99" t="s">
        <v>34</v>
      </c>
      <c r="C22" s="111">
        <v>55.2</v>
      </c>
    </row>
    <row r="23" spans="2:3" ht="12" thickTop="1" x14ac:dyDescent="0.2">
      <c r="B23" s="100" t="s">
        <v>155</v>
      </c>
    </row>
    <row r="24" spans="2:3" x14ac:dyDescent="0.2">
      <c r="B24" s="101" t="s">
        <v>162</v>
      </c>
    </row>
    <row r="25" spans="2:3" x14ac:dyDescent="0.2">
      <c r="C25" s="86" t="s">
        <v>104</v>
      </c>
    </row>
  </sheetData>
  <sortState ref="B5:C22">
    <sortCondition ref="C5:C22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B1" sqref="B1"/>
    </sheetView>
  </sheetViews>
  <sheetFormatPr baseColWidth="10" defaultColWidth="11.42578125" defaultRowHeight="11.25" x14ac:dyDescent="0.2"/>
  <cols>
    <col min="1" max="1" width="1.140625" style="74" customWidth="1"/>
    <col min="2" max="2" width="22.85546875" style="74" customWidth="1"/>
    <col min="3" max="4" width="18" style="74" customWidth="1"/>
    <col min="5" max="16384" width="11.42578125" style="74"/>
  </cols>
  <sheetData>
    <row r="1" spans="2:11" x14ac:dyDescent="0.2">
      <c r="B1" s="77" t="s">
        <v>114</v>
      </c>
    </row>
    <row r="2" spans="2:11" ht="12" x14ac:dyDescent="0.2">
      <c r="B2" s="105" t="s">
        <v>161</v>
      </c>
      <c r="C2" s="106"/>
      <c r="D2" s="106"/>
      <c r="E2" s="106"/>
      <c r="F2" s="106"/>
      <c r="G2" s="106"/>
      <c r="H2" s="106"/>
    </row>
    <row r="3" spans="2:11" x14ac:dyDescent="0.2">
      <c r="B3" s="74" t="s">
        <v>125</v>
      </c>
    </row>
    <row r="4" spans="2:11" x14ac:dyDescent="0.2">
      <c r="B4" s="75"/>
      <c r="C4" s="76" t="s">
        <v>164</v>
      </c>
      <c r="D4" s="76" t="s">
        <v>165</v>
      </c>
    </row>
    <row r="5" spans="2:11" x14ac:dyDescent="0.2">
      <c r="B5" s="98" t="s">
        <v>42</v>
      </c>
      <c r="C5" s="109">
        <v>2.16</v>
      </c>
      <c r="D5" s="109">
        <v>2.66</v>
      </c>
      <c r="K5" s="102"/>
    </row>
    <row r="6" spans="2:11" x14ac:dyDescent="0.2">
      <c r="B6" s="98" t="s">
        <v>60</v>
      </c>
      <c r="C6" s="109">
        <v>3.3</v>
      </c>
      <c r="D6" s="109">
        <v>3.29</v>
      </c>
    </row>
    <row r="7" spans="2:11" x14ac:dyDescent="0.2">
      <c r="B7" s="98" t="s">
        <v>40</v>
      </c>
      <c r="C7" s="109">
        <v>3.57</v>
      </c>
      <c r="D7" s="109">
        <v>3.25</v>
      </c>
    </row>
    <row r="8" spans="2:11" x14ac:dyDescent="0.2">
      <c r="B8" s="98" t="s">
        <v>84</v>
      </c>
      <c r="C8" s="109">
        <v>5.98</v>
      </c>
      <c r="D8" s="109">
        <v>5.15</v>
      </c>
    </row>
    <row r="9" spans="2:11" x14ac:dyDescent="0.2">
      <c r="B9" s="98" t="s">
        <v>32</v>
      </c>
      <c r="C9" s="109">
        <v>7.24</v>
      </c>
      <c r="D9" s="109">
        <v>12.2</v>
      </c>
    </row>
    <row r="10" spans="2:11" x14ac:dyDescent="0.2">
      <c r="B10" s="98" t="s">
        <v>68</v>
      </c>
      <c r="C10" s="109">
        <v>12.37</v>
      </c>
      <c r="D10" s="109">
        <v>11.78</v>
      </c>
    </row>
    <row r="11" spans="2:11" x14ac:dyDescent="0.2">
      <c r="B11" s="98" t="s">
        <v>72</v>
      </c>
      <c r="C11" s="109">
        <v>14.29</v>
      </c>
      <c r="D11" s="109">
        <v>16.420000000000002</v>
      </c>
    </row>
    <row r="12" spans="2:11" x14ac:dyDescent="0.2">
      <c r="B12" s="98" t="s">
        <v>56</v>
      </c>
      <c r="C12" s="109">
        <v>18.43</v>
      </c>
      <c r="D12" s="109">
        <v>19.600000000000001</v>
      </c>
    </row>
    <row r="13" spans="2:11" x14ac:dyDescent="0.2">
      <c r="B13" s="98" t="s">
        <v>124</v>
      </c>
      <c r="C13" s="109">
        <v>19.989999999999998</v>
      </c>
      <c r="D13" s="109">
        <v>26.57</v>
      </c>
    </row>
    <row r="14" spans="2:11" x14ac:dyDescent="0.2">
      <c r="B14" s="98" t="s">
        <v>119</v>
      </c>
      <c r="C14" s="109">
        <v>22.72</v>
      </c>
      <c r="D14" s="109">
        <v>24.32</v>
      </c>
    </row>
    <row r="15" spans="2:11" x14ac:dyDescent="0.2">
      <c r="B15" s="98" t="s">
        <v>118</v>
      </c>
      <c r="C15" s="110">
        <v>23.27</v>
      </c>
      <c r="D15" s="110">
        <v>23.04</v>
      </c>
    </row>
    <row r="16" spans="2:11" x14ac:dyDescent="0.2">
      <c r="B16" s="98" t="s">
        <v>48</v>
      </c>
      <c r="C16" s="109">
        <v>24</v>
      </c>
      <c r="D16" s="109">
        <v>25.27</v>
      </c>
    </row>
    <row r="17" spans="2:4" x14ac:dyDescent="0.2">
      <c r="B17" s="98" t="s">
        <v>120</v>
      </c>
      <c r="C17" s="109">
        <v>24.91</v>
      </c>
      <c r="D17" s="109">
        <v>34.090000000000003</v>
      </c>
    </row>
    <row r="18" spans="2:4" x14ac:dyDescent="0.2">
      <c r="B18" s="113" t="s">
        <v>86</v>
      </c>
      <c r="C18" s="112">
        <v>28.5</v>
      </c>
      <c r="D18" s="112">
        <v>29.5</v>
      </c>
    </row>
    <row r="19" spans="2:4" x14ac:dyDescent="0.2">
      <c r="B19" s="98" t="s">
        <v>62</v>
      </c>
      <c r="C19" s="110">
        <v>28.64</v>
      </c>
      <c r="D19" s="110">
        <v>32.340000000000003</v>
      </c>
    </row>
    <row r="20" spans="2:4" x14ac:dyDescent="0.2">
      <c r="B20" s="98" t="s">
        <v>121</v>
      </c>
      <c r="C20" s="109">
        <v>35.32</v>
      </c>
      <c r="D20" s="109">
        <v>37.25</v>
      </c>
    </row>
    <row r="21" spans="2:4" x14ac:dyDescent="0.2">
      <c r="B21" s="98" t="s">
        <v>28</v>
      </c>
      <c r="C21" s="109">
        <v>41.22</v>
      </c>
      <c r="D21" s="109">
        <v>43.04</v>
      </c>
    </row>
    <row r="22" spans="2:4" ht="12" thickBot="1" x14ac:dyDescent="0.25">
      <c r="B22" s="99" t="s">
        <v>34</v>
      </c>
      <c r="C22" s="111">
        <v>53.28</v>
      </c>
      <c r="D22" s="111">
        <v>55.2</v>
      </c>
    </row>
    <row r="23" spans="2:4" ht="12" thickTop="1" x14ac:dyDescent="0.2">
      <c r="B23" s="100" t="s">
        <v>155</v>
      </c>
      <c r="D23" s="86" t="s">
        <v>104</v>
      </c>
    </row>
    <row r="24" spans="2:4" x14ac:dyDescent="0.2">
      <c r="B24" s="101" t="s">
        <v>162</v>
      </c>
    </row>
    <row r="25" spans="2:4" x14ac:dyDescent="0.2">
      <c r="D25" s="8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1" sqref="B1"/>
    </sheetView>
  </sheetViews>
  <sheetFormatPr baseColWidth="10" defaultColWidth="11.42578125" defaultRowHeight="11.25" x14ac:dyDescent="0.2"/>
  <cols>
    <col min="1" max="1" width="1.140625" style="74" customWidth="1"/>
    <col min="2" max="2" width="16.85546875" style="62" customWidth="1"/>
    <col min="3" max="3" width="11.42578125" style="62"/>
    <col min="4" max="4" width="12.7109375" style="62" customWidth="1"/>
    <col min="5" max="5" width="11.42578125" style="62"/>
    <col min="6" max="6" width="12.7109375" style="62" customWidth="1"/>
    <col min="7" max="16384" width="11.42578125" style="62"/>
  </cols>
  <sheetData>
    <row r="1" spans="2:7" x14ac:dyDescent="0.2">
      <c r="B1" s="72" t="s">
        <v>114</v>
      </c>
    </row>
    <row r="2" spans="2:7" ht="12" x14ac:dyDescent="0.2">
      <c r="B2" s="107" t="s">
        <v>166</v>
      </c>
    </row>
    <row r="3" spans="2:7" x14ac:dyDescent="0.2">
      <c r="B3" s="63" t="s">
        <v>115</v>
      </c>
    </row>
    <row r="4" spans="2:7" x14ac:dyDescent="0.2">
      <c r="B4" s="114"/>
      <c r="C4" s="125">
        <v>2017</v>
      </c>
      <c r="D4" s="125"/>
      <c r="E4" s="125">
        <v>2018</v>
      </c>
      <c r="F4" s="125"/>
    </row>
    <row r="5" spans="2:7" ht="22.5" x14ac:dyDescent="0.2">
      <c r="B5" s="64"/>
      <c r="C5" s="64" t="s">
        <v>116</v>
      </c>
      <c r="D5" s="64" t="s">
        <v>117</v>
      </c>
      <c r="E5" s="64" t="s">
        <v>116</v>
      </c>
      <c r="F5" s="64" t="s">
        <v>117</v>
      </c>
    </row>
    <row r="6" spans="2:7" x14ac:dyDescent="0.2">
      <c r="B6" s="65" t="s">
        <v>88</v>
      </c>
      <c r="C6" s="66">
        <v>4.4950000000000001</v>
      </c>
      <c r="D6" s="67">
        <v>5.6879999999999997</v>
      </c>
      <c r="E6" s="66">
        <v>5.21</v>
      </c>
      <c r="F6" s="67">
        <v>6.4</v>
      </c>
      <c r="G6" s="103"/>
    </row>
    <row r="7" spans="2:7" x14ac:dyDescent="0.2">
      <c r="B7" s="115" t="s">
        <v>128</v>
      </c>
      <c r="C7" s="116">
        <v>0.63400000000000001</v>
      </c>
      <c r="D7" s="116">
        <v>7.4980000000000002</v>
      </c>
      <c r="E7" s="116">
        <v>1.1000000000000001</v>
      </c>
      <c r="F7" s="116">
        <v>12.9</v>
      </c>
    </row>
    <row r="8" spans="2:7" x14ac:dyDescent="0.2">
      <c r="B8" s="65" t="s">
        <v>113</v>
      </c>
      <c r="C8" s="66">
        <v>0.84899999999999998</v>
      </c>
      <c r="D8" s="66">
        <v>8.2360000000000007</v>
      </c>
      <c r="E8" s="66">
        <v>1.1000000000000001</v>
      </c>
      <c r="F8" s="67">
        <v>10.65</v>
      </c>
    </row>
    <row r="9" spans="2:7" x14ac:dyDescent="0.2">
      <c r="B9" s="65" t="s">
        <v>80</v>
      </c>
      <c r="C9" s="66">
        <v>0.91700000000000004</v>
      </c>
      <c r="D9" s="66">
        <v>8.6649999999999991</v>
      </c>
      <c r="E9" s="67">
        <v>1</v>
      </c>
      <c r="F9" s="67">
        <v>9.42</v>
      </c>
    </row>
    <row r="10" spans="2:7" x14ac:dyDescent="0.2">
      <c r="B10" s="65" t="s">
        <v>58</v>
      </c>
      <c r="C10" s="66">
        <v>3.2000000000000001E-2</v>
      </c>
      <c r="D10" s="66">
        <v>9.4459999999999997</v>
      </c>
      <c r="E10" s="66">
        <v>0.05</v>
      </c>
      <c r="F10" s="67">
        <v>13.23</v>
      </c>
    </row>
    <row r="11" spans="2:7" x14ac:dyDescent="0.2">
      <c r="B11" s="65" t="s">
        <v>118</v>
      </c>
      <c r="C11" s="66">
        <v>3.47</v>
      </c>
      <c r="D11" s="66">
        <v>9.4529999999999994</v>
      </c>
      <c r="E11" s="67">
        <v>3.84</v>
      </c>
      <c r="F11" s="67">
        <v>10.36</v>
      </c>
    </row>
    <row r="12" spans="2:7" x14ac:dyDescent="0.2">
      <c r="B12" s="65" t="s">
        <v>54</v>
      </c>
      <c r="C12" s="66">
        <v>1</v>
      </c>
      <c r="D12" s="66">
        <v>10.215999999999999</v>
      </c>
      <c r="E12" s="66">
        <v>1.1000000000000001</v>
      </c>
      <c r="F12" s="67">
        <v>11.21</v>
      </c>
    </row>
    <row r="13" spans="2:7" x14ac:dyDescent="0.2">
      <c r="B13" s="65" t="s">
        <v>38</v>
      </c>
      <c r="C13" s="66">
        <v>5.8529999999999998</v>
      </c>
      <c r="D13" s="66">
        <v>11.377000000000001</v>
      </c>
      <c r="E13" s="67">
        <v>7.85</v>
      </c>
      <c r="F13" s="67">
        <v>15.19</v>
      </c>
    </row>
    <row r="14" spans="2:7" x14ac:dyDescent="0.2">
      <c r="B14" s="68" t="s">
        <v>82</v>
      </c>
      <c r="C14" s="67">
        <v>7.9109999999999996</v>
      </c>
      <c r="D14" s="67">
        <v>11.977</v>
      </c>
      <c r="E14" s="66">
        <v>8.06</v>
      </c>
      <c r="F14" s="67">
        <v>12.13</v>
      </c>
    </row>
    <row r="15" spans="2:7" x14ac:dyDescent="0.2">
      <c r="B15" s="65" t="s">
        <v>62</v>
      </c>
      <c r="C15" s="66">
        <v>18.010999999999999</v>
      </c>
      <c r="D15" s="66">
        <v>14.212</v>
      </c>
      <c r="E15" s="67">
        <v>21.67</v>
      </c>
      <c r="F15" s="67">
        <v>17.14</v>
      </c>
    </row>
    <row r="16" spans="2:7" x14ac:dyDescent="0.2">
      <c r="B16" s="115" t="s">
        <v>156</v>
      </c>
      <c r="C16" s="118">
        <v>219.14099999999999</v>
      </c>
      <c r="D16" s="116">
        <v>16.306999999999999</v>
      </c>
      <c r="E16" s="117">
        <v>271.7</v>
      </c>
      <c r="F16" s="116">
        <v>20.100000000000001</v>
      </c>
    </row>
    <row r="17" spans="2:6" x14ac:dyDescent="0.2">
      <c r="B17" s="65" t="s">
        <v>56</v>
      </c>
      <c r="C17" s="66">
        <v>0.82899999999999996</v>
      </c>
      <c r="D17" s="66">
        <v>17.257999999999999</v>
      </c>
      <c r="E17" s="67">
        <v>1.01</v>
      </c>
      <c r="F17" s="67">
        <v>20.83</v>
      </c>
    </row>
    <row r="18" spans="2:6" x14ac:dyDescent="0.2">
      <c r="B18" s="65" t="s">
        <v>34</v>
      </c>
      <c r="C18" s="66">
        <v>2.1840000000000002</v>
      </c>
      <c r="D18" s="66">
        <v>19.248999999999999</v>
      </c>
      <c r="E18" s="66">
        <v>2.4700000000000002</v>
      </c>
      <c r="F18" s="67">
        <v>21.63</v>
      </c>
    </row>
    <row r="19" spans="2:6" x14ac:dyDescent="0.2">
      <c r="B19" s="65" t="s">
        <v>40</v>
      </c>
      <c r="C19" s="66">
        <v>1.153</v>
      </c>
      <c r="D19" s="66">
        <v>20.001000000000001</v>
      </c>
      <c r="E19" s="67">
        <v>1.32</v>
      </c>
      <c r="F19" s="67">
        <v>22.78</v>
      </c>
    </row>
    <row r="20" spans="2:6" x14ac:dyDescent="0.2">
      <c r="B20" s="65" t="s">
        <v>32</v>
      </c>
      <c r="C20" s="66">
        <v>1.8360000000000001</v>
      </c>
      <c r="D20" s="66">
        <v>20.873000000000001</v>
      </c>
      <c r="E20" s="66">
        <v>3.32</v>
      </c>
      <c r="F20" s="67">
        <v>37.56</v>
      </c>
    </row>
    <row r="21" spans="2:6" x14ac:dyDescent="0.2">
      <c r="B21" s="65" t="s">
        <v>28</v>
      </c>
      <c r="C21" s="66">
        <v>17.600000000000001</v>
      </c>
      <c r="D21" s="66">
        <v>21.286999999999999</v>
      </c>
      <c r="E21" s="67">
        <v>23.1</v>
      </c>
      <c r="F21" s="67">
        <v>27.86</v>
      </c>
    </row>
    <row r="22" spans="2:6" x14ac:dyDescent="0.2">
      <c r="B22" s="68" t="s">
        <v>120</v>
      </c>
      <c r="C22" s="67">
        <v>14.9</v>
      </c>
      <c r="D22" s="67">
        <v>22.196999999999999</v>
      </c>
      <c r="E22" s="66">
        <v>18.239999999999998</v>
      </c>
      <c r="F22" s="67">
        <v>27.11</v>
      </c>
    </row>
    <row r="23" spans="2:6" x14ac:dyDescent="0.2">
      <c r="B23" s="65" t="s">
        <v>48</v>
      </c>
      <c r="C23" s="67">
        <v>1.2649999999999999</v>
      </c>
      <c r="D23" s="67">
        <v>22.959</v>
      </c>
      <c r="E23" s="67">
        <v>1.32</v>
      </c>
      <c r="F23" s="67">
        <v>23.93</v>
      </c>
    </row>
    <row r="24" spans="2:6" x14ac:dyDescent="0.2">
      <c r="B24" s="65" t="s">
        <v>72</v>
      </c>
      <c r="C24" s="67">
        <v>4.0910000000000002</v>
      </c>
      <c r="D24" s="67">
        <v>23.885999999999999</v>
      </c>
      <c r="E24" s="66">
        <v>5.46</v>
      </c>
      <c r="F24" s="67">
        <v>31.66</v>
      </c>
    </row>
    <row r="25" spans="2:6" x14ac:dyDescent="0.2">
      <c r="B25" s="68" t="s">
        <v>60</v>
      </c>
      <c r="C25" s="67">
        <v>16.297999999999998</v>
      </c>
      <c r="D25" s="67">
        <v>26.92</v>
      </c>
      <c r="E25" s="67">
        <v>21.05</v>
      </c>
      <c r="F25" s="67">
        <v>34.83</v>
      </c>
    </row>
    <row r="26" spans="2:6" x14ac:dyDescent="0.2">
      <c r="B26" s="68" t="s">
        <v>44</v>
      </c>
      <c r="C26" s="67">
        <v>88.977999999999994</v>
      </c>
      <c r="D26" s="67">
        <v>27.318999999999999</v>
      </c>
      <c r="E26" s="66">
        <v>112.82</v>
      </c>
      <c r="F26" s="67">
        <v>34.39</v>
      </c>
    </row>
    <row r="27" spans="2:6" ht="12" thickBot="1" x14ac:dyDescent="0.25">
      <c r="B27" s="69" t="s">
        <v>68</v>
      </c>
      <c r="C27" s="70">
        <v>1.58</v>
      </c>
      <c r="D27" s="70">
        <v>29.936</v>
      </c>
      <c r="E27" s="70">
        <v>1.73</v>
      </c>
      <c r="F27" s="70">
        <v>32.54</v>
      </c>
    </row>
    <row r="28" spans="2:6" ht="12" thickTop="1" x14ac:dyDescent="0.2">
      <c r="B28" s="63" t="s">
        <v>122</v>
      </c>
      <c r="F28" s="86" t="s">
        <v>104</v>
      </c>
    </row>
    <row r="29" spans="2:6" x14ac:dyDescent="0.2">
      <c r="B29" s="63" t="s">
        <v>123</v>
      </c>
    </row>
    <row r="30" spans="2:6" x14ac:dyDescent="0.2">
      <c r="B30" s="71" t="s">
        <v>158</v>
      </c>
    </row>
    <row r="31" spans="2:6" x14ac:dyDescent="0.2">
      <c r="B31" s="62" t="s">
        <v>162</v>
      </c>
    </row>
  </sheetData>
  <mergeCells count="2">
    <mergeCell ref="C4:D4"/>
    <mergeCell ref="E4:F4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140625" style="74" customWidth="1"/>
    <col min="2" max="2" width="11.42578125" style="74"/>
    <col min="3" max="3" width="18.85546875" style="74" customWidth="1"/>
    <col min="4" max="16384" width="11.42578125" style="74"/>
  </cols>
  <sheetData>
    <row r="1" spans="1:3" x14ac:dyDescent="0.2">
      <c r="B1" s="87" t="s">
        <v>114</v>
      </c>
    </row>
    <row r="2" spans="1:3" ht="12" x14ac:dyDescent="0.2">
      <c r="B2" s="78" t="s">
        <v>112</v>
      </c>
    </row>
    <row r="3" spans="1:3" ht="12" x14ac:dyDescent="0.2">
      <c r="B3" s="78"/>
    </row>
    <row r="4" spans="1:3" ht="33.75" x14ac:dyDescent="0.2">
      <c r="B4" s="79"/>
      <c r="C4" s="80" t="s">
        <v>126</v>
      </c>
    </row>
    <row r="5" spans="1:3" ht="12" customHeight="1" x14ac:dyDescent="0.2">
      <c r="B5" s="81">
        <v>2008</v>
      </c>
      <c r="C5" s="82">
        <v>701715</v>
      </c>
    </row>
    <row r="6" spans="1:3" ht="12" customHeight="1" x14ac:dyDescent="0.2">
      <c r="B6" s="81">
        <v>2009</v>
      </c>
      <c r="C6" s="82">
        <v>2378732</v>
      </c>
    </row>
    <row r="7" spans="1:3" ht="12" customHeight="1" x14ac:dyDescent="0.2">
      <c r="B7" s="81">
        <v>2010</v>
      </c>
      <c r="C7" s="82">
        <v>6509426</v>
      </c>
    </row>
    <row r="8" spans="1:3" ht="12" customHeight="1" x14ac:dyDescent="0.2">
      <c r="B8" s="81">
        <v>2011</v>
      </c>
      <c r="C8" s="82">
        <v>9700754</v>
      </c>
    </row>
    <row r="9" spans="1:3" ht="12" customHeight="1" x14ac:dyDescent="0.2">
      <c r="B9" s="81">
        <v>2012</v>
      </c>
      <c r="C9" s="82">
        <v>16618004</v>
      </c>
    </row>
    <row r="10" spans="1:3" ht="12" customHeight="1" x14ac:dyDescent="0.2">
      <c r="B10" s="81">
        <v>2013</v>
      </c>
      <c r="C10" s="82">
        <v>32719551</v>
      </c>
    </row>
    <row r="11" spans="1:3" s="84" customFormat="1" ht="12" customHeight="1" x14ac:dyDescent="0.2">
      <c r="A11" s="74"/>
      <c r="B11" s="81">
        <v>2014</v>
      </c>
      <c r="C11" s="83">
        <v>84743519</v>
      </c>
    </row>
    <row r="12" spans="1:3" s="84" customFormat="1" ht="12" customHeight="1" x14ac:dyDescent="0.2">
      <c r="A12" s="74"/>
      <c r="B12" s="81">
        <v>2015</v>
      </c>
      <c r="C12" s="83">
        <v>149874789</v>
      </c>
    </row>
    <row r="13" spans="1:3" s="84" customFormat="1" ht="12" customHeight="1" x14ac:dyDescent="0.2">
      <c r="A13" s="74"/>
      <c r="B13" s="81">
        <v>2016</v>
      </c>
      <c r="C13" s="83">
        <v>263594864</v>
      </c>
    </row>
    <row r="14" spans="1:3" ht="12" customHeight="1" x14ac:dyDescent="0.2">
      <c r="B14" s="81">
        <v>2017</v>
      </c>
      <c r="C14" s="83">
        <v>412685874</v>
      </c>
    </row>
    <row r="15" spans="1:3" ht="12" customHeight="1" thickBot="1" x14ac:dyDescent="0.25">
      <c r="B15" s="119" t="s">
        <v>175</v>
      </c>
      <c r="C15" s="120">
        <v>670349472</v>
      </c>
    </row>
    <row r="16" spans="1:3" ht="12" customHeight="1" thickTop="1" x14ac:dyDescent="0.2">
      <c r="B16" s="85" t="s">
        <v>127</v>
      </c>
      <c r="C16" s="86"/>
    </row>
    <row r="17" spans="2:12" ht="12" customHeight="1" x14ac:dyDescent="0.2">
      <c r="B17" s="74" t="s">
        <v>162</v>
      </c>
    </row>
    <row r="18" spans="2:12" ht="12" customHeight="1" x14ac:dyDescent="0.2">
      <c r="C18" s="86" t="s">
        <v>104</v>
      </c>
    </row>
    <row r="19" spans="2:12" x14ac:dyDescent="0.2">
      <c r="L19" s="86"/>
    </row>
    <row r="22" spans="2:12" x14ac:dyDescent="0.2">
      <c r="C22" s="84"/>
    </row>
    <row r="23" spans="2:12" x14ac:dyDescent="0.2">
      <c r="B23" s="84"/>
      <c r="C23" s="84"/>
      <c r="D23" s="84"/>
      <c r="E23" s="84"/>
      <c r="F23" s="84"/>
      <c r="G23" s="84"/>
      <c r="H23" s="84"/>
      <c r="I23" s="84"/>
      <c r="J23" s="84"/>
      <c r="K23" s="84"/>
    </row>
    <row r="24" spans="2:12" x14ac:dyDescent="0.2"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2:12" x14ac:dyDescent="0.2"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2:12" x14ac:dyDescent="0.2">
      <c r="C26" s="84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51"/>
  <sheetViews>
    <sheetView zoomScaleNormal="100" workbookViewId="0">
      <selection activeCell="B2" sqref="B2"/>
    </sheetView>
  </sheetViews>
  <sheetFormatPr baseColWidth="10" defaultColWidth="9.140625" defaultRowHeight="12.75" customHeight="1" x14ac:dyDescent="0.2"/>
  <cols>
    <col min="1" max="1" width="1.140625" style="74" customWidth="1"/>
    <col min="2" max="2" width="16.7109375" style="5" customWidth="1"/>
    <col min="3" max="3" width="8.28515625" style="26" customWidth="1"/>
    <col min="4" max="30" width="8.140625" style="1" customWidth="1"/>
    <col min="31" max="16384" width="9.140625" style="1"/>
  </cols>
  <sheetData>
    <row r="1" spans="1:32" ht="12.75" customHeight="1" x14ac:dyDescent="0.2">
      <c r="B1" s="17" t="s">
        <v>0</v>
      </c>
    </row>
    <row r="2" spans="1:32" ht="12.75" customHeight="1" x14ac:dyDescent="0.2">
      <c r="B2" s="52" t="s">
        <v>111</v>
      </c>
      <c r="C2" s="53"/>
      <c r="D2" s="54"/>
    </row>
    <row r="3" spans="1:32" s="6" customFormat="1" ht="13.5" customHeight="1" x14ac:dyDescent="0.2">
      <c r="A3" s="74"/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7"/>
      <c r="AD3" s="128"/>
    </row>
    <row r="4" spans="1:32" s="40" customFormat="1" ht="34.5" customHeight="1" x14ac:dyDescent="0.2">
      <c r="A4" s="74"/>
      <c r="B4" s="45"/>
      <c r="C4" s="39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41" t="s">
        <v>17</v>
      </c>
      <c r="S4" s="41" t="s">
        <v>18</v>
      </c>
      <c r="T4" s="41" t="s">
        <v>19</v>
      </c>
      <c r="U4" s="41" t="s">
        <v>20</v>
      </c>
      <c r="V4" s="41" t="s">
        <v>21</v>
      </c>
      <c r="W4" s="41" t="s">
        <v>22</v>
      </c>
      <c r="X4" s="41" t="s">
        <v>23</v>
      </c>
      <c r="Y4" s="41" t="s">
        <v>24</v>
      </c>
      <c r="Z4" s="41" t="s">
        <v>25</v>
      </c>
      <c r="AA4" s="41" t="s">
        <v>26</v>
      </c>
      <c r="AB4" s="41" t="s">
        <v>27</v>
      </c>
      <c r="AC4" s="41" t="s">
        <v>101</v>
      </c>
      <c r="AD4" s="41" t="s">
        <v>167</v>
      </c>
    </row>
    <row r="5" spans="1:32" s="11" customFormat="1" ht="17.25" customHeight="1" x14ac:dyDescent="0.2">
      <c r="A5" s="74"/>
      <c r="B5" s="9" t="s">
        <v>28</v>
      </c>
      <c r="C5" s="24" t="s">
        <v>29</v>
      </c>
      <c r="D5" s="22">
        <v>721.84699999999998</v>
      </c>
      <c r="E5" s="22">
        <v>994.92600000000004</v>
      </c>
      <c r="F5" s="22">
        <v>1316.893</v>
      </c>
      <c r="G5" s="22">
        <v>1702.4860000000001</v>
      </c>
      <c r="H5" s="22">
        <v>2163.326</v>
      </c>
      <c r="I5" s="22">
        <v>2681.3249999999998</v>
      </c>
      <c r="J5" s="22">
        <v>2891</v>
      </c>
      <c r="K5" s="22">
        <v>3421</v>
      </c>
      <c r="L5" s="22">
        <v>6127</v>
      </c>
      <c r="M5" s="22">
        <v>9852.7980000000007</v>
      </c>
      <c r="N5" s="22">
        <v>13093.254999999999</v>
      </c>
      <c r="O5" s="22">
        <v>20659.105</v>
      </c>
      <c r="P5" s="22">
        <v>23304.039000000001</v>
      </c>
      <c r="Q5" s="22">
        <v>22398</v>
      </c>
      <c r="R5" s="22">
        <v>20839.544000000002</v>
      </c>
      <c r="S5" s="22">
        <v>20365.780999999999</v>
      </c>
      <c r="T5" s="22">
        <v>20638.244999999999</v>
      </c>
      <c r="U5" s="22">
        <v>20423.175999999999</v>
      </c>
      <c r="V5" s="22">
        <v>35059.059000000001</v>
      </c>
      <c r="W5" s="22">
        <v>34194.659</v>
      </c>
      <c r="X5" s="22">
        <v>34993.938999999998</v>
      </c>
      <c r="Y5" s="22">
        <v>39513.241999999998</v>
      </c>
      <c r="Z5" s="22">
        <v>46344.741000000002</v>
      </c>
      <c r="AA5" s="22">
        <v>47413.762999999999</v>
      </c>
      <c r="AB5" s="22">
        <v>47892.421999999999</v>
      </c>
      <c r="AC5" s="22">
        <v>44971.718999999997</v>
      </c>
      <c r="AD5" s="22">
        <v>44875.250999999997</v>
      </c>
      <c r="AF5" s="22"/>
    </row>
    <row r="6" spans="1:32" s="11" customFormat="1" ht="12.75" customHeight="1" x14ac:dyDescent="0.2">
      <c r="A6" s="74"/>
      <c r="B6" s="9" t="s">
        <v>30</v>
      </c>
      <c r="C6" s="24" t="s">
        <v>31</v>
      </c>
      <c r="D6" s="22">
        <v>514.76</v>
      </c>
      <c r="E6" s="22">
        <v>665.40300000000002</v>
      </c>
      <c r="F6" s="22">
        <v>792.351</v>
      </c>
      <c r="G6" s="22">
        <v>1090.4680000000001</v>
      </c>
      <c r="H6" s="22">
        <v>1615.9390000000001</v>
      </c>
      <c r="I6" s="22">
        <v>2288.5839999999998</v>
      </c>
      <c r="J6" s="22">
        <v>2564</v>
      </c>
      <c r="K6" s="22">
        <v>2848</v>
      </c>
      <c r="L6" s="22">
        <v>4821</v>
      </c>
      <c r="M6" s="22">
        <v>6039.4859999999999</v>
      </c>
      <c r="N6" s="22">
        <v>8529.02</v>
      </c>
      <c r="O6" s="22">
        <v>10707.138999999999</v>
      </c>
      <c r="P6" s="22">
        <v>11337.838</v>
      </c>
      <c r="Q6" s="22">
        <v>12666.849</v>
      </c>
      <c r="R6" s="22">
        <v>15796.154</v>
      </c>
      <c r="S6" s="22">
        <v>17058.543000000001</v>
      </c>
      <c r="T6" s="22">
        <v>17060.964</v>
      </c>
      <c r="U6" s="22">
        <v>17651.968000000001</v>
      </c>
      <c r="V6" s="22">
        <v>17025.308000000001</v>
      </c>
      <c r="W6" s="22">
        <v>16108.223</v>
      </c>
      <c r="X6" s="22">
        <v>16188.746999999999</v>
      </c>
      <c r="Y6" s="22">
        <v>16269.704</v>
      </c>
      <c r="Z6" s="22">
        <v>15538.975</v>
      </c>
      <c r="AA6" s="22">
        <v>15926.132</v>
      </c>
      <c r="AB6" s="22">
        <v>17282.403999999999</v>
      </c>
      <c r="AC6" s="22">
        <v>15279.483</v>
      </c>
      <c r="AD6" s="22">
        <v>14867.782999999999</v>
      </c>
    </row>
    <row r="7" spans="1:32" s="11" customFormat="1" ht="12.75" customHeight="1" x14ac:dyDescent="0.2">
      <c r="A7" s="74"/>
      <c r="B7" s="9" t="s">
        <v>32</v>
      </c>
      <c r="C7" s="24" t="s">
        <v>33</v>
      </c>
      <c r="D7" s="22">
        <v>91.938000000000002</v>
      </c>
      <c r="E7" s="22">
        <v>109.154</v>
      </c>
      <c r="F7" s="22">
        <v>143.15299999999999</v>
      </c>
      <c r="G7" s="22">
        <v>274.173</v>
      </c>
      <c r="H7" s="22">
        <v>504.14400000000001</v>
      </c>
      <c r="I7" s="22">
        <v>657.173</v>
      </c>
      <c r="J7" s="22">
        <v>838</v>
      </c>
      <c r="K7" s="22">
        <v>982</v>
      </c>
      <c r="L7" s="22">
        <v>1594</v>
      </c>
      <c r="M7" s="22">
        <v>1957.154</v>
      </c>
      <c r="N7" s="22">
        <v>2330.3249999999998</v>
      </c>
      <c r="O7" s="22">
        <v>2589.3159999999998</v>
      </c>
      <c r="P7" s="22">
        <v>2903.7370000000001</v>
      </c>
      <c r="Q7" s="22">
        <v>3112.683</v>
      </c>
      <c r="R7" s="22">
        <v>3376.6170000000002</v>
      </c>
      <c r="S7" s="22">
        <v>3434.47</v>
      </c>
      <c r="T7" s="22">
        <v>3487.42</v>
      </c>
      <c r="U7" s="22">
        <v>3680.866</v>
      </c>
      <c r="V7" s="22">
        <v>3689.2829999999999</v>
      </c>
      <c r="W7" s="22">
        <v>3631.645</v>
      </c>
      <c r="X7" s="22">
        <v>3655.4050000000002</v>
      </c>
      <c r="Y7" s="22">
        <v>3664.73</v>
      </c>
      <c r="Z7" s="22">
        <v>3784.6840000000002</v>
      </c>
      <c r="AA7" s="22">
        <v>3781.2440000000001</v>
      </c>
      <c r="AB7" s="22">
        <v>3637.71</v>
      </c>
      <c r="AC7" s="22">
        <v>3665.8490000000002</v>
      </c>
      <c r="AD7" s="22">
        <v>3669.59</v>
      </c>
    </row>
    <row r="8" spans="1:32" s="11" customFormat="1" ht="12.75" customHeight="1" x14ac:dyDescent="0.2">
      <c r="A8" s="74"/>
      <c r="B8" s="9" t="s">
        <v>34</v>
      </c>
      <c r="C8" s="24" t="s">
        <v>35</v>
      </c>
      <c r="D8" s="22">
        <v>64.606999999999999</v>
      </c>
      <c r="E8" s="22">
        <v>87.938000000000002</v>
      </c>
      <c r="F8" s="22">
        <v>165.87299999999999</v>
      </c>
      <c r="G8" s="22">
        <v>320.83999999999997</v>
      </c>
      <c r="H8" s="22">
        <v>417.13</v>
      </c>
      <c r="I8" s="22">
        <v>668.50800000000004</v>
      </c>
      <c r="J8" s="22">
        <v>1053</v>
      </c>
      <c r="K8" s="22">
        <v>1454</v>
      </c>
      <c r="L8" s="22">
        <v>2012</v>
      </c>
      <c r="M8" s="22">
        <v>2546.1480000000001</v>
      </c>
      <c r="N8" s="22">
        <v>3150.8560000000002</v>
      </c>
      <c r="O8" s="22">
        <v>3618.4949999999999</v>
      </c>
      <c r="P8" s="22">
        <v>4367.7</v>
      </c>
      <c r="Q8" s="22">
        <v>4586.7190000000001</v>
      </c>
      <c r="R8" s="22">
        <v>4774.473</v>
      </c>
      <c r="S8" s="22">
        <v>5078.1710000000003</v>
      </c>
      <c r="T8" s="22">
        <v>5216.6549999999997</v>
      </c>
      <c r="U8" s="22">
        <v>5331.4340000000002</v>
      </c>
      <c r="V8" s="22">
        <v>5416.0029999999997</v>
      </c>
      <c r="W8" s="22">
        <v>5379.7</v>
      </c>
      <c r="X8" s="22">
        <v>5382.1229999999996</v>
      </c>
      <c r="Y8" s="22">
        <v>5415.9</v>
      </c>
      <c r="Z8" s="22">
        <v>5538.027</v>
      </c>
      <c r="AA8" s="22">
        <v>5539.5349999999999</v>
      </c>
      <c r="AB8" s="22">
        <v>5580.4870000000001</v>
      </c>
      <c r="AC8" s="22">
        <v>5389.3670000000002</v>
      </c>
      <c r="AD8" s="22">
        <v>5384.9170000000004</v>
      </c>
    </row>
    <row r="9" spans="1:32" s="11" customFormat="1" ht="12.75" customHeight="1" x14ac:dyDescent="0.2">
      <c r="A9" s="74"/>
      <c r="B9" s="9" t="s">
        <v>36</v>
      </c>
      <c r="C9" s="24" t="s">
        <v>37</v>
      </c>
      <c r="D9" s="22">
        <v>603.32500000000005</v>
      </c>
      <c r="E9" s="22">
        <v>839.14099999999996</v>
      </c>
      <c r="F9" s="22">
        <v>1119.172</v>
      </c>
      <c r="G9" s="22">
        <v>1669.664</v>
      </c>
      <c r="H9" s="22">
        <v>2364.0140000000001</v>
      </c>
      <c r="I9" s="22">
        <v>2890.2730000000001</v>
      </c>
      <c r="J9" s="22">
        <v>2994</v>
      </c>
      <c r="K9" s="22">
        <v>3210</v>
      </c>
      <c r="L9" s="22">
        <v>3839</v>
      </c>
      <c r="M9" s="22">
        <v>2817.01</v>
      </c>
      <c r="N9" s="22">
        <v>4257.8249999999998</v>
      </c>
      <c r="O9" s="22">
        <v>4717.308</v>
      </c>
      <c r="P9" s="22">
        <v>6511.1570000000002</v>
      </c>
      <c r="Q9" s="22">
        <v>7684.0919999999996</v>
      </c>
      <c r="R9" s="22">
        <v>7705.8689999999997</v>
      </c>
      <c r="S9" s="22">
        <v>9040.5730000000003</v>
      </c>
      <c r="T9" s="22">
        <v>8948.4709999999995</v>
      </c>
      <c r="U9" s="22">
        <v>9239.5220000000008</v>
      </c>
      <c r="V9" s="22">
        <v>9391.5779999999995</v>
      </c>
      <c r="W9" s="22">
        <v>9682.0930000000008</v>
      </c>
      <c r="X9" s="22">
        <v>9801.0329999999994</v>
      </c>
      <c r="Y9" s="22">
        <v>9759.5920000000006</v>
      </c>
      <c r="Z9" s="22">
        <v>9854.1730000000007</v>
      </c>
      <c r="AA9" s="22">
        <v>9969.7790000000005</v>
      </c>
      <c r="AB9" s="22">
        <v>10142.142</v>
      </c>
      <c r="AC9" s="22">
        <v>10397.731</v>
      </c>
      <c r="AD9" s="22">
        <v>10387.096</v>
      </c>
    </row>
    <row r="10" spans="1:32" s="11" customFormat="1" ht="12.75" customHeight="1" x14ac:dyDescent="0.2">
      <c r="A10" s="74"/>
      <c r="B10" s="9" t="s">
        <v>38</v>
      </c>
      <c r="C10" s="24" t="s">
        <v>39</v>
      </c>
      <c r="D10" s="22">
        <v>66.262</v>
      </c>
      <c r="E10" s="22">
        <v>121.932</v>
      </c>
      <c r="F10" s="22">
        <v>186.41399999999999</v>
      </c>
      <c r="G10" s="22">
        <v>283.459</v>
      </c>
      <c r="H10" s="22">
        <v>397.80900000000003</v>
      </c>
      <c r="I10" s="22">
        <v>439.85899999999998</v>
      </c>
      <c r="J10" s="22">
        <v>407</v>
      </c>
      <c r="K10" s="22">
        <v>253</v>
      </c>
      <c r="L10" s="22">
        <v>231</v>
      </c>
      <c r="M10" s="22">
        <v>245.566</v>
      </c>
      <c r="N10" s="22">
        <v>304.113</v>
      </c>
      <c r="O10" s="22">
        <v>342.178</v>
      </c>
      <c r="P10" s="22">
        <v>331.23099999999999</v>
      </c>
      <c r="Q10" s="22">
        <v>297.26799999999997</v>
      </c>
      <c r="R10" s="22">
        <v>293.64400000000001</v>
      </c>
      <c r="S10" s="22">
        <v>304.78800000000001</v>
      </c>
      <c r="T10" s="22">
        <v>303.91800000000001</v>
      </c>
      <c r="U10" s="22">
        <v>319.77100000000002</v>
      </c>
      <c r="V10" s="22">
        <v>320.61</v>
      </c>
      <c r="W10" s="22">
        <v>325.178</v>
      </c>
      <c r="X10" s="22">
        <v>305.79199999999997</v>
      </c>
      <c r="Y10" s="22">
        <v>304.69200000000001</v>
      </c>
      <c r="Z10" s="22">
        <v>326.65199999999999</v>
      </c>
      <c r="AA10" s="22">
        <v>334.99700000000001</v>
      </c>
      <c r="AB10" s="22">
        <v>322.26799999999997</v>
      </c>
      <c r="AC10" s="22">
        <v>330.654</v>
      </c>
      <c r="AD10" s="22">
        <v>331.10199999999998</v>
      </c>
    </row>
    <row r="11" spans="1:32" s="11" customFormat="1" ht="12.75" customHeight="1" x14ac:dyDescent="0.2">
      <c r="A11" s="74"/>
      <c r="B11" s="9" t="s">
        <v>40</v>
      </c>
      <c r="C11" s="24" t="s">
        <v>41</v>
      </c>
      <c r="D11" s="22">
        <v>106.476</v>
      </c>
      <c r="E11" s="22">
        <v>159.358</v>
      </c>
      <c r="F11" s="22">
        <v>279.79000000000002</v>
      </c>
      <c r="G11" s="22">
        <v>336.928</v>
      </c>
      <c r="H11" s="22">
        <v>435.55599999999998</v>
      </c>
      <c r="I11" s="22">
        <v>707.14099999999996</v>
      </c>
      <c r="J11" s="22">
        <v>1154</v>
      </c>
      <c r="K11" s="22">
        <v>1467</v>
      </c>
      <c r="L11" s="22">
        <v>1909</v>
      </c>
      <c r="M11" s="22">
        <v>2316.37</v>
      </c>
      <c r="N11" s="22">
        <v>2807.348</v>
      </c>
      <c r="O11" s="22">
        <v>3256.134</v>
      </c>
      <c r="P11" s="22">
        <v>3795.48</v>
      </c>
      <c r="Q11" s="22">
        <v>4044.8429999999998</v>
      </c>
      <c r="R11" s="22">
        <v>4168.4309999999996</v>
      </c>
      <c r="S11" s="22">
        <v>4269.3869999999997</v>
      </c>
      <c r="T11" s="22">
        <v>4314.5479999999998</v>
      </c>
      <c r="U11" s="22">
        <v>4366.6220000000003</v>
      </c>
      <c r="V11" s="22">
        <v>2887.431</v>
      </c>
      <c r="W11" s="22">
        <v>2783.7289999999998</v>
      </c>
      <c r="X11" s="22">
        <v>2507.41</v>
      </c>
      <c r="Y11" s="22">
        <v>2478.1669999999999</v>
      </c>
      <c r="Z11" s="22">
        <v>2480.837</v>
      </c>
      <c r="AA11" s="22">
        <v>2479.1030000000001</v>
      </c>
      <c r="AB11" s="22">
        <v>2886.6460000000002</v>
      </c>
      <c r="AC11" s="22">
        <v>2402.1849999999999</v>
      </c>
      <c r="AD11" s="22">
        <v>2323.904</v>
      </c>
    </row>
    <row r="12" spans="1:32" s="11" customFormat="1" ht="12.75" customHeight="1" x14ac:dyDescent="0.2">
      <c r="A12" s="74"/>
      <c r="B12" s="9" t="s">
        <v>42</v>
      </c>
      <c r="C12" s="24" t="s">
        <v>43</v>
      </c>
      <c r="D12" s="22">
        <v>110.041</v>
      </c>
      <c r="E12" s="22">
        <v>168.91300000000001</v>
      </c>
      <c r="F12" s="22">
        <v>264.245</v>
      </c>
      <c r="G12" s="22">
        <v>415.64100000000002</v>
      </c>
      <c r="H12" s="22">
        <v>663.553</v>
      </c>
      <c r="I12" s="22">
        <v>1497.45</v>
      </c>
      <c r="J12" s="22">
        <v>1695</v>
      </c>
      <c r="K12" s="22">
        <v>1127</v>
      </c>
      <c r="L12" s="22">
        <v>1305</v>
      </c>
      <c r="M12" s="22">
        <v>2459.614</v>
      </c>
      <c r="N12" s="22">
        <v>2929.627</v>
      </c>
      <c r="O12" s="22">
        <v>3085.5129999999999</v>
      </c>
      <c r="P12" s="22">
        <v>3325.99</v>
      </c>
      <c r="Q12" s="22">
        <v>3706.4920000000002</v>
      </c>
      <c r="R12" s="22">
        <v>3996.5189999999998</v>
      </c>
      <c r="S12" s="22">
        <v>4299.8720000000003</v>
      </c>
      <c r="T12" s="22">
        <v>4268.1859999999997</v>
      </c>
      <c r="U12" s="22">
        <v>4160.2820000000002</v>
      </c>
      <c r="V12" s="22">
        <v>4220.192</v>
      </c>
      <c r="W12" s="22">
        <v>4235.1610000000001</v>
      </c>
      <c r="X12" s="22">
        <v>4353.7209999999995</v>
      </c>
      <c r="Y12" s="22">
        <v>4418.3680000000004</v>
      </c>
      <c r="Z12" s="22">
        <v>4709.6459999999997</v>
      </c>
      <c r="AA12" s="22">
        <v>4695.1210000000001</v>
      </c>
      <c r="AB12" s="22">
        <v>4813.5349999999999</v>
      </c>
      <c r="AC12" s="22">
        <v>4505.741</v>
      </c>
      <c r="AD12" s="22">
        <v>4520.5940000000001</v>
      </c>
    </row>
    <row r="13" spans="1:32" s="11" customFormat="1" ht="12.75" customHeight="1" x14ac:dyDescent="0.2">
      <c r="A13" s="74"/>
      <c r="B13" s="9" t="s">
        <v>44</v>
      </c>
      <c r="C13" s="24" t="s">
        <v>45</v>
      </c>
      <c r="D13" s="22">
        <v>4283.7120000000004</v>
      </c>
      <c r="E13" s="22">
        <v>6618.3819999999996</v>
      </c>
      <c r="F13" s="22">
        <v>8746.8459999999995</v>
      </c>
      <c r="G13" s="22">
        <v>10490.415999999999</v>
      </c>
      <c r="H13" s="22">
        <v>12052.491</v>
      </c>
      <c r="I13" s="22">
        <v>12579.594999999999</v>
      </c>
      <c r="J13" s="22">
        <v>18071</v>
      </c>
      <c r="K13" s="22">
        <v>17570</v>
      </c>
      <c r="L13" s="22">
        <v>20690</v>
      </c>
      <c r="M13" s="22">
        <v>14832</v>
      </c>
      <c r="N13" s="22">
        <f t="shared" ref="N13:AC13" si="0">SUM(N14:N17)</f>
        <v>14896.065999999999</v>
      </c>
      <c r="O13" s="22">
        <f t="shared" si="0"/>
        <v>15758.583999999999</v>
      </c>
      <c r="P13" s="22">
        <f t="shared" si="0"/>
        <v>17554.317000000003</v>
      </c>
      <c r="Q13" s="22">
        <f t="shared" si="0"/>
        <v>19536.508000000002</v>
      </c>
      <c r="R13" s="22">
        <f t="shared" si="0"/>
        <v>19916.789000000001</v>
      </c>
      <c r="S13" s="22">
        <f t="shared" si="0"/>
        <v>22270.227000000003</v>
      </c>
      <c r="T13" s="22">
        <f t="shared" si="0"/>
        <v>22805.600999999999</v>
      </c>
      <c r="U13" s="22">
        <f t="shared" si="0"/>
        <v>22370.958999999999</v>
      </c>
      <c r="V13" s="22">
        <f t="shared" si="0"/>
        <v>22391.936000000002</v>
      </c>
      <c r="W13" s="22">
        <f t="shared" si="0"/>
        <v>23461.953999999998</v>
      </c>
      <c r="X13" s="22">
        <f t="shared" si="0"/>
        <v>23002.092000000001</v>
      </c>
      <c r="Y13" s="22">
        <f t="shared" si="0"/>
        <v>22835.447</v>
      </c>
      <c r="Z13" s="22">
        <f t="shared" si="0"/>
        <v>23176.986999999997</v>
      </c>
      <c r="AA13" s="22">
        <f t="shared" si="0"/>
        <v>23490.188999999998</v>
      </c>
      <c r="AB13" s="22">
        <f t="shared" si="0"/>
        <v>26489.791000000001</v>
      </c>
      <c r="AC13" s="22">
        <f t="shared" si="0"/>
        <v>18469.598999999998</v>
      </c>
      <c r="AD13" s="22">
        <f t="shared" ref="AD13" si="1">SUM(AD14:AD17)</f>
        <v>18738.214</v>
      </c>
    </row>
    <row r="14" spans="1:32" s="15" customFormat="1" ht="12.75" customHeight="1" x14ac:dyDescent="0.2">
      <c r="A14" s="74"/>
      <c r="B14" s="21"/>
      <c r="C14" s="28" t="s">
        <v>46</v>
      </c>
      <c r="D14" s="29">
        <v>2654.1289999999999</v>
      </c>
      <c r="E14" s="29">
        <v>3944.9670000000001</v>
      </c>
      <c r="F14" s="29">
        <v>5022.8149999999996</v>
      </c>
      <c r="G14" s="29">
        <v>6085.1369999999997</v>
      </c>
      <c r="H14" s="29">
        <v>7106.0619999999999</v>
      </c>
      <c r="I14" s="29">
        <v>7754.0379999999996</v>
      </c>
      <c r="J14" s="29">
        <v>7459</v>
      </c>
      <c r="K14" s="29">
        <v>7577</v>
      </c>
      <c r="L14" s="29">
        <v>8992</v>
      </c>
      <c r="M14" s="29">
        <v>9806.0210000000006</v>
      </c>
      <c r="N14" s="29">
        <v>10177.585999999999</v>
      </c>
      <c r="O14" s="29">
        <v>10659.325999999999</v>
      </c>
      <c r="P14" s="29">
        <v>11812.901</v>
      </c>
      <c r="Q14" s="29">
        <v>12316.029</v>
      </c>
      <c r="R14" s="29">
        <v>12388.204</v>
      </c>
      <c r="S14" s="29">
        <v>12960.919</v>
      </c>
      <c r="T14" s="22">
        <v>13019.512000000001</v>
      </c>
      <c r="U14" s="22">
        <v>12825.331</v>
      </c>
      <c r="V14" s="22">
        <v>12680.065000000001</v>
      </c>
      <c r="W14" s="22">
        <v>12913.271000000001</v>
      </c>
      <c r="X14" s="22">
        <v>12589.977999999999</v>
      </c>
      <c r="Y14" s="22">
        <v>12527.677</v>
      </c>
      <c r="Z14" s="22">
        <v>12413.8</v>
      </c>
      <c r="AA14" s="22">
        <v>12531.728999999999</v>
      </c>
      <c r="AB14" s="22">
        <v>11697.477000000001</v>
      </c>
      <c r="AC14" s="22">
        <v>11165.937</v>
      </c>
      <c r="AD14" s="22">
        <v>10996.207</v>
      </c>
    </row>
    <row r="15" spans="1:32" s="15" customFormat="1" ht="12.75" customHeight="1" x14ac:dyDescent="0.2">
      <c r="A15" s="74"/>
      <c r="B15" s="21"/>
      <c r="C15" s="28" t="s">
        <v>47</v>
      </c>
      <c r="D15" s="29">
        <v>655.12800000000004</v>
      </c>
      <c r="E15" s="29">
        <v>1099.1859999999999</v>
      </c>
      <c r="F15" s="29">
        <v>1510.44</v>
      </c>
      <c r="G15" s="29">
        <v>1751.866</v>
      </c>
      <c r="H15" s="29">
        <v>1844.3689999999999</v>
      </c>
      <c r="I15" s="29">
        <v>1906.902</v>
      </c>
      <c r="J15" s="29">
        <v>1881</v>
      </c>
      <c r="K15" s="29">
        <v>1411</v>
      </c>
      <c r="L15" s="29">
        <v>1668</v>
      </c>
      <c r="M15" s="29">
        <v>1861.5350000000001</v>
      </c>
      <c r="N15" s="29">
        <v>1991.136</v>
      </c>
      <c r="O15" s="29">
        <v>2193.578</v>
      </c>
      <c r="P15" s="29">
        <v>2510.8679999999999</v>
      </c>
      <c r="Q15" s="29">
        <v>2628.3820000000001</v>
      </c>
      <c r="R15" s="29">
        <v>2908.0030000000002</v>
      </c>
      <c r="S15" s="29">
        <v>4007.9229999999998</v>
      </c>
      <c r="T15" s="22">
        <v>4191.6369999999997</v>
      </c>
      <c r="U15" s="22">
        <v>4122.7349999999997</v>
      </c>
      <c r="V15" s="22">
        <v>4385.4260000000004</v>
      </c>
      <c r="W15" s="22">
        <v>5047.585</v>
      </c>
      <c r="X15" s="22">
        <v>4914.87</v>
      </c>
      <c r="Y15" s="22">
        <v>4876.1970000000001</v>
      </c>
      <c r="Z15" s="22">
        <v>5277.2749999999996</v>
      </c>
      <c r="AA15" s="22">
        <v>5437.84</v>
      </c>
      <c r="AB15" s="22">
        <v>9466.6299999999992</v>
      </c>
      <c r="AC15" s="22">
        <v>2096.1819999999998</v>
      </c>
      <c r="AD15" s="22">
        <v>2663.0360000000001</v>
      </c>
    </row>
    <row r="16" spans="1:32" s="35" customFormat="1" ht="12.75" customHeight="1" x14ac:dyDescent="0.2">
      <c r="A16" s="74"/>
      <c r="B16" s="21"/>
      <c r="C16" s="28" t="s">
        <v>168</v>
      </c>
      <c r="D16" s="29">
        <v>587.17499999999995</v>
      </c>
      <c r="E16" s="29">
        <v>1076.5830000000001</v>
      </c>
      <c r="F16" s="29">
        <v>1562.3910000000001</v>
      </c>
      <c r="G16" s="29">
        <v>1875.663</v>
      </c>
      <c r="H16" s="29">
        <v>2267.0889999999999</v>
      </c>
      <c r="I16" s="29">
        <v>2125.6239999999998</v>
      </c>
      <c r="J16" s="29">
        <v>1736</v>
      </c>
      <c r="K16" s="29">
        <v>1758</v>
      </c>
      <c r="L16" s="29">
        <v>2429</v>
      </c>
      <c r="M16" s="29">
        <v>2441.4259999999999</v>
      </c>
      <c r="N16" s="29">
        <v>2026.1659999999999</v>
      </c>
      <c r="O16" s="29">
        <v>1971.396</v>
      </c>
      <c r="P16" s="29">
        <v>2091.9169999999999</v>
      </c>
      <c r="Q16" s="29">
        <v>2196.4189999999999</v>
      </c>
      <c r="R16" s="29">
        <v>2133.8560000000002</v>
      </c>
      <c r="S16" s="29">
        <v>2274.9690000000001</v>
      </c>
      <c r="T16" s="22">
        <v>2264.924</v>
      </c>
      <c r="U16" s="22">
        <v>2213.4940000000001</v>
      </c>
      <c r="V16" s="22">
        <v>2217.018</v>
      </c>
      <c r="W16" s="22">
        <v>2200.732</v>
      </c>
      <c r="X16" s="22">
        <v>2170.239</v>
      </c>
      <c r="Y16" s="22">
        <v>2175.288</v>
      </c>
      <c r="Z16" s="22">
        <v>2168.2840000000001</v>
      </c>
      <c r="AA16" s="22">
        <v>2216.6239999999998</v>
      </c>
      <c r="AB16" s="22">
        <v>2067.377</v>
      </c>
      <c r="AC16" s="22">
        <v>2123.643</v>
      </c>
      <c r="AD16" s="22">
        <v>2081.6849999999999</v>
      </c>
    </row>
    <row r="17" spans="1:30" s="35" customFormat="1" ht="12.75" customHeight="1" x14ac:dyDescent="0.2">
      <c r="A17" s="74"/>
      <c r="B17" s="21"/>
      <c r="C17" s="28" t="s">
        <v>169</v>
      </c>
      <c r="D17" s="29">
        <v>387.28</v>
      </c>
      <c r="E17" s="29">
        <v>497.64600000000002</v>
      </c>
      <c r="F17" s="29">
        <v>651.20000000000005</v>
      </c>
      <c r="G17" s="29">
        <v>777.75</v>
      </c>
      <c r="H17" s="29">
        <v>834.971</v>
      </c>
      <c r="I17" s="29">
        <v>793.03099999999995</v>
      </c>
      <c r="J17" s="29">
        <v>608</v>
      </c>
      <c r="K17" s="29">
        <v>677</v>
      </c>
      <c r="L17" s="29">
        <v>783</v>
      </c>
      <c r="M17" s="29">
        <v>722.54300000000001</v>
      </c>
      <c r="N17" s="29">
        <v>701.178</v>
      </c>
      <c r="O17" s="29">
        <v>934.28399999999999</v>
      </c>
      <c r="P17" s="29">
        <v>1138.6310000000001</v>
      </c>
      <c r="Q17" s="29">
        <v>2395.6779999999999</v>
      </c>
      <c r="R17" s="29">
        <v>2486.7260000000001</v>
      </c>
      <c r="S17" s="29">
        <v>3026.4160000000002</v>
      </c>
      <c r="T17" s="22">
        <v>3329.5279999999998</v>
      </c>
      <c r="U17" s="22">
        <v>3209.3989999999999</v>
      </c>
      <c r="V17" s="22">
        <v>3109.4270000000001</v>
      </c>
      <c r="W17" s="22">
        <v>3300.366</v>
      </c>
      <c r="X17" s="22">
        <v>3327.0050000000001</v>
      </c>
      <c r="Y17" s="22">
        <v>3256.2849999999999</v>
      </c>
      <c r="Z17" s="22">
        <v>3317.6280000000002</v>
      </c>
      <c r="AA17" s="22">
        <v>3303.9960000000001</v>
      </c>
      <c r="AB17" s="22">
        <v>3258.3069999999998</v>
      </c>
      <c r="AC17" s="22">
        <v>3083.837</v>
      </c>
      <c r="AD17" s="22">
        <v>2997.2860000000001</v>
      </c>
    </row>
    <row r="18" spans="1:30" s="15" customFormat="1" ht="12.75" customHeight="1" x14ac:dyDescent="0.2">
      <c r="A18" s="74"/>
      <c r="B18" s="9" t="s">
        <v>48</v>
      </c>
      <c r="C18" s="24" t="s">
        <v>49</v>
      </c>
      <c r="D18" s="22">
        <v>283.52600000000001</v>
      </c>
      <c r="E18" s="22">
        <v>450.04399999999998</v>
      </c>
      <c r="F18" s="22">
        <v>546.24400000000003</v>
      </c>
      <c r="G18" s="22">
        <v>631.24800000000005</v>
      </c>
      <c r="H18" s="22">
        <v>771.72500000000002</v>
      </c>
      <c r="I18" s="22">
        <v>944.67</v>
      </c>
      <c r="J18" s="22">
        <v>1414</v>
      </c>
      <c r="K18" s="22">
        <v>1224</v>
      </c>
      <c r="L18" s="22">
        <v>1916</v>
      </c>
      <c r="M18" s="22">
        <v>2505.8049999999998</v>
      </c>
      <c r="N18" s="22">
        <v>3187.643</v>
      </c>
      <c r="O18" s="22">
        <v>3728.5509999999999</v>
      </c>
      <c r="P18" s="22">
        <v>4041.241</v>
      </c>
      <c r="Q18" s="22">
        <v>4358.4650000000001</v>
      </c>
      <c r="R18" s="22">
        <v>4480.6130000000003</v>
      </c>
      <c r="S18" s="22">
        <v>4633.5129999999999</v>
      </c>
      <c r="T18" s="22">
        <v>4731.5879999999997</v>
      </c>
      <c r="U18" s="22">
        <v>4745.4840000000004</v>
      </c>
      <c r="V18" s="22">
        <v>4603.93</v>
      </c>
      <c r="W18" s="22">
        <v>4505.5020000000004</v>
      </c>
      <c r="X18" s="22">
        <v>4486.268</v>
      </c>
      <c r="Y18" s="22">
        <v>4555.3810000000003</v>
      </c>
      <c r="Z18" s="22">
        <v>4552.4669999999996</v>
      </c>
      <c r="AA18" s="22">
        <v>4840.9120000000003</v>
      </c>
      <c r="AB18" s="22">
        <v>4621.03</v>
      </c>
      <c r="AC18" s="22">
        <v>3965.0419999999999</v>
      </c>
      <c r="AD18" s="22">
        <v>4001.6080000000002</v>
      </c>
    </row>
    <row r="19" spans="1:30" s="15" customFormat="1" ht="12.75" customHeight="1" x14ac:dyDescent="0.2">
      <c r="A19" s="74"/>
      <c r="B19" s="9" t="s">
        <v>50</v>
      </c>
      <c r="C19" s="24" t="s">
        <v>51</v>
      </c>
      <c r="D19" s="22">
        <v>245.501</v>
      </c>
      <c r="E19" s="22">
        <v>333.30599999999998</v>
      </c>
      <c r="F19" s="22">
        <v>488.04300000000001</v>
      </c>
      <c r="G19" s="22">
        <v>779.87900000000002</v>
      </c>
      <c r="H19" s="22">
        <v>1229.7629999999999</v>
      </c>
      <c r="I19" s="22">
        <v>1670.694</v>
      </c>
      <c r="J19" s="22">
        <v>2158</v>
      </c>
      <c r="K19" s="22">
        <v>2771</v>
      </c>
      <c r="L19" s="22">
        <v>4999.7700000000004</v>
      </c>
      <c r="M19" s="22">
        <v>6863.1559999999999</v>
      </c>
      <c r="N19" s="22">
        <v>10335.974</v>
      </c>
      <c r="O19" s="22">
        <v>14356.746999999999</v>
      </c>
      <c r="P19" s="22">
        <v>13650.159</v>
      </c>
      <c r="Q19" s="22">
        <v>14828.048000000001</v>
      </c>
      <c r="R19" s="22">
        <v>15549.341</v>
      </c>
      <c r="S19" s="22">
        <v>16359.888000000001</v>
      </c>
      <c r="T19" s="22">
        <v>16946.474999999999</v>
      </c>
      <c r="U19" s="22">
        <v>17588.78</v>
      </c>
      <c r="V19" s="22">
        <v>17554.938999999998</v>
      </c>
      <c r="W19" s="22">
        <v>15769.165999999999</v>
      </c>
      <c r="X19" s="22">
        <v>15990.761</v>
      </c>
      <c r="Y19" s="22">
        <v>17663.98</v>
      </c>
      <c r="Z19" s="22">
        <v>18668.024000000001</v>
      </c>
      <c r="AA19" s="22">
        <v>20354.373</v>
      </c>
      <c r="AB19" s="22">
        <v>22670.251</v>
      </c>
      <c r="AC19" s="22">
        <v>21234.859</v>
      </c>
      <c r="AD19" s="22">
        <v>21216.185000000001</v>
      </c>
    </row>
    <row r="20" spans="1:30" s="15" customFormat="1" ht="12.75" customHeight="1" x14ac:dyDescent="0.2">
      <c r="A20" s="74"/>
      <c r="B20" s="9" t="s">
        <v>52</v>
      </c>
      <c r="C20" s="24" t="s">
        <v>53</v>
      </c>
      <c r="D20" s="22">
        <v>15.925000000000001</v>
      </c>
      <c r="E20" s="22">
        <v>26.917000000000002</v>
      </c>
      <c r="F20" s="22">
        <v>51.540999999999997</v>
      </c>
      <c r="G20" s="22">
        <v>77.953999999999994</v>
      </c>
      <c r="H20" s="22">
        <v>148.55199999999999</v>
      </c>
      <c r="I20" s="22">
        <v>182.81200000000001</v>
      </c>
      <c r="J20" s="22">
        <v>203</v>
      </c>
      <c r="K20" s="22">
        <v>246</v>
      </c>
      <c r="L20" s="22">
        <v>377</v>
      </c>
      <c r="M20" s="22">
        <v>503.685</v>
      </c>
      <c r="N20" s="22">
        <v>797.88400000000001</v>
      </c>
      <c r="O20" s="22">
        <v>1326.9169999999999</v>
      </c>
      <c r="P20" s="22">
        <v>2263.3029999999999</v>
      </c>
      <c r="Q20" s="22">
        <v>2367.1790000000001</v>
      </c>
      <c r="R20" s="22">
        <v>2944.1869999999999</v>
      </c>
      <c r="S20" s="22">
        <v>3009.5659999999998</v>
      </c>
      <c r="T20" s="22">
        <v>3129.1039999999998</v>
      </c>
      <c r="U20" s="22">
        <v>3306.1509999999998</v>
      </c>
      <c r="V20" s="22">
        <v>3415.8919999999998</v>
      </c>
      <c r="W20" s="22">
        <v>3362.4850000000001</v>
      </c>
      <c r="X20" s="22">
        <v>3385.2420000000002</v>
      </c>
      <c r="Y20" s="22">
        <v>3299.2739999999999</v>
      </c>
      <c r="Z20" s="22">
        <v>3291.0369999999998</v>
      </c>
      <c r="AA20" s="22">
        <v>3184.5630000000001</v>
      </c>
      <c r="AB20" s="22">
        <v>3026.7040000000002</v>
      </c>
      <c r="AC20" s="22">
        <v>2389.3090000000002</v>
      </c>
      <c r="AD20" s="22">
        <v>2388.2510000000002</v>
      </c>
    </row>
    <row r="21" spans="1:30" s="15" customFormat="1" ht="12.75" customHeight="1" x14ac:dyDescent="0.2">
      <c r="A21" s="74"/>
      <c r="B21" s="9" t="s">
        <v>54</v>
      </c>
      <c r="C21" s="24" t="s">
        <v>55</v>
      </c>
      <c r="D21" s="22">
        <v>29.919</v>
      </c>
      <c r="E21" s="22">
        <v>46.082000000000001</v>
      </c>
      <c r="F21" s="22">
        <v>83.53</v>
      </c>
      <c r="G21" s="22">
        <v>113.69499999999999</v>
      </c>
      <c r="H21" s="22">
        <v>158.732</v>
      </c>
      <c r="I21" s="22">
        <v>210.804</v>
      </c>
      <c r="J21" s="22">
        <v>254</v>
      </c>
      <c r="K21" s="22">
        <v>314</v>
      </c>
      <c r="L21" s="22">
        <v>612</v>
      </c>
      <c r="M21" s="22">
        <v>894.8</v>
      </c>
      <c r="N21" s="22">
        <v>1176.5920000000001</v>
      </c>
      <c r="O21" s="22">
        <v>1689.4559999999999</v>
      </c>
      <c r="P21" s="22">
        <v>2168.1819999999998</v>
      </c>
      <c r="Q21" s="22">
        <v>2523.0239999999999</v>
      </c>
      <c r="R21" s="22">
        <v>2790.7779999999998</v>
      </c>
      <c r="S21" s="22">
        <v>2905.538</v>
      </c>
      <c r="T21" s="22">
        <v>3078.547</v>
      </c>
      <c r="U21" s="22">
        <v>3217.413</v>
      </c>
      <c r="V21" s="22">
        <v>3211.6410000000001</v>
      </c>
      <c r="W21" s="22">
        <v>3295.107</v>
      </c>
      <c r="X21" s="22">
        <v>3341.413</v>
      </c>
      <c r="Y21" s="22">
        <v>3389.4180000000001</v>
      </c>
      <c r="Z21" s="22">
        <v>3414.1019999999999</v>
      </c>
      <c r="AA21" s="22">
        <v>3407.9050000000002</v>
      </c>
      <c r="AB21" s="22">
        <v>3171.6880000000001</v>
      </c>
      <c r="AC21" s="22">
        <v>2593.8789999999999</v>
      </c>
      <c r="AD21" s="22">
        <v>2675.4279999999999</v>
      </c>
    </row>
    <row r="22" spans="1:30" s="11" customFormat="1" ht="12.75" customHeight="1" x14ac:dyDescent="0.2">
      <c r="A22" s="74"/>
      <c r="B22" s="9" t="s">
        <v>56</v>
      </c>
      <c r="C22" s="24" t="s">
        <v>57</v>
      </c>
      <c r="D22" s="22">
        <v>27.059000000000001</v>
      </c>
      <c r="E22" s="22">
        <v>38.405999999999999</v>
      </c>
      <c r="F22" s="22">
        <v>54.872</v>
      </c>
      <c r="G22" s="22">
        <v>59.680999999999997</v>
      </c>
      <c r="H22" s="22">
        <v>88.406000000000006</v>
      </c>
      <c r="I22" s="22">
        <v>95.381</v>
      </c>
      <c r="J22" s="22">
        <v>98</v>
      </c>
      <c r="K22" s="22">
        <v>111</v>
      </c>
      <c r="L22" s="22">
        <v>139</v>
      </c>
      <c r="M22" s="22">
        <v>240.958</v>
      </c>
      <c r="N22" s="22">
        <v>1208.345</v>
      </c>
      <c r="O22" s="22">
        <v>1247.7339999999999</v>
      </c>
      <c r="P22" s="22">
        <v>1253.72</v>
      </c>
      <c r="Q22" s="22">
        <v>1305.913</v>
      </c>
      <c r="R22" s="22">
        <v>1342.9290000000001</v>
      </c>
      <c r="S22" s="22">
        <v>1383.076</v>
      </c>
      <c r="T22" s="22">
        <v>1390.412</v>
      </c>
      <c r="U22" s="22">
        <v>1404.953</v>
      </c>
      <c r="V22" s="22">
        <v>1539.6690000000001</v>
      </c>
      <c r="W22" s="22">
        <v>1531.8720000000001</v>
      </c>
      <c r="X22" s="22">
        <v>1528.2059999999999</v>
      </c>
      <c r="Y22" s="22">
        <v>1539.319</v>
      </c>
      <c r="Z22" s="22">
        <v>1553.0889999999999</v>
      </c>
      <c r="AA22" s="22">
        <v>1556.635</v>
      </c>
      <c r="AB22" s="22">
        <v>1518.44</v>
      </c>
      <c r="AC22" s="22">
        <v>1352.1510000000001</v>
      </c>
      <c r="AD22" s="22">
        <v>1333.473</v>
      </c>
    </row>
    <row r="23" spans="1:30" s="11" customFormat="1" ht="12.75" customHeight="1" x14ac:dyDescent="0.2">
      <c r="A23" s="74"/>
      <c r="B23" s="9" t="s">
        <v>58</v>
      </c>
      <c r="C23" s="24" t="s">
        <v>59</v>
      </c>
      <c r="D23" s="22">
        <v>11.667</v>
      </c>
      <c r="E23" s="22">
        <v>17.45</v>
      </c>
      <c r="F23" s="22">
        <v>21.893999999999998</v>
      </c>
      <c r="G23" s="22">
        <v>29.597999999999999</v>
      </c>
      <c r="H23" s="22">
        <v>44.04</v>
      </c>
      <c r="I23" s="22">
        <v>61.682000000000002</v>
      </c>
      <c r="J23" s="22">
        <v>68</v>
      </c>
      <c r="K23" s="22">
        <v>106</v>
      </c>
      <c r="L23" s="22">
        <v>145</v>
      </c>
      <c r="M23" s="32">
        <v>191.52799999999999</v>
      </c>
      <c r="N23" s="32">
        <v>209.071</v>
      </c>
      <c r="O23" s="32">
        <v>229.916</v>
      </c>
      <c r="P23" s="32">
        <v>268.10000000000002</v>
      </c>
      <c r="Q23" s="32">
        <v>271.04199999999997</v>
      </c>
      <c r="R23" s="32">
        <v>338.87200000000001</v>
      </c>
      <c r="S23" s="32">
        <v>359.88600000000002</v>
      </c>
      <c r="T23" s="22">
        <v>363.017</v>
      </c>
      <c r="U23" s="22">
        <v>378.61799999999999</v>
      </c>
      <c r="V23" s="22">
        <v>392.57400000000001</v>
      </c>
      <c r="W23" s="22">
        <v>392.18299999999999</v>
      </c>
      <c r="X23" s="22">
        <v>395.428</v>
      </c>
      <c r="Y23" s="22">
        <v>395.85899999999998</v>
      </c>
      <c r="Z23" s="22">
        <v>401.26</v>
      </c>
      <c r="AA23" s="22">
        <v>399.39400000000001</v>
      </c>
      <c r="AB23" s="22">
        <v>468.10700000000003</v>
      </c>
      <c r="AC23" s="22">
        <v>461.62099999999998</v>
      </c>
      <c r="AD23" s="22">
        <v>463.85599999999999</v>
      </c>
    </row>
    <row r="24" spans="1:30" s="11" customFormat="1" ht="12.75" customHeight="1" x14ac:dyDescent="0.2">
      <c r="A24" s="74"/>
      <c r="B24" s="9" t="s">
        <v>60</v>
      </c>
      <c r="C24" s="24" t="s">
        <v>61</v>
      </c>
      <c r="D24" s="22">
        <v>149.595</v>
      </c>
      <c r="E24" s="22">
        <v>243.25</v>
      </c>
      <c r="F24" s="22">
        <v>338.822</v>
      </c>
      <c r="G24" s="22">
        <v>658.30700000000002</v>
      </c>
      <c r="H24" s="22">
        <v>1630.5260000000001</v>
      </c>
      <c r="I24" s="22">
        <v>2282.4569999999999</v>
      </c>
      <c r="J24" s="22">
        <v>3864</v>
      </c>
      <c r="K24" s="22">
        <v>5470</v>
      </c>
      <c r="L24" s="22">
        <v>9344</v>
      </c>
      <c r="M24" s="22">
        <v>11222.96</v>
      </c>
      <c r="N24" s="22">
        <v>13853.673000000001</v>
      </c>
      <c r="O24" s="22">
        <v>16730.591</v>
      </c>
      <c r="P24" s="22">
        <v>19487.125</v>
      </c>
      <c r="Q24" s="22">
        <v>22493.165000000001</v>
      </c>
      <c r="R24" s="22">
        <v>24483.782999999999</v>
      </c>
      <c r="S24" s="22">
        <v>24984.333999999999</v>
      </c>
      <c r="T24" s="22">
        <v>25524.865000000002</v>
      </c>
      <c r="U24" s="22">
        <v>25929.035</v>
      </c>
      <c r="V24" s="22">
        <v>26207.196</v>
      </c>
      <c r="W24" s="22">
        <v>26052.422999999999</v>
      </c>
      <c r="X24" s="22">
        <v>26372.098999999998</v>
      </c>
      <c r="Y24" s="22">
        <v>26940.544000000002</v>
      </c>
      <c r="Z24" s="22">
        <v>26969.404999999999</v>
      </c>
      <c r="AA24" s="22">
        <v>28707.102999999999</v>
      </c>
      <c r="AB24" s="22">
        <v>28270.273000000001</v>
      </c>
      <c r="AC24" s="22">
        <v>25527.806</v>
      </c>
      <c r="AD24" s="22">
        <v>25159.544999999998</v>
      </c>
    </row>
    <row r="25" spans="1:30" s="11" customFormat="1" ht="12.75" customHeight="1" x14ac:dyDescent="0.2">
      <c r="A25" s="74"/>
      <c r="B25" s="9" t="s">
        <v>62</v>
      </c>
      <c r="C25" s="24" t="s">
        <v>63</v>
      </c>
      <c r="D25" s="22">
        <v>734.40599999999995</v>
      </c>
      <c r="E25" s="22">
        <v>1168.9559999999999</v>
      </c>
      <c r="F25" s="22">
        <v>1687.5340000000001</v>
      </c>
      <c r="G25" s="22">
        <v>2636.5410000000002</v>
      </c>
      <c r="H25" s="22">
        <v>4640.8630000000003</v>
      </c>
      <c r="I25" s="22">
        <v>7118.3329999999996</v>
      </c>
      <c r="J25" s="22">
        <v>9260</v>
      </c>
      <c r="K25" s="22">
        <v>12962</v>
      </c>
      <c r="L25" s="22">
        <v>19543</v>
      </c>
      <c r="M25" s="22">
        <v>24903.794999999998</v>
      </c>
      <c r="N25" s="22">
        <v>30841.523000000001</v>
      </c>
      <c r="O25" s="22">
        <v>36803.718999999997</v>
      </c>
      <c r="P25" s="22">
        <v>43461.277000000002</v>
      </c>
      <c r="Q25" s="22">
        <v>52081.807999999997</v>
      </c>
      <c r="R25" s="22">
        <v>59968.540999999997</v>
      </c>
      <c r="S25" s="22">
        <v>63390.345000000001</v>
      </c>
      <c r="T25" s="22">
        <v>63660.150999999998</v>
      </c>
      <c r="U25" s="22">
        <v>71083.345000000001</v>
      </c>
      <c r="V25" s="22">
        <v>74641.206999999995</v>
      </c>
      <c r="W25" s="22">
        <v>74641.81</v>
      </c>
      <c r="X25" s="22">
        <v>75805.736999999994</v>
      </c>
      <c r="Y25" s="22">
        <v>74915.165999999997</v>
      </c>
      <c r="Z25" s="22">
        <v>77035.243000000002</v>
      </c>
      <c r="AA25" s="22">
        <v>76275.971000000005</v>
      </c>
      <c r="AB25" s="22">
        <v>78408.638000000006</v>
      </c>
      <c r="AC25" s="22">
        <v>75262.062000000005</v>
      </c>
      <c r="AD25" s="22">
        <v>74914.274999999994</v>
      </c>
    </row>
    <row r="26" spans="1:30" s="11" customFormat="1" ht="12.75" customHeight="1" x14ac:dyDescent="0.2">
      <c r="A26" s="74"/>
      <c r="B26" s="9" t="s">
        <v>64</v>
      </c>
      <c r="C26" s="24" t="s">
        <v>65</v>
      </c>
      <c r="D26" s="22">
        <v>3.5059999999999998</v>
      </c>
      <c r="E26" s="22">
        <v>4.2729999999999997</v>
      </c>
      <c r="F26" s="22">
        <v>21.893999999999998</v>
      </c>
      <c r="G26" s="22">
        <v>9.67</v>
      </c>
      <c r="H26" s="22">
        <v>11.744</v>
      </c>
      <c r="I26" s="22">
        <v>16.734999999999999</v>
      </c>
      <c r="J26" s="22">
        <v>17</v>
      </c>
      <c r="K26" s="22">
        <v>28</v>
      </c>
      <c r="L26" s="22">
        <v>62</v>
      </c>
      <c r="M26" s="32">
        <v>84.257000000000005</v>
      </c>
      <c r="N26" s="32">
        <v>89.938000000000002</v>
      </c>
      <c r="O26" s="32">
        <v>158.68100000000001</v>
      </c>
      <c r="P26" s="32">
        <v>209.36699999999999</v>
      </c>
      <c r="Q26" s="32">
        <v>240.72800000000001</v>
      </c>
      <c r="R26" s="32">
        <v>259.14100000000002</v>
      </c>
      <c r="S26" s="32">
        <v>266.98200000000003</v>
      </c>
      <c r="T26" s="22">
        <v>268.16300000000001</v>
      </c>
      <c r="U26" s="22">
        <v>267.07299999999998</v>
      </c>
      <c r="V26" s="22">
        <v>267.38299999999998</v>
      </c>
      <c r="W26" s="22">
        <v>255.667</v>
      </c>
      <c r="X26" s="22">
        <v>260.27</v>
      </c>
      <c r="Y26" s="22">
        <v>276.94799999999998</v>
      </c>
      <c r="Z26" s="22">
        <v>280.988</v>
      </c>
      <c r="AA26" s="22">
        <v>281.24799999999999</v>
      </c>
      <c r="AB26" s="22">
        <v>281.17899999999997</v>
      </c>
      <c r="AC26" s="22">
        <v>144.304</v>
      </c>
      <c r="AD26" s="22">
        <v>144.55500000000001</v>
      </c>
    </row>
    <row r="27" spans="1:30" s="11" customFormat="1" ht="12.75" customHeight="1" x14ac:dyDescent="0.2">
      <c r="A27" s="74"/>
      <c r="B27" s="9" t="s">
        <v>66</v>
      </c>
      <c r="C27" s="24" t="s">
        <v>67</v>
      </c>
      <c r="D27" s="22">
        <v>29.84</v>
      </c>
      <c r="E27" s="22">
        <v>41.658999999999999</v>
      </c>
      <c r="F27" s="22">
        <v>112.62</v>
      </c>
      <c r="G27" s="22">
        <v>404.87299999999999</v>
      </c>
      <c r="H27" s="22">
        <v>663.553</v>
      </c>
      <c r="I27" s="22">
        <v>918.28800000000001</v>
      </c>
      <c r="J27" s="22">
        <v>1108</v>
      </c>
      <c r="K27" s="22">
        <v>1333</v>
      </c>
      <c r="L27" s="22">
        <v>1869</v>
      </c>
      <c r="M27" s="22">
        <v>2555.047</v>
      </c>
      <c r="N27" s="22">
        <v>6697.57</v>
      </c>
      <c r="O27" s="22">
        <v>10071.370000000001</v>
      </c>
      <c r="P27" s="22">
        <v>12515.249</v>
      </c>
      <c r="Q27" s="22">
        <v>12471.162</v>
      </c>
      <c r="R27" s="22">
        <v>13817.502</v>
      </c>
      <c r="S27" s="22">
        <v>14700.61</v>
      </c>
      <c r="T27" s="22">
        <v>15504.558999999999</v>
      </c>
      <c r="U27" s="22">
        <v>17732.411</v>
      </c>
      <c r="V27" s="22">
        <v>18930.931</v>
      </c>
      <c r="W27" s="22">
        <v>19232.985000000001</v>
      </c>
      <c r="X27" s="22">
        <v>19720.517</v>
      </c>
      <c r="Y27" s="22">
        <v>19802.645</v>
      </c>
      <c r="Z27" s="22">
        <v>20315.274000000001</v>
      </c>
      <c r="AA27" s="22">
        <v>20510.466</v>
      </c>
      <c r="AB27" s="22">
        <v>19507.48</v>
      </c>
      <c r="AC27" s="22">
        <v>20379.153999999999</v>
      </c>
      <c r="AD27" s="22">
        <v>19266.502</v>
      </c>
    </row>
    <row r="28" spans="1:30" s="11" customFormat="1" ht="12.75" customHeight="1" x14ac:dyDescent="0.2">
      <c r="A28" s="74"/>
      <c r="B28" s="9" t="s">
        <v>68</v>
      </c>
      <c r="C28" s="24" t="s">
        <v>69</v>
      </c>
      <c r="D28" s="22">
        <v>171.68600000000001</v>
      </c>
      <c r="E28" s="22">
        <v>286.33800000000002</v>
      </c>
      <c r="F28" s="22">
        <v>318.63099999999997</v>
      </c>
      <c r="G28" s="22">
        <v>401.88900000000001</v>
      </c>
      <c r="H28" s="22">
        <v>525.03</v>
      </c>
      <c r="I28" s="22">
        <v>629.66899999999998</v>
      </c>
      <c r="J28" s="22">
        <v>560</v>
      </c>
      <c r="K28" s="22">
        <v>1013</v>
      </c>
      <c r="L28" s="22">
        <v>1237</v>
      </c>
      <c r="M28" s="22">
        <v>2109.2829999999999</v>
      </c>
      <c r="N28" s="22">
        <v>2370.078</v>
      </c>
      <c r="O28" s="22">
        <v>2725.0309999999999</v>
      </c>
      <c r="P28" s="22">
        <v>3113.4960000000001</v>
      </c>
      <c r="Q28" s="22">
        <v>3181.5010000000002</v>
      </c>
      <c r="R28" s="22">
        <v>3542.038</v>
      </c>
      <c r="S28" s="22">
        <v>3599.8530000000001</v>
      </c>
      <c r="T28" s="22">
        <v>3629.6370000000002</v>
      </c>
      <c r="U28" s="22">
        <v>3429.7669999999998</v>
      </c>
      <c r="V28" s="22">
        <v>3349.721</v>
      </c>
      <c r="W28" s="22">
        <v>3376.2510000000002</v>
      </c>
      <c r="X28" s="22">
        <v>3418.7979999999998</v>
      </c>
      <c r="Y28" s="22">
        <v>3260.1120000000001</v>
      </c>
      <c r="Z28" s="22">
        <v>3910.8249999999998</v>
      </c>
      <c r="AA28" s="22">
        <v>4099.92</v>
      </c>
      <c r="AB28" s="22">
        <v>3790.451</v>
      </c>
      <c r="AC28" s="22">
        <v>3453.6930000000002</v>
      </c>
      <c r="AD28" s="22">
        <v>3450.893</v>
      </c>
    </row>
    <row r="29" spans="1:30" s="11" customFormat="1" ht="12.75" customHeight="1" x14ac:dyDescent="0.2">
      <c r="A29" s="74"/>
      <c r="B29" s="9" t="s">
        <v>70</v>
      </c>
      <c r="C29" s="24" t="s">
        <v>71</v>
      </c>
      <c r="D29" s="22">
        <v>84.531999999999996</v>
      </c>
      <c r="E29" s="22">
        <v>169.26400000000001</v>
      </c>
      <c r="F29" s="22">
        <v>137.24700000000001</v>
      </c>
      <c r="G29" s="22">
        <v>271.00299999999999</v>
      </c>
      <c r="H29" s="22">
        <v>345.10700000000003</v>
      </c>
      <c r="I29" s="22">
        <v>408.29</v>
      </c>
      <c r="J29" s="22">
        <v>433</v>
      </c>
      <c r="K29" s="22">
        <v>474</v>
      </c>
      <c r="L29" s="22">
        <v>651</v>
      </c>
      <c r="M29" s="22">
        <v>971.9</v>
      </c>
      <c r="N29" s="22">
        <v>1355.5340000000001</v>
      </c>
      <c r="O29" s="22">
        <v>1687.4939999999999</v>
      </c>
      <c r="P29" s="22">
        <v>1772.5709999999999</v>
      </c>
      <c r="Q29" s="22">
        <v>2458.6779999999999</v>
      </c>
      <c r="R29" s="22">
        <v>2750.1790000000001</v>
      </c>
      <c r="S29" s="22">
        <v>2904.6280000000002</v>
      </c>
      <c r="T29" s="22">
        <v>3078.127</v>
      </c>
      <c r="U29" s="22">
        <v>3111.136</v>
      </c>
      <c r="V29" s="22">
        <v>3143.154</v>
      </c>
      <c r="W29" s="22">
        <v>3160.7159999999999</v>
      </c>
      <c r="X29" s="22">
        <v>3090.0659999999998</v>
      </c>
      <c r="Y29" s="22">
        <v>3158.904</v>
      </c>
      <c r="Z29" s="22">
        <v>3165.404</v>
      </c>
      <c r="AA29" s="22">
        <v>3224.9929999999999</v>
      </c>
      <c r="AB29" s="22">
        <v>3359.5920000000001</v>
      </c>
      <c r="AC29" s="22">
        <v>3484.402</v>
      </c>
      <c r="AD29" s="22">
        <v>3454.5030000000002</v>
      </c>
    </row>
    <row r="30" spans="1:30" s="11" customFormat="1" ht="12.75" customHeight="1" x14ac:dyDescent="0.2">
      <c r="A30" s="74"/>
      <c r="B30" s="9" t="s">
        <v>72</v>
      </c>
      <c r="C30" s="24" t="s">
        <v>73</v>
      </c>
      <c r="D30" s="22">
        <v>270.52100000000002</v>
      </c>
      <c r="E30" s="22">
        <v>381.17200000000003</v>
      </c>
      <c r="F30" s="22">
        <v>564.12900000000002</v>
      </c>
      <c r="G30" s="22">
        <v>820.94399999999996</v>
      </c>
      <c r="H30" s="22">
        <v>1309.9110000000001</v>
      </c>
      <c r="I30" s="22">
        <v>1983.1020000000001</v>
      </c>
      <c r="J30" s="22">
        <v>2415</v>
      </c>
      <c r="K30" s="22">
        <v>3419</v>
      </c>
      <c r="L30" s="22">
        <v>6444</v>
      </c>
      <c r="M30" s="22">
        <v>7258.1589999999997</v>
      </c>
      <c r="N30" s="22">
        <v>9014.1029999999992</v>
      </c>
      <c r="O30" s="22">
        <v>10540.083000000001</v>
      </c>
      <c r="P30" s="22">
        <v>11682.001</v>
      </c>
      <c r="Q30" s="22">
        <v>12512.224</v>
      </c>
      <c r="R30" s="22">
        <v>13596.075000000001</v>
      </c>
      <c r="S30" s="22">
        <v>13694.343999999999</v>
      </c>
      <c r="T30" s="22">
        <v>13905.138999999999</v>
      </c>
      <c r="U30" s="22">
        <v>14033.017</v>
      </c>
      <c r="V30" s="22">
        <v>14288.834000000001</v>
      </c>
      <c r="W30" s="22">
        <v>14314.981</v>
      </c>
      <c r="X30" s="22">
        <v>14474.1</v>
      </c>
      <c r="Y30" s="22">
        <v>14456.226000000001</v>
      </c>
      <c r="Z30" s="22">
        <v>14690.554</v>
      </c>
      <c r="AA30" s="22">
        <v>14610.694</v>
      </c>
      <c r="AB30" s="22">
        <v>13300.973</v>
      </c>
      <c r="AC30" s="22">
        <v>12801.946</v>
      </c>
      <c r="AD30" s="22">
        <v>12548.732</v>
      </c>
    </row>
    <row r="31" spans="1:30" s="11" customFormat="1" ht="12.75" customHeight="1" x14ac:dyDescent="0.2">
      <c r="A31" s="74"/>
      <c r="B31" s="9" t="s">
        <v>74</v>
      </c>
      <c r="C31" s="24" t="s">
        <v>75</v>
      </c>
      <c r="D31" s="22">
        <v>54.454999999999998</v>
      </c>
      <c r="E31" s="22">
        <v>77.593999999999994</v>
      </c>
      <c r="F31" s="22">
        <v>108.58799999999999</v>
      </c>
      <c r="G31" s="22">
        <v>183.05699999999999</v>
      </c>
      <c r="H31" s="22">
        <v>371.94299999999998</v>
      </c>
      <c r="I31" s="22">
        <v>654.19799999999998</v>
      </c>
      <c r="J31" s="22">
        <v>843</v>
      </c>
      <c r="K31" s="22">
        <v>1297</v>
      </c>
      <c r="L31" s="22">
        <v>2483</v>
      </c>
      <c r="M31" s="22">
        <v>3941.7689999999998</v>
      </c>
      <c r="N31" s="22">
        <v>5001.7860000000001</v>
      </c>
      <c r="O31" s="22">
        <v>7134.9759999999997</v>
      </c>
      <c r="P31" s="22">
        <v>8350.3649999999998</v>
      </c>
      <c r="Q31" s="22">
        <v>9737.4269999999997</v>
      </c>
      <c r="R31" s="22">
        <v>11299.13</v>
      </c>
      <c r="S31" s="22">
        <v>12496.273999999999</v>
      </c>
      <c r="T31" s="22">
        <v>13030.599</v>
      </c>
      <c r="U31" s="22">
        <v>13583.460999999999</v>
      </c>
      <c r="V31" s="22">
        <v>13634.25</v>
      </c>
      <c r="W31" s="22">
        <v>13376.782999999999</v>
      </c>
      <c r="X31" s="22">
        <v>13378.663</v>
      </c>
      <c r="Y31" s="22">
        <v>13418.275</v>
      </c>
      <c r="Z31" s="22">
        <v>13399.834999999999</v>
      </c>
      <c r="AA31" s="22">
        <v>13139.984</v>
      </c>
      <c r="AB31" s="22">
        <v>12880.794</v>
      </c>
      <c r="AC31" s="22">
        <v>11350.880999999999</v>
      </c>
      <c r="AD31" s="22">
        <v>11305.338</v>
      </c>
    </row>
    <row r="32" spans="1:30" s="11" customFormat="1" ht="12.75" customHeight="1" x14ac:dyDescent="0.2">
      <c r="A32" s="74"/>
      <c r="B32" s="9" t="s">
        <v>76</v>
      </c>
      <c r="C32" s="24" t="s">
        <v>77</v>
      </c>
      <c r="D32" s="22">
        <v>26.077000000000002</v>
      </c>
      <c r="E32" s="22">
        <v>39.533000000000001</v>
      </c>
      <c r="F32" s="22">
        <v>49.731000000000002</v>
      </c>
      <c r="G32" s="22">
        <v>90.757000000000005</v>
      </c>
      <c r="H32" s="22">
        <v>177.828</v>
      </c>
      <c r="I32" s="22">
        <v>263.82100000000003</v>
      </c>
      <c r="J32" s="22">
        <v>291</v>
      </c>
      <c r="K32" s="22">
        <v>300</v>
      </c>
      <c r="L32" s="22">
        <v>606</v>
      </c>
      <c r="M32" s="22">
        <v>1378.817</v>
      </c>
      <c r="N32" s="22">
        <v>1510.9580000000001</v>
      </c>
      <c r="O32" s="22">
        <v>1643.768</v>
      </c>
      <c r="P32" s="22">
        <v>1919.0350000000001</v>
      </c>
      <c r="Q32" s="22">
        <v>2208.5500000000002</v>
      </c>
      <c r="R32" s="22">
        <v>3384.3739999999998</v>
      </c>
      <c r="S32" s="22">
        <v>3572.627</v>
      </c>
      <c r="T32" s="22">
        <v>3680.085</v>
      </c>
      <c r="U32" s="22">
        <v>3949.8809999999999</v>
      </c>
      <c r="V32" s="22">
        <v>4013.623</v>
      </c>
      <c r="W32" s="22">
        <v>3902.123</v>
      </c>
      <c r="X32" s="22">
        <v>3831.8710000000001</v>
      </c>
      <c r="Y32" s="22">
        <v>3964.1329999999998</v>
      </c>
      <c r="Z32" s="22">
        <v>4106.6970000000001</v>
      </c>
      <c r="AA32" s="22">
        <v>4321.7299999999996</v>
      </c>
      <c r="AB32" s="22">
        <v>3622.127</v>
      </c>
      <c r="AC32" s="22">
        <v>3788.4679999999998</v>
      </c>
      <c r="AD32" s="22">
        <v>3837.3879999999999</v>
      </c>
    </row>
    <row r="33" spans="1:32" s="11" customFormat="1" ht="12.75" customHeight="1" x14ac:dyDescent="0.2">
      <c r="A33" s="74"/>
      <c r="B33" s="9" t="s">
        <v>78</v>
      </c>
      <c r="C33" s="24" t="s">
        <v>79</v>
      </c>
      <c r="D33" s="22">
        <v>8.3919999999999995</v>
      </c>
      <c r="E33" s="22">
        <v>11.836</v>
      </c>
      <c r="F33" s="22">
        <v>17.952999999999999</v>
      </c>
      <c r="G33" s="22">
        <v>25.905999999999999</v>
      </c>
      <c r="H33" s="22">
        <v>36.68</v>
      </c>
      <c r="I33" s="22">
        <v>68.971999999999994</v>
      </c>
      <c r="J33" s="22">
        <v>81</v>
      </c>
      <c r="K33" s="22">
        <v>99</v>
      </c>
      <c r="L33" s="22">
        <v>188</v>
      </c>
      <c r="M33" s="32">
        <v>322.75299999999999</v>
      </c>
      <c r="N33" s="32">
        <v>486.02</v>
      </c>
      <c r="O33" s="32">
        <v>695.52</v>
      </c>
      <c r="P33" s="32">
        <v>759.10599999999999</v>
      </c>
      <c r="Q33" s="32">
        <v>1003.248</v>
      </c>
      <c r="R33" s="32">
        <v>1323.163</v>
      </c>
      <c r="S33" s="32">
        <v>1368.836</v>
      </c>
      <c r="T33" s="22">
        <v>1392.944</v>
      </c>
      <c r="U33" s="22">
        <v>1466.4069999999999</v>
      </c>
      <c r="V33" s="22">
        <v>1513.7909999999999</v>
      </c>
      <c r="W33" s="22">
        <v>1330.942</v>
      </c>
      <c r="X33" s="22">
        <v>1339.11</v>
      </c>
      <c r="Y33" s="22">
        <v>1351.73</v>
      </c>
      <c r="Z33" s="22">
        <v>1367.769</v>
      </c>
      <c r="AA33" s="22">
        <v>1355.7570000000001</v>
      </c>
      <c r="AB33" s="22">
        <v>1244.5650000000001</v>
      </c>
      <c r="AC33" s="22">
        <v>1022.4640000000001</v>
      </c>
      <c r="AD33" s="22">
        <v>998.90099999999995</v>
      </c>
    </row>
    <row r="34" spans="1:32" s="11" customFormat="1" ht="12.75" customHeight="1" x14ac:dyDescent="0.2">
      <c r="A34" s="74"/>
      <c r="B34" s="9" t="s">
        <v>80</v>
      </c>
      <c r="C34" s="24" t="s">
        <v>81</v>
      </c>
      <c r="D34" s="22">
        <v>41.164000000000001</v>
      </c>
      <c r="E34" s="22">
        <v>52.497999999999998</v>
      </c>
      <c r="F34" s="22">
        <v>73.77</v>
      </c>
      <c r="G34" s="22">
        <v>112.748</v>
      </c>
      <c r="H34" s="22">
        <v>153.90199999999999</v>
      </c>
      <c r="I34" s="22">
        <v>213.803</v>
      </c>
      <c r="J34" s="22">
        <v>240</v>
      </c>
      <c r="K34" s="22">
        <v>316</v>
      </c>
      <c r="L34" s="22">
        <v>725</v>
      </c>
      <c r="M34" s="22">
        <v>993.77800000000002</v>
      </c>
      <c r="N34" s="22">
        <v>1502.537</v>
      </c>
      <c r="O34" s="22">
        <v>2093.4969999999998</v>
      </c>
      <c r="P34" s="22">
        <v>3126.69</v>
      </c>
      <c r="Q34" s="22">
        <v>3302.6959999999999</v>
      </c>
      <c r="R34" s="22">
        <v>3831.2959999999998</v>
      </c>
      <c r="S34" s="22">
        <v>4024.5010000000002</v>
      </c>
      <c r="T34" s="22">
        <v>4180.0450000000001</v>
      </c>
      <c r="U34" s="22">
        <v>4180.335</v>
      </c>
      <c r="V34" s="22">
        <v>3938.8029999999999</v>
      </c>
      <c r="W34" s="22">
        <v>3537.875</v>
      </c>
      <c r="X34" s="22">
        <v>3567.6790000000001</v>
      </c>
      <c r="Y34" s="22">
        <v>3641.5630000000001</v>
      </c>
      <c r="Z34" s="22">
        <v>3721.4140000000002</v>
      </c>
      <c r="AA34" s="22">
        <v>3687.3519999999999</v>
      </c>
      <c r="AB34" s="22">
        <v>3512.837</v>
      </c>
      <c r="AC34" s="22">
        <v>2746.5</v>
      </c>
      <c r="AD34" s="22">
        <v>2937.5279999999998</v>
      </c>
    </row>
    <row r="35" spans="1:32" s="11" customFormat="1" ht="12.75" customHeight="1" x14ac:dyDescent="0.2">
      <c r="A35" s="74"/>
      <c r="B35" s="9" t="s">
        <v>82</v>
      </c>
      <c r="C35" s="24" t="s">
        <v>83</v>
      </c>
      <c r="D35" s="22">
        <v>591.62400000000002</v>
      </c>
      <c r="E35" s="22">
        <v>987.73299999999995</v>
      </c>
      <c r="F35" s="22">
        <v>1423.8040000000001</v>
      </c>
      <c r="G35" s="22">
        <v>1901.8119999999999</v>
      </c>
      <c r="H35" s="22">
        <v>2291.3690000000001</v>
      </c>
      <c r="I35" s="22">
        <v>2462.915</v>
      </c>
      <c r="J35" s="22">
        <v>2584</v>
      </c>
      <c r="K35" s="22">
        <v>3716</v>
      </c>
      <c r="L35" s="22">
        <v>4449</v>
      </c>
      <c r="M35" s="22">
        <v>5778.4219999999996</v>
      </c>
      <c r="N35" s="22">
        <v>6650.3339999999998</v>
      </c>
      <c r="O35" s="22">
        <v>7727.55</v>
      </c>
      <c r="P35" s="22">
        <v>8980.5149999999994</v>
      </c>
      <c r="Q35" s="22">
        <v>9430.6370000000006</v>
      </c>
      <c r="R35" s="22">
        <v>8340.7559999999994</v>
      </c>
      <c r="S35" s="22">
        <v>9458.6769999999997</v>
      </c>
      <c r="T35" s="22">
        <v>9528.0059999999994</v>
      </c>
      <c r="U35" s="22">
        <v>9216.8469999999998</v>
      </c>
      <c r="V35" s="22">
        <v>9207.7219999999998</v>
      </c>
      <c r="W35" s="22">
        <v>8632.1589999999997</v>
      </c>
      <c r="X35" s="22">
        <v>8436.6450000000004</v>
      </c>
      <c r="Y35" s="22">
        <v>7949.6970000000001</v>
      </c>
      <c r="Z35" s="22">
        <v>6996.7690000000002</v>
      </c>
      <c r="AA35" s="22">
        <v>7015.34</v>
      </c>
      <c r="AB35" s="22">
        <v>7044.9920000000002</v>
      </c>
      <c r="AC35" s="22">
        <v>6046.7020000000002</v>
      </c>
      <c r="AD35" s="22">
        <v>6206.3320000000003</v>
      </c>
    </row>
    <row r="36" spans="1:32" s="11" customFormat="1" ht="12.75" customHeight="1" x14ac:dyDescent="0.2">
      <c r="A36" s="74"/>
      <c r="B36" s="9" t="s">
        <v>84</v>
      </c>
      <c r="C36" s="24" t="s">
        <v>85</v>
      </c>
      <c r="D36" s="22">
        <v>232.95500000000001</v>
      </c>
      <c r="E36" s="22">
        <v>319.065</v>
      </c>
      <c r="F36" s="22">
        <v>431.80900000000003</v>
      </c>
      <c r="G36" s="22">
        <v>594.62699999999995</v>
      </c>
      <c r="H36" s="22">
        <v>764.01099999999997</v>
      </c>
      <c r="I36" s="22">
        <v>1141.0930000000001</v>
      </c>
      <c r="J36" s="22">
        <v>1209</v>
      </c>
      <c r="K36" s="22">
        <v>1540</v>
      </c>
      <c r="L36" s="22">
        <v>2669</v>
      </c>
      <c r="M36" s="22">
        <v>2817.01</v>
      </c>
      <c r="N36" s="22">
        <v>3039.77</v>
      </c>
      <c r="O36" s="22">
        <v>3513.17</v>
      </c>
      <c r="P36" s="22">
        <v>3868.3620000000001</v>
      </c>
      <c r="Q36" s="22">
        <v>3999.2069999999999</v>
      </c>
      <c r="R36" s="22">
        <v>4741.83</v>
      </c>
      <c r="S36" s="22">
        <v>5018.4399999999996</v>
      </c>
      <c r="T36" s="22">
        <v>5827.6019999999999</v>
      </c>
      <c r="U36" s="22">
        <v>6131.7460000000001</v>
      </c>
      <c r="V36" s="22">
        <v>6310.5020000000004</v>
      </c>
      <c r="W36" s="22">
        <v>6185.8980000000001</v>
      </c>
      <c r="X36" s="22">
        <v>5978.71</v>
      </c>
      <c r="Y36" s="22">
        <v>5833.0929999999998</v>
      </c>
      <c r="Z36" s="22">
        <v>5824.2510000000002</v>
      </c>
      <c r="AA36" s="22">
        <v>5800.2420000000002</v>
      </c>
      <c r="AB36" s="22">
        <v>5535.4210000000003</v>
      </c>
      <c r="AC36" s="22">
        <v>5405.6620000000003</v>
      </c>
      <c r="AD36" s="22">
        <v>5608.9219999999996</v>
      </c>
    </row>
    <row r="37" spans="1:32" s="11" customFormat="1" ht="12.75" customHeight="1" x14ac:dyDescent="0.2">
      <c r="A37" s="74"/>
      <c r="B37" s="9" t="s">
        <v>86</v>
      </c>
      <c r="C37" s="24" t="s">
        <v>87</v>
      </c>
      <c r="D37" s="22">
        <v>129.114</v>
      </c>
      <c r="E37" s="22">
        <v>114.816</v>
      </c>
      <c r="F37" s="22">
        <v>224.35</v>
      </c>
      <c r="G37" s="22">
        <v>306.07299999999998</v>
      </c>
      <c r="H37" s="22">
        <v>461.45600000000002</v>
      </c>
      <c r="I37" s="22">
        <v>613.91800000000001</v>
      </c>
      <c r="J37" s="22">
        <v>723</v>
      </c>
      <c r="K37" s="22">
        <v>1018</v>
      </c>
      <c r="L37" s="22">
        <v>1785</v>
      </c>
      <c r="M37" s="22">
        <v>2125.2689999999998</v>
      </c>
      <c r="N37" s="22">
        <v>2570.8910000000001</v>
      </c>
      <c r="O37" s="22">
        <v>3308.6840000000002</v>
      </c>
      <c r="P37" s="22">
        <v>3464.5680000000002</v>
      </c>
      <c r="Q37" s="22">
        <v>3974.0720000000001</v>
      </c>
      <c r="R37" s="22">
        <v>5062.3969999999999</v>
      </c>
      <c r="S37" s="22">
        <v>5351.2250000000004</v>
      </c>
      <c r="T37" s="22">
        <v>5369.2240000000002</v>
      </c>
      <c r="U37" s="22">
        <v>5446.71</v>
      </c>
      <c r="V37" s="22">
        <v>5361.5159999999996</v>
      </c>
      <c r="W37" s="22">
        <v>5396.2430000000004</v>
      </c>
      <c r="X37" s="22">
        <v>5374.6629999999996</v>
      </c>
      <c r="Y37" s="22">
        <v>5318.2939999999999</v>
      </c>
      <c r="Z37" s="22">
        <v>5304.335</v>
      </c>
      <c r="AA37" s="22">
        <v>5353.2669999999998</v>
      </c>
      <c r="AB37" s="22">
        <v>5245.5550000000003</v>
      </c>
      <c r="AC37" s="22">
        <v>5229.0460000000003</v>
      </c>
      <c r="AD37" s="22">
        <v>5336.9179999999997</v>
      </c>
    </row>
    <row r="38" spans="1:32" s="11" customFormat="1" ht="12.75" customHeight="1" x14ac:dyDescent="0.2">
      <c r="A38" s="74"/>
      <c r="B38" s="9" t="s">
        <v>88</v>
      </c>
      <c r="C38" s="24" t="s">
        <v>89</v>
      </c>
      <c r="D38" s="22">
        <v>13.194000000000001</v>
      </c>
      <c r="E38" s="22">
        <v>24.786000000000001</v>
      </c>
      <c r="F38" s="22">
        <v>32.496000000000002</v>
      </c>
      <c r="G38" s="22">
        <v>90.929000000000002</v>
      </c>
      <c r="H38" s="22">
        <v>113.60299999999999</v>
      </c>
      <c r="I38" s="22">
        <v>139.80500000000001</v>
      </c>
      <c r="J38" s="22">
        <v>200</v>
      </c>
      <c r="K38" s="22">
        <v>345</v>
      </c>
      <c r="L38" s="22">
        <v>612</v>
      </c>
      <c r="M38" s="22">
        <v>794.79499999999996</v>
      </c>
      <c r="N38" s="22">
        <v>1581.866</v>
      </c>
      <c r="O38" s="22">
        <v>2425.7890000000002</v>
      </c>
      <c r="P38" s="22">
        <v>2596.4960000000001</v>
      </c>
      <c r="Q38" s="22">
        <v>3104.18</v>
      </c>
      <c r="R38" s="22">
        <v>4003.1860000000001</v>
      </c>
      <c r="S38" s="22">
        <v>4301.5690000000004</v>
      </c>
      <c r="T38" s="22">
        <v>3895.4830000000002</v>
      </c>
      <c r="U38" s="22">
        <v>7266.576</v>
      </c>
      <c r="V38" s="22">
        <v>7321.9080000000004</v>
      </c>
      <c r="W38" s="22">
        <v>7224.2439999999997</v>
      </c>
      <c r="X38" s="22">
        <v>7098.6909999999998</v>
      </c>
      <c r="Y38" s="22">
        <v>7083.0789999999997</v>
      </c>
      <c r="Z38" s="22">
        <v>7096.4570000000003</v>
      </c>
      <c r="AA38" s="22">
        <v>7079.5479999999998</v>
      </c>
      <c r="AB38" s="22">
        <v>5505.4210000000003</v>
      </c>
      <c r="AC38" s="22">
        <v>6941.924</v>
      </c>
      <c r="AD38" s="22">
        <v>6943.54</v>
      </c>
    </row>
    <row r="39" spans="1:32" ht="12.75" customHeight="1" x14ac:dyDescent="0.2">
      <c r="B39" s="24"/>
      <c r="C39" s="24"/>
      <c r="D39" s="11"/>
      <c r="E39" s="22">
        <f>E42-E43-E44</f>
        <v>520.53399999999874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11"/>
      <c r="S39" s="11"/>
      <c r="T39" s="11"/>
      <c r="U39" s="22"/>
      <c r="V39" s="11"/>
      <c r="W39" s="22"/>
      <c r="X39" s="22"/>
      <c r="Y39" s="22"/>
      <c r="Z39" s="22"/>
      <c r="AA39" s="22"/>
      <c r="AB39" s="22"/>
      <c r="AC39" s="22"/>
      <c r="AD39" s="22"/>
    </row>
    <row r="40" spans="1:32" ht="12.75" customHeight="1" x14ac:dyDescent="0.2">
      <c r="B40" s="24" t="s">
        <v>90</v>
      </c>
      <c r="C40" s="24"/>
      <c r="D40" s="32">
        <f>D52-D42</f>
        <v>10317.184000000001</v>
      </c>
      <c r="E40" s="32">
        <f t="shared" ref="E40:AD40" si="2">E52-E42</f>
        <v>15663.998000000001</v>
      </c>
      <c r="F40" s="32">
        <f t="shared" si="2"/>
        <v>21487.077000000005</v>
      </c>
      <c r="G40" s="32">
        <f t="shared" si="2"/>
        <v>29712.552000000003</v>
      </c>
      <c r="H40" s="32">
        <f t="shared" si="2"/>
        <v>41059.972999999998</v>
      </c>
      <c r="I40" s="32">
        <f t="shared" si="2"/>
        <v>53727.351999999999</v>
      </c>
      <c r="J40" s="32">
        <f t="shared" si="2"/>
        <v>67984.7</v>
      </c>
      <c r="K40" s="32">
        <f t="shared" si="2"/>
        <v>82269</v>
      </c>
      <c r="L40" s="32">
        <f t="shared" si="2"/>
        <v>120601.897</v>
      </c>
      <c r="M40" s="32">
        <f t="shared" si="2"/>
        <v>152423</v>
      </c>
      <c r="N40" s="32">
        <f t="shared" si="2"/>
        <v>191765.89700000008</v>
      </c>
      <c r="O40" s="32">
        <f t="shared" si="2"/>
        <v>254490.87699999992</v>
      </c>
      <c r="P40" s="32">
        <f t="shared" si="2"/>
        <v>295251.81899999996</v>
      </c>
      <c r="Q40" s="32">
        <f t="shared" si="2"/>
        <v>333999.17499999999</v>
      </c>
      <c r="R40" s="32">
        <f t="shared" si="2"/>
        <v>377251.93499999994</v>
      </c>
      <c r="S40" s="32">
        <f t="shared" si="2"/>
        <v>321965.91499999992</v>
      </c>
      <c r="T40" s="32">
        <f t="shared" si="2"/>
        <v>435933.77099999995</v>
      </c>
      <c r="U40" s="32">
        <f t="shared" si="2"/>
        <v>467531.68099999998</v>
      </c>
      <c r="V40" s="32">
        <f t="shared" si="2"/>
        <v>492874.65099999995</v>
      </c>
      <c r="W40" s="32">
        <f t="shared" si="2"/>
        <v>494353.82099999988</v>
      </c>
      <c r="X40" s="32">
        <f t="shared" si="2"/>
        <v>507953.18899999978</v>
      </c>
      <c r="Y40" s="32">
        <f t="shared" si="2"/>
        <v>517479.74400000006</v>
      </c>
      <c r="Z40" s="32">
        <f t="shared" si="2"/>
        <v>532621.98199999996</v>
      </c>
      <c r="AA40" s="32">
        <f t="shared" si="2"/>
        <v>538829.25299999991</v>
      </c>
      <c r="AB40" s="32">
        <f t="shared" si="2"/>
        <v>542813.99400000006</v>
      </c>
      <c r="AC40" s="32">
        <f t="shared" si="2"/>
        <v>325622.87600000005</v>
      </c>
      <c r="AD40" s="32">
        <f t="shared" si="2"/>
        <v>505701.28200000001</v>
      </c>
    </row>
    <row r="41" spans="1:32" ht="12.75" customHeight="1" x14ac:dyDescent="0.2">
      <c r="B41" s="24"/>
      <c r="C41" s="2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1:32" s="15" customFormat="1" ht="12.75" customHeight="1" x14ac:dyDescent="0.2">
      <c r="A42" s="74"/>
      <c r="B42" s="30" t="s">
        <v>91</v>
      </c>
      <c r="C42" s="31" t="s">
        <v>170</v>
      </c>
      <c r="D42" s="32">
        <v>5829.1759999999995</v>
      </c>
      <c r="E42" s="36">
        <v>14005.612999999999</v>
      </c>
      <c r="F42" s="36">
        <v>21742.616999999998</v>
      </c>
      <c r="G42" s="36">
        <v>42685.54</v>
      </c>
      <c r="H42" s="36">
        <v>68514.456000000006</v>
      </c>
      <c r="I42" s="36">
        <v>93617.370999999999</v>
      </c>
      <c r="J42" s="32">
        <v>103653.3</v>
      </c>
      <c r="K42" s="32">
        <v>150832</v>
      </c>
      <c r="L42" s="32">
        <v>197044.103</v>
      </c>
      <c r="M42" s="22">
        <v>242569</v>
      </c>
      <c r="N42" s="22">
        <f t="shared" ref="N42:AC42" si="3">SUM(N43:N50)</f>
        <v>241427.30199999994</v>
      </c>
      <c r="O42" s="22">
        <f t="shared" si="3"/>
        <v>287186.48300000007</v>
      </c>
      <c r="P42" s="22">
        <f t="shared" si="3"/>
        <v>329974.63700000005</v>
      </c>
      <c r="Q42" s="22">
        <f t="shared" si="3"/>
        <v>398741.26900000003</v>
      </c>
      <c r="R42" s="22">
        <f t="shared" si="3"/>
        <v>441122.33400000003</v>
      </c>
      <c r="S42" s="22">
        <f t="shared" si="3"/>
        <v>527903.86600000004</v>
      </c>
      <c r="T42" s="22">
        <f t="shared" si="3"/>
        <v>537223.5610000001</v>
      </c>
      <c r="U42" s="22">
        <f t="shared" si="3"/>
        <v>574346.87199999997</v>
      </c>
      <c r="V42" s="22">
        <f t="shared" si="3"/>
        <v>577657.44099999999</v>
      </c>
      <c r="W42" s="22">
        <f t="shared" si="3"/>
        <v>591210.03000000014</v>
      </c>
      <c r="X42" s="22">
        <f t="shared" si="3"/>
        <v>596950.22100000014</v>
      </c>
      <c r="Y42" s="22">
        <f t="shared" si="3"/>
        <v>572119.20899999992</v>
      </c>
      <c r="Z42" s="22">
        <f t="shared" si="3"/>
        <v>579323.69499999995</v>
      </c>
      <c r="AA42" s="22">
        <f t="shared" si="3"/>
        <v>603054.897</v>
      </c>
      <c r="AB42" s="22">
        <f t="shared" si="3"/>
        <v>597595.41399999999</v>
      </c>
      <c r="AC42" s="22">
        <f t="shared" si="3"/>
        <v>585307.2969999999</v>
      </c>
      <c r="AD42" s="22">
        <f t="shared" ref="AD42" si="4">SUM(AD43:AD50)</f>
        <v>572029.255</v>
      </c>
    </row>
    <row r="43" spans="1:32" s="15" customFormat="1" ht="12.75" customHeight="1" x14ac:dyDescent="0.2">
      <c r="A43" s="74"/>
      <c r="B43" s="33"/>
      <c r="C43" s="34" t="s">
        <v>92</v>
      </c>
      <c r="D43" s="35">
        <v>3965.4169999999999</v>
      </c>
      <c r="E43" s="37">
        <v>8201.5110000000004</v>
      </c>
      <c r="F43" s="37">
        <v>12140.746999999999</v>
      </c>
      <c r="G43" s="37">
        <v>24863.330999999998</v>
      </c>
      <c r="H43" s="37">
        <v>36352.243000000002</v>
      </c>
      <c r="I43" s="37">
        <v>44520.209000000003</v>
      </c>
      <c r="J43" s="35">
        <v>40555</v>
      </c>
      <c r="K43" s="35">
        <v>48689</v>
      </c>
      <c r="L43" s="35">
        <v>56428</v>
      </c>
      <c r="M43" s="29">
        <v>69579</v>
      </c>
      <c r="N43" s="29">
        <v>76984.153000000006</v>
      </c>
      <c r="O43" s="29">
        <v>95448.209000000003</v>
      </c>
      <c r="P43" s="29">
        <v>123324.47500000001</v>
      </c>
      <c r="Q43" s="29">
        <v>142526.32199999999</v>
      </c>
      <c r="R43" s="29">
        <v>151953.30600000001</v>
      </c>
      <c r="S43" s="29">
        <v>216221.91500000001</v>
      </c>
      <c r="T43" s="29">
        <v>201537.44899999999</v>
      </c>
      <c r="U43" s="29">
        <v>196802.128</v>
      </c>
      <c r="V43" s="29">
        <v>197740.867</v>
      </c>
      <c r="W43" s="29">
        <v>193624.47</v>
      </c>
      <c r="X43" s="22">
        <v>194201.321</v>
      </c>
      <c r="Y43" s="22">
        <v>168407.82199999999</v>
      </c>
      <c r="Z43" s="22">
        <v>174261.09099999999</v>
      </c>
      <c r="AA43" s="22">
        <v>192354.00899999999</v>
      </c>
      <c r="AB43" s="29">
        <v>200481.81200000001</v>
      </c>
      <c r="AC43" s="29">
        <v>204659.89300000001</v>
      </c>
      <c r="AD43" s="29">
        <v>193223.06299999999</v>
      </c>
      <c r="AE43" s="29"/>
      <c r="AF43" s="29"/>
    </row>
    <row r="44" spans="1:32" s="15" customFormat="1" ht="12.75" customHeight="1" x14ac:dyDescent="0.2">
      <c r="A44" s="74"/>
      <c r="B44" s="33"/>
      <c r="C44" s="34" t="s">
        <v>93</v>
      </c>
      <c r="D44" s="35">
        <v>1548.575</v>
      </c>
      <c r="E44" s="37">
        <v>5283.5680000000002</v>
      </c>
      <c r="F44" s="37">
        <v>8856.6869999999999</v>
      </c>
      <c r="G44" s="37">
        <v>16853.654999999999</v>
      </c>
      <c r="H44" s="37">
        <v>30885.116000000002</v>
      </c>
      <c r="I44" s="37">
        <v>47761.383000000002</v>
      </c>
      <c r="J44" s="35">
        <v>61946</v>
      </c>
      <c r="K44" s="35">
        <v>100751</v>
      </c>
      <c r="L44" s="35">
        <v>139057</v>
      </c>
      <c r="M44" s="29">
        <v>171346.39600000001</v>
      </c>
      <c r="N44" s="29">
        <v>162929.98499999999</v>
      </c>
      <c r="O44" s="29">
        <v>190267.71900000001</v>
      </c>
      <c r="P44" s="29">
        <v>204683.342</v>
      </c>
      <c r="Q44" s="29">
        <v>253853.098</v>
      </c>
      <c r="R44" s="29">
        <v>286276.46899999998</v>
      </c>
      <c r="S44" s="29">
        <v>308730.58100000001</v>
      </c>
      <c r="T44" s="29">
        <v>332654.71600000001</v>
      </c>
      <c r="U44" s="29">
        <v>374382.05599999998</v>
      </c>
      <c r="V44" s="29">
        <v>376754.16600000003</v>
      </c>
      <c r="W44" s="29">
        <v>394377.36599999998</v>
      </c>
      <c r="X44" s="22">
        <v>399646.32799999998</v>
      </c>
      <c r="Y44" s="22">
        <v>400640.16499999998</v>
      </c>
      <c r="Z44" s="22">
        <v>401935.27600000001</v>
      </c>
      <c r="AA44" s="22">
        <v>407613.99400000001</v>
      </c>
      <c r="AB44" s="29">
        <v>394172.29800000001</v>
      </c>
      <c r="AC44" s="29">
        <v>377984.53600000002</v>
      </c>
      <c r="AD44" s="29">
        <v>376265.31400000001</v>
      </c>
    </row>
    <row r="45" spans="1:32" s="35" customFormat="1" ht="12.75" customHeight="1" x14ac:dyDescent="0.2">
      <c r="A45" s="74"/>
      <c r="B45" s="33"/>
      <c r="C45" s="34" t="s">
        <v>171</v>
      </c>
      <c r="D45" s="35">
        <v>313.20400000000001</v>
      </c>
      <c r="E45" s="37">
        <v>519.86199999999997</v>
      </c>
      <c r="F45" s="37">
        <v>744.28499999999997</v>
      </c>
      <c r="G45" s="37">
        <v>959.827</v>
      </c>
      <c r="H45" s="37">
        <v>1267.662</v>
      </c>
      <c r="I45" s="37">
        <v>1321.104</v>
      </c>
      <c r="J45" s="35">
        <v>1116</v>
      </c>
      <c r="K45" s="35">
        <v>1333</v>
      </c>
      <c r="L45" s="35">
        <v>1459</v>
      </c>
      <c r="M45" s="29">
        <v>1516.8979999999999</v>
      </c>
      <c r="N45" s="29">
        <v>1396.498</v>
      </c>
      <c r="O45" s="29">
        <v>1333.87</v>
      </c>
      <c r="P45" s="29">
        <v>1711.252</v>
      </c>
      <c r="Q45" s="29">
        <v>1994.366</v>
      </c>
      <c r="R45" s="29">
        <v>2117.2489999999998</v>
      </c>
      <c r="S45" s="29">
        <v>2315.9560000000001</v>
      </c>
      <c r="T45" s="29">
        <v>2268.4189999999999</v>
      </c>
      <c r="U45" s="29">
        <v>2325.7449999999999</v>
      </c>
      <c r="V45" s="29">
        <v>2315.2849999999999</v>
      </c>
      <c r="W45" s="29">
        <v>2327.326</v>
      </c>
      <c r="X45" s="22">
        <v>2308.9540000000002</v>
      </c>
      <c r="Y45" s="22">
        <v>2303.6799999999998</v>
      </c>
      <c r="Z45" s="22">
        <v>2501.4789999999998</v>
      </c>
      <c r="AA45" s="22">
        <v>2466.5410000000002</v>
      </c>
      <c r="AB45" s="29">
        <v>2350.3290000000002</v>
      </c>
      <c r="AC45" s="29">
        <v>2091.2820000000002</v>
      </c>
      <c r="AD45" s="29">
        <v>1976.0930000000001</v>
      </c>
    </row>
    <row r="46" spans="1:32" s="35" customFormat="1" ht="12.75" customHeight="1" x14ac:dyDescent="0.2">
      <c r="A46" s="74"/>
      <c r="B46" s="33"/>
      <c r="C46" s="34" t="s">
        <v>172</v>
      </c>
      <c r="D46" s="35">
        <v>1.98</v>
      </c>
      <c r="E46" s="37">
        <v>0.67200000000000004</v>
      </c>
      <c r="F46" s="37">
        <v>0.89800000000000002</v>
      </c>
      <c r="G46" s="37">
        <v>8.7270000000000003</v>
      </c>
      <c r="H46" s="37">
        <v>9.4350000000000005</v>
      </c>
      <c r="I46" s="37">
        <v>11.048</v>
      </c>
      <c r="J46" s="35">
        <v>12</v>
      </c>
      <c r="K46" s="35">
        <v>14</v>
      </c>
      <c r="L46" s="35">
        <v>13</v>
      </c>
      <c r="M46" s="35">
        <v>15.756</v>
      </c>
      <c r="N46" s="35">
        <v>16.808</v>
      </c>
      <c r="O46" s="35">
        <v>16.484000000000002</v>
      </c>
      <c r="P46" s="35">
        <v>18.943999999999999</v>
      </c>
      <c r="Q46" s="35">
        <v>18.486999999999998</v>
      </c>
      <c r="R46" s="35">
        <v>19.739000000000001</v>
      </c>
      <c r="S46" s="35">
        <v>39.704000000000001</v>
      </c>
      <c r="T46" s="29">
        <v>40.273000000000003</v>
      </c>
      <c r="U46" s="29">
        <v>40.042000000000002</v>
      </c>
      <c r="V46" s="29">
        <v>40.216999999999999</v>
      </c>
      <c r="W46" s="29">
        <v>41.255000000000003</v>
      </c>
      <c r="X46" s="22">
        <v>41.716000000000001</v>
      </c>
      <c r="Y46" s="22">
        <v>41.734999999999999</v>
      </c>
      <c r="Z46" s="22">
        <v>40.368000000000002</v>
      </c>
      <c r="AA46" s="22">
        <v>41.081000000000003</v>
      </c>
      <c r="AB46" s="29">
        <v>40.631999999999998</v>
      </c>
      <c r="AC46" s="29">
        <v>41.213000000000001</v>
      </c>
      <c r="AD46" s="29">
        <v>41.179000000000002</v>
      </c>
    </row>
    <row r="47" spans="1:32" s="35" customFormat="1" ht="12.75" customHeight="1" x14ac:dyDescent="0.2">
      <c r="A47" s="74"/>
      <c r="B47" s="33"/>
      <c r="C47" s="34" t="s">
        <v>94</v>
      </c>
      <c r="E47" s="37"/>
      <c r="F47" s="37"/>
      <c r="G47" s="37"/>
      <c r="H47" s="37"/>
      <c r="I47" s="37">
        <v>1.4770000000000001</v>
      </c>
      <c r="J47" s="35">
        <v>16</v>
      </c>
      <c r="K47" s="35">
        <v>29</v>
      </c>
      <c r="L47" s="35">
        <v>54</v>
      </c>
      <c r="N47" s="35">
        <v>39.591999999999999</v>
      </c>
      <c r="O47" s="35">
        <v>36.612000000000002</v>
      </c>
      <c r="P47" s="35">
        <v>64.072999999999993</v>
      </c>
      <c r="Q47" s="35">
        <v>66.683000000000007</v>
      </c>
      <c r="R47" s="35">
        <v>451.38299999999998</v>
      </c>
      <c r="S47" s="35">
        <v>111.206</v>
      </c>
      <c r="T47" s="29">
        <v>127.006</v>
      </c>
      <c r="U47" s="29">
        <v>171.798</v>
      </c>
      <c r="V47" s="29">
        <v>241.30099999999999</v>
      </c>
      <c r="W47" s="29">
        <v>245.36099999999999</v>
      </c>
      <c r="X47" s="22">
        <v>299.43200000000002</v>
      </c>
      <c r="Y47" s="22">
        <v>299.33999999999997</v>
      </c>
      <c r="Z47" s="22">
        <v>232.12899999999999</v>
      </c>
      <c r="AA47" s="22">
        <v>241.17699999999999</v>
      </c>
      <c r="AB47" s="29">
        <v>243.72800000000001</v>
      </c>
      <c r="AC47" s="29">
        <v>232.02600000000001</v>
      </c>
      <c r="AD47" s="29">
        <v>248.30199999999999</v>
      </c>
    </row>
    <row r="48" spans="1:32" s="35" customFormat="1" ht="12.75" customHeight="1" x14ac:dyDescent="0.2">
      <c r="A48" s="74"/>
      <c r="B48" s="33"/>
      <c r="C48" s="34" t="s">
        <v>173</v>
      </c>
      <c r="E48" s="37"/>
      <c r="F48" s="37"/>
      <c r="G48" s="37"/>
      <c r="H48" s="37"/>
      <c r="I48" s="37">
        <v>2.1280000000000001</v>
      </c>
      <c r="J48" s="35">
        <v>8.3000000000000007</v>
      </c>
      <c r="K48" s="35">
        <v>16</v>
      </c>
      <c r="L48" s="35">
        <v>31</v>
      </c>
      <c r="N48" s="35">
        <v>54.350999999999999</v>
      </c>
      <c r="O48" s="35">
        <v>75.763999999999996</v>
      </c>
      <c r="P48" s="35">
        <v>146.34</v>
      </c>
      <c r="Q48" s="35">
        <v>253.71</v>
      </c>
      <c r="R48" s="35">
        <v>273.06299999999999</v>
      </c>
      <c r="S48" s="35">
        <v>451.45800000000003</v>
      </c>
      <c r="T48" s="29">
        <v>570.89300000000003</v>
      </c>
      <c r="U48" s="29">
        <v>597.78300000000002</v>
      </c>
      <c r="V48" s="29">
        <v>538.05100000000004</v>
      </c>
      <c r="W48" s="29">
        <v>566.58199999999999</v>
      </c>
      <c r="X48" s="22">
        <v>425.75099999999998</v>
      </c>
      <c r="Y48" s="22">
        <v>400.334</v>
      </c>
      <c r="Z48" s="22">
        <v>327.41800000000001</v>
      </c>
      <c r="AA48" s="22">
        <v>312.25400000000002</v>
      </c>
      <c r="AB48" s="29">
        <v>280.86799999999999</v>
      </c>
      <c r="AC48" s="29">
        <v>280.44600000000003</v>
      </c>
      <c r="AD48" s="29">
        <v>257.74200000000002</v>
      </c>
    </row>
    <row r="49" spans="1:31" s="35" customFormat="1" ht="12.75" customHeight="1" x14ac:dyDescent="0.2">
      <c r="A49" s="74"/>
      <c r="B49" s="33"/>
      <c r="C49" s="34" t="s">
        <v>95</v>
      </c>
      <c r="E49" s="37"/>
      <c r="F49" s="37"/>
      <c r="G49" s="37"/>
      <c r="H49" s="37"/>
      <c r="I49" s="37"/>
      <c r="L49" s="35">
        <v>1.19</v>
      </c>
      <c r="N49" s="35">
        <v>4.7050000000000001</v>
      </c>
      <c r="O49" s="35">
        <v>6.3540000000000001</v>
      </c>
      <c r="P49" s="35">
        <v>23.262</v>
      </c>
      <c r="Q49" s="35">
        <v>25.271999999999998</v>
      </c>
      <c r="R49" s="35">
        <v>27.501000000000001</v>
      </c>
      <c r="S49" s="35">
        <v>27.99</v>
      </c>
      <c r="T49" s="29">
        <v>19.815000000000001</v>
      </c>
      <c r="U49" s="29">
        <v>22.172999999999998</v>
      </c>
      <c r="V49" s="29">
        <v>22.523</v>
      </c>
      <c r="W49" s="29">
        <v>22.861000000000001</v>
      </c>
      <c r="X49" s="22">
        <v>21.864999999999998</v>
      </c>
      <c r="Y49" s="22">
        <v>21.629000000000001</v>
      </c>
      <c r="Z49" s="22">
        <v>21.547000000000001</v>
      </c>
      <c r="AA49" s="22">
        <v>21.475000000000001</v>
      </c>
      <c r="AB49" s="29">
        <v>21.004999999999999</v>
      </c>
      <c r="AC49" s="29">
        <v>14.176</v>
      </c>
      <c r="AD49" s="29">
        <v>12.76</v>
      </c>
    </row>
    <row r="50" spans="1:31" s="35" customFormat="1" ht="12.75" customHeight="1" x14ac:dyDescent="0.2">
      <c r="A50" s="74"/>
      <c r="B50" s="33"/>
      <c r="C50" s="34" t="s">
        <v>174</v>
      </c>
      <c r="E50" s="37"/>
      <c r="F50" s="37"/>
      <c r="G50" s="37"/>
      <c r="H50" s="37"/>
      <c r="I50" s="37"/>
      <c r="L50" s="35">
        <v>0.91300000000000003</v>
      </c>
      <c r="N50" s="35">
        <v>1.21</v>
      </c>
      <c r="O50" s="35">
        <v>1.4710000000000001</v>
      </c>
      <c r="P50" s="35">
        <v>2.9489999999999998</v>
      </c>
      <c r="Q50" s="35">
        <v>3.331</v>
      </c>
      <c r="R50" s="35">
        <v>3.6240000000000001</v>
      </c>
      <c r="S50" s="35">
        <v>5.056</v>
      </c>
      <c r="T50" s="29">
        <v>4.99</v>
      </c>
      <c r="U50" s="29">
        <v>5.1470000000000002</v>
      </c>
      <c r="V50" s="29">
        <v>5.0309999999999997</v>
      </c>
      <c r="W50" s="29">
        <v>4.8090000000000002</v>
      </c>
      <c r="X50" s="22">
        <v>4.8540000000000001</v>
      </c>
      <c r="Y50" s="22">
        <v>4.5039999999999996</v>
      </c>
      <c r="Z50" s="22">
        <v>4.3869999999999996</v>
      </c>
      <c r="AA50" s="22">
        <v>4.3659999999999997</v>
      </c>
      <c r="AB50" s="29">
        <v>4.742</v>
      </c>
      <c r="AC50" s="29">
        <v>3.7250000000000001</v>
      </c>
      <c r="AD50" s="29">
        <v>4.8019999999999996</v>
      </c>
      <c r="AE50" s="46"/>
    </row>
    <row r="51" spans="1:31" s="11" customFormat="1" ht="12.75" customHeight="1" x14ac:dyDescent="0.2">
      <c r="A51" s="74"/>
      <c r="B51" s="33"/>
      <c r="C51" s="34"/>
      <c r="D51" s="35"/>
      <c r="E51" s="37"/>
      <c r="F51" s="37"/>
      <c r="G51" s="37"/>
      <c r="H51" s="37"/>
      <c r="I51" s="37"/>
      <c r="J51" s="35"/>
      <c r="K51" s="35"/>
      <c r="L51" s="35"/>
      <c r="M51" s="42"/>
      <c r="N51" s="35"/>
      <c r="O51" s="35"/>
      <c r="P51" s="35"/>
      <c r="Q51" s="22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spans="1:31" s="11" customFormat="1" ht="14.25" customHeight="1" x14ac:dyDescent="0.2">
      <c r="A52" s="74"/>
      <c r="B52" s="19" t="s">
        <v>96</v>
      </c>
      <c r="C52" s="25"/>
      <c r="D52" s="23">
        <v>16146.36</v>
      </c>
      <c r="E52" s="23">
        <v>29669.611000000001</v>
      </c>
      <c r="F52" s="23">
        <v>43229.694000000003</v>
      </c>
      <c r="G52" s="23">
        <v>72398.092000000004</v>
      </c>
      <c r="H52" s="23">
        <v>109574.429</v>
      </c>
      <c r="I52" s="23">
        <v>147344.723</v>
      </c>
      <c r="J52" s="23">
        <v>171638</v>
      </c>
      <c r="K52" s="23">
        <v>233101</v>
      </c>
      <c r="L52" s="23">
        <v>317646</v>
      </c>
      <c r="M52" s="23">
        <v>394992</v>
      </c>
      <c r="N52" s="23">
        <v>433193.19900000002</v>
      </c>
      <c r="O52" s="23">
        <v>541677.36</v>
      </c>
      <c r="P52" s="23">
        <v>625226.45600000001</v>
      </c>
      <c r="Q52" s="23">
        <v>732740.44400000002</v>
      </c>
      <c r="R52" s="23">
        <v>818374.26899999997</v>
      </c>
      <c r="S52" s="23">
        <v>849869.78099999996</v>
      </c>
      <c r="T52" s="23">
        <v>973157.33200000005</v>
      </c>
      <c r="U52" s="23">
        <v>1041878.553</v>
      </c>
      <c r="V52" s="23">
        <v>1070532.0919999999</v>
      </c>
      <c r="W52" s="23">
        <v>1085563.851</v>
      </c>
      <c r="X52" s="50">
        <v>1104903.4099999999</v>
      </c>
      <c r="Y52" s="50">
        <v>1089598.953</v>
      </c>
      <c r="Z52" s="50">
        <v>1111945.6769999999</v>
      </c>
      <c r="AA52" s="50">
        <v>1141884.1499999999</v>
      </c>
      <c r="AB52" s="51">
        <v>1140409.4080000001</v>
      </c>
      <c r="AC52" s="51">
        <v>910930.17299999995</v>
      </c>
      <c r="AD52" s="51">
        <v>1077730.537</v>
      </c>
    </row>
    <row r="53" spans="1:31" s="11" customFormat="1" ht="12.75" customHeight="1" x14ac:dyDescent="0.2">
      <c r="A53" s="74"/>
      <c r="B53" s="9" t="s">
        <v>97</v>
      </c>
      <c r="C53" s="24"/>
      <c r="D53" s="22">
        <v>9717.6260000000002</v>
      </c>
      <c r="E53" s="22">
        <v>14600.125</v>
      </c>
      <c r="F53" s="22">
        <v>19804.239000000001</v>
      </c>
      <c r="G53" s="22">
        <v>26785.266000000003</v>
      </c>
      <c r="H53" s="22">
        <v>36552.705999999998</v>
      </c>
      <c r="I53" s="22">
        <v>46491.35</v>
      </c>
      <c r="J53" s="22">
        <v>59690</v>
      </c>
      <c r="K53" s="22">
        <v>70434</v>
      </c>
      <c r="L53" s="22">
        <v>103383.77</v>
      </c>
      <c r="M53" s="44">
        <f t="shared" ref="M53:T53" si="5">SUM(M5:M13,M18:M38)</f>
        <v>121524.09199999998</v>
      </c>
      <c r="N53" s="44">
        <f t="shared" si="5"/>
        <v>155780.52500000002</v>
      </c>
      <c r="O53" s="44">
        <f t="shared" si="5"/>
        <v>194573.016</v>
      </c>
      <c r="P53" s="44">
        <f t="shared" si="5"/>
        <v>222382.41700000004</v>
      </c>
      <c r="Q53" s="44">
        <f t="shared" si="5"/>
        <v>245886.40799999994</v>
      </c>
      <c r="R53" s="44">
        <f t="shared" si="5"/>
        <v>268718.15100000001</v>
      </c>
      <c r="S53" s="44">
        <f t="shared" si="5"/>
        <v>283906.52400000003</v>
      </c>
      <c r="T53" s="44">
        <f t="shared" si="5"/>
        <v>289157.77999999997</v>
      </c>
      <c r="U53" s="44">
        <f t="shared" ref="U53:AD53" si="6">SUM(U5:U13,U18:U38)</f>
        <v>305013.74599999998</v>
      </c>
      <c r="V53" s="44">
        <f t="shared" si="6"/>
        <v>323250.58600000001</v>
      </c>
      <c r="W53" s="44">
        <f t="shared" si="6"/>
        <v>319279.75699999998</v>
      </c>
      <c r="X53" s="44">
        <f t="shared" si="6"/>
        <v>321465.19899999996</v>
      </c>
      <c r="Y53" s="44">
        <f t="shared" si="6"/>
        <v>326873.48199999996</v>
      </c>
      <c r="Z53" s="44">
        <f t="shared" si="6"/>
        <v>337819.92100000003</v>
      </c>
      <c r="AA53" s="44">
        <f t="shared" si="6"/>
        <v>342837.26</v>
      </c>
      <c r="AB53" s="44">
        <f t="shared" si="6"/>
        <v>346033.92299999995</v>
      </c>
      <c r="AC53" s="44">
        <f t="shared" si="6"/>
        <v>320994.20299999998</v>
      </c>
      <c r="AD53" s="44">
        <f t="shared" si="6"/>
        <v>319291.12400000001</v>
      </c>
    </row>
    <row r="54" spans="1:31" s="11" customFormat="1" ht="12.75" customHeight="1" x14ac:dyDescent="0.2">
      <c r="A54" s="74"/>
      <c r="B54" s="9" t="s">
        <v>98</v>
      </c>
      <c r="C54" s="24"/>
      <c r="D54" s="8">
        <v>60.184623655114834</v>
      </c>
      <c r="E54" s="8">
        <v>49.209020637311355</v>
      </c>
      <c r="F54" s="8">
        <v>45.811656682094487</v>
      </c>
      <c r="G54" s="8">
        <v>36.997198765956426</v>
      </c>
      <c r="H54" s="8">
        <v>33.358792132058475</v>
      </c>
      <c r="I54" s="8">
        <v>31.552775731235382</v>
      </c>
      <c r="J54" s="8">
        <v>34.77668115452289</v>
      </c>
      <c r="K54" s="8">
        <v>30.216086589075118</v>
      </c>
      <c r="L54" s="8">
        <v>32.546850896910399</v>
      </c>
      <c r="M54" s="8">
        <f t="shared" ref="M54:Y54" si="7">(M53/M52)*100</f>
        <v>30.766216024628338</v>
      </c>
      <c r="N54" s="8">
        <f t="shared" si="7"/>
        <v>35.960981234149067</v>
      </c>
      <c r="O54" s="8">
        <f t="shared" si="7"/>
        <v>35.920463059412342</v>
      </c>
      <c r="P54" s="8">
        <f t="shared" si="7"/>
        <v>35.568299272351979</v>
      </c>
      <c r="Q54" s="8">
        <f t="shared" si="7"/>
        <v>33.557095150598776</v>
      </c>
      <c r="R54" s="8">
        <f t="shared" si="7"/>
        <v>32.835606052027529</v>
      </c>
      <c r="S54" s="8">
        <f t="shared" si="7"/>
        <v>33.405885271734363</v>
      </c>
      <c r="T54" s="8">
        <f t="shared" si="7"/>
        <v>29.71336396405016</v>
      </c>
      <c r="U54" s="8">
        <f t="shared" si="7"/>
        <v>29.275364688306432</v>
      </c>
      <c r="V54" s="8">
        <f t="shared" si="7"/>
        <v>30.195319543956277</v>
      </c>
      <c r="W54" s="8">
        <f t="shared" si="7"/>
        <v>29.411421235691087</v>
      </c>
      <c r="X54" s="8">
        <f t="shared" si="7"/>
        <v>29.094416406950902</v>
      </c>
      <c r="Y54" s="8">
        <f t="shared" si="7"/>
        <v>29.99943062537065</v>
      </c>
      <c r="Z54" s="8">
        <f>(Z53/Z52)*100</f>
        <v>30.380973458292427</v>
      </c>
      <c r="AA54" s="8">
        <f>(AA53/AA52)*100</f>
        <v>30.023821593460248</v>
      </c>
      <c r="AB54" s="8">
        <f>(AB53/AB52)*100</f>
        <v>30.342955834331381</v>
      </c>
      <c r="AC54" s="8">
        <f>(AC53/AC52)*100</f>
        <v>35.238069010587047</v>
      </c>
      <c r="AD54" s="8">
        <f>(AD53/AD52)*100</f>
        <v>29.626248216811916</v>
      </c>
    </row>
    <row r="55" spans="1:31" s="11" customFormat="1" ht="12.75" customHeight="1" x14ac:dyDescent="0.2">
      <c r="A55" s="74"/>
      <c r="B55" s="9" t="s">
        <v>99</v>
      </c>
      <c r="C55" s="24"/>
      <c r="D55" s="8">
        <v>36.102105985497658</v>
      </c>
      <c r="E55" s="8">
        <v>47.205246472560759</v>
      </c>
      <c r="F55" s="8">
        <v>50.295560731935772</v>
      </c>
      <c r="G55" s="8">
        <v>58.959481970878457</v>
      </c>
      <c r="H55" s="8">
        <v>62.527778264762858</v>
      </c>
      <c r="I55" s="8">
        <v>63.536290335962697</v>
      </c>
      <c r="J55" s="8">
        <v>60.39064775865485</v>
      </c>
      <c r="K55" s="8">
        <v>64.706715114907283</v>
      </c>
      <c r="L55" s="8">
        <v>62.032609571661531</v>
      </c>
      <c r="M55" s="43">
        <f t="shared" ref="M55:Y55" si="8">(M42/M52)*100</f>
        <v>61.411117187183542</v>
      </c>
      <c r="N55" s="43">
        <f t="shared" si="8"/>
        <v>55.732015774328893</v>
      </c>
      <c r="O55" s="43">
        <f t="shared" si="8"/>
        <v>53.017996358570365</v>
      </c>
      <c r="P55" s="43">
        <f t="shared" si="8"/>
        <v>52.776819316167909</v>
      </c>
      <c r="Q55" s="43">
        <f t="shared" si="8"/>
        <v>54.417805413235797</v>
      </c>
      <c r="R55" s="43">
        <f t="shared" si="8"/>
        <v>53.902273166411106</v>
      </c>
      <c r="S55" s="43">
        <f t="shared" si="8"/>
        <v>62.115853252111343</v>
      </c>
      <c r="T55" s="43">
        <f t="shared" si="8"/>
        <v>55.204183674587995</v>
      </c>
      <c r="U55" s="43">
        <f t="shared" si="8"/>
        <v>55.126086466240942</v>
      </c>
      <c r="V55" s="43">
        <f t="shared" si="8"/>
        <v>53.959843456986242</v>
      </c>
      <c r="W55" s="43">
        <f t="shared" si="8"/>
        <v>54.461101431794098</v>
      </c>
      <c r="X55" s="43">
        <f t="shared" si="8"/>
        <v>54.027367061886444</v>
      </c>
      <c r="Y55" s="43">
        <f t="shared" si="8"/>
        <v>52.507320002903846</v>
      </c>
      <c r="Z55" s="43">
        <f>(Z42/Z52)*100</f>
        <v>52.099999755653528</v>
      </c>
      <c r="AA55" s="43">
        <f>(AA42/AA52)*100</f>
        <v>52.81226620055984</v>
      </c>
      <c r="AB55" s="43">
        <f>(AB42/AB52)*100</f>
        <v>52.401831290399173</v>
      </c>
      <c r="AC55" s="43">
        <f>(AC42/AC52)*100</f>
        <v>64.253804994996017</v>
      </c>
      <c r="AD55" s="43">
        <f>(AD42/AD52)*100</f>
        <v>53.07720579137677</v>
      </c>
    </row>
    <row r="56" spans="1:31" s="11" customFormat="1" ht="5.25" customHeight="1" x14ac:dyDescent="0.2">
      <c r="A56" s="74"/>
      <c r="B56" s="19"/>
      <c r="C56" s="25"/>
      <c r="D56" s="16"/>
      <c r="E56" s="23"/>
      <c r="F56" s="23"/>
      <c r="G56" s="23"/>
      <c r="H56" s="23"/>
      <c r="I56" s="23"/>
      <c r="J56" s="18"/>
      <c r="K56" s="18"/>
      <c r="L56" s="18"/>
      <c r="M56" s="18"/>
      <c r="N56" s="18"/>
      <c r="O56" s="18"/>
      <c r="P56" s="18"/>
      <c r="Q56" s="23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</row>
    <row r="57" spans="1:31" s="11" customFormat="1" ht="5.25" customHeight="1" x14ac:dyDescent="0.2">
      <c r="A57" s="74"/>
      <c r="B57" s="9"/>
      <c r="C57" s="24"/>
    </row>
    <row r="58" spans="1:31" s="11" customFormat="1" ht="12.75" customHeight="1" x14ac:dyDescent="0.2">
      <c r="A58" s="74"/>
      <c r="B58" s="2" t="s">
        <v>100</v>
      </c>
      <c r="C58" s="26"/>
      <c r="D58" s="38"/>
      <c r="AD58" s="86" t="s">
        <v>104</v>
      </c>
    </row>
    <row r="59" spans="1:31" s="11" customFormat="1" ht="12.75" customHeight="1" x14ac:dyDescent="0.2">
      <c r="A59" s="74"/>
      <c r="B59" s="73" t="s">
        <v>162</v>
      </c>
      <c r="C59" s="24"/>
      <c r="D59" s="22"/>
      <c r="E59" s="38"/>
      <c r="F59" s="38"/>
      <c r="G59" s="38"/>
      <c r="H59" s="38"/>
      <c r="I59" s="38"/>
      <c r="J59" s="3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49"/>
      <c r="V59" s="13"/>
      <c r="W59" s="49"/>
      <c r="X59" s="49"/>
      <c r="Y59" s="49"/>
      <c r="Z59" s="49"/>
      <c r="AA59" s="49"/>
      <c r="AB59" s="49"/>
      <c r="AC59" s="49"/>
      <c r="AD59" s="49"/>
    </row>
    <row r="60" spans="1:31" ht="12.75" customHeight="1" x14ac:dyDescent="0.2">
      <c r="D60" s="47"/>
      <c r="E60" s="47"/>
      <c r="R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</row>
    <row r="61" spans="1:31" ht="12.75" customHeight="1" x14ac:dyDescent="0.2"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</row>
    <row r="62" spans="1:31" ht="12.75" customHeight="1" x14ac:dyDescent="0.2">
      <c r="Z62" s="47"/>
      <c r="AA62" s="47"/>
      <c r="AB62" s="47"/>
      <c r="AC62" s="47"/>
      <c r="AD62" s="47"/>
    </row>
    <row r="67" spans="1:10" s="11" customFormat="1" ht="12.75" customHeight="1" x14ac:dyDescent="0.2">
      <c r="A67" s="74"/>
      <c r="B67" s="14"/>
      <c r="C67" s="14"/>
      <c r="E67" s="22"/>
      <c r="F67" s="22"/>
      <c r="G67" s="22"/>
      <c r="H67" s="22"/>
      <c r="I67" s="22"/>
      <c r="J67" s="22"/>
    </row>
    <row r="68" spans="1:10" s="11" customFormat="1" ht="12.75" customHeight="1" x14ac:dyDescent="0.2">
      <c r="A68" s="74"/>
    </row>
    <row r="69" spans="1:10" s="11" customFormat="1" ht="12.75" customHeight="1" x14ac:dyDescent="0.2">
      <c r="A69" s="74"/>
    </row>
    <row r="70" spans="1:10" s="11" customFormat="1" ht="12.75" customHeight="1" x14ac:dyDescent="0.2">
      <c r="A70" s="74"/>
    </row>
    <row r="71" spans="1:10" s="11" customFormat="1" ht="12.75" customHeight="1" x14ac:dyDescent="0.2">
      <c r="A71" s="74"/>
    </row>
    <row r="72" spans="1:10" s="11" customFormat="1" ht="12.75" customHeight="1" x14ac:dyDescent="0.2">
      <c r="A72" s="74"/>
      <c r="B72" s="9"/>
      <c r="C72" s="24"/>
    </row>
    <row r="73" spans="1:10" s="11" customFormat="1" ht="12.75" customHeight="1" x14ac:dyDescent="0.2">
      <c r="A73" s="74"/>
      <c r="B73" s="9"/>
      <c r="C73" s="24"/>
    </row>
    <row r="74" spans="1:10" s="11" customFormat="1" ht="12.75" customHeight="1" x14ac:dyDescent="0.2">
      <c r="A74" s="74"/>
      <c r="B74" s="9"/>
      <c r="C74" s="24"/>
    </row>
    <row r="75" spans="1:10" s="11" customFormat="1" ht="12.75" customHeight="1" x14ac:dyDescent="0.2">
      <c r="A75" s="74"/>
      <c r="B75" s="9"/>
      <c r="C75" s="24"/>
    </row>
    <row r="76" spans="1:10" s="11" customFormat="1" ht="12.75" customHeight="1" x14ac:dyDescent="0.2">
      <c r="A76" s="74"/>
      <c r="B76" s="9"/>
      <c r="C76" s="24"/>
    </row>
    <row r="77" spans="1:10" s="11" customFormat="1" ht="12.75" customHeight="1" x14ac:dyDescent="0.2">
      <c r="A77" s="74"/>
      <c r="B77" s="9"/>
      <c r="C77" s="24"/>
    </row>
    <row r="78" spans="1:10" s="11" customFormat="1" ht="12.75" customHeight="1" x14ac:dyDescent="0.2">
      <c r="A78" s="74"/>
      <c r="B78" s="9"/>
      <c r="C78" s="24"/>
    </row>
    <row r="79" spans="1:10" s="11" customFormat="1" ht="12.75" customHeight="1" x14ac:dyDescent="0.2">
      <c r="A79" s="74"/>
      <c r="B79" s="9"/>
      <c r="C79" s="24"/>
    </row>
    <row r="80" spans="1:10" s="11" customFormat="1" ht="12.75" customHeight="1" x14ac:dyDescent="0.2">
      <c r="A80" s="74"/>
      <c r="B80" s="9"/>
      <c r="C80" s="24"/>
    </row>
    <row r="81" spans="1:30" s="11" customFormat="1" ht="12.75" customHeight="1" x14ac:dyDescent="0.2">
      <c r="A81" s="74"/>
      <c r="B81" s="9"/>
      <c r="C81" s="24"/>
    </row>
    <row r="82" spans="1:30" s="11" customFormat="1" ht="12.75" customHeight="1" x14ac:dyDescent="0.2">
      <c r="A82" s="74"/>
      <c r="B82" s="9"/>
      <c r="C82" s="24"/>
    </row>
    <row r="83" spans="1:30" s="11" customFormat="1" ht="12.75" customHeight="1" x14ac:dyDescent="0.2">
      <c r="A83" s="74"/>
      <c r="B83" s="9"/>
      <c r="C83" s="24"/>
    </row>
    <row r="84" spans="1:30" s="11" customFormat="1" ht="12.75" customHeight="1" x14ac:dyDescent="0.2">
      <c r="A84" s="74"/>
      <c r="B84" s="9"/>
      <c r="C84" s="24"/>
    </row>
    <row r="85" spans="1:30" s="11" customFormat="1" ht="12.75" customHeight="1" x14ac:dyDescent="0.2">
      <c r="A85" s="74"/>
      <c r="B85" s="9"/>
      <c r="C85" s="24"/>
    </row>
    <row r="86" spans="1:30" s="11" customFormat="1" ht="12.75" customHeight="1" x14ac:dyDescent="0.2">
      <c r="A86" s="74"/>
      <c r="B86" s="9"/>
      <c r="C86" s="24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s="11" customFormat="1" ht="12.75" customHeight="1" x14ac:dyDescent="0.2">
      <c r="A87" s="74"/>
      <c r="B87" s="9"/>
      <c r="C87" s="24"/>
    </row>
    <row r="88" spans="1:30" s="11" customFormat="1" ht="12.75" customHeight="1" x14ac:dyDescent="0.2">
      <c r="A88" s="74"/>
      <c r="B88" s="9"/>
      <c r="C88" s="24"/>
    </row>
    <row r="89" spans="1:30" s="11" customFormat="1" ht="12.75" customHeight="1" x14ac:dyDescent="0.2">
      <c r="A89" s="74"/>
      <c r="B89" s="9"/>
      <c r="C89" s="24"/>
    </row>
    <row r="90" spans="1:30" s="11" customFormat="1" ht="12.75" customHeight="1" x14ac:dyDescent="0.2">
      <c r="A90" s="74"/>
      <c r="B90" s="9"/>
      <c r="C90" s="24"/>
    </row>
    <row r="91" spans="1:30" s="11" customFormat="1" ht="12.75" customHeight="1" x14ac:dyDescent="0.2">
      <c r="A91" s="74"/>
      <c r="B91" s="9"/>
      <c r="C91" s="24"/>
    </row>
    <row r="92" spans="1:30" s="11" customFormat="1" ht="12.75" customHeight="1" x14ac:dyDescent="0.2">
      <c r="A92" s="74"/>
      <c r="B92" s="9"/>
      <c r="C92" s="24"/>
    </row>
    <row r="93" spans="1:30" s="11" customFormat="1" ht="12.75" customHeight="1" x14ac:dyDescent="0.2">
      <c r="A93" s="74"/>
      <c r="B93" s="9"/>
      <c r="C93" s="24"/>
    </row>
    <row r="94" spans="1:30" s="11" customFormat="1" ht="12.75" customHeight="1" x14ac:dyDescent="0.2">
      <c r="A94" s="74"/>
      <c r="B94" s="9"/>
      <c r="C94" s="24"/>
    </row>
    <row r="95" spans="1:30" s="11" customFormat="1" ht="12.75" customHeight="1" x14ac:dyDescent="0.2">
      <c r="A95" s="74"/>
      <c r="B95" s="9"/>
      <c r="C95" s="24"/>
    </row>
    <row r="96" spans="1:30" s="11" customFormat="1" ht="12.75" customHeight="1" x14ac:dyDescent="0.2">
      <c r="A96" s="74"/>
      <c r="B96" s="9"/>
      <c r="C96" s="24"/>
    </row>
    <row r="97" spans="1:30" s="11" customFormat="1" ht="12.75" customHeight="1" x14ac:dyDescent="0.2">
      <c r="A97" s="74"/>
      <c r="B97" s="9"/>
      <c r="C97" s="24"/>
    </row>
    <row r="98" spans="1:30" s="11" customFormat="1" ht="12.75" customHeight="1" x14ac:dyDescent="0.2">
      <c r="A98" s="74"/>
      <c r="B98" s="9"/>
      <c r="C98" s="24"/>
    </row>
    <row r="99" spans="1:30" s="11" customFormat="1" ht="12.75" customHeight="1" x14ac:dyDescent="0.2">
      <c r="A99" s="74"/>
      <c r="B99" s="9"/>
      <c r="C99" s="24"/>
    </row>
    <row r="100" spans="1:30" s="11" customFormat="1" ht="12.75" customHeight="1" x14ac:dyDescent="0.2">
      <c r="A100" s="74"/>
      <c r="B100" s="9"/>
      <c r="C100" s="24"/>
    </row>
    <row r="101" spans="1:30" s="11" customFormat="1" ht="12.75" customHeight="1" x14ac:dyDescent="0.2">
      <c r="A101" s="74"/>
      <c r="B101" s="9"/>
      <c r="C101" s="24"/>
    </row>
    <row r="102" spans="1:30" s="11" customFormat="1" ht="12.75" customHeight="1" x14ac:dyDescent="0.2">
      <c r="A102" s="74"/>
      <c r="B102" s="9"/>
      <c r="C102" s="24"/>
    </row>
    <row r="103" spans="1:30" s="11" customFormat="1" ht="12.75" customHeight="1" x14ac:dyDescent="0.2">
      <c r="A103" s="74"/>
      <c r="B103" s="9"/>
      <c r="C103" s="24"/>
    </row>
    <row r="104" spans="1:30" s="11" customFormat="1" ht="12.75" customHeight="1" x14ac:dyDescent="0.2">
      <c r="A104" s="74"/>
      <c r="B104" s="9"/>
      <c r="C104" s="24"/>
    </row>
    <row r="105" spans="1:30" s="11" customFormat="1" ht="12.75" customHeight="1" x14ac:dyDescent="0.2">
      <c r="A105" s="74"/>
      <c r="B105" s="9"/>
      <c r="C105" s="24"/>
    </row>
    <row r="106" spans="1:30" s="11" customFormat="1" ht="12.75" customHeight="1" x14ac:dyDescent="0.2">
      <c r="A106" s="74"/>
      <c r="B106" s="9"/>
      <c r="C106" s="24"/>
    </row>
    <row r="107" spans="1:30" s="11" customFormat="1" ht="12.75" customHeight="1" x14ac:dyDescent="0.2">
      <c r="A107" s="74"/>
      <c r="B107" s="9"/>
      <c r="C107" s="24"/>
    </row>
    <row r="108" spans="1:30" s="11" customFormat="1" ht="12.75" customHeight="1" x14ac:dyDescent="0.2">
      <c r="A108" s="74"/>
      <c r="B108" s="9"/>
      <c r="C108" s="24"/>
    </row>
    <row r="109" spans="1:30" s="11" customFormat="1" ht="12.75" customHeight="1" x14ac:dyDescent="0.2">
      <c r="A109" s="74"/>
      <c r="B109" s="9"/>
      <c r="C109" s="24"/>
    </row>
    <row r="110" spans="1:30" s="11" customFormat="1" ht="12.75" customHeight="1" x14ac:dyDescent="0.2">
      <c r="A110" s="74"/>
      <c r="B110" s="9"/>
      <c r="C110" s="24"/>
    </row>
    <row r="111" spans="1:30" s="11" customFormat="1" ht="12.75" customHeight="1" x14ac:dyDescent="0.2">
      <c r="A111" s="74"/>
      <c r="B111" s="9"/>
      <c r="C111" s="24"/>
      <c r="D111" s="15"/>
    </row>
    <row r="112" spans="1:30" s="11" customFormat="1" ht="12.75" customHeight="1" x14ac:dyDescent="0.2">
      <c r="A112" s="74"/>
      <c r="B112" s="20"/>
      <c r="C112" s="27"/>
      <c r="D112" s="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s="11" customFormat="1" ht="12.75" customHeight="1" x14ac:dyDescent="0.2">
      <c r="A113" s="74"/>
      <c r="B113" s="21"/>
      <c r="C113" s="28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s="11" customFormat="1" ht="12.75" customHeight="1" x14ac:dyDescent="0.2">
      <c r="A114" s="74"/>
      <c r="B114" s="9"/>
      <c r="C114" s="2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s="11" customFormat="1" ht="12.75" customHeight="1" x14ac:dyDescent="0.2">
      <c r="A115" s="74"/>
      <c r="B115" s="9"/>
      <c r="C115" s="2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s="11" customFormat="1" ht="12.75" customHeight="1" x14ac:dyDescent="0.2">
      <c r="A116" s="74"/>
      <c r="B116" s="9"/>
      <c r="C116" s="2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1:30" s="11" customFormat="1" ht="12.75" customHeight="1" x14ac:dyDescent="0.2">
      <c r="A117" s="74"/>
      <c r="B117" s="9"/>
      <c r="C117" s="2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s="11" customFormat="1" ht="12.75" customHeight="1" x14ac:dyDescent="0.2">
      <c r="A118" s="74"/>
      <c r="B118" s="9"/>
      <c r="C118" s="2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1:30" s="11" customFormat="1" ht="12.75" customHeight="1" x14ac:dyDescent="0.2">
      <c r="A119" s="74"/>
      <c r="B119" s="9"/>
      <c r="C119" s="2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1:30" s="11" customFormat="1" ht="12.75" customHeight="1" x14ac:dyDescent="0.2">
      <c r="A120" s="74"/>
      <c r="B120" s="9"/>
      <c r="C120" s="2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1:30" s="11" customFormat="1" ht="12.75" customHeight="1" x14ac:dyDescent="0.2">
      <c r="A121" s="74"/>
      <c r="B121" s="9"/>
      <c r="C121" s="2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1:30" s="11" customFormat="1" ht="12.75" customHeight="1" x14ac:dyDescent="0.2">
      <c r="A122" s="74"/>
      <c r="B122" s="9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s="11" customFormat="1" ht="12.75" customHeight="1" x14ac:dyDescent="0.2">
      <c r="A123" s="74"/>
      <c r="B123" s="9"/>
      <c r="C123" s="2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s="11" customFormat="1" ht="12.75" customHeight="1" x14ac:dyDescent="0.2">
      <c r="A124" s="74"/>
      <c r="B124" s="9"/>
      <c r="C124" s="2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s="11" customFormat="1" ht="12.75" customHeight="1" x14ac:dyDescent="0.2">
      <c r="A125" s="74"/>
      <c r="B125" s="9"/>
      <c r="C125" s="2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spans="1:30" s="11" customFormat="1" ht="12.75" customHeight="1" x14ac:dyDescent="0.2">
      <c r="A126" s="74"/>
      <c r="B126" s="9"/>
      <c r="C126" s="2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spans="1:30" s="11" customFormat="1" ht="12.75" customHeight="1" x14ac:dyDescent="0.2">
      <c r="A127" s="74"/>
      <c r="B127" s="9"/>
      <c r="C127" s="2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spans="1:30" s="11" customFormat="1" ht="12.75" customHeight="1" x14ac:dyDescent="0.2">
      <c r="A128" s="74"/>
      <c r="B128" s="9"/>
      <c r="C128" s="2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spans="1:30" s="11" customFormat="1" ht="12.75" customHeight="1" x14ac:dyDescent="0.2">
      <c r="A129" s="74"/>
      <c r="B129" s="9"/>
      <c r="C129" s="2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spans="1:30" s="11" customFormat="1" ht="12.75" customHeight="1" x14ac:dyDescent="0.2">
      <c r="A130" s="74"/>
      <c r="B130" s="9"/>
      <c r="C130" s="2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1:30" s="11" customFormat="1" ht="12.75" customHeight="1" x14ac:dyDescent="0.2">
      <c r="A131" s="74"/>
      <c r="B131" s="9"/>
      <c r="C131" s="2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spans="1:30" s="11" customFormat="1" ht="12.75" customHeight="1" x14ac:dyDescent="0.2">
      <c r="A132" s="74"/>
      <c r="B132" s="9"/>
      <c r="C132" s="2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spans="1:30" s="11" customFormat="1" ht="12.75" customHeight="1" x14ac:dyDescent="0.2">
      <c r="A133" s="74"/>
      <c r="B133" s="9"/>
      <c r="C133" s="2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spans="1:30" ht="12.75" customHeight="1" x14ac:dyDescent="0.2">
      <c r="B134" s="9"/>
      <c r="C134" s="2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2.75" customHeight="1" x14ac:dyDescent="0.2">
      <c r="B135" s="9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2.75" customHeight="1" x14ac:dyDescent="0.2">
      <c r="B136" s="9"/>
      <c r="C136" s="2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2.75" customHeight="1" x14ac:dyDescent="0.2">
      <c r="B137" s="9"/>
      <c r="C137" s="24"/>
      <c r="D137" s="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2.75" customHeight="1" x14ac:dyDescent="0.2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 customHeight="1" x14ac:dyDescent="0.2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 customHeight="1" x14ac:dyDescent="0.2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 customHeight="1" x14ac:dyDescent="0.2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2.75" customHeight="1" x14ac:dyDescent="0.2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 customHeight="1" x14ac:dyDescent="0.2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2.75" customHeight="1" x14ac:dyDescent="0.2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4:30" ht="12.75" customHeight="1" x14ac:dyDescent="0.2"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4:30" ht="12.75" customHeight="1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4:30" ht="12.75" customHeight="1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4:30" ht="12.75" customHeight="1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4:30" ht="12.75" customHeight="1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4:30" ht="12.75" customHeight="1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4:30" ht="12.75" customHeight="1" x14ac:dyDescent="0.2"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</sheetData>
  <mergeCells count="1">
    <mergeCell ref="B3:AC3"/>
  </mergeCells>
  <phoneticPr fontId="6" type="noConversion"/>
  <hyperlinks>
    <hyperlink ref="B1" location="'Titel'!A1" display="Titres"/>
  </hyperlinks>
  <pageMargins left="0" right="0" top="0" bottom="0" header="0.19685039370078741" footer="0.19685039370078741"/>
  <pageSetup paperSize="9" scale="77" fitToWidth="2" orientation="landscape" r:id="rId1"/>
  <rowBreaks count="1" manualBreakCount="1">
    <brk id="107" max="16383" man="1"/>
  </rowBreaks>
  <ignoredErrors>
    <ignoredError sqref="N53:R53 N13:V13 S53:V53 W13:AD13 W53:AD53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1" sqref="B1"/>
    </sheetView>
  </sheetViews>
  <sheetFormatPr baseColWidth="10" defaultColWidth="11.42578125" defaultRowHeight="12.6" customHeight="1" x14ac:dyDescent="0.2"/>
  <cols>
    <col min="1" max="1" width="1.140625" style="74" customWidth="1"/>
    <col min="2" max="2" width="23.7109375" style="88" customWidth="1"/>
    <col min="3" max="11" width="8.7109375" style="88" customWidth="1"/>
    <col min="12" max="16384" width="11.42578125" style="88"/>
  </cols>
  <sheetData>
    <row r="1" spans="1:14" ht="11.25" x14ac:dyDescent="0.2">
      <c r="B1" s="17" t="s">
        <v>114</v>
      </c>
    </row>
    <row r="2" spans="1:14" ht="11.25" x14ac:dyDescent="0.2">
      <c r="B2" s="89" t="s">
        <v>153</v>
      </c>
    </row>
    <row r="3" spans="1:14" ht="11.25" x14ac:dyDescent="0.2">
      <c r="B3" s="88" t="s">
        <v>159</v>
      </c>
    </row>
    <row r="4" spans="1:14" s="91" customFormat="1" ht="11.25" x14ac:dyDescent="0.2">
      <c r="A4" s="74"/>
      <c r="B4" s="108"/>
      <c r="C4" s="108" t="s">
        <v>129</v>
      </c>
      <c r="D4" s="108" t="s">
        <v>130</v>
      </c>
      <c r="E4" s="108" t="s">
        <v>131</v>
      </c>
      <c r="F4" s="108" t="s">
        <v>132</v>
      </c>
      <c r="G4" s="108">
        <v>2014</v>
      </c>
      <c r="H4" s="108">
        <v>2015</v>
      </c>
      <c r="I4" s="108">
        <v>2016</v>
      </c>
      <c r="J4" s="108">
        <v>2017</v>
      </c>
      <c r="K4" s="108">
        <v>2018</v>
      </c>
      <c r="L4" s="90"/>
      <c r="M4" s="90"/>
      <c r="N4" s="90"/>
    </row>
    <row r="5" spans="1:14" ht="11.25" x14ac:dyDescent="0.2">
      <c r="B5" s="88" t="s">
        <v>133</v>
      </c>
      <c r="C5" s="95">
        <v>690.14960893913531</v>
      </c>
      <c r="D5" s="95">
        <v>1068.4439268925048</v>
      </c>
      <c r="E5" s="95">
        <v>1613.4062302083123</v>
      </c>
      <c r="F5" s="95">
        <v>1857.4680155470226</v>
      </c>
      <c r="G5" s="95">
        <v>2345.3270610304553</v>
      </c>
      <c r="H5" s="95">
        <v>3081.9076309379743</v>
      </c>
      <c r="I5" s="95">
        <v>4449.980244184625</v>
      </c>
      <c r="J5" s="95">
        <v>7431.7146356162602</v>
      </c>
      <c r="K5" s="95">
        <v>16692.707400229025</v>
      </c>
    </row>
    <row r="6" spans="1:14" ht="11.25" x14ac:dyDescent="0.2">
      <c r="B6" s="88" t="s">
        <v>134</v>
      </c>
      <c r="C6" s="95">
        <v>401.81409242238095</v>
      </c>
      <c r="D6" s="95">
        <v>597.40703622386616</v>
      </c>
      <c r="E6" s="95">
        <v>955.49649064192147</v>
      </c>
      <c r="F6" s="95">
        <v>1257.9120269964178</v>
      </c>
      <c r="G6" s="95">
        <v>1610.0373117917056</v>
      </c>
      <c r="H6" s="95">
        <v>2038.4602148126571</v>
      </c>
      <c r="I6" s="95">
        <v>3047.2786204591089</v>
      </c>
      <c r="J6" s="95">
        <v>8300.5440451904051</v>
      </c>
      <c r="K6" s="95">
        <v>13979.342444818225</v>
      </c>
    </row>
    <row r="7" spans="1:14" ht="11.25" x14ac:dyDescent="0.2">
      <c r="B7" s="88" t="s">
        <v>135</v>
      </c>
      <c r="C7" s="95">
        <v>1282.6833861124014</v>
      </c>
      <c r="D7" s="95">
        <v>1641.771574694885</v>
      </c>
      <c r="E7" s="95">
        <v>2143.8512690952039</v>
      </c>
      <c r="F7" s="95">
        <v>2358.2193746822759</v>
      </c>
      <c r="G7" s="95">
        <v>2690.39155040778</v>
      </c>
      <c r="H7" s="95">
        <v>3374.6446976800094</v>
      </c>
      <c r="I7" s="95">
        <v>10177.720401965509</v>
      </c>
      <c r="J7" s="95">
        <v>26568.880118777452</v>
      </c>
      <c r="K7" s="95">
        <v>30952.304625917219</v>
      </c>
    </row>
    <row r="8" spans="1:14" ht="11.25" x14ac:dyDescent="0.2">
      <c r="B8" s="88" t="s">
        <v>136</v>
      </c>
      <c r="C8" s="95">
        <v>1588.0503626468924</v>
      </c>
      <c r="D8" s="95">
        <v>2368.158961054628</v>
      </c>
      <c r="E8" s="95">
        <v>3064.4334008396922</v>
      </c>
      <c r="F8" s="95">
        <v>3458.456843288574</v>
      </c>
      <c r="G8" s="95">
        <v>4349.8022052015822</v>
      </c>
      <c r="H8" s="95">
        <v>6004.9445032210006</v>
      </c>
      <c r="I8" s="95">
        <v>24041.333726721849</v>
      </c>
      <c r="J8" s="95">
        <v>43757.827433919978</v>
      </c>
      <c r="K8" s="95">
        <v>123073.50512622282</v>
      </c>
    </row>
    <row r="9" spans="1:14" ht="11.25" x14ac:dyDescent="0.2">
      <c r="B9" s="88" t="s">
        <v>137</v>
      </c>
      <c r="C9" s="95">
        <v>1017.4607223243971</v>
      </c>
      <c r="D9" s="95">
        <v>1581.0263475934401</v>
      </c>
      <c r="E9" s="95">
        <v>2205.2205303648652</v>
      </c>
      <c r="F9" s="95">
        <v>2525.4772409197913</v>
      </c>
      <c r="G9" s="95">
        <v>3008.873733134707</v>
      </c>
      <c r="H9" s="95">
        <v>3395.1810839285331</v>
      </c>
      <c r="I9" s="95">
        <v>7131.3629111988912</v>
      </c>
      <c r="J9" s="95">
        <v>22324.11449518846</v>
      </c>
      <c r="K9" s="95">
        <v>33983.563034042825</v>
      </c>
    </row>
    <row r="10" spans="1:14" ht="11.25" x14ac:dyDescent="0.2">
      <c r="B10" s="88" t="s">
        <v>138</v>
      </c>
      <c r="C10" s="95">
        <v>278.05156362522098</v>
      </c>
      <c r="D10" s="95">
        <v>401.40627636337763</v>
      </c>
      <c r="E10" s="95">
        <v>622.46620987466156</v>
      </c>
      <c r="F10" s="95">
        <v>821.35000922746008</v>
      </c>
      <c r="G10" s="95">
        <v>1188.8969573176901</v>
      </c>
      <c r="H10" s="95">
        <v>1897.1859749513187</v>
      </c>
      <c r="I10" s="95">
        <v>6674.4473298202292</v>
      </c>
      <c r="J10" s="95">
        <v>14831.195159020372</v>
      </c>
      <c r="K10" s="95">
        <v>20414.946463538643</v>
      </c>
    </row>
    <row r="11" spans="1:14" ht="11.25" x14ac:dyDescent="0.2">
      <c r="B11" s="88" t="s">
        <v>139</v>
      </c>
      <c r="C11" s="95">
        <v>1049.3179433368311</v>
      </c>
      <c r="D11" s="95">
        <v>1471.9031457160197</v>
      </c>
      <c r="E11" s="95">
        <v>2194.9044898179036</v>
      </c>
      <c r="F11" s="95">
        <v>2601.1832882895478</v>
      </c>
      <c r="G11" s="95">
        <v>3352.7860957614298</v>
      </c>
      <c r="H11" s="95">
        <v>4297.9258865323718</v>
      </c>
      <c r="I11" s="95">
        <v>11624.960204274827</v>
      </c>
      <c r="J11" s="95">
        <v>34181.278435431275</v>
      </c>
      <c r="K11" s="95">
        <v>56391.561336843813</v>
      </c>
    </row>
    <row r="12" spans="1:14" ht="11.25" x14ac:dyDescent="0.2">
      <c r="B12" s="88" t="s">
        <v>140</v>
      </c>
      <c r="C12" s="95">
        <v>127.06356621443204</v>
      </c>
      <c r="D12" s="95">
        <v>190.40257514009602</v>
      </c>
      <c r="E12" s="95">
        <v>303.29334618772202</v>
      </c>
      <c r="F12" s="95">
        <v>374.98787228756782</v>
      </c>
      <c r="G12" s="95">
        <v>493.06504418387891</v>
      </c>
      <c r="H12" s="95">
        <v>628.01966890421045</v>
      </c>
      <c r="I12" s="95">
        <v>1305.1008636378167</v>
      </c>
      <c r="J12" s="95">
        <v>7744.061541237731</v>
      </c>
      <c r="K12" s="95">
        <v>12256.036331381547</v>
      </c>
    </row>
    <row r="13" spans="1:14" ht="11.25" x14ac:dyDescent="0.2">
      <c r="B13" s="88" t="s">
        <v>141</v>
      </c>
      <c r="C13" s="95">
        <v>552.90075739829774</v>
      </c>
      <c r="D13" s="95">
        <v>679.62106811230274</v>
      </c>
      <c r="E13" s="95">
        <v>909.61301898471356</v>
      </c>
      <c r="F13" s="95">
        <v>1054.7373376750754</v>
      </c>
      <c r="G13" s="95">
        <v>1376.6695999245735</v>
      </c>
      <c r="H13" s="95">
        <v>1504.2747815417529</v>
      </c>
      <c r="I13" s="95">
        <v>2109.5399942128206</v>
      </c>
      <c r="J13" s="95">
        <v>5980.2360985276609</v>
      </c>
      <c r="K13" s="95">
        <v>11670.801420384718</v>
      </c>
    </row>
    <row r="14" spans="1:14" ht="11.25" x14ac:dyDescent="0.2">
      <c r="B14" s="88" t="s">
        <v>142</v>
      </c>
      <c r="C14" s="95">
        <v>175.32349283143245</v>
      </c>
      <c r="D14" s="95">
        <v>208.52425027091331</v>
      </c>
      <c r="E14" s="95">
        <v>268.32747896692052</v>
      </c>
      <c r="F14" s="95">
        <v>337.10833192392306</v>
      </c>
      <c r="G14" s="95">
        <v>406.6080488175586</v>
      </c>
      <c r="H14" s="95">
        <v>557.71889756153223</v>
      </c>
      <c r="I14" s="95">
        <v>720.60670369910213</v>
      </c>
      <c r="J14" s="95">
        <v>1196.5134166401751</v>
      </c>
      <c r="K14" s="95">
        <v>2063.9773723596913</v>
      </c>
    </row>
    <row r="15" spans="1:14" ht="11.25" x14ac:dyDescent="0.2">
      <c r="B15" s="88" t="s">
        <v>143</v>
      </c>
      <c r="C15" s="95">
        <v>2084.8136372811864</v>
      </c>
      <c r="D15" s="95">
        <v>3200.8484476855492</v>
      </c>
      <c r="E15" s="95">
        <v>4852.8310598376765</v>
      </c>
      <c r="F15" s="95">
        <v>5668.3260701700601</v>
      </c>
      <c r="G15" s="95">
        <v>7204.740134128605</v>
      </c>
      <c r="H15" s="95">
        <v>9728.8517781338196</v>
      </c>
      <c r="I15" s="95">
        <v>24130.794065218059</v>
      </c>
      <c r="J15" s="95">
        <v>70412.127605523827</v>
      </c>
      <c r="K15" s="95">
        <v>100585.06703347806</v>
      </c>
    </row>
    <row r="16" spans="1:14" ht="11.25" x14ac:dyDescent="0.2">
      <c r="B16" s="88" t="s">
        <v>144</v>
      </c>
      <c r="C16" s="95">
        <v>1557.2934264791422</v>
      </c>
      <c r="D16" s="95">
        <v>2333.8975604713664</v>
      </c>
      <c r="E16" s="95">
        <v>3000.0559920120722</v>
      </c>
      <c r="F16" s="95">
        <v>3211.2619381398972</v>
      </c>
      <c r="G16" s="95">
        <v>3571.3785166797998</v>
      </c>
      <c r="H16" s="95">
        <v>4092.6824371671519</v>
      </c>
      <c r="I16" s="95">
        <v>7003.5088228736968</v>
      </c>
      <c r="J16" s="95">
        <v>14572.572734949312</v>
      </c>
      <c r="K16" s="95">
        <v>20876.737940544219</v>
      </c>
    </row>
    <row r="17" spans="2:11" ht="11.25" x14ac:dyDescent="0.2">
      <c r="B17" s="88" t="s">
        <v>145</v>
      </c>
      <c r="C17" s="95">
        <v>162.39324323046222</v>
      </c>
      <c r="D17" s="95">
        <v>213.68573799249069</v>
      </c>
      <c r="E17" s="95">
        <v>358.25543393701327</v>
      </c>
      <c r="F17" s="95">
        <v>422.67144610532648</v>
      </c>
      <c r="G17" s="95">
        <v>535.52223801761784</v>
      </c>
      <c r="H17" s="95">
        <v>901.32569021505537</v>
      </c>
      <c r="I17" s="95">
        <v>3180.2966107440138</v>
      </c>
      <c r="J17" s="95">
        <v>12464.782579148179</v>
      </c>
      <c r="K17" s="95">
        <v>15980.529407313648</v>
      </c>
    </row>
    <row r="18" spans="2:11" ht="11.25" x14ac:dyDescent="0.2">
      <c r="B18" s="88" t="s">
        <v>146</v>
      </c>
      <c r="C18" s="95">
        <v>207.05544210040443</v>
      </c>
      <c r="D18" s="95">
        <v>265.00396414866691</v>
      </c>
      <c r="E18" s="95">
        <v>403.62982490666906</v>
      </c>
      <c r="F18" s="95">
        <v>488.33071696949236</v>
      </c>
      <c r="G18" s="95">
        <v>625.84870915315241</v>
      </c>
      <c r="H18" s="95">
        <v>889.57152434096429</v>
      </c>
      <c r="I18" s="95">
        <v>2762.5597780159574</v>
      </c>
      <c r="J18" s="95">
        <v>7247.0390337344243</v>
      </c>
      <c r="K18" s="95">
        <v>11320.666926791342</v>
      </c>
    </row>
    <row r="19" spans="2:11" ht="11.25" x14ac:dyDescent="0.2">
      <c r="B19" s="88" t="s">
        <v>147</v>
      </c>
      <c r="C19" s="95">
        <v>1201.1994720480402</v>
      </c>
      <c r="D19" s="95">
        <v>1711.6769407145334</v>
      </c>
      <c r="E19" s="95">
        <v>2392.4892540202745</v>
      </c>
      <c r="F19" s="95">
        <v>2690.5187805606424</v>
      </c>
      <c r="G19" s="95">
        <v>3148.7885347835368</v>
      </c>
      <c r="H19" s="95">
        <v>4207.9005337790304</v>
      </c>
      <c r="I19" s="95">
        <v>6205.9329331553645</v>
      </c>
      <c r="J19" s="95">
        <v>13619.120399121151</v>
      </c>
      <c r="K19" s="95">
        <v>18593.906124563313</v>
      </c>
    </row>
    <row r="20" spans="2:11" ht="11.25" x14ac:dyDescent="0.2">
      <c r="B20" s="88" t="s">
        <v>148</v>
      </c>
      <c r="C20" s="96">
        <v>1449.6015225224983</v>
      </c>
      <c r="D20" s="96">
        <v>2439.0835749162266</v>
      </c>
      <c r="E20" s="96">
        <v>3486.4930126958566</v>
      </c>
      <c r="F20" s="96">
        <v>3954.9550730059022</v>
      </c>
      <c r="G20" s="96">
        <v>4897.999657819013</v>
      </c>
      <c r="H20" s="96">
        <v>6938.0889298217571</v>
      </c>
      <c r="I20" s="96">
        <v>17196.726084627182</v>
      </c>
      <c r="J20" s="96">
        <v>32951.996251703771</v>
      </c>
      <c r="K20" s="96">
        <v>68137.036353835108</v>
      </c>
    </row>
    <row r="21" spans="2:11" ht="11.25" x14ac:dyDescent="0.2">
      <c r="B21" s="88" t="s">
        <v>149</v>
      </c>
      <c r="C21" s="95">
        <v>1315.4019672797683</v>
      </c>
      <c r="D21" s="95">
        <v>1811.9500558008281</v>
      </c>
      <c r="E21" s="95">
        <v>2500.5376740768884</v>
      </c>
      <c r="F21" s="95">
        <v>2832.4968789874215</v>
      </c>
      <c r="G21" s="95">
        <v>3250.4988147925283</v>
      </c>
      <c r="H21" s="95">
        <v>4385.413710827831</v>
      </c>
      <c r="I21" s="95">
        <v>8698.5453970859162</v>
      </c>
      <c r="J21" s="95">
        <v>21195.885324025956</v>
      </c>
      <c r="K21" s="95">
        <v>27250.075128978871</v>
      </c>
    </row>
    <row r="22" spans="2:11" ht="11.25" x14ac:dyDescent="0.2">
      <c r="B22" s="92" t="s">
        <v>150</v>
      </c>
      <c r="C22" s="121">
        <v>2481.6251324952618</v>
      </c>
      <c r="D22" s="121">
        <v>2985.6829074481971</v>
      </c>
      <c r="E22" s="121">
        <v>3841.7395595072421</v>
      </c>
      <c r="F22" s="95">
        <v>4303.1569356315722</v>
      </c>
      <c r="G22" s="95">
        <v>5129.5435115306</v>
      </c>
      <c r="H22" s="95">
        <v>6358.8015305964609</v>
      </c>
      <c r="I22" s="95">
        <v>11435.11206264776</v>
      </c>
      <c r="J22" s="95">
        <v>30335.701480807515</v>
      </c>
      <c r="K22" s="95">
        <v>65767.560471804172</v>
      </c>
    </row>
    <row r="23" spans="2:11" ht="12" thickBot="1" x14ac:dyDescent="0.25">
      <c r="B23" s="93" t="s">
        <v>151</v>
      </c>
      <c r="C23" s="97">
        <v>1009.4530155789975</v>
      </c>
      <c r="D23" s="97">
        <v>1290.556991188108</v>
      </c>
      <c r="E23" s="97">
        <v>1746.1715232782178</v>
      </c>
      <c r="F23" s="97">
        <v>1990.5424153931697</v>
      </c>
      <c r="G23" s="97">
        <v>2411.8093533355641</v>
      </c>
      <c r="H23" s="97">
        <v>3053.0042100449091</v>
      </c>
      <c r="I23" s="97">
        <v>6460.7796157517796</v>
      </c>
      <c r="J23" s="97">
        <v>17149.783383413087</v>
      </c>
      <c r="K23" s="97">
        <v>31352.431517282108</v>
      </c>
    </row>
    <row r="24" spans="2:11" ht="12" thickTop="1" x14ac:dyDescent="0.2">
      <c r="B24" s="88" t="s">
        <v>152</v>
      </c>
      <c r="I24" s="94"/>
      <c r="K24" s="94" t="s">
        <v>154</v>
      </c>
    </row>
    <row r="25" spans="2:11" ht="12.6" customHeight="1" x14ac:dyDescent="0.2">
      <c r="B25" s="74" t="s">
        <v>162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Titel</vt:lpstr>
      <vt:lpstr>Graph_a</vt:lpstr>
      <vt:lpstr>Tablong_1</vt:lpstr>
      <vt:lpstr>Tablong_2</vt:lpstr>
      <vt:lpstr>Tablong_3</vt:lpstr>
      <vt:lpstr>Tablong_4</vt:lpstr>
      <vt:lpstr>Tablong_5</vt:lpstr>
      <vt:lpstr>Tablong_4!Impression_des_titres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2019-11-14T13:52:42Z</cp:lastPrinted>
  <dcterms:created xsi:type="dcterms:W3CDTF">2000-04-04T12:05:46Z</dcterms:created>
  <dcterms:modified xsi:type="dcterms:W3CDTF">2019-11-14T13:52:48Z</dcterms:modified>
</cp:coreProperties>
</file>