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4_KANTONALE WAHLEN\Diffusion\2020\20.02.10_VD\"/>
    </mc:Choice>
  </mc:AlternateContent>
  <bookViews>
    <workbookView xWindow="0" yWindow="465" windowWidth="25605" windowHeight="14925"/>
  </bookViews>
  <sheets>
    <sheet name="Survol" sheetId="1" r:id="rId1"/>
    <sheet name="A1" sheetId="11" r:id="rId2"/>
    <sheet name="B1" sheetId="8" r:id="rId3"/>
    <sheet name="B2" sheetId="5" r:id="rId4"/>
    <sheet name="B3" sheetId="15" r:id="rId5"/>
    <sheet name="B4" sheetId="4" r:id="rId6"/>
    <sheet name="C" sheetId="2" r:id="rId7"/>
    <sheet name="D" sheetId="12" r:id="rId8"/>
    <sheet name="E1" sheetId="10" r:id="rId9"/>
    <sheet name="E2" sheetId="6" r:id="rId10"/>
    <sheet name="E3" sheetId="3" r:id="rId11"/>
    <sheet name="Abk" sheetId="9" r:id="rId12"/>
  </sheets>
  <definedNames>
    <definedName name="_xlnm.Print_Titles" localSheetId="1">'A1'!$1:$1</definedName>
    <definedName name="_xlnm.Print_Area" localSheetId="11">Abk!$A$1:$C$41</definedName>
    <definedName name="_xlnm.Print_Area" localSheetId="2">'B1'!$A$1:$O$92</definedName>
    <definedName name="_xlnm.Print_Area" localSheetId="4">'B3'!$A$1:$M$26</definedName>
    <definedName name="_xlnm.Print_Area" localSheetId="5">'B4'!$A$1:$AI$28</definedName>
    <definedName name="_xlnm.Print_Area" localSheetId="7">D!$A$1:$S$16</definedName>
    <definedName name="_xlnm.Print_Area" localSheetId="8">'E1'!$A$1:$S$50</definedName>
    <definedName name="_xlnm.Print_Area" localSheetId="0">Survol!$A$1:$F$34</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9" i="5" l="1"/>
  <c r="P28" i="8"/>
  <c r="O28" i="8"/>
  <c r="N28" i="8"/>
  <c r="M28" i="8"/>
  <c r="L28" i="8"/>
  <c r="K28" i="8"/>
  <c r="J28" i="8"/>
  <c r="I28" i="8"/>
  <c r="H28" i="8"/>
  <c r="G28" i="8"/>
  <c r="F28" i="8"/>
  <c r="E28" i="8"/>
  <c r="D28" i="8"/>
  <c r="AB38" i="11"/>
  <c r="AB24" i="11"/>
  <c r="AQ5" i="3"/>
  <c r="AQ6" i="3"/>
  <c r="AQ7" i="3"/>
  <c r="AQ8" i="3"/>
  <c r="AQ9" i="3"/>
  <c r="AQ10" i="3"/>
  <c r="AQ11" i="3"/>
  <c r="AQ12" i="3"/>
  <c r="AQ13" i="3"/>
  <c r="AQ14" i="3"/>
  <c r="AQ15" i="3"/>
  <c r="AQ16" i="3"/>
  <c r="AQ17" i="3"/>
  <c r="AP18" i="3"/>
  <c r="AO18" i="3"/>
  <c r="S17" i="6"/>
  <c r="S21" i="10"/>
  <c r="R21" i="10"/>
  <c r="Q21" i="10"/>
  <c r="M21" i="10"/>
  <c r="K21" i="10"/>
  <c r="J21" i="10"/>
  <c r="I21" i="10"/>
  <c r="H21" i="10"/>
  <c r="G21" i="10"/>
  <c r="F21" i="10"/>
  <c r="E21" i="10"/>
  <c r="D21" i="10"/>
  <c r="C21" i="10"/>
  <c r="B21" i="10"/>
  <c r="L21" i="10"/>
  <c r="N21" i="10"/>
  <c r="O21" i="10"/>
  <c r="AA38" i="11"/>
  <c r="AK14" i="5"/>
  <c r="AJ24" i="4"/>
  <c r="AI24" i="4"/>
  <c r="AK24" i="4"/>
  <c r="AA24" i="11"/>
  <c r="AH6" i="5"/>
  <c r="AH7" i="5"/>
  <c r="AH8" i="5"/>
  <c r="AH10" i="5"/>
  <c r="AH11" i="5"/>
  <c r="AH12" i="5"/>
  <c r="AH13" i="5"/>
  <c r="C24" i="11"/>
  <c r="D24" i="11"/>
  <c r="E24" i="11"/>
  <c r="F24" i="11"/>
  <c r="G24" i="11"/>
  <c r="I24" i="11"/>
  <c r="J24" i="11"/>
  <c r="K24" i="11"/>
  <c r="L24" i="11"/>
  <c r="M24" i="11"/>
  <c r="N24" i="11"/>
  <c r="O24" i="11"/>
  <c r="P24" i="11"/>
  <c r="Q24" i="11"/>
  <c r="R24" i="11"/>
  <c r="S24" i="11"/>
  <c r="T24" i="11"/>
  <c r="U24" i="11"/>
  <c r="V24" i="11"/>
  <c r="W24" i="11"/>
  <c r="X24" i="11"/>
  <c r="Y24" i="11"/>
  <c r="Z24" i="11"/>
  <c r="B24" i="11"/>
  <c r="AM18" i="3"/>
  <c r="AL18" i="3"/>
  <c r="AN17" i="3"/>
  <c r="AN16" i="3"/>
  <c r="AN15" i="3"/>
  <c r="AN14" i="3"/>
  <c r="AN13" i="3"/>
  <c r="AN12" i="3"/>
  <c r="AN11" i="3"/>
  <c r="AN10" i="3"/>
  <c r="AN9" i="3"/>
  <c r="AN8" i="3"/>
  <c r="AN7" i="3"/>
  <c r="AN6" i="3"/>
  <c r="AN5" i="3"/>
  <c r="R17" i="6"/>
  <c r="AH24" i="4"/>
  <c r="AH6" i="4"/>
  <c r="AH7" i="4"/>
  <c r="AH8" i="4"/>
  <c r="AH9" i="4"/>
  <c r="AH10" i="4"/>
  <c r="AH11" i="4"/>
  <c r="AH12" i="4"/>
  <c r="AH13" i="4"/>
  <c r="AH14" i="4"/>
  <c r="AH15" i="4"/>
  <c r="AH16" i="4"/>
  <c r="AH17" i="4"/>
  <c r="AH18" i="4"/>
  <c r="AH19" i="4"/>
  <c r="AH20" i="4"/>
  <c r="AH21" i="4"/>
  <c r="AH22" i="4"/>
  <c r="AH23" i="4"/>
  <c r="AH5" i="4"/>
  <c r="AH5" i="5"/>
  <c r="AH14" i="5"/>
  <c r="A1" i="8"/>
  <c r="A1" i="5"/>
  <c r="A1" i="15"/>
  <c r="A1" i="4"/>
  <c r="A1" i="2"/>
  <c r="A1" i="12"/>
  <c r="A1" i="10"/>
  <c r="A1" i="6"/>
  <c r="A1" i="3"/>
  <c r="A1" i="11"/>
  <c r="AK18" i="3"/>
  <c r="AK17" i="3"/>
  <c r="AK16" i="3"/>
  <c r="AK15" i="3"/>
  <c r="AK14" i="3"/>
  <c r="AK13" i="3"/>
  <c r="AK12" i="3"/>
  <c r="AK11" i="3"/>
  <c r="AK9" i="3"/>
  <c r="AK8" i="3"/>
  <c r="AK7" i="3"/>
  <c r="AK6" i="3"/>
  <c r="AK5" i="3"/>
  <c r="AH18" i="3"/>
  <c r="AH17" i="3"/>
  <c r="AH16" i="3"/>
  <c r="AH15" i="3"/>
  <c r="AH14" i="3"/>
  <c r="AH13" i="3"/>
  <c r="AH12" i="3"/>
  <c r="AH11" i="3"/>
  <c r="AH9" i="3"/>
  <c r="AH8" i="3"/>
  <c r="AH7" i="3"/>
  <c r="AH6" i="3"/>
  <c r="AH5" i="3"/>
  <c r="AE18" i="3"/>
  <c r="AE17" i="3"/>
  <c r="AE16" i="3"/>
  <c r="AE15" i="3"/>
  <c r="AE14" i="3"/>
  <c r="AE13" i="3"/>
  <c r="AE12" i="3"/>
  <c r="AE11" i="3"/>
  <c r="AE9" i="3"/>
  <c r="AE8" i="3"/>
  <c r="AE7" i="3"/>
  <c r="AE6" i="3"/>
  <c r="AE5" i="3"/>
  <c r="AB18" i="3"/>
  <c r="AB17" i="3"/>
  <c r="AB16" i="3"/>
  <c r="AB15" i="3"/>
  <c r="AB14" i="3"/>
  <c r="AB13" i="3"/>
  <c r="AB12" i="3"/>
  <c r="AB11" i="3"/>
  <c r="AB9" i="3"/>
  <c r="AB8" i="3"/>
  <c r="AB7" i="3"/>
  <c r="AB6" i="3"/>
  <c r="AB5" i="3"/>
  <c r="Y18" i="3"/>
  <c r="Y17" i="3"/>
  <c r="Y16" i="3"/>
  <c r="Y15" i="3"/>
  <c r="Y14" i="3"/>
  <c r="Y13" i="3"/>
  <c r="Y12" i="3"/>
  <c r="Y11" i="3"/>
  <c r="Y9" i="3"/>
  <c r="Y8" i="3"/>
  <c r="Y7" i="3"/>
  <c r="Y6" i="3"/>
  <c r="Y5" i="3"/>
  <c r="V18" i="3"/>
  <c r="V17" i="3"/>
  <c r="V16" i="3"/>
  <c r="V15" i="3"/>
  <c r="V14" i="3"/>
  <c r="V13" i="3"/>
  <c r="V12" i="3"/>
  <c r="V11" i="3"/>
  <c r="V9" i="3"/>
  <c r="V8" i="3"/>
  <c r="V7" i="3"/>
  <c r="V6" i="3"/>
  <c r="V5" i="3"/>
  <c r="S18" i="3"/>
  <c r="S17" i="3"/>
  <c r="S16" i="3"/>
  <c r="S15" i="3"/>
  <c r="S14" i="3"/>
  <c r="S13" i="3"/>
  <c r="S12" i="3"/>
  <c r="S11" i="3"/>
  <c r="S9" i="3"/>
  <c r="S8" i="3"/>
  <c r="S7" i="3"/>
  <c r="S6" i="3"/>
  <c r="S5" i="3"/>
  <c r="P18" i="3"/>
  <c r="P17" i="3"/>
  <c r="P16" i="3"/>
  <c r="P15" i="3"/>
  <c r="P14" i="3"/>
  <c r="P13" i="3"/>
  <c r="P12" i="3"/>
  <c r="P11" i="3"/>
  <c r="P9" i="3"/>
  <c r="P8" i="3"/>
  <c r="P7" i="3"/>
  <c r="P6" i="3"/>
  <c r="P5" i="3"/>
  <c r="M18" i="3"/>
  <c r="M17" i="3"/>
  <c r="M16" i="3"/>
  <c r="M15" i="3"/>
  <c r="M14" i="3"/>
  <c r="M13" i="3"/>
  <c r="M12" i="3"/>
  <c r="M11" i="3"/>
  <c r="M9" i="3"/>
  <c r="M8" i="3"/>
  <c r="M7" i="3"/>
  <c r="M6" i="3"/>
  <c r="M5" i="3"/>
  <c r="J18" i="3"/>
  <c r="J17" i="3"/>
  <c r="J16" i="3"/>
  <c r="J15" i="3"/>
  <c r="J14" i="3"/>
  <c r="J13" i="3"/>
  <c r="J12" i="3"/>
  <c r="J11" i="3"/>
  <c r="J9" i="3"/>
  <c r="J8" i="3"/>
  <c r="J7" i="3"/>
  <c r="J6" i="3"/>
  <c r="J5" i="3"/>
  <c r="G18" i="3"/>
  <c r="G17" i="3"/>
  <c r="G16" i="3"/>
  <c r="G15" i="3"/>
  <c r="G14" i="3"/>
  <c r="G13" i="3"/>
  <c r="G12" i="3"/>
  <c r="G11" i="3"/>
  <c r="G9" i="3"/>
  <c r="G8" i="3"/>
  <c r="G7" i="3"/>
  <c r="G6" i="3"/>
  <c r="G5" i="3"/>
  <c r="D18" i="3"/>
  <c r="D17" i="3"/>
  <c r="D16" i="3"/>
  <c r="D15" i="3"/>
  <c r="D14" i="3"/>
  <c r="D13" i="3"/>
  <c r="D12" i="3"/>
  <c r="D11" i="3"/>
  <c r="D9" i="3"/>
  <c r="D8" i="3"/>
  <c r="D7" i="3"/>
  <c r="D6" i="3"/>
  <c r="D5" i="3"/>
  <c r="AE14" i="5"/>
  <c r="AE13" i="5"/>
  <c r="AE12" i="5"/>
  <c r="AE11" i="5"/>
  <c r="AE10" i="5"/>
  <c r="AE8" i="5"/>
  <c r="AE7" i="5"/>
  <c r="AE6" i="5"/>
  <c r="AE5" i="5"/>
  <c r="AB14" i="5"/>
  <c r="AB13" i="5"/>
  <c r="AB12" i="5"/>
  <c r="AB11" i="5"/>
  <c r="AB10" i="5"/>
  <c r="AB8" i="5"/>
  <c r="AB7" i="5"/>
  <c r="AB6" i="5"/>
  <c r="AB5" i="5"/>
  <c r="Y14" i="5"/>
  <c r="Y13" i="5"/>
  <c r="Y12" i="5"/>
  <c r="Y11" i="5"/>
  <c r="Y10" i="5"/>
  <c r="Y8" i="5"/>
  <c r="Y7" i="5"/>
  <c r="Y6" i="5"/>
  <c r="Y5" i="5"/>
  <c r="V14" i="5"/>
  <c r="V13" i="5"/>
  <c r="V12" i="5"/>
  <c r="V11" i="5"/>
  <c r="V10" i="5"/>
  <c r="V8" i="5"/>
  <c r="V7" i="5"/>
  <c r="V6" i="5"/>
  <c r="V5" i="5"/>
  <c r="S14" i="5"/>
  <c r="S13" i="5"/>
  <c r="S12" i="5"/>
  <c r="S11" i="5"/>
  <c r="S10" i="5"/>
  <c r="S8" i="5"/>
  <c r="S7" i="5"/>
  <c r="S6" i="5"/>
  <c r="S5" i="5"/>
  <c r="P14" i="5"/>
  <c r="P13" i="5"/>
  <c r="P12" i="5"/>
  <c r="P11" i="5"/>
  <c r="P10" i="5"/>
  <c r="P8" i="5"/>
  <c r="P7" i="5"/>
  <c r="P6" i="5"/>
  <c r="P5" i="5"/>
  <c r="M14" i="5"/>
  <c r="M13" i="5"/>
  <c r="M12" i="5"/>
  <c r="M11" i="5"/>
  <c r="M10" i="5"/>
  <c r="M8" i="5"/>
  <c r="M7" i="5"/>
  <c r="M6" i="5"/>
  <c r="M5" i="5"/>
  <c r="J14" i="5"/>
  <c r="J13" i="5"/>
  <c r="J12" i="5"/>
  <c r="J11" i="5"/>
  <c r="J10" i="5"/>
  <c r="J8" i="5"/>
  <c r="J7" i="5"/>
  <c r="J6" i="5"/>
  <c r="J5" i="5"/>
  <c r="G14" i="5"/>
  <c r="G13" i="5"/>
  <c r="G12" i="5"/>
  <c r="G11" i="5"/>
  <c r="G10" i="5"/>
  <c r="G8" i="5"/>
  <c r="G7" i="5"/>
  <c r="G6" i="5"/>
  <c r="G5" i="5"/>
  <c r="D13" i="5"/>
  <c r="D12" i="5"/>
  <c r="D11" i="5"/>
  <c r="D10" i="5"/>
  <c r="D8" i="5"/>
  <c r="D7" i="5"/>
  <c r="D6" i="5"/>
  <c r="D5" i="5"/>
  <c r="D14" i="5"/>
  <c r="AE24" i="4"/>
  <c r="AE23" i="4"/>
  <c r="AE21" i="4"/>
  <c r="AE20" i="4"/>
  <c r="AE19" i="4"/>
  <c r="AE18" i="4"/>
  <c r="AE17" i="4"/>
  <c r="AE16" i="4"/>
  <c r="AE15" i="4"/>
  <c r="AE14" i="4"/>
  <c r="AE11" i="4"/>
  <c r="AE10" i="4"/>
  <c r="AE9" i="4"/>
  <c r="AE8" i="4"/>
  <c r="AE7" i="4"/>
  <c r="AE6" i="4"/>
  <c r="AE5" i="4"/>
  <c r="AB24" i="4"/>
  <c r="AB23" i="4"/>
  <c r="AB21" i="4"/>
  <c r="AB20" i="4"/>
  <c r="AB19" i="4"/>
  <c r="AB18" i="4"/>
  <c r="AB17" i="4"/>
  <c r="AB16" i="4"/>
  <c r="AB15" i="4"/>
  <c r="AB14" i="4"/>
  <c r="AB11" i="4"/>
  <c r="AB10" i="4"/>
  <c r="AB9" i="4"/>
  <c r="AB8" i="4"/>
  <c r="AB7" i="4"/>
  <c r="AB6" i="4"/>
  <c r="AB5" i="4"/>
  <c r="Y24" i="4"/>
  <c r="Y23" i="4"/>
  <c r="Y21" i="4"/>
  <c r="Y20" i="4"/>
  <c r="Y19" i="4"/>
  <c r="Y18" i="4"/>
  <c r="Y17" i="4"/>
  <c r="Y16" i="4"/>
  <c r="Y15" i="4"/>
  <c r="Y14" i="4"/>
  <c r="Y11" i="4"/>
  <c r="Y10" i="4"/>
  <c r="Y9" i="4"/>
  <c r="Y8" i="4"/>
  <c r="Y7" i="4"/>
  <c r="Y6" i="4"/>
  <c r="Y5" i="4"/>
  <c r="V24" i="4"/>
  <c r="V23" i="4"/>
  <c r="V21" i="4"/>
  <c r="V20" i="4"/>
  <c r="V19" i="4"/>
  <c r="V18" i="4"/>
  <c r="V17" i="4"/>
  <c r="V16" i="4"/>
  <c r="V15" i="4"/>
  <c r="V14" i="4"/>
  <c r="V11" i="4"/>
  <c r="V10" i="4"/>
  <c r="V9" i="4"/>
  <c r="V8" i="4"/>
  <c r="V7" i="4"/>
  <c r="V6" i="4"/>
  <c r="V5" i="4"/>
  <c r="S24" i="4"/>
  <c r="S23" i="4"/>
  <c r="S21" i="4"/>
  <c r="S20" i="4"/>
  <c r="S19" i="4"/>
  <c r="S18" i="4"/>
  <c r="S17" i="4"/>
  <c r="S16" i="4"/>
  <c r="S15" i="4"/>
  <c r="S14" i="4"/>
  <c r="S11" i="4"/>
  <c r="S10" i="4"/>
  <c r="S9" i="4"/>
  <c r="S8" i="4"/>
  <c r="S7" i="4"/>
  <c r="S6" i="4"/>
  <c r="S5" i="4"/>
  <c r="P24" i="4"/>
  <c r="P23" i="4"/>
  <c r="P21" i="4"/>
  <c r="P20" i="4"/>
  <c r="P19" i="4"/>
  <c r="P18" i="4"/>
  <c r="P17" i="4"/>
  <c r="P16" i="4"/>
  <c r="P15" i="4"/>
  <c r="P14" i="4"/>
  <c r="P11" i="4"/>
  <c r="P10" i="4"/>
  <c r="P9" i="4"/>
  <c r="P8" i="4"/>
  <c r="P7" i="4"/>
  <c r="P6" i="4"/>
  <c r="P5" i="4"/>
  <c r="M24" i="4"/>
  <c r="M23" i="4"/>
  <c r="M21" i="4"/>
  <c r="M20" i="4"/>
  <c r="M19" i="4"/>
  <c r="M18" i="4"/>
  <c r="M17" i="4"/>
  <c r="M16" i="4"/>
  <c r="M15" i="4"/>
  <c r="M14" i="4"/>
  <c r="M11" i="4"/>
  <c r="M10" i="4"/>
  <c r="M9" i="4"/>
  <c r="M8" i="4"/>
  <c r="M7" i="4"/>
  <c r="M6" i="4"/>
  <c r="M5" i="4"/>
  <c r="J24" i="4"/>
  <c r="J23" i="4"/>
  <c r="J21" i="4"/>
  <c r="J20" i="4"/>
  <c r="J19" i="4"/>
  <c r="J18" i="4"/>
  <c r="J17" i="4"/>
  <c r="J16" i="4"/>
  <c r="J15" i="4"/>
  <c r="J14" i="4"/>
  <c r="J11" i="4"/>
  <c r="J10" i="4"/>
  <c r="J9" i="4"/>
  <c r="J8" i="4"/>
  <c r="J7" i="4"/>
  <c r="J6" i="4"/>
  <c r="J5" i="4"/>
  <c r="G24" i="4"/>
  <c r="G23" i="4"/>
  <c r="G21" i="4"/>
  <c r="G20" i="4"/>
  <c r="G19" i="4"/>
  <c r="G18" i="4"/>
  <c r="G17" i="4"/>
  <c r="G16" i="4"/>
  <c r="G15" i="4"/>
  <c r="G14" i="4"/>
  <c r="G11" i="4"/>
  <c r="G10" i="4"/>
  <c r="G9" i="4"/>
  <c r="G8" i="4"/>
  <c r="G7" i="4"/>
  <c r="G6" i="4"/>
  <c r="G5" i="4"/>
  <c r="D6" i="4"/>
  <c r="D7" i="4"/>
  <c r="D8" i="4"/>
  <c r="D9" i="4"/>
  <c r="D10" i="4"/>
  <c r="D11" i="4"/>
  <c r="D14" i="4"/>
  <c r="D15" i="4"/>
  <c r="D16" i="4"/>
  <c r="D17" i="4"/>
  <c r="D18" i="4"/>
  <c r="D19" i="4"/>
  <c r="D20" i="4"/>
  <c r="D21" i="4"/>
  <c r="D23" i="4"/>
  <c r="D5" i="4"/>
  <c r="D24" i="4"/>
  <c r="C9" i="2"/>
  <c r="D9" i="2"/>
  <c r="E9" i="2"/>
  <c r="F9" i="2"/>
  <c r="G9" i="2"/>
  <c r="H9" i="2"/>
  <c r="I9" i="2"/>
  <c r="J9" i="2"/>
  <c r="K9" i="2"/>
  <c r="L9" i="2"/>
  <c r="M9" i="2"/>
  <c r="N9" i="2"/>
  <c r="O9" i="2"/>
  <c r="P9" i="2"/>
  <c r="Q9" i="2"/>
  <c r="R9" i="2"/>
  <c r="S9" i="2"/>
  <c r="T9" i="2"/>
  <c r="U9" i="2"/>
  <c r="B9" i="2"/>
  <c r="C17" i="6"/>
  <c r="D17" i="6"/>
  <c r="E17" i="6"/>
  <c r="F17" i="6"/>
  <c r="G17" i="6"/>
  <c r="H17" i="6"/>
  <c r="I17" i="6"/>
  <c r="J17" i="6"/>
  <c r="K17" i="6"/>
  <c r="L17" i="6"/>
  <c r="M17" i="6"/>
  <c r="N17" i="6"/>
  <c r="O17" i="6"/>
  <c r="P17" i="6"/>
  <c r="Q17" i="6"/>
  <c r="B17" i="6"/>
  <c r="AQ18" i="3"/>
  <c r="AN18" i="3"/>
</calcChain>
</file>

<file path=xl/sharedStrings.xml><?xml version="1.0" encoding="utf-8"?>
<sst xmlns="http://schemas.openxmlformats.org/spreadsheetml/2006/main" count="818" uniqueCount="312">
  <si>
    <t>Total</t>
  </si>
  <si>
    <t>F</t>
  </si>
  <si>
    <t>*</t>
  </si>
  <si>
    <t>1971:</t>
  </si>
  <si>
    <t>1975:</t>
  </si>
  <si>
    <t>1979:</t>
  </si>
  <si>
    <t>1983:</t>
  </si>
  <si>
    <t>1987:</t>
  </si>
  <si>
    <t>1991:</t>
  </si>
  <si>
    <t>1995:</t>
  </si>
  <si>
    <t>1999:</t>
  </si>
  <si>
    <t>2003:</t>
  </si>
  <si>
    <t>2007:</t>
  </si>
  <si>
    <t>Abk</t>
  </si>
  <si>
    <t>A1</t>
  </si>
  <si>
    <t>B1</t>
  </si>
  <si>
    <t>B2</t>
  </si>
  <si>
    <t>C</t>
  </si>
  <si>
    <t>D</t>
  </si>
  <si>
    <t>B3</t>
  </si>
  <si>
    <t>B4</t>
  </si>
  <si>
    <t>E1</t>
  </si>
  <si>
    <t>E2</t>
  </si>
  <si>
    <t>E3</t>
  </si>
  <si>
    <t>LS</t>
  </si>
  <si>
    <t>JB</t>
  </si>
  <si>
    <t>Front</t>
  </si>
  <si>
    <t>Sol.</t>
  </si>
  <si>
    <t>Parti socialiste autonome du Sud du Jura</t>
  </si>
  <si>
    <t>Lega dei ticinesi</t>
  </si>
  <si>
    <t>PDC</t>
  </si>
  <si>
    <t>UDC</t>
  </si>
  <si>
    <t>PLS</t>
  </si>
  <si>
    <t>AdI</t>
  </si>
  <si>
    <t>PEV</t>
  </si>
  <si>
    <t>PST</t>
  </si>
  <si>
    <t>AVF</t>
  </si>
  <si>
    <t>PES</t>
  </si>
  <si>
    <t>Rép</t>
  </si>
  <si>
    <t>DS</t>
  </si>
  <si>
    <t>UDF</t>
  </si>
  <si>
    <t>PSL</t>
  </si>
  <si>
    <t>Autres</t>
  </si>
  <si>
    <t>PS</t>
  </si>
  <si>
    <t>Grut</t>
  </si>
  <si>
    <t>Participation</t>
  </si>
  <si>
    <t>PLS:</t>
  </si>
  <si>
    <t>Parti libéral démocratique</t>
  </si>
  <si>
    <t>PES:</t>
  </si>
  <si>
    <t xml:space="preserve">Mouvement populaire vaudois pour l'environnement (MPE)                      </t>
  </si>
  <si>
    <t>Rép.:</t>
  </si>
  <si>
    <t xml:space="preserve">Mouvement national d'action républicaine et sociale (MNA)                   </t>
  </si>
  <si>
    <t>UDF:</t>
  </si>
  <si>
    <t>Rassemblement national républicain vaudois</t>
  </si>
  <si>
    <t xml:space="preserve">Groupement pour la protection de l'environnement                           </t>
  </si>
  <si>
    <t>AVF:</t>
  </si>
  <si>
    <t xml:space="preserve">Liste de l'Alternative démocratique                                          </t>
  </si>
  <si>
    <t xml:space="preserve">Liste du groupement pour la protection de l'environnement (GPE)                                </t>
  </si>
  <si>
    <t xml:space="preserve">Alternative socialiste verte                                               </t>
  </si>
  <si>
    <t xml:space="preserve">Groupement pour la protection de l'environnement (GPE)                      </t>
  </si>
  <si>
    <t>AdI:</t>
  </si>
  <si>
    <t>RenouVaud indépendant</t>
  </si>
  <si>
    <t xml:space="preserve">ASV – Les Verts alternatifs                                                  </t>
  </si>
  <si>
    <t xml:space="preserve">Groupement pour la protection de l'environnement / Les Verts             </t>
  </si>
  <si>
    <t>Les Radicaux</t>
  </si>
  <si>
    <t>PDC:</t>
  </si>
  <si>
    <t>Femmes PDC: 2,3%</t>
  </si>
  <si>
    <t>Hommes PDC: 3,4%</t>
  </si>
  <si>
    <t>ASV – Les Verts alternatifs</t>
  </si>
  <si>
    <t>GPE – Groupement pour la Protection de l'Environnement – Parti écologiste vaudois</t>
  </si>
  <si>
    <t>Parti radical-démocratique / PRDV: 22,4%</t>
  </si>
  <si>
    <t>Parti radical-démocratique / Les Jeunes Radicaux: 2,6%</t>
  </si>
  <si>
    <t>Parti démocrate-chrétien / PDC: 3,4%</t>
  </si>
  <si>
    <t>Parti démocrate-chrétien / JDC-PDC Génération 20–40: 1,1%</t>
  </si>
  <si>
    <t>PS:</t>
  </si>
  <si>
    <t>Parti Socialiste Vaudois / Liste femmes: 7,4%</t>
  </si>
  <si>
    <t>Parti Socialiste Vaudois / Liste hommes: 15,0%</t>
  </si>
  <si>
    <t>Liste verte / Les Vertes et Indépendantes: 3,7%</t>
  </si>
  <si>
    <t>Liste verte / Les Verts et Indépendants: 3,3%</t>
  </si>
  <si>
    <t>Parti Radical-Démocratique / PRDV: 17,2%</t>
  </si>
  <si>
    <t>Parti Radical-Démocratique – Les Jeunes Radicaux: 1,3%</t>
  </si>
  <si>
    <t>Parti Libéral Vaudois / Liste libérale: 10,0%</t>
  </si>
  <si>
    <t>Parti Libéral Vaudois / Les Jeunes Libéraux: 1,1%</t>
  </si>
  <si>
    <t>PST:</t>
  </si>
  <si>
    <t>POP + Gauche en mouvement</t>
  </si>
  <si>
    <t>Sol.:</t>
  </si>
  <si>
    <t>Pour une alliance socialiste-solidaritéS</t>
  </si>
  <si>
    <t>Les Verts</t>
  </si>
  <si>
    <t>DS:</t>
  </si>
  <si>
    <t>Action nationale – Démocrates suisses (section vaudoise)</t>
  </si>
  <si>
    <t>PRD Les Jeunes Radicaux: 1,0%</t>
  </si>
  <si>
    <t>PRD Les Radicaux. Parti Radical-Démocratique: 13,5%</t>
  </si>
  <si>
    <t>PDC Parti Démocrate Chrétien: 4,3%</t>
  </si>
  <si>
    <t>PDC Génération 20-40: 1,3%</t>
  </si>
  <si>
    <t>Jeunes radicaux</t>
  </si>
  <si>
    <t>Parti socialiste dissident: 1,6%</t>
  </si>
  <si>
    <t>Parti indépendant progressiste</t>
  </si>
  <si>
    <t>Les représentants du groupe socialiste suisse (Groupe Nicole).</t>
  </si>
  <si>
    <t>Liste travailliste</t>
  </si>
  <si>
    <t>Parti unitaire romand</t>
  </si>
  <si>
    <t>Union des Groupements libres 1,6%, Groupement d'opinion libre 0,1%</t>
  </si>
  <si>
    <t>LMR 0,5%</t>
  </si>
  <si>
    <t>Pas de donnée disponibles</t>
  </si>
  <si>
    <t>Liste commune Les Verts PES/Alternative socialiste verte' à Romanel 0,62%, Liste des locataires 0,16%, groupement hors-parti 0,47%</t>
  </si>
  <si>
    <t>Renaissance Suisse-Europe 0,81%, Entente Démocrate vaudois 0,19%, Contre le démantèlement social 0,20%, Association des intérêts communes-canton 0,17%</t>
  </si>
  <si>
    <t>Liste commune PDC/UDC 0,87%, liste commune PST/PES 2,06%, liste commune PS/PST 1,13%, liste commune PS/PES 0,22%, Sol. 0,98%, Renaissance Suisse Europe 0,88%, Enfants 0,19%</t>
  </si>
  <si>
    <t>Liste commune PDC/UDC 1,35%, liste commune PST/PES 3,91%, Sol. 0,40%, Groupement Indépendant 0,58%, Pourquoi pas 0,31%, Jeunesse Indépendante 0,09%</t>
  </si>
  <si>
    <t xml:space="preserve">Liste commune PDC/UDF 0,06%, liste commune PDC/PEV/UDF 2,86%, liste commune PS/PST 1,57%, liste commune PST/Sol. 4,96%, Riviera Libre 0,76%, </t>
  </si>
  <si>
    <t>Régionaux Libres 0,39%, PVA: pour une Politique à Valeur Ajoutée 0,08%</t>
  </si>
  <si>
    <t>Réduction du nombre de sièges de 200 à 180 et réforme des arrondissements électoraux.</t>
  </si>
  <si>
    <t xml:space="preserve">Réduction du nombre de sièges de 180 à 150 et réforme des arrondissements électoraux. </t>
  </si>
  <si>
    <t>Groupement Indépendant 1 mandat; Pourquoi pas 1 mandat</t>
  </si>
  <si>
    <t>Riviera libre</t>
  </si>
  <si>
    <t>Indépendants</t>
  </si>
  <si>
    <t>Liste des Ormonts 2.1%, Indépendants 1.8%</t>
  </si>
  <si>
    <t>Aucune information disponible</t>
  </si>
  <si>
    <t>Parti populaire: 0,0%</t>
  </si>
  <si>
    <t>Force des partis dans le canton (le canton = 100%)</t>
  </si>
  <si>
    <t>Taux de participation</t>
  </si>
  <si>
    <t>Le signe «*» signifie que le parti ne s'est pas présenté, lors des élections de l'année correspondante.</t>
  </si>
  <si>
    <t>Remarques d'ordre général:</t>
  </si>
  <si>
    <t>Dans le canton de Vaud, l'UDC s'appelait, jusqu'en 1983, «Parti vaudois des paysans, artisans et indépendants» (PAI).</t>
  </si>
  <si>
    <t>Le Parti du Travail vaudois s'appelle «Parti ouvrier et populaire» (POP).</t>
  </si>
  <si>
    <t>Remarques:</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</si>
  <si>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</si>
  <si>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</si>
  <si>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</si>
  <si>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</si>
  <si>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</si>
  <si>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</si>
  <si>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</si>
  <si>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</si>
  <si>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</si>
  <si>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</si>
  <si>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Conseil national: mandats</t>
  </si>
  <si>
    <t>Conseil national: force des partis</t>
  </si>
  <si>
    <t>Force des partis</t>
  </si>
  <si>
    <t>Force des partis et participation en %, y compris des remarques concernant les listes partielles des partis</t>
  </si>
  <si>
    <t>Répartition des mandats, selon le sexe</t>
  </si>
  <si>
    <t>Nombre de listes déposées</t>
  </si>
  <si>
    <t>Nombre de candidats, selon le sexe</t>
  </si>
  <si>
    <t>Elections au Conseil des Etats</t>
  </si>
  <si>
    <t>Elections dans les exécutifs cantonaux</t>
  </si>
  <si>
    <t>Elections dans les parlements cantonaux</t>
  </si>
  <si>
    <t>Force des partis et participation en %</t>
  </si>
  <si>
    <t>Répartition des mandats</t>
  </si>
  <si>
    <t>Partis et abréviations</t>
  </si>
  <si>
    <t>Partis</t>
  </si>
  <si>
    <t>* Cliquez pour atteindre directement l'onglet désiré</t>
  </si>
  <si>
    <t xml:space="preserve">Pour les abréviations et les désignations complètes des partis, voir dans l'onglet "Partis" </t>
  </si>
  <si>
    <t>Vaud</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</si>
  <si>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</si>
  <si>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</si>
  <si>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</si>
  <si>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</si>
  <si>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</si>
  <si>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</si>
  <si>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</si>
  <si>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</si>
  <si>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</si>
  <si>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</si>
  <si>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</si>
  <si>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</si>
  <si>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</si>
  <si>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</si>
  <si>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</si>
  <si>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</si>
  <si>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</si>
  <si>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Grutléens</t>
  </si>
  <si>
    <t>Parti d'économie franche</t>
  </si>
  <si>
    <t>Jeunes paysans</t>
  </si>
  <si>
    <t>Front national (1933–1940)</t>
  </si>
  <si>
    <t>Elections au Conseil national: répartition des mandats</t>
  </si>
  <si>
    <t>Remarques concernant les élections de 1919 à 1967 (à partir de 1971 voir l'onglet B1):</t>
  </si>
  <si>
    <t>Elections au Conseil national: répartion des mandats, selon le sexe</t>
  </si>
  <si>
    <t>Elections au Conseil national: nombre de listes déposées</t>
  </si>
  <si>
    <t>Elections au Conseil national: candidats,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</si>
  <si>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</si>
  <si>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</si>
  <si>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</si>
  <si>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</si>
  <si>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</si>
  <si>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</si>
  <si>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Autres remarques:</t>
  </si>
  <si>
    <t>Remarques concernant la catégorie "Autres"</t>
  </si>
  <si>
    <t>Pour les informations concernant les "Autres" voir l'onglet E2</t>
  </si>
  <si>
    <t>H</t>
  </si>
  <si>
    <t>H: hommes / F: femmes</t>
  </si>
  <si>
    <t>élection</t>
  </si>
  <si>
    <t>tacite</t>
  </si>
  <si>
    <t>F en %</t>
  </si>
  <si>
    <t>Elections au Conseil national: force des partis en %</t>
  </si>
  <si>
    <t>PVL</t>
  </si>
  <si>
    <t>MCR</t>
  </si>
  <si>
    <t>Vaud Libre</t>
  </si>
  <si>
    <t>PLR (PRD)</t>
  </si>
  <si>
    <t>2011:</t>
  </si>
  <si>
    <t>UDC:</t>
  </si>
  <si>
    <t>Elections au Conseil national depuis 1971</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</si>
  <si>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</si>
  <si>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</si>
  <si>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</si>
  <si>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</si>
  <si>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</si>
  <si>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</si>
  <si>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</si>
  <si>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</si>
  <si>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</si>
  <si>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</si>
  <si>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</si>
  <si>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</si>
  <si>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</si>
  <si>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</si>
  <si>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</si>
  <si>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</si>
  <si>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</si>
  <si>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</si>
  <si>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</si>
  <si>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</si>
  <si>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</si>
  <si>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</si>
  <si>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</si>
  <si>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</si>
  <si>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</si>
  <si>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</si>
  <si>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</si>
  <si>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</si>
  <si>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</si>
  <si>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</si>
  <si>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</si>
  <si>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</si>
  <si>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</si>
  <si>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</si>
  <si>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</si>
  <si>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</si>
  <si>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</si>
  <si>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</si>
  <si>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</si>
  <si>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</si>
  <si>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</si>
  <si>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</si>
  <si>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Partis: liste des abréviations</t>
  </si>
  <si>
    <t>Dans le canton de Vaud, le PRD et le PLS ont fusioné en automne 2012. Le siège qu'a obtenu le PL vaudois lors des élections de printemps 2012, est maintenant inclus dans PLR.</t>
  </si>
  <si>
    <t>Remarques concernant la catégorie "Autres" (y compris les listes communes)</t>
  </si>
  <si>
    <t>Contrairement à ce qui s'est passé au plan national, dans le canton de Vaud, le PRD et le PLS n'ont pas encore fusionné.</t>
  </si>
  <si>
    <t>La force des partis et la répartition des mandats a donc été établie séparément</t>
  </si>
  <si>
    <t>Dans le canton de Vaud, le PRD et le PLS ont fusioné en automne 2012. Pour les élections de printemps 2012, le PRD et le PL ont présentés des listes séparées dans 3 cercles électoraux.</t>
  </si>
  <si>
    <t>-&gt; PLR</t>
  </si>
  <si>
    <t>Après 1971</t>
  </si>
  <si>
    <t>Voir feuille B1</t>
  </si>
  <si>
    <t>2015:</t>
  </si>
  <si>
    <t>PLR.Jeunes libéraux-radicaux Vaud: 1%</t>
  </si>
  <si>
    <t>PLR.Innovation: 2.1%</t>
  </si>
  <si>
    <t>PLR.Les Libéraux-Radicaux: 23.8%</t>
  </si>
  <si>
    <t>PDC - Parti démocrate chrétien: 3.1%</t>
  </si>
  <si>
    <t>Jeunes PDC: 0.3%</t>
  </si>
  <si>
    <t>60+ PDC: 0.6%</t>
  </si>
  <si>
    <t>PS-Jeunesse Socialiste Vaudoise: 1%</t>
  </si>
  <si>
    <t>PS - Parti socialiste vaudois: 21.2%</t>
  </si>
  <si>
    <t>Jeunes UDC Vaud: 2.3%</t>
  </si>
  <si>
    <t>UDC Vaud: 20.3%</t>
  </si>
  <si>
    <t>Les Verts. Mouvement écologiste vaudois: 9.6%</t>
  </si>
  <si>
    <t>Les Verts. Jeunes vert-e-s vaudois-e-s: 1.7%</t>
  </si>
  <si>
    <t>1962–2017</t>
  </si>
  <si>
    <t>1945–2017</t>
  </si>
  <si>
    <t>Force des partis et attribution des listes mixtes aux partis *</t>
  </si>
  <si>
    <t>2017 listes mixtes attribuées</t>
  </si>
  <si>
    <t>2007 listes mixtes attribuées</t>
  </si>
  <si>
    <t>2012 listes mixtes attribuées</t>
  </si>
  <si>
    <t>* Liste mixtes (listes déposées conjointement par deux ou plusieurs partis)</t>
  </si>
  <si>
    <t>Dans le tableau à gauche (élections de 1953 à 2017), les listes mixtes de plusieurs partis sont attribuées à la catégorie "autres". La force exacte de ces listes mixtes est indiquée dans les remarques ci-dessous.</t>
  </si>
  <si>
    <t>En plus, pour les trois dernières élections, la force des partis est indiquée en attribuant les suffrages aux partis faisant partie de la liste mixte (voir les trois dernières colonnes).</t>
  </si>
  <si>
    <t>Au sujet de la méthode d'attribution, voir le tableaux je-f-17.02.05.02.03 (Elections aux parlements cantonaux: force des partis et attribution des listes mixtes aux partis).</t>
  </si>
  <si>
    <t/>
  </si>
  <si>
    <t>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(Sol./POP/Indépendants à Lausanne - Lausanne-Ville et Ouest lausannois (2,06%); Sol./POP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</si>
  <si>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Listes communes: Alliance du Centre (1,79%); PDC - PBD - UDF - Vert'libéraux (1,21%);  PDC, PEV, PBD, UDF et Vert'libéraux (2,6%);  PDC-UDF-PEV-Vert'libéraux (0,60%), Vert'libéraux - PDC - PBD (0,90%),  PS et PST à Aigle (1,42%),  PST et Sol. ("La Gauche" 2,60%), PST et Solidarité à Nyon (0.19), PBD et PVL (1,38%). Autres: Parti de Rien im Wahlkreis Lausanne-Romanel (0,11%), Parti Pirate Vaudois im Wahlkreis Lausanne-Ville (0,25%), Vaud Libre à Broye-Vully, Lavaux-Oron, und Riviera-Pays-d'Enhaut - Vevey (1,07%), et Wikicratie.ch à Wahlkreis Nyon (0,15%)</t>
  </si>
  <si>
    <t>Vaud-Libre 3 mandats, Sans parti 1 mandat (liste Alliance Centriste du Chablais &amp; Indépendants à Aigle), Décroissance-Alternatives 1 mandat</t>
  </si>
  <si>
    <t>1983–2017</t>
  </si>
  <si>
    <t>Source: OFS, statistiques électorales</t>
  </si>
  <si>
    <t>Informations: Office fédéral de la statistique (OFS), Section POKU Politique, Culture &amp; Médias, 058 463 61 58, poku@bfs.admin.ch</t>
  </si>
  <si>
    <t>Dernière modification: 10.02.2020</t>
  </si>
  <si>
    <t>© OFS 2020</t>
  </si>
  <si>
    <t>1919–2019</t>
  </si>
  <si>
    <t>1971–2019</t>
  </si>
  <si>
    <t>2019:</t>
  </si>
  <si>
    <t>PLR.Les Libéraux-Radicaux: 20.4%</t>
  </si>
  <si>
    <t>Jeunes Libéraux-Radicaux vaudois: 0.8%</t>
  </si>
  <si>
    <t>PDC ouVERTure: 0.6%</t>
  </si>
  <si>
    <t>PDC: 1.8%</t>
  </si>
  <si>
    <t>Parti socialiste vaudois: 19.3%</t>
  </si>
  <si>
    <t>Jeunesse socialiste vaudoise - JSV: 1.1%</t>
  </si>
  <si>
    <t>Jeunes UDC Vaud: 1.5%</t>
  </si>
  <si>
    <t>UDC Vaud: 15.9%</t>
  </si>
  <si>
    <t>Les Vert·e·s. Mouvement écologiste vaudois: 16.4%</t>
  </si>
  <si>
    <t>Jeunes Vert-e-s vaudois-es JVVD: 3.3%</t>
  </si>
  <si>
    <t>PVL - les vert'libéraux: 6.6%</t>
  </si>
  <si>
    <t>PVL - les jeunes vert'libéraux: 1.7%</t>
  </si>
  <si>
    <t>PLR:</t>
  </si>
  <si>
    <t>PVL:</t>
  </si>
  <si>
    <t>Adl</t>
  </si>
  <si>
    <t>PLR.Les Radicaux Vaud: 14,8%</t>
  </si>
  <si>
    <t>PLR.Les Jeunes Libéraux - Radicaux Vaud: 0,6%</t>
  </si>
  <si>
    <t>PLR.ECO2 Ecologie - Economie: 0,9%</t>
  </si>
  <si>
    <t>PDC: 3,7%</t>
  </si>
  <si>
    <t>PDC Génération 20-40. 0,9%</t>
  </si>
  <si>
    <t>PS - Parti socialiste vaudois. 23,7%</t>
  </si>
  <si>
    <t>PS - Jeunesse socialiste vaudoise: 1,5%</t>
  </si>
  <si>
    <t>UDC - Union Démocratique du Centre: 21,0%</t>
  </si>
  <si>
    <t>UDC - Union Démocratique du Centre Jeunes UDC: 1,9%</t>
  </si>
  <si>
    <t>Les Verts - Mouvement écologiste vaudois: 10,3%</t>
  </si>
  <si>
    <t>Les Verts - Les Jeunes Vert-e-s: 1,3%</t>
  </si>
  <si>
    <t>17.02.01_22VD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</si>
</sst>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quot;  &quot;@"/>
    <numFmt numFmtId="165" formatCode="0.0&quot;     &quot;"/>
    <numFmt numFmtId="166" formatCode="0.0&quot;      &quot;"/>
    <numFmt numFmtId="167" formatCode="0.0"/>
    <numFmt numFmtId="168" formatCode="0.000000"/>
    <numFmt numFmtId="169" formatCode="0&quot;      &quot;"/>
    <numFmt numFmtId="170" formatCode="0.0&quot; &quot;"/>
    <numFmt numFmtId="171" formatCode="0&quot; &quot;"/>
    <numFmt numFmtId="172" formatCode="0&quot;  &quot;"/>
    <numFmt numFmtId="173" formatCode="#,###,##0.0__;\-#,###,##0.0__;\-__;@__\ "/>
    <numFmt numFmtId="174" formatCode="_ * #,##0_ ;_ * \-#,##0_ ;_ * &quot;-&quot;??_ ;_ @_ "/>
    <numFmt numFmtId="175" formatCode="#,###,##0____;\-#,###,##0____;0____;@____"/>
    <numFmt numFmtId="176" formatCode="0&quot;   &quot;;\–\ 0&quot;   &quot;;\–&quot;   &quot;"/>
    <numFmt numFmtId="177" formatCode="#,###,##0__;\-#,###,##0__;0__;@__"/>
  </numFmts>
  <fonts count="15" x14ac:knownFonts="1">
    <font>
      <sz val="8"/>
      <name val="Arial"/>
    </font>
    <font>
      <b/>
      <sz val="9"/>
      <name val="Arial"/>
      <family val="2"/>
    </font>
    <font>
      <sz val="9"/>
      <name val="Arial"/>
      <family val="2"/>
    </font>
    <font>
      <sz val="8"/>
      <name val="Arial"/>
      <family val="2"/>
    </font>
    <font>
      <b/>
      <sz val="8"/>
      <name val="Arial"/>
      <family val="2"/>
    </font>
    <font>
      <u/>
      <sz val="8"/>
      <color indexed="12"/>
      <name val="Arial"/>
      <family val="2"/>
    </font>
    <font>
      <sz val="11"/>
      <color indexed="8"/>
      <name val="Calibri"/>
      <family val="2"/>
    </font>
    <font>
      <u/>
      <sz val="8"/>
      <name val="Arial"/>
      <family val="2"/>
    </font>
    <font>
      <sz val="8"/>
      <color indexed="10"/>
      <name val="Arial"/>
      <family val="2"/>
    </font>
    <font>
      <sz val="10"/>
      <name val="Arial"/>
      <family val="2"/>
    </font>
    <font>
      <sz val="8"/>
      <color rgb="FFFF0000"/>
      <name val="Arial"/>
      <family val="2"/>
    </font>
    <font>
      <sz val="8"/>
      <color indexed="8"/>
      <name val="Arial"/>
      <family val="2"/>
    </font>
    <font>
      <b/>
      <u/>
      <sz val="8"/>
      <name val="Arial"/>
      <family val="2"/>
    </font>
    <font>
      <sz val="9"/>
      <color rgb="FF000000"/>
      <name val="Arial"/>
      <family val="2"/>
    </font>
    <font>
      <sz val="9"/>
      <color theme="1"/>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rgb="FFE8EAF7"/>
        <bgColor indexed="41"/>
      </patternFill>
    </fill>
    <fill>
      <patternFill patternType="solid">
        <fgColor theme="0"/>
        <bgColor indexed="26"/>
      </patternFill>
    </fill>
    <fill>
      <patternFill patternType="solid">
        <fgColor theme="0"/>
        <bgColor indexed="41"/>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7">
    <xf numFmtId="0" fontId="0" fillId="0" borderId="0"/>
    <xf numFmtId="0" fontId="5" fillId="0" borderId="0" applyNumberFormat="0" applyFill="0" applyBorder="0" applyAlignment="0" applyProtection="0">
      <alignment vertical="top"/>
      <protection locked="0"/>
    </xf>
    <xf numFmtId="0" fontId="3" fillId="0" borderId="0"/>
    <xf numFmtId="0" fontId="6" fillId="0" borderId="0"/>
    <xf numFmtId="0" fontId="3" fillId="0" borderId="0"/>
    <xf numFmtId="0" fontId="3" fillId="0" borderId="0"/>
    <xf numFmtId="0" fontId="3" fillId="0" borderId="0"/>
  </cellStyleXfs>
  <cellXfs count="193">
    <xf numFmtId="0" fontId="0" fillId="0" borderId="0" xfId="0"/>
    <xf numFmtId="0" fontId="1" fillId="0" borderId="0" xfId="0" applyFont="1" applyFill="1"/>
    <xf numFmtId="0" fontId="3" fillId="0" borderId="0" xfId="0" applyFont="1" applyFill="1"/>
    <xf numFmtId="0" fontId="1" fillId="0" borderId="0" xfId="0" applyFont="1" applyFill="1" applyAlignment="1">
      <alignment horizontal="right"/>
    </xf>
    <xf numFmtId="0" fontId="4" fillId="0" borderId="0" xfId="0" applyFont="1" applyFill="1"/>
    <xf numFmtId="0" fontId="1" fillId="0" borderId="1" xfId="0" applyFont="1" applyFill="1" applyBorder="1" applyAlignment="1">
      <alignment wrapText="1"/>
    </xf>
    <xf numFmtId="0" fontId="1" fillId="0" borderId="1" xfId="0" applyFont="1" applyFill="1" applyBorder="1" applyAlignment="1"/>
    <xf numFmtId="0" fontId="2" fillId="0" borderId="0" xfId="0" applyFont="1" applyFill="1" applyAlignment="1">
      <alignment wrapText="1"/>
    </xf>
    <xf numFmtId="0" fontId="2" fillId="0" borderId="0" xfId="0" applyFont="1" applyFill="1"/>
    <xf numFmtId="0" fontId="1" fillId="0" borderId="0" xfId="0" applyFont="1"/>
    <xf numFmtId="0" fontId="2" fillId="0" borderId="0" xfId="0" applyFont="1"/>
    <xf numFmtId="171" fontId="3" fillId="0" borderId="0" xfId="0" applyNumberFormat="1" applyFont="1" applyFill="1" applyAlignment="1">
      <alignment horizontal="right"/>
    </xf>
    <xf numFmtId="0" fontId="2" fillId="2" borderId="0" xfId="0" applyNumberFormat="1" applyFont="1" applyFill="1" applyBorder="1" applyAlignment="1"/>
    <xf numFmtId="164" fontId="2" fillId="2" borderId="0" xfId="0" applyNumberFormat="1" applyFont="1" applyFill="1" applyBorder="1" applyAlignment="1">
      <alignment vertical="center"/>
    </xf>
    <xf numFmtId="0" fontId="2" fillId="2" borderId="0" xfId="0" applyFont="1" applyFill="1" applyBorder="1" applyAlignment="1">
      <alignment vertical="center"/>
    </xf>
    <xf numFmtId="0" fontId="2" fillId="0" borderId="0" xfId="0" applyFont="1" applyAlignment="1">
      <alignment wrapText="1"/>
    </xf>
    <xf numFmtId="0" fontId="1" fillId="4" borderId="0" xfId="0" applyFont="1" applyFill="1"/>
    <xf numFmtId="0" fontId="2" fillId="4" borderId="0" xfId="0" applyFont="1" applyFill="1"/>
    <xf numFmtId="0" fontId="7" fillId="2" borderId="0" xfId="1" applyNumberFormat="1" applyFont="1" applyFill="1" applyBorder="1" applyAlignment="1" applyProtection="1">
      <alignment horizontal="right"/>
    </xf>
    <xf numFmtId="0" fontId="7" fillId="2" borderId="0" xfId="1" applyNumberFormat="1" applyFont="1" applyFill="1" applyAlignment="1" applyProtection="1"/>
    <xf numFmtId="0" fontId="7" fillId="0" borderId="0" xfId="1" applyNumberFormat="1" applyFont="1" applyFill="1" applyBorder="1" applyAlignment="1" applyProtection="1">
      <alignment horizontal="right"/>
    </xf>
    <xf numFmtId="0" fontId="3" fillId="0" borderId="6" xfId="0" applyFont="1" applyFill="1" applyBorder="1"/>
    <xf numFmtId="0" fontId="5" fillId="0" borderId="0" xfId="1" applyFont="1" applyAlignment="1" applyProtection="1"/>
    <xf numFmtId="0" fontId="8" fillId="0" borderId="0" xfId="0" applyFont="1" applyFill="1"/>
    <xf numFmtId="0" fontId="5" fillId="0" borderId="0" xfId="1" applyFont="1" applyFill="1" applyAlignment="1" applyProtection="1"/>
    <xf numFmtId="11" fontId="3" fillId="0" borderId="0" xfId="0" applyNumberFormat="1" applyFont="1" applyFill="1"/>
    <xf numFmtId="0" fontId="3" fillId="0" borderId="0" xfId="0" applyFont="1" applyFill="1" applyBorder="1" applyAlignment="1"/>
    <xf numFmtId="0" fontId="3" fillId="2" borderId="0" xfId="0" applyFont="1" applyFill="1"/>
    <xf numFmtId="0" fontId="3" fillId="2" borderId="0" xfId="0" applyFont="1" applyFill="1" applyAlignment="1">
      <alignment horizontal="right"/>
    </xf>
    <xf numFmtId="0" fontId="9" fillId="0" borderId="0" xfId="0" applyFont="1" applyFill="1"/>
    <xf numFmtId="0" fontId="3" fillId="2" borderId="0" xfId="0" applyFont="1" applyFill="1" applyBorder="1" applyAlignment="1"/>
    <xf numFmtId="0" fontId="3" fillId="2" borderId="0" xfId="0" applyFont="1" applyFill="1" applyBorder="1"/>
    <xf numFmtId="0" fontId="2" fillId="0" borderId="0" xfId="0" applyFont="1" applyFill="1" applyAlignment="1">
      <alignment horizontal="right"/>
    </xf>
    <xf numFmtId="0" fontId="3" fillId="5" borderId="0" xfId="0" applyFont="1" applyFill="1"/>
    <xf numFmtId="0" fontId="2" fillId="0" borderId="0" xfId="0" applyNumberFormat="1" applyFont="1" applyFill="1" applyBorder="1" applyAlignment="1"/>
    <xf numFmtId="0" fontId="1" fillId="0" borderId="0" xfId="0" applyNumberFormat="1" applyFont="1" applyFill="1" applyBorder="1" applyAlignment="1">
      <alignment horizontal="right"/>
    </xf>
    <xf numFmtId="0" fontId="5" fillId="2" borderId="0" xfId="1" applyNumberFormat="1" applyFont="1" applyFill="1" applyBorder="1" applyAlignment="1" applyProtection="1">
      <alignment horizontal="right"/>
    </xf>
    <xf numFmtId="164" fontId="2" fillId="0" borderId="0" xfId="0" applyNumberFormat="1" applyFont="1" applyFill="1" applyBorder="1" applyAlignment="1">
      <alignment vertical="center"/>
    </xf>
    <xf numFmtId="0" fontId="2" fillId="0" borderId="0" xfId="0" applyFont="1" applyFill="1" applyBorder="1" applyAlignment="1">
      <alignment vertical="center"/>
    </xf>
    <xf numFmtId="0" fontId="9" fillId="0" borderId="0" xfId="0" applyFont="1" applyFill="1" applyAlignment="1">
      <alignment vertical="center"/>
    </xf>
    <xf numFmtId="164"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0" xfId="0" applyFont="1" applyFill="1" applyAlignment="1">
      <alignment vertical="center"/>
    </xf>
    <xf numFmtId="165" fontId="3" fillId="0" borderId="0" xfId="0" applyNumberFormat="1" applyFont="1" applyFill="1" applyBorder="1" applyAlignment="1">
      <alignment horizontal="left"/>
    </xf>
    <xf numFmtId="170" fontId="3" fillId="0" borderId="0" xfId="0" applyNumberFormat="1" applyFont="1" applyFill="1" applyBorder="1" applyAlignment="1">
      <alignment horizontal="right"/>
    </xf>
    <xf numFmtId="173" fontId="3" fillId="2" borderId="0" xfId="0" applyNumberFormat="1" applyFont="1" applyFill="1" applyBorder="1" applyAlignment="1">
      <alignment horizontal="right"/>
    </xf>
    <xf numFmtId="165" fontId="4" fillId="0" borderId="1" xfId="0" applyNumberFormat="1" applyFont="1" applyFill="1" applyBorder="1" applyAlignment="1">
      <alignment horizontal="left" vertical="center"/>
    </xf>
    <xf numFmtId="172" fontId="4" fillId="0" borderId="1" xfId="0" applyNumberFormat="1" applyFont="1" applyFill="1" applyBorder="1" applyAlignment="1">
      <alignment horizontal="right" vertical="center"/>
    </xf>
    <xf numFmtId="0" fontId="3" fillId="5" borderId="1" xfId="0" applyNumberFormat="1" applyFont="1" applyFill="1" applyBorder="1" applyAlignment="1">
      <alignment vertical="center"/>
    </xf>
    <xf numFmtId="170" fontId="3" fillId="5" borderId="1" xfId="0" applyNumberFormat="1" applyFont="1" applyFill="1" applyBorder="1" applyAlignment="1">
      <alignment horizontal="right" vertical="center"/>
    </xf>
    <xf numFmtId="171" fontId="3" fillId="0" borderId="0" xfId="0" applyNumberFormat="1" applyFont="1" applyFill="1" applyBorder="1" applyAlignment="1">
      <alignment horizontal="right"/>
    </xf>
    <xf numFmtId="175" fontId="3" fillId="0" borderId="0" xfId="0" applyNumberFormat="1" applyFont="1" applyFill="1" applyBorder="1" applyAlignment="1">
      <alignment horizontal="right"/>
    </xf>
    <xf numFmtId="175" fontId="3" fillId="4" borderId="0" xfId="0" applyNumberFormat="1" applyFont="1" applyFill="1" applyBorder="1" applyAlignment="1">
      <alignment horizontal="right"/>
    </xf>
    <xf numFmtId="0" fontId="4" fillId="5" borderId="1" xfId="0" applyNumberFormat="1" applyFont="1" applyFill="1" applyBorder="1" applyAlignment="1">
      <alignment vertical="center"/>
    </xf>
    <xf numFmtId="171" fontId="4" fillId="5" borderId="1" xfId="0" applyNumberFormat="1" applyFont="1" applyFill="1" applyBorder="1" applyAlignment="1">
      <alignment horizontal="right" vertical="center"/>
    </xf>
    <xf numFmtId="0" fontId="3" fillId="2" borderId="0" xfId="0" applyNumberFormat="1" applyFont="1" applyFill="1" applyBorder="1"/>
    <xf numFmtId="0" fontId="3" fillId="0" borderId="0" xfId="0" applyFont="1" applyFill="1" applyAlignment="1">
      <alignment horizontal="left"/>
    </xf>
    <xf numFmtId="0" fontId="3" fillId="4" borderId="0" xfId="0" applyFont="1" applyFill="1"/>
    <xf numFmtId="0" fontId="1" fillId="2" borderId="0" xfId="0" applyFont="1" applyFill="1"/>
    <xf numFmtId="0" fontId="2" fillId="2" borderId="0" xfId="0" applyFont="1" applyFill="1"/>
    <xf numFmtId="0" fontId="3" fillId="2" borderId="1"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0" xfId="0" applyNumberFormat="1" applyFont="1" applyFill="1" applyBorder="1" applyAlignment="1"/>
    <xf numFmtId="0" fontId="3" fillId="5" borderId="1" xfId="0" applyFont="1" applyFill="1" applyBorder="1" applyAlignment="1">
      <alignment vertical="center"/>
    </xf>
    <xf numFmtId="166" fontId="11" fillId="6" borderId="11" xfId="0" applyNumberFormat="1" applyFont="1" applyFill="1" applyBorder="1" applyAlignment="1">
      <alignment vertical="center"/>
    </xf>
    <xf numFmtId="0" fontId="3" fillId="2" borderId="0" xfId="0" applyNumberFormat="1" applyFont="1" applyFill="1"/>
    <xf numFmtId="0" fontId="9" fillId="2" borderId="0" xfId="0" applyNumberFormat="1" applyFont="1" applyFill="1"/>
    <xf numFmtId="0" fontId="9" fillId="2" borderId="0" xfId="0" applyFont="1" applyFill="1"/>
    <xf numFmtId="0" fontId="12" fillId="2" borderId="0" xfId="0" applyFont="1" applyFill="1" applyBorder="1"/>
    <xf numFmtId="0" fontId="3" fillId="2" borderId="0" xfId="0" applyFont="1" applyFill="1" applyAlignment="1">
      <alignment horizontal="left"/>
    </xf>
    <xf numFmtId="0" fontId="3" fillId="2" borderId="0" xfId="0" applyFont="1" applyFill="1" applyAlignment="1"/>
    <xf numFmtId="0" fontId="8" fillId="2" borderId="0" xfId="0" applyFont="1" applyFill="1"/>
    <xf numFmtId="49" fontId="3" fillId="3" borderId="0" xfId="0" applyNumberFormat="1" applyFont="1" applyFill="1"/>
    <xf numFmtId="49" fontId="8" fillId="3" borderId="0" xfId="0" applyNumberFormat="1" applyFont="1" applyFill="1"/>
    <xf numFmtId="0" fontId="9" fillId="2" borderId="0" xfId="0" applyNumberFormat="1" applyFont="1" applyFill="1" applyBorder="1"/>
    <xf numFmtId="164" fontId="3" fillId="0" borderId="7"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164" fontId="3" fillId="0" borderId="8" xfId="0" applyNumberFormat="1" applyFont="1" applyFill="1" applyBorder="1" applyAlignment="1">
      <alignment horizontal="left" vertical="center"/>
    </xf>
    <xf numFmtId="171" fontId="3" fillId="0" borderId="0" xfId="0" applyNumberFormat="1" applyFont="1" applyFill="1" applyBorder="1" applyAlignment="1"/>
    <xf numFmtId="170" fontId="3" fillId="0" borderId="0" xfId="0" applyNumberFormat="1" applyFont="1" applyFill="1" applyBorder="1" applyAlignment="1"/>
    <xf numFmtId="171" fontId="4" fillId="5" borderId="1" xfId="0" applyNumberFormat="1" applyFont="1" applyFill="1" applyBorder="1" applyAlignment="1">
      <alignment vertical="center"/>
    </xf>
    <xf numFmtId="167" fontId="4" fillId="5" borderId="1" xfId="0" applyNumberFormat="1" applyFont="1" applyFill="1" applyBorder="1" applyAlignment="1">
      <alignment vertical="center"/>
    </xf>
    <xf numFmtId="0" fontId="9" fillId="0" borderId="0" xfId="0" applyNumberFormat="1" applyFont="1" applyFill="1" applyBorder="1"/>
    <xf numFmtId="0" fontId="3" fillId="0" borderId="0" xfId="0" applyNumberFormat="1" applyFont="1" applyFill="1"/>
    <xf numFmtId="0" fontId="9" fillId="2" borderId="0" xfId="0" applyFont="1" applyFill="1" applyAlignment="1">
      <alignment vertical="center"/>
    </xf>
    <xf numFmtId="164" fontId="3" fillId="2" borderId="1" xfId="0" applyNumberFormat="1" applyFont="1" applyFill="1" applyBorder="1" applyAlignment="1">
      <alignment horizontal="left" vertical="center"/>
    </xf>
    <xf numFmtId="0" fontId="3" fillId="2" borderId="0" xfId="0" applyFont="1" applyFill="1" applyAlignment="1">
      <alignment vertical="center"/>
    </xf>
    <xf numFmtId="165" fontId="3" fillId="2" borderId="0" xfId="0" applyNumberFormat="1" applyFont="1" applyFill="1" applyBorder="1" applyAlignment="1">
      <alignment horizontal="left"/>
    </xf>
    <xf numFmtId="172" fontId="3" fillId="2" borderId="0" xfId="0" applyNumberFormat="1" applyFont="1" applyFill="1" applyBorder="1" applyAlignment="1"/>
    <xf numFmtId="176" fontId="3" fillId="2" borderId="0" xfId="0" applyNumberFormat="1" applyFont="1" applyFill="1" applyBorder="1" applyAlignment="1">
      <alignment horizontal="right"/>
    </xf>
    <xf numFmtId="168" fontId="2" fillId="2" borderId="0" xfId="0" applyNumberFormat="1" applyFont="1" applyFill="1"/>
    <xf numFmtId="0" fontId="3" fillId="0" borderId="0" xfId="0" applyFont="1"/>
    <xf numFmtId="172" fontId="4" fillId="5" borderId="1" xfId="0" applyNumberFormat="1" applyFont="1" applyFill="1" applyBorder="1" applyAlignment="1">
      <alignment vertical="center"/>
    </xf>
    <xf numFmtId="0" fontId="1" fillId="0" borderId="0" xfId="0" applyFont="1" applyFill="1" applyAlignment="1"/>
    <xf numFmtId="0" fontId="1" fillId="2" borderId="0" xfId="0" applyFont="1" applyFill="1" applyAlignment="1"/>
    <xf numFmtId="0" fontId="2" fillId="2" borderId="0" xfId="0" applyFont="1" applyFill="1" applyAlignment="1"/>
    <xf numFmtId="164" fontId="3" fillId="2" borderId="5"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164" fontId="3" fillId="2" borderId="6" xfId="0" applyNumberFormat="1" applyFont="1" applyFill="1" applyBorder="1" applyAlignment="1">
      <alignment horizontal="left" vertical="center"/>
    </xf>
    <xf numFmtId="0" fontId="3" fillId="0" borderId="0" xfId="0" applyFont="1" applyAlignment="1"/>
    <xf numFmtId="164" fontId="3" fillId="0" borderId="5" xfId="0" applyNumberFormat="1" applyFont="1" applyFill="1" applyBorder="1" applyAlignment="1">
      <alignment horizontal="center" vertical="center"/>
    </xf>
    <xf numFmtId="0" fontId="4" fillId="5" borderId="1" xfId="0" applyFont="1" applyFill="1" applyBorder="1" applyAlignment="1">
      <alignment vertical="center"/>
    </xf>
    <xf numFmtId="0" fontId="3" fillId="2" borderId="0" xfId="0" applyFont="1" applyFill="1" applyBorder="1" applyAlignment="1">
      <alignment horizontal="left"/>
    </xf>
    <xf numFmtId="0" fontId="2" fillId="2" borderId="0" xfId="0" applyFont="1" applyFill="1" applyAlignment="1">
      <alignment horizontal="left"/>
    </xf>
    <xf numFmtId="164" fontId="3" fillId="2" borderId="2" xfId="0" applyNumberFormat="1" applyFont="1" applyFill="1" applyBorder="1" applyAlignment="1">
      <alignment horizontal="left" vertical="center"/>
    </xf>
    <xf numFmtId="165" fontId="3" fillId="0" borderId="0" xfId="0" applyNumberFormat="1" applyFont="1" applyFill="1" applyBorder="1"/>
    <xf numFmtId="170" fontId="3" fillId="2" borderId="0" xfId="0" applyNumberFormat="1" applyFont="1" applyFill="1" applyBorder="1"/>
    <xf numFmtId="167" fontId="3" fillId="2" borderId="0" xfId="2" applyNumberFormat="1" applyFont="1" applyFill="1" applyBorder="1" applyAlignment="1">
      <alignment horizontal="right"/>
    </xf>
    <xf numFmtId="0" fontId="4" fillId="2" borderId="1" xfId="0" applyNumberFormat="1" applyFont="1" applyFill="1" applyBorder="1" applyAlignment="1">
      <alignment horizontal="left" vertical="center"/>
    </xf>
    <xf numFmtId="171" fontId="4" fillId="2" borderId="1" xfId="0" applyNumberFormat="1" applyFont="1" applyFill="1" applyBorder="1" applyAlignment="1">
      <alignment vertical="center"/>
    </xf>
    <xf numFmtId="170" fontId="3" fillId="5" borderId="1" xfId="0" applyNumberFormat="1" applyFont="1" applyFill="1" applyBorder="1" applyAlignment="1">
      <alignment vertical="center"/>
    </xf>
    <xf numFmtId="0" fontId="7" fillId="2" borderId="0" xfId="0" applyFont="1" applyFill="1" applyBorder="1"/>
    <xf numFmtId="0" fontId="3" fillId="2" borderId="0" xfId="0" applyFont="1" applyFill="1" applyBorder="1" applyAlignment="1">
      <alignment horizontal="left" vertical="top"/>
    </xf>
    <xf numFmtId="0" fontId="3" fillId="2" borderId="0" xfId="0" applyFont="1" applyFill="1" applyBorder="1" applyAlignment="1">
      <alignment vertical="center" wrapText="1" shrinkToFit="1"/>
    </xf>
    <xf numFmtId="0" fontId="3" fillId="2" borderId="0" xfId="0" applyNumberFormat="1" applyFont="1" applyFill="1" applyBorder="1" applyAlignment="1">
      <alignment horizontal="left" vertical="top"/>
    </xf>
    <xf numFmtId="164" fontId="3" fillId="0" borderId="1" xfId="0" applyNumberFormat="1" applyFont="1" applyFill="1" applyBorder="1" applyAlignment="1">
      <alignment horizontal="left" vertical="center"/>
    </xf>
    <xf numFmtId="0" fontId="3" fillId="0" borderId="0" xfId="0" applyFont="1" applyFill="1" applyAlignment="1">
      <alignment horizontal="right"/>
    </xf>
    <xf numFmtId="167" fontId="3" fillId="0" borderId="0" xfId="0" applyNumberFormat="1" applyFont="1" applyFill="1"/>
    <xf numFmtId="174" fontId="3" fillId="2" borderId="0" xfId="4" applyNumberFormat="1" applyFont="1" applyFill="1" applyBorder="1" applyAlignment="1">
      <alignment horizontal="right"/>
    </xf>
    <xf numFmtId="46" fontId="3" fillId="0" borderId="0" xfId="0" quotePrefix="1" applyNumberFormat="1" applyFont="1" applyFill="1"/>
    <xf numFmtId="0" fontId="12" fillId="0" borderId="0" xfId="0" applyFont="1" applyFill="1" applyBorder="1"/>
    <xf numFmtId="0" fontId="3" fillId="0" borderId="8" xfId="0" applyFont="1" applyFill="1" applyBorder="1"/>
    <xf numFmtId="177" fontId="3" fillId="2" borderId="0" xfId="4" applyNumberFormat="1" applyFont="1" applyFill="1" applyBorder="1" applyAlignment="1">
      <alignment horizontal="right"/>
    </xf>
    <xf numFmtId="0" fontId="2" fillId="0" borderId="0" xfId="0" applyFont="1" applyFill="1" applyBorder="1"/>
    <xf numFmtId="177" fontId="3" fillId="2" borderId="0" xfId="6" applyNumberFormat="1" applyFont="1" applyFill="1" applyBorder="1" applyAlignment="1">
      <alignment horizontal="right"/>
    </xf>
    <xf numFmtId="177" fontId="3" fillId="2" borderId="0" xfId="5" applyNumberFormat="1" applyFont="1" applyFill="1" applyBorder="1" applyAlignment="1">
      <alignment horizontal="right"/>
    </xf>
    <xf numFmtId="0" fontId="3" fillId="2" borderId="0" xfId="0" applyFont="1" applyFill="1" applyBorder="1" applyAlignment="1">
      <alignment horizontal="right"/>
    </xf>
    <xf numFmtId="0" fontId="4" fillId="2" borderId="0" xfId="0" applyFont="1" applyFill="1" applyBorder="1" applyAlignment="1"/>
    <xf numFmtId="0" fontId="13" fillId="4" borderId="0" xfId="0" applyFont="1" applyFill="1" applyAlignment="1">
      <alignment horizontal="justify"/>
    </xf>
    <xf numFmtId="0" fontId="14" fillId="4" borderId="0" xfId="0" applyFont="1" applyFill="1"/>
    <xf numFmtId="49" fontId="10" fillId="7" borderId="0" xfId="0" applyNumberFormat="1" applyFont="1" applyFill="1"/>
    <xf numFmtId="166" fontId="11" fillId="3" borderId="0" xfId="0" applyNumberFormat="1" applyFont="1" applyFill="1"/>
    <xf numFmtId="1" fontId="3" fillId="2" borderId="0" xfId="0" applyNumberFormat="1" applyFont="1" applyFill="1"/>
    <xf numFmtId="0" fontId="5" fillId="0" borderId="6" xfId="1" applyFont="1" applyFill="1" applyBorder="1" applyAlignment="1" applyProtection="1"/>
    <xf numFmtId="0" fontId="3" fillId="3" borderId="0" xfId="0" applyFont="1" applyFill="1" applyAlignment="1">
      <alignment horizontal="left"/>
    </xf>
    <xf numFmtId="164" fontId="3" fillId="3" borderId="0" xfId="0" applyNumberFormat="1" applyFont="1" applyFill="1" applyAlignment="1">
      <alignment horizontal="left"/>
    </xf>
    <xf numFmtId="167" fontId="3" fillId="3" borderId="0" xfId="0" applyNumberFormat="1" applyFont="1" applyFill="1" applyAlignment="1">
      <alignment horizontal="center" vertical="center"/>
    </xf>
    <xf numFmtId="0" fontId="11" fillId="3" borderId="0" xfId="0" applyFont="1" applyFill="1" applyAlignment="1">
      <alignment horizontal="left"/>
    </xf>
    <xf numFmtId="164" fontId="11" fillId="3" borderId="0" xfId="0" applyNumberFormat="1" applyFont="1" applyFill="1" applyAlignment="1">
      <alignment horizontal="left"/>
    </xf>
    <xf numFmtId="167" fontId="11" fillId="3" borderId="0" xfId="0" applyNumberFormat="1" applyFont="1" applyFill="1" applyAlignment="1">
      <alignment horizontal="center" vertical="center"/>
    </xf>
    <xf numFmtId="0" fontId="3" fillId="3" borderId="0" xfId="0" applyFont="1" applyFill="1"/>
    <xf numFmtId="166" fontId="3" fillId="3" borderId="0" xfId="0" applyNumberFormat="1" applyFont="1" applyFill="1"/>
    <xf numFmtId="0" fontId="3" fillId="3" borderId="11" xfId="0" applyFont="1" applyFill="1" applyBorder="1" applyAlignment="1">
      <alignment horizontal="center" vertical="center"/>
    </xf>
    <xf numFmtId="164" fontId="3" fillId="3" borderId="11" xfId="0" applyNumberFormat="1" applyFont="1" applyFill="1" applyBorder="1" applyAlignment="1">
      <alignment horizontal="center" vertical="center"/>
    </xf>
    <xf numFmtId="164" fontId="3" fillId="3" borderId="12" xfId="0" applyNumberFormat="1" applyFont="1" applyFill="1" applyBorder="1" applyAlignment="1">
      <alignment horizontal="center" vertical="center"/>
    </xf>
    <xf numFmtId="0" fontId="3" fillId="3" borderId="13" xfId="0" applyFont="1" applyFill="1" applyBorder="1" applyAlignment="1">
      <alignment horizontal="center" vertical="center"/>
    </xf>
    <xf numFmtId="0" fontId="3" fillId="3" borderId="9" xfId="0" applyFont="1" applyFill="1" applyBorder="1" applyAlignment="1">
      <alignment horizontal="center" vertical="center"/>
    </xf>
    <xf numFmtId="0" fontId="11" fillId="3" borderId="9" xfId="0" applyFont="1" applyFill="1" applyBorder="1" applyAlignment="1">
      <alignment horizontal="center" vertical="center"/>
    </xf>
    <xf numFmtId="0" fontId="3" fillId="3" borderId="10" xfId="0" applyFont="1" applyFill="1" applyBorder="1" applyAlignment="1">
      <alignment horizontal="left"/>
    </xf>
    <xf numFmtId="164" fontId="3" fillId="3" borderId="10" xfId="0" applyNumberFormat="1" applyFont="1" applyFill="1" applyBorder="1" applyAlignment="1">
      <alignment horizontal="left"/>
    </xf>
    <xf numFmtId="167" fontId="3" fillId="3" borderId="10" xfId="0" applyNumberFormat="1" applyFont="1" applyFill="1" applyBorder="1" applyAlignment="1">
      <alignment horizontal="center" vertical="center"/>
    </xf>
    <xf numFmtId="0" fontId="3" fillId="3" borderId="5" xfId="0" applyFont="1" applyFill="1" applyBorder="1"/>
    <xf numFmtId="164" fontId="3" fillId="3" borderId="5" xfId="0" applyNumberFormat="1" applyFont="1" applyFill="1" applyBorder="1" applyAlignment="1">
      <alignment horizontal="left"/>
    </xf>
    <xf numFmtId="169" fontId="3" fillId="3" borderId="5" xfId="0" applyNumberFormat="1" applyFont="1" applyFill="1" applyBorder="1"/>
    <xf numFmtId="169" fontId="11" fillId="3" borderId="5" xfId="0" applyNumberFormat="1" applyFont="1" applyFill="1" applyBorder="1"/>
    <xf numFmtId="0" fontId="3" fillId="6" borderId="1" xfId="0" applyFont="1" applyFill="1" applyBorder="1" applyAlignment="1">
      <alignment vertical="center"/>
    </xf>
    <xf numFmtId="0" fontId="3" fillId="6" borderId="11" xfId="0" applyFont="1" applyFill="1" applyBorder="1" applyAlignment="1">
      <alignment vertical="center"/>
    </xf>
    <xf numFmtId="166" fontId="3" fillId="6" borderId="11" xfId="0" applyNumberFormat="1" applyFont="1" applyFill="1" applyBorder="1" applyAlignment="1">
      <alignment vertical="center"/>
    </xf>
    <xf numFmtId="0" fontId="3" fillId="7" borderId="0" xfId="0" applyFont="1" applyFill="1"/>
    <xf numFmtId="0" fontId="3" fillId="8" borderId="0" xfId="0" applyFont="1" applyFill="1" applyBorder="1" applyAlignment="1">
      <alignment vertical="center"/>
    </xf>
    <xf numFmtId="166" fontId="3" fillId="8" borderId="0" xfId="0" applyNumberFormat="1" applyFont="1" applyFill="1" applyBorder="1" applyAlignment="1">
      <alignment vertical="center"/>
    </xf>
    <xf numFmtId="166" fontId="11" fillId="8" borderId="0" xfId="0" applyNumberFormat="1" applyFont="1" applyFill="1" applyBorder="1" applyAlignment="1">
      <alignment vertical="center"/>
    </xf>
    <xf numFmtId="166" fontId="10" fillId="8" borderId="0" xfId="0" applyNumberFormat="1" applyFont="1" applyFill="1" applyBorder="1" applyAlignment="1">
      <alignment vertical="center"/>
    </xf>
    <xf numFmtId="0" fontId="4" fillId="3" borderId="0" xfId="0" applyFont="1" applyFill="1"/>
    <xf numFmtId="0" fontId="3" fillId="3" borderId="0" xfId="0" quotePrefix="1" applyFont="1" applyFill="1" applyAlignment="1">
      <alignment horizontal="left"/>
    </xf>
    <xf numFmtId="0" fontId="9" fillId="3" borderId="0" xfId="0" applyFont="1" applyFill="1"/>
    <xf numFmtId="167" fontId="3" fillId="0" borderId="0" xfId="0" applyNumberFormat="1" applyFont="1" applyAlignment="1">
      <alignment horizontal="right"/>
    </xf>
    <xf numFmtId="167" fontId="3" fillId="2" borderId="0" xfId="0" applyNumberFormat="1" applyFont="1" applyFill="1" applyAlignment="1">
      <alignment horizontal="right"/>
    </xf>
    <xf numFmtId="167" fontId="3" fillId="5" borderId="1" xfId="0" applyNumberFormat="1" applyFont="1" applyFill="1" applyBorder="1" applyAlignment="1">
      <alignment horizontal="right" vertical="center"/>
    </xf>
    <xf numFmtId="0" fontId="3" fillId="0" borderId="4" xfId="0" applyFont="1" applyBorder="1" applyAlignment="1">
      <alignment horizontal="center" vertical="center"/>
    </xf>
    <xf numFmtId="173" fontId="3" fillId="2" borderId="0" xfId="0" applyNumberFormat="1" applyFont="1" applyFill="1" applyAlignment="1">
      <alignment horizontal="right"/>
    </xf>
    <xf numFmtId="172" fontId="4" fillId="0" borderId="1" xfId="0" applyNumberFormat="1" applyFont="1" applyBorder="1" applyAlignment="1">
      <alignment horizontal="right" vertical="center"/>
    </xf>
    <xf numFmtId="175" fontId="3" fillId="4" borderId="0" xfId="0" applyNumberFormat="1" applyFont="1" applyFill="1" applyAlignment="1">
      <alignment horizontal="right"/>
    </xf>
    <xf numFmtId="171" fontId="3" fillId="5" borderId="1" xfId="0" applyNumberFormat="1" applyFont="1" applyFill="1" applyBorder="1" applyAlignment="1">
      <alignment horizontal="right" vertical="center"/>
    </xf>
    <xf numFmtId="49" fontId="3" fillId="3" borderId="0" xfId="0" quotePrefix="1" applyNumberFormat="1" applyFont="1" applyFill="1"/>
    <xf numFmtId="49" fontId="3" fillId="7" borderId="0" xfId="0" applyNumberFormat="1" applyFont="1" applyFill="1"/>
    <xf numFmtId="0" fontId="3" fillId="0" borderId="1" xfId="0" applyFont="1" applyBorder="1" applyAlignment="1">
      <alignment horizontal="center" vertical="center"/>
    </xf>
    <xf numFmtId="0" fontId="3" fillId="0" borderId="3" xfId="0" applyFont="1" applyBorder="1" applyAlignment="1">
      <alignment horizontal="center" vertical="center"/>
    </xf>
    <xf numFmtId="171" fontId="3" fillId="0" borderId="0" xfId="0" applyNumberFormat="1" applyFont="1"/>
    <xf numFmtId="170" fontId="3" fillId="0" borderId="0" xfId="0" applyNumberFormat="1" applyFont="1"/>
    <xf numFmtId="0" fontId="3" fillId="2" borderId="4" xfId="0" applyFont="1" applyFill="1" applyBorder="1" applyAlignment="1">
      <alignment horizontal="center" vertical="center"/>
    </xf>
    <xf numFmtId="172" fontId="3" fillId="5" borderId="1" xfId="0" applyNumberFormat="1" applyFont="1" applyFill="1" applyBorder="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1" fontId="4" fillId="5" borderId="1" xfId="0" applyNumberFormat="1" applyFont="1" applyFill="1" applyBorder="1" applyAlignment="1">
      <alignment vertical="center"/>
    </xf>
    <xf numFmtId="0" fontId="3" fillId="2" borderId="0" xfId="0" applyNumberFormat="1" applyFont="1" applyFill="1" applyAlignment="1">
      <alignment horizontal="left" vertical="top" wrapText="1"/>
    </xf>
    <xf numFmtId="0" fontId="3" fillId="0" borderId="0" xfId="0" applyFont="1" applyAlignment="1">
      <alignment horizontal="left" vertical="top" wrapText="1"/>
    </xf>
    <xf numFmtId="0" fontId="3" fillId="2" borderId="0" xfId="0" applyFont="1" applyFill="1" applyBorder="1" applyAlignment="1">
      <alignment horizontal="left" wrapText="1"/>
    </xf>
    <xf numFmtId="0" fontId="3" fillId="0" borderId="0" xfId="0" applyFont="1" applyAlignment="1">
      <alignment horizontal="left" wrapText="1"/>
    </xf>
    <xf numFmtId="0" fontId="11" fillId="4" borderId="0" xfId="0" applyFont="1" applyFill="1"/>
  </cellXfs>
  <cellStyles count="7">
    <cellStyle name="Lien hypertexte" xfId="1" builtinId="8"/>
    <cellStyle name="Normal" xfId="0" builtinId="0"/>
    <cellStyle name="Standard 2" xfId="2"/>
    <cellStyle name="Standard 6 3 2" xfId="3"/>
    <cellStyle name="Standard_2003 (2) 2" xfId="4"/>
    <cellStyle name="Standard_T17.2.4.1 (2)" xfId="5"/>
    <cellStyle name="Standard_tests"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fs.admin.ch/bfs/de/home/statistiken/kataloge-datenbanken/tabellen.assetdetail.208494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tabSelected="1" zoomScaleNormal="100" workbookViewId="0"/>
  </sheetViews>
  <sheetFormatPr baseColWidth="10" defaultColWidth="12" defaultRowHeight="11.25" x14ac:dyDescent="0.2"/>
  <cols>
    <col min="1" max="1" width="35.6640625" style="2" customWidth="1"/>
    <col min="2" max="2" width="4.5" style="2" customWidth="1"/>
    <col min="3" max="3" width="17" style="2" customWidth="1"/>
    <col min="4" max="4" width="23.6640625" style="2" bestFit="1" customWidth="1"/>
    <col min="5" max="5" width="12.1640625" style="2" customWidth="1"/>
    <col min="6" max="6" width="75.5" style="2" bestFit="1" customWidth="1"/>
    <col min="7" max="16384" width="12" style="2"/>
  </cols>
  <sheetData>
    <row r="1" spans="1:6" s="1" customFormat="1" ht="12" x14ac:dyDescent="0.2">
      <c r="A1" s="1" t="s">
        <v>124</v>
      </c>
      <c r="F1" s="3" t="s">
        <v>311</v>
      </c>
    </row>
    <row r="2" spans="1:6" s="1" customFormat="1" ht="12" x14ac:dyDescent="0.2">
      <c r="A2" s="1" t="s">
        <v>125</v>
      </c>
      <c r="F2" s="3"/>
    </row>
    <row r="3" spans="1:6" s="1" customFormat="1" ht="12" x14ac:dyDescent="0.2">
      <c r="F3" s="3"/>
    </row>
    <row r="4" spans="1:6" s="8" customFormat="1" ht="12" x14ac:dyDescent="0.2">
      <c r="A4" s="1" t="s">
        <v>126</v>
      </c>
      <c r="B4" s="1"/>
      <c r="F4" s="32"/>
    </row>
    <row r="5" spans="1:6" s="8" customFormat="1" ht="12" x14ac:dyDescent="0.2">
      <c r="A5" s="1" t="s">
        <v>127</v>
      </c>
      <c r="B5" s="1"/>
      <c r="C5" s="1" t="s">
        <v>150</v>
      </c>
      <c r="D5" s="1"/>
      <c r="F5" s="32"/>
    </row>
    <row r="6" spans="1:6" x14ac:dyDescent="0.2">
      <c r="A6" s="4"/>
      <c r="B6" s="4"/>
      <c r="C6" s="4"/>
      <c r="D6" s="4"/>
      <c r="E6" s="4"/>
      <c r="F6" s="4"/>
    </row>
    <row r="7" spans="1:6" s="7" customFormat="1" ht="17.25" customHeight="1" x14ac:dyDescent="0.2">
      <c r="A7" s="5" t="s">
        <v>128</v>
      </c>
      <c r="B7" s="6" t="s">
        <v>129</v>
      </c>
      <c r="C7" s="6"/>
      <c r="D7" s="6"/>
      <c r="E7" s="5" t="s">
        <v>130</v>
      </c>
      <c r="F7" s="5" t="s">
        <v>131</v>
      </c>
    </row>
    <row r="8" spans="1:6" x14ac:dyDescent="0.2">
      <c r="A8" s="2" t="s">
        <v>132</v>
      </c>
      <c r="B8" s="2" t="s">
        <v>14</v>
      </c>
      <c r="C8" s="22" t="s">
        <v>133</v>
      </c>
      <c r="D8" s="2" t="s">
        <v>134</v>
      </c>
      <c r="E8" s="94" t="s">
        <v>282</v>
      </c>
    </row>
    <row r="9" spans="1:6" x14ac:dyDescent="0.2">
      <c r="D9" s="2" t="s">
        <v>135</v>
      </c>
      <c r="E9" s="94" t="s">
        <v>282</v>
      </c>
    </row>
    <row r="10" spans="1:6" ht="6" customHeight="1" x14ac:dyDescent="0.2">
      <c r="A10" s="33"/>
      <c r="B10" s="33"/>
      <c r="C10" s="33"/>
      <c r="D10" s="33"/>
      <c r="E10" s="33"/>
      <c r="F10" s="33"/>
    </row>
    <row r="11" spans="1:6" x14ac:dyDescent="0.2">
      <c r="A11" s="2" t="s">
        <v>198</v>
      </c>
      <c r="B11" s="2" t="s">
        <v>15</v>
      </c>
      <c r="C11" s="22" t="s">
        <v>136</v>
      </c>
      <c r="E11" s="94" t="s">
        <v>283</v>
      </c>
      <c r="F11" s="2" t="s">
        <v>137</v>
      </c>
    </row>
    <row r="12" spans="1:6" x14ac:dyDescent="0.2">
      <c r="B12" s="2" t="s">
        <v>16</v>
      </c>
      <c r="C12" s="22" t="s">
        <v>138</v>
      </c>
      <c r="E12" s="94" t="s">
        <v>283</v>
      </c>
    </row>
    <row r="13" spans="1:6" x14ac:dyDescent="0.2">
      <c r="B13" s="2" t="s">
        <v>19</v>
      </c>
      <c r="C13" s="22" t="s">
        <v>139</v>
      </c>
      <c r="E13" s="94" t="s">
        <v>283</v>
      </c>
    </row>
    <row r="14" spans="1:6" x14ac:dyDescent="0.2">
      <c r="B14" s="2" t="s">
        <v>20</v>
      </c>
      <c r="C14" s="22" t="s">
        <v>140</v>
      </c>
      <c r="E14" s="94" t="s">
        <v>283</v>
      </c>
      <c r="F14" s="23"/>
    </row>
    <row r="15" spans="1:6" ht="6" customHeight="1" x14ac:dyDescent="0.2">
      <c r="A15" s="33"/>
      <c r="B15" s="33"/>
      <c r="C15" s="33"/>
      <c r="D15" s="33"/>
      <c r="E15" s="33"/>
      <c r="F15" s="33"/>
    </row>
    <row r="16" spans="1:6" x14ac:dyDescent="0.2">
      <c r="A16" s="2" t="s">
        <v>141</v>
      </c>
      <c r="B16" s="2" t="s">
        <v>17</v>
      </c>
      <c r="C16" s="24" t="s">
        <v>138</v>
      </c>
      <c r="E16" s="94" t="s">
        <v>283</v>
      </c>
      <c r="F16" s="23"/>
    </row>
    <row r="17" spans="1:6" ht="6" customHeight="1" x14ac:dyDescent="0.2">
      <c r="A17" s="33"/>
      <c r="B17" s="33"/>
      <c r="C17" s="33"/>
      <c r="D17" s="33"/>
      <c r="E17" s="33"/>
      <c r="F17" s="33"/>
    </row>
    <row r="18" spans="1:6" x14ac:dyDescent="0.2">
      <c r="A18" s="2" t="s">
        <v>142</v>
      </c>
      <c r="B18" s="2" t="s">
        <v>18</v>
      </c>
      <c r="C18" s="24" t="s">
        <v>138</v>
      </c>
      <c r="E18" s="2" t="s">
        <v>277</v>
      </c>
      <c r="F18" s="23"/>
    </row>
    <row r="19" spans="1:6" ht="6" customHeight="1" x14ac:dyDescent="0.2">
      <c r="A19" s="33"/>
      <c r="B19" s="33"/>
      <c r="C19" s="33"/>
      <c r="D19" s="33"/>
      <c r="E19" s="33"/>
      <c r="F19" s="33"/>
    </row>
    <row r="20" spans="1:6" x14ac:dyDescent="0.2">
      <c r="A20" s="2" t="s">
        <v>143</v>
      </c>
      <c r="B20" s="2" t="s">
        <v>21</v>
      </c>
      <c r="C20" s="24" t="s">
        <v>136</v>
      </c>
      <c r="E20" s="25" t="s">
        <v>263</v>
      </c>
      <c r="F20" s="2" t="s">
        <v>144</v>
      </c>
    </row>
    <row r="21" spans="1:6" x14ac:dyDescent="0.2">
      <c r="B21" s="2" t="s">
        <v>22</v>
      </c>
      <c r="C21" s="24" t="s">
        <v>145</v>
      </c>
      <c r="E21" s="25" t="s">
        <v>264</v>
      </c>
    </row>
    <row r="22" spans="1:6" x14ac:dyDescent="0.2">
      <c r="B22" s="2" t="s">
        <v>23</v>
      </c>
      <c r="C22" s="24" t="s">
        <v>138</v>
      </c>
      <c r="E22" s="2" t="s">
        <v>263</v>
      </c>
    </row>
    <row r="23" spans="1:6" ht="6" customHeight="1" x14ac:dyDescent="0.2">
      <c r="A23" s="33"/>
      <c r="B23" s="33"/>
      <c r="C23" s="33"/>
      <c r="D23" s="33"/>
      <c r="E23" s="33"/>
      <c r="F23" s="33"/>
    </row>
    <row r="24" spans="1:6" x14ac:dyDescent="0.2">
      <c r="A24" s="21" t="s">
        <v>146</v>
      </c>
      <c r="B24" s="21" t="s">
        <v>13</v>
      </c>
      <c r="C24" s="136" t="s">
        <v>147</v>
      </c>
      <c r="D24" s="21"/>
      <c r="E24" s="21"/>
      <c r="F24" s="21"/>
    </row>
    <row r="25" spans="1:6" x14ac:dyDescent="0.2">
      <c r="C25" s="26" t="s">
        <v>148</v>
      </c>
    </row>
    <row r="27" spans="1:6" x14ac:dyDescent="0.2">
      <c r="A27" s="27" t="s">
        <v>123</v>
      </c>
    </row>
    <row r="28" spans="1:6" s="27" customFormat="1" x14ac:dyDescent="0.2">
      <c r="A28" s="27" t="s">
        <v>149</v>
      </c>
      <c r="E28" s="28"/>
    </row>
    <row r="29" spans="1:6" s="27" customFormat="1" x14ac:dyDescent="0.2">
      <c r="A29" s="27" t="s">
        <v>187</v>
      </c>
      <c r="E29" s="28"/>
    </row>
    <row r="30" spans="1:6" s="29" customFormat="1" ht="21.95" customHeight="1" x14ac:dyDescent="0.2">
      <c r="A30" s="2" t="s">
        <v>280</v>
      </c>
      <c r="B30" s="2"/>
    </row>
    <row r="31" spans="1:6" s="29" customFormat="1" ht="24.6" customHeight="1" x14ac:dyDescent="0.2">
      <c r="A31" s="2" t="s">
        <v>278</v>
      </c>
      <c r="B31" s="2"/>
    </row>
    <row r="32" spans="1:6" s="29" customFormat="1" ht="12.6" customHeight="1" x14ac:dyDescent="0.2">
      <c r="A32" s="2" t="s">
        <v>281</v>
      </c>
      <c r="B32" s="2"/>
    </row>
    <row r="33" spans="1:2" s="29" customFormat="1" ht="12.6" customHeight="1" x14ac:dyDescent="0.2">
      <c r="A33" s="2"/>
      <c r="B33" s="2"/>
    </row>
    <row r="34" spans="1:2" x14ac:dyDescent="0.2">
      <c r="A34" s="2" t="s">
        <v>279</v>
      </c>
    </row>
  </sheetData>
  <phoneticPr fontId="0" type="noConversion"/>
  <hyperlinks>
    <hyperlink ref="C8" location="'A1'!A1" display="Zeitreihe ab 1919"/>
    <hyperlink ref="C11" location="'B1'!A1" display="Parteistärke"/>
    <hyperlink ref="C12" location="'B2'!A1" display="Mandate nach Geschlecht"/>
    <hyperlink ref="C13" location="'B3'!A1" display="Anzahl Wahllisten"/>
    <hyperlink ref="C16" location="C!A1" display="Mandate nach Geschlecht"/>
    <hyperlink ref="C18" location="D!A1" display="Mandate nach Geschlecht"/>
    <hyperlink ref="C20" location="'E1'!A1" display="Parteistärke"/>
    <hyperlink ref="C21" location="'E2'!A1" display="Mandate"/>
    <hyperlink ref="C22" location="'E3'!A1" display="Mandate nach Geschlecht"/>
    <hyperlink ref="C24" location="Abk!A1" display="Parteien"/>
    <hyperlink ref="C14" location="'B4'!A1" display="Anzahl Kandidierende nach Geschlecht"/>
  </hyperlinks>
  <pageMargins left="0.78740157499999996" right="0.78740157499999996" top="0.7" bottom="0.48" header="0.4921259845" footer="0.3"/>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showGridLines="0" zoomScaleNormal="100" workbookViewId="0"/>
  </sheetViews>
  <sheetFormatPr baseColWidth="10" defaultColWidth="12" defaultRowHeight="9.9499999999999993" customHeight="1" x14ac:dyDescent="0.2"/>
  <cols>
    <col min="1" max="1" width="8.6640625" style="85" customWidth="1"/>
    <col min="2" max="19" width="7.6640625" style="29" customWidth="1"/>
    <col min="20" max="16384" width="12" style="29"/>
  </cols>
  <sheetData>
    <row r="1" spans="1:19" s="8" customFormat="1" ht="12" x14ac:dyDescent="0.2">
      <c r="A1" s="1" t="str">
        <f>"Canton de "&amp;Survol!$C5</f>
        <v>Canton de Vaud</v>
      </c>
      <c r="B1" s="1"/>
      <c r="C1" s="1"/>
      <c r="D1" s="1"/>
      <c r="E1" s="1"/>
      <c r="F1" s="1"/>
      <c r="G1" s="1"/>
      <c r="H1" s="1"/>
      <c r="I1" s="1"/>
      <c r="J1" s="1"/>
      <c r="K1" s="1"/>
      <c r="L1" s="1"/>
      <c r="M1" s="1"/>
      <c r="N1" s="1"/>
      <c r="S1" s="18" t="s">
        <v>182</v>
      </c>
    </row>
    <row r="2" spans="1:19" s="39" customFormat="1" ht="14.1" customHeight="1" x14ac:dyDescent="0.2">
      <c r="A2" s="34" t="s">
        <v>180</v>
      </c>
      <c r="B2" s="37"/>
      <c r="C2" s="37"/>
      <c r="D2" s="37"/>
      <c r="E2" s="37"/>
      <c r="F2" s="37"/>
      <c r="G2" s="37"/>
      <c r="H2" s="37"/>
      <c r="I2" s="37"/>
      <c r="J2" s="37"/>
      <c r="K2" s="37"/>
      <c r="L2" s="37"/>
      <c r="M2" s="38"/>
      <c r="N2" s="38"/>
      <c r="O2" s="38"/>
      <c r="P2" s="38"/>
      <c r="Q2" s="38"/>
      <c r="R2" s="38"/>
      <c r="S2" s="38"/>
    </row>
    <row r="3" spans="1:19" s="43" customFormat="1" ht="18" customHeight="1" x14ac:dyDescent="0.2">
      <c r="A3" s="118" t="s">
        <v>199</v>
      </c>
      <c r="B3" s="41">
        <v>1945</v>
      </c>
      <c r="C3" s="41">
        <v>1949</v>
      </c>
      <c r="D3" s="41">
        <v>1953</v>
      </c>
      <c r="E3" s="41">
        <v>1957</v>
      </c>
      <c r="F3" s="41">
        <v>1962</v>
      </c>
      <c r="G3" s="41">
        <v>1966</v>
      </c>
      <c r="H3" s="41">
        <v>1970</v>
      </c>
      <c r="I3" s="41">
        <v>1974</v>
      </c>
      <c r="J3" s="41">
        <v>1978</v>
      </c>
      <c r="K3" s="41">
        <v>1982</v>
      </c>
      <c r="L3" s="41">
        <v>1986</v>
      </c>
      <c r="M3" s="41">
        <v>1990</v>
      </c>
      <c r="N3" s="41">
        <v>1994</v>
      </c>
      <c r="O3" s="41">
        <v>1998</v>
      </c>
      <c r="P3" s="41">
        <v>2002</v>
      </c>
      <c r="Q3" s="42">
        <v>2007</v>
      </c>
      <c r="R3" s="42">
        <v>2012</v>
      </c>
      <c r="S3" s="42">
        <v>2017</v>
      </c>
    </row>
    <row r="4" spans="1:19" s="8" customFormat="1" ht="12" x14ac:dyDescent="0.2">
      <c r="A4" s="86" t="s">
        <v>195</v>
      </c>
      <c r="B4" s="11">
        <v>101</v>
      </c>
      <c r="C4" s="11">
        <v>111</v>
      </c>
      <c r="D4" s="11">
        <v>105</v>
      </c>
      <c r="E4" s="11">
        <v>99</v>
      </c>
      <c r="F4" s="11">
        <v>77</v>
      </c>
      <c r="G4" s="11">
        <v>74</v>
      </c>
      <c r="H4" s="11">
        <v>74</v>
      </c>
      <c r="I4" s="11">
        <v>70</v>
      </c>
      <c r="J4" s="11">
        <v>67</v>
      </c>
      <c r="K4" s="11">
        <v>68</v>
      </c>
      <c r="L4" s="11">
        <v>70</v>
      </c>
      <c r="M4" s="11">
        <v>71</v>
      </c>
      <c r="N4" s="11">
        <v>68</v>
      </c>
      <c r="O4" s="11">
        <v>54</v>
      </c>
      <c r="P4" s="11">
        <v>44</v>
      </c>
      <c r="Q4" s="11">
        <v>29</v>
      </c>
      <c r="R4" s="11">
        <v>38</v>
      </c>
      <c r="S4" s="119">
        <v>49</v>
      </c>
    </row>
    <row r="5" spans="1:19" s="8" customFormat="1" ht="12" x14ac:dyDescent="0.2">
      <c r="A5" s="86" t="s">
        <v>30</v>
      </c>
      <c r="B5" s="11"/>
      <c r="C5" s="11">
        <v>3</v>
      </c>
      <c r="D5" s="11">
        <v>4</v>
      </c>
      <c r="E5" s="11">
        <v>5</v>
      </c>
      <c r="F5" s="11">
        <v>6</v>
      </c>
      <c r="G5" s="11">
        <v>7</v>
      </c>
      <c r="H5" s="11">
        <v>7</v>
      </c>
      <c r="I5" s="11">
        <v>8</v>
      </c>
      <c r="J5" s="11">
        <v>7</v>
      </c>
      <c r="K5" s="11">
        <v>5</v>
      </c>
      <c r="L5" s="11">
        <v>5</v>
      </c>
      <c r="M5" s="11">
        <v>4</v>
      </c>
      <c r="N5" s="11">
        <v>2</v>
      </c>
      <c r="O5" s="11">
        <v>3</v>
      </c>
      <c r="P5" s="11">
        <v>2</v>
      </c>
      <c r="Q5" s="11">
        <v>3</v>
      </c>
      <c r="R5" s="11">
        <v>4</v>
      </c>
      <c r="S5" s="11">
        <v>2</v>
      </c>
    </row>
    <row r="6" spans="1:19" s="8" customFormat="1" ht="12" x14ac:dyDescent="0.2">
      <c r="A6" s="86" t="s">
        <v>43</v>
      </c>
      <c r="B6" s="11">
        <v>26</v>
      </c>
      <c r="C6" s="11">
        <v>31</v>
      </c>
      <c r="D6" s="11">
        <v>40</v>
      </c>
      <c r="E6" s="11">
        <v>43</v>
      </c>
      <c r="F6" s="11">
        <v>46</v>
      </c>
      <c r="G6" s="11">
        <v>49</v>
      </c>
      <c r="H6" s="11">
        <v>53</v>
      </c>
      <c r="I6" s="11">
        <v>53</v>
      </c>
      <c r="J6" s="11">
        <v>60</v>
      </c>
      <c r="K6" s="11">
        <v>53</v>
      </c>
      <c r="L6" s="11">
        <v>52</v>
      </c>
      <c r="M6" s="11">
        <v>52</v>
      </c>
      <c r="N6" s="11">
        <v>55</v>
      </c>
      <c r="O6" s="11">
        <v>46</v>
      </c>
      <c r="P6" s="11">
        <v>46</v>
      </c>
      <c r="Q6" s="11">
        <v>39</v>
      </c>
      <c r="R6" s="11">
        <v>41</v>
      </c>
      <c r="S6" s="11">
        <v>37</v>
      </c>
    </row>
    <row r="7" spans="1:19" s="8" customFormat="1" ht="12" x14ac:dyDescent="0.2">
      <c r="A7" s="86" t="s">
        <v>31</v>
      </c>
      <c r="B7" s="11">
        <v>8</v>
      </c>
      <c r="C7" s="11">
        <v>8</v>
      </c>
      <c r="D7" s="11">
        <v>10</v>
      </c>
      <c r="E7" s="11">
        <v>15</v>
      </c>
      <c r="F7" s="11">
        <v>15</v>
      </c>
      <c r="G7" s="11">
        <v>15</v>
      </c>
      <c r="H7" s="11">
        <v>15</v>
      </c>
      <c r="I7" s="11">
        <v>14</v>
      </c>
      <c r="J7" s="11">
        <v>14</v>
      </c>
      <c r="K7" s="11">
        <v>15</v>
      </c>
      <c r="L7" s="11">
        <v>13</v>
      </c>
      <c r="M7" s="11">
        <v>15</v>
      </c>
      <c r="N7" s="11">
        <v>17</v>
      </c>
      <c r="O7" s="11">
        <v>14</v>
      </c>
      <c r="P7" s="11">
        <v>22</v>
      </c>
      <c r="Q7" s="11">
        <v>26</v>
      </c>
      <c r="R7" s="11">
        <v>27</v>
      </c>
      <c r="S7" s="11">
        <v>25</v>
      </c>
    </row>
    <row r="8" spans="1:19" s="8" customFormat="1" ht="12" x14ac:dyDescent="0.2">
      <c r="A8" s="86" t="s">
        <v>32</v>
      </c>
      <c r="B8" s="11">
        <v>35</v>
      </c>
      <c r="C8" s="11">
        <v>40</v>
      </c>
      <c r="D8" s="11">
        <v>35</v>
      </c>
      <c r="E8" s="11">
        <v>37</v>
      </c>
      <c r="F8" s="11">
        <v>41</v>
      </c>
      <c r="G8" s="11">
        <v>34</v>
      </c>
      <c r="H8" s="11">
        <v>32</v>
      </c>
      <c r="I8" s="11">
        <v>34</v>
      </c>
      <c r="J8" s="11">
        <v>37</v>
      </c>
      <c r="K8" s="11">
        <v>47</v>
      </c>
      <c r="L8" s="11">
        <v>45</v>
      </c>
      <c r="M8" s="11">
        <v>42</v>
      </c>
      <c r="N8" s="11">
        <v>41</v>
      </c>
      <c r="O8" s="11">
        <v>35</v>
      </c>
      <c r="P8" s="11">
        <v>31</v>
      </c>
      <c r="Q8" s="11">
        <v>22</v>
      </c>
      <c r="R8" s="11">
        <v>9</v>
      </c>
      <c r="S8" s="11"/>
    </row>
    <row r="9" spans="1:19" s="8" customFormat="1" ht="12" x14ac:dyDescent="0.2">
      <c r="A9" s="86" t="s">
        <v>192</v>
      </c>
      <c r="B9" s="11"/>
      <c r="C9" s="11"/>
      <c r="D9" s="11"/>
      <c r="E9" s="130"/>
      <c r="F9" s="11"/>
      <c r="G9" s="11"/>
      <c r="H9" s="11"/>
      <c r="I9" s="11"/>
      <c r="J9" s="11"/>
      <c r="K9" s="11"/>
      <c r="L9" s="11"/>
      <c r="M9" s="11"/>
      <c r="N9" s="11"/>
      <c r="O9" s="11"/>
      <c r="P9" s="11"/>
      <c r="Q9" s="11"/>
      <c r="R9" s="11">
        <v>7</v>
      </c>
      <c r="S9" s="11">
        <v>7</v>
      </c>
    </row>
    <row r="10" spans="1:19" s="8" customFormat="1" ht="12" x14ac:dyDescent="0.2">
      <c r="A10" s="86" t="s">
        <v>35</v>
      </c>
      <c r="B10" s="11">
        <v>42</v>
      </c>
      <c r="C10" s="11">
        <v>19</v>
      </c>
      <c r="D10" s="11">
        <v>13</v>
      </c>
      <c r="E10" s="11">
        <v>10</v>
      </c>
      <c r="F10" s="11">
        <v>10</v>
      </c>
      <c r="G10" s="11">
        <v>16</v>
      </c>
      <c r="H10" s="11">
        <v>16</v>
      </c>
      <c r="I10" s="11">
        <v>16</v>
      </c>
      <c r="J10" s="11">
        <v>11</v>
      </c>
      <c r="K10" s="11">
        <v>6</v>
      </c>
      <c r="L10" s="11">
        <v>3</v>
      </c>
      <c r="M10" s="11">
        <v>4</v>
      </c>
      <c r="N10" s="11">
        <v>7</v>
      </c>
      <c r="O10" s="11">
        <v>12</v>
      </c>
      <c r="P10" s="11">
        <v>12</v>
      </c>
      <c r="Q10" s="11">
        <v>4</v>
      </c>
      <c r="R10" s="11">
        <v>2</v>
      </c>
      <c r="S10" s="11">
        <v>2</v>
      </c>
    </row>
    <row r="11" spans="1:19" s="8" customFormat="1" ht="12" x14ac:dyDescent="0.2">
      <c r="A11" s="86" t="s">
        <v>27</v>
      </c>
      <c r="B11" s="11"/>
      <c r="C11" s="11"/>
      <c r="D11" s="11"/>
      <c r="E11" s="11"/>
      <c r="F11" s="11"/>
      <c r="G11" s="11"/>
      <c r="H11" s="11"/>
      <c r="I11" s="11"/>
      <c r="J11" s="11"/>
      <c r="K11" s="11"/>
      <c r="L11" s="11"/>
      <c r="M11" s="11"/>
      <c r="N11" s="11"/>
      <c r="O11" s="11"/>
      <c r="P11" s="11"/>
      <c r="Q11" s="11">
        <v>1</v>
      </c>
      <c r="R11" s="11">
        <v>2</v>
      </c>
      <c r="S11" s="121">
        <v>2</v>
      </c>
    </row>
    <row r="12" spans="1:19" s="8" customFormat="1" ht="12" x14ac:dyDescent="0.2">
      <c r="A12" s="86" t="s">
        <v>36</v>
      </c>
      <c r="B12" s="11"/>
      <c r="C12" s="11"/>
      <c r="D12" s="11"/>
      <c r="E12" s="11"/>
      <c r="F12" s="11"/>
      <c r="G12" s="11"/>
      <c r="H12" s="11"/>
      <c r="I12" s="11"/>
      <c r="J12" s="11"/>
      <c r="K12" s="11"/>
      <c r="L12" s="11">
        <v>1</v>
      </c>
      <c r="M12" s="11"/>
      <c r="N12" s="11"/>
      <c r="O12" s="11"/>
      <c r="P12" s="11"/>
      <c r="Q12" s="11"/>
      <c r="R12" s="11"/>
      <c r="S12" s="11"/>
    </row>
    <row r="13" spans="1:19" s="8" customFormat="1" ht="12" x14ac:dyDescent="0.2">
      <c r="A13" s="122" t="s">
        <v>37</v>
      </c>
      <c r="B13" s="11"/>
      <c r="C13" s="11"/>
      <c r="D13" s="11"/>
      <c r="E13" s="11"/>
      <c r="F13" s="11"/>
      <c r="G13" s="11"/>
      <c r="H13" s="11"/>
      <c r="I13" s="11"/>
      <c r="J13" s="11">
        <v>4</v>
      </c>
      <c r="K13" s="11">
        <v>6</v>
      </c>
      <c r="L13" s="11">
        <v>5</v>
      </c>
      <c r="M13" s="11">
        <v>12</v>
      </c>
      <c r="N13" s="11">
        <v>10</v>
      </c>
      <c r="O13" s="11">
        <v>16</v>
      </c>
      <c r="P13" s="11">
        <v>21</v>
      </c>
      <c r="Q13" s="11">
        <v>24</v>
      </c>
      <c r="R13" s="11">
        <v>19</v>
      </c>
      <c r="S13" s="121">
        <v>21</v>
      </c>
    </row>
    <row r="14" spans="1:19" s="8" customFormat="1" ht="12" x14ac:dyDescent="0.2">
      <c r="A14" s="86" t="s">
        <v>39</v>
      </c>
      <c r="B14" s="11"/>
      <c r="C14" s="11"/>
      <c r="D14" s="11"/>
      <c r="E14" s="11"/>
      <c r="F14" s="11"/>
      <c r="G14" s="11"/>
      <c r="H14" s="11"/>
      <c r="I14" s="11">
        <v>5</v>
      </c>
      <c r="J14" s="11"/>
      <c r="K14" s="11"/>
      <c r="L14" s="11">
        <v>6</v>
      </c>
      <c r="M14" s="11"/>
      <c r="N14" s="11"/>
      <c r="O14" s="11"/>
      <c r="P14" s="11"/>
      <c r="Q14" s="11"/>
      <c r="R14" s="11"/>
      <c r="S14" s="11"/>
    </row>
    <row r="15" spans="1:19" s="8" customFormat="1" ht="12" x14ac:dyDescent="0.2">
      <c r="A15" s="86" t="s">
        <v>40</v>
      </c>
      <c r="B15" s="11"/>
      <c r="C15" s="11"/>
      <c r="D15" s="11"/>
      <c r="E15" s="11"/>
      <c r="F15" s="11"/>
      <c r="G15" s="11"/>
      <c r="H15" s="11"/>
      <c r="I15" s="11"/>
      <c r="J15" s="11"/>
      <c r="K15" s="11"/>
      <c r="L15" s="11"/>
      <c r="M15" s="11"/>
      <c r="N15" s="11"/>
      <c r="O15" s="11"/>
      <c r="P15" s="11"/>
      <c r="Q15" s="11">
        <v>1</v>
      </c>
      <c r="R15" s="11"/>
      <c r="S15" s="11"/>
    </row>
    <row r="16" spans="1:19" s="8" customFormat="1" ht="12" x14ac:dyDescent="0.2">
      <c r="A16" s="86" t="s">
        <v>42</v>
      </c>
      <c r="B16" s="11">
        <v>5</v>
      </c>
      <c r="C16" s="11">
        <v>5</v>
      </c>
      <c r="D16" s="11">
        <v>4</v>
      </c>
      <c r="E16" s="11">
        <v>2</v>
      </c>
      <c r="F16" s="11">
        <v>2</v>
      </c>
      <c r="G16" s="11">
        <v>2</v>
      </c>
      <c r="H16" s="11"/>
      <c r="I16" s="11"/>
      <c r="J16" s="11"/>
      <c r="K16" s="11"/>
      <c r="L16" s="11"/>
      <c r="M16" s="11"/>
      <c r="N16" s="11"/>
      <c r="O16" s="11"/>
      <c r="P16" s="11">
        <v>2</v>
      </c>
      <c r="Q16" s="11">
        <v>1</v>
      </c>
      <c r="R16" s="11">
        <v>1</v>
      </c>
      <c r="S16" s="121">
        <v>5</v>
      </c>
    </row>
    <row r="17" spans="1:19" s="8" customFormat="1" ht="15.6" customHeight="1" x14ac:dyDescent="0.2">
      <c r="A17" s="54" t="s">
        <v>0</v>
      </c>
      <c r="B17" s="55">
        <f t="shared" ref="B17:S17" si="0">SUM(B4:B16)</f>
        <v>217</v>
      </c>
      <c r="C17" s="55">
        <f t="shared" si="0"/>
        <v>217</v>
      </c>
      <c r="D17" s="55">
        <f t="shared" si="0"/>
        <v>211</v>
      </c>
      <c r="E17" s="55">
        <f t="shared" si="0"/>
        <v>211</v>
      </c>
      <c r="F17" s="55">
        <f t="shared" si="0"/>
        <v>197</v>
      </c>
      <c r="G17" s="55">
        <f t="shared" si="0"/>
        <v>197</v>
      </c>
      <c r="H17" s="55">
        <f t="shared" si="0"/>
        <v>197</v>
      </c>
      <c r="I17" s="55">
        <f t="shared" si="0"/>
        <v>200</v>
      </c>
      <c r="J17" s="55">
        <f t="shared" si="0"/>
        <v>200</v>
      </c>
      <c r="K17" s="55">
        <f t="shared" si="0"/>
        <v>200</v>
      </c>
      <c r="L17" s="55">
        <f t="shared" si="0"/>
        <v>200</v>
      </c>
      <c r="M17" s="55">
        <f t="shared" si="0"/>
        <v>200</v>
      </c>
      <c r="N17" s="55">
        <f t="shared" si="0"/>
        <v>200</v>
      </c>
      <c r="O17" s="55">
        <f t="shared" si="0"/>
        <v>180</v>
      </c>
      <c r="P17" s="55">
        <f t="shared" si="0"/>
        <v>180</v>
      </c>
      <c r="Q17" s="55">
        <f t="shared" si="0"/>
        <v>150</v>
      </c>
      <c r="R17" s="55">
        <f t="shared" si="0"/>
        <v>150</v>
      </c>
      <c r="S17" s="55">
        <f t="shared" si="0"/>
        <v>150</v>
      </c>
    </row>
    <row r="18" spans="1:19" s="2" customFormat="1" ht="24.6" customHeight="1" x14ac:dyDescent="0.2">
      <c r="A18" s="56" t="s">
        <v>184</v>
      </c>
      <c r="B18" s="123"/>
      <c r="C18" s="123"/>
      <c r="D18" s="123"/>
      <c r="E18" s="123"/>
      <c r="F18" s="123"/>
      <c r="G18" s="123"/>
      <c r="H18" s="123"/>
      <c r="I18" s="123"/>
      <c r="J18" s="123"/>
      <c r="K18" s="123"/>
    </row>
    <row r="19" spans="1:19" ht="12.6" customHeight="1" x14ac:dyDescent="0.2">
      <c r="A19" s="105">
        <v>1945</v>
      </c>
      <c r="B19" s="30"/>
      <c r="C19" s="30" t="s">
        <v>115</v>
      </c>
    </row>
    <row r="20" spans="1:19" ht="12.6" customHeight="1" x14ac:dyDescent="0.2">
      <c r="A20" s="105">
        <v>1949</v>
      </c>
      <c r="B20" s="30"/>
      <c r="C20" s="30" t="s">
        <v>115</v>
      </c>
    </row>
    <row r="21" spans="1:19" ht="12.6" customHeight="1" x14ac:dyDescent="0.2">
      <c r="A21" s="105">
        <v>1953</v>
      </c>
      <c r="B21" s="30"/>
      <c r="C21" s="30" t="s">
        <v>115</v>
      </c>
    </row>
    <row r="22" spans="1:19" ht="12.6" customHeight="1" x14ac:dyDescent="0.2">
      <c r="A22" s="105">
        <v>1957</v>
      </c>
      <c r="B22" s="30"/>
      <c r="C22" s="30" t="s">
        <v>115</v>
      </c>
    </row>
    <row r="23" spans="1:19" ht="12.6" customHeight="1" x14ac:dyDescent="0.2">
      <c r="A23" s="105">
        <v>1962</v>
      </c>
      <c r="B23" s="30"/>
      <c r="C23" s="67" t="s">
        <v>113</v>
      </c>
    </row>
    <row r="24" spans="1:19" ht="12.6" customHeight="1" x14ac:dyDescent="0.2">
      <c r="A24" s="105">
        <v>1966</v>
      </c>
      <c r="B24" s="30"/>
      <c r="C24" s="30" t="s">
        <v>115</v>
      </c>
    </row>
    <row r="25" spans="1:19" ht="12.6" customHeight="1" x14ac:dyDescent="0.2">
      <c r="A25" s="105">
        <v>2002</v>
      </c>
      <c r="B25" s="30"/>
      <c r="C25" s="30" t="s">
        <v>111</v>
      </c>
    </row>
    <row r="26" spans="1:19" ht="12.6" customHeight="1" x14ac:dyDescent="0.2">
      <c r="A26" s="105">
        <v>2007</v>
      </c>
      <c r="B26" s="30"/>
      <c r="C26" s="30" t="s">
        <v>112</v>
      </c>
    </row>
    <row r="27" spans="1:19" ht="12.6" customHeight="1" x14ac:dyDescent="0.2">
      <c r="A27" s="105">
        <v>2012</v>
      </c>
      <c r="B27" s="30"/>
      <c r="C27" s="30" t="s">
        <v>194</v>
      </c>
    </row>
    <row r="28" spans="1:19" s="2" customFormat="1" ht="9.9499999999999993" customHeight="1" x14ac:dyDescent="0.2">
      <c r="A28" s="105">
        <v>2017</v>
      </c>
      <c r="B28" s="30"/>
      <c r="C28" s="30" t="s">
        <v>276</v>
      </c>
      <c r="D28" s="86"/>
      <c r="E28" s="86"/>
      <c r="F28" s="86"/>
      <c r="G28" s="86"/>
      <c r="H28" s="86"/>
      <c r="I28" s="86"/>
      <c r="J28" s="86"/>
      <c r="K28" s="86"/>
      <c r="L28" s="86"/>
      <c r="M28" s="86"/>
    </row>
    <row r="29" spans="1:19" s="27" customFormat="1" ht="24" customHeight="1" x14ac:dyDescent="0.2">
      <c r="A29" s="56" t="s">
        <v>183</v>
      </c>
      <c r="B29" s="70"/>
      <c r="C29" s="70"/>
      <c r="D29" s="70"/>
      <c r="E29" s="70"/>
      <c r="F29" s="70"/>
      <c r="G29" s="70"/>
      <c r="H29" s="70"/>
      <c r="I29" s="31"/>
      <c r="J29" s="31"/>
      <c r="K29" s="31"/>
    </row>
    <row r="30" spans="1:19" s="27" customFormat="1" ht="10.35" customHeight="1" x14ac:dyDescent="0.2">
      <c r="A30" s="105">
        <v>2012</v>
      </c>
      <c r="B30" s="30" t="s">
        <v>246</v>
      </c>
      <c r="C30" s="30"/>
      <c r="D30" s="67"/>
      <c r="E30" s="67"/>
      <c r="F30" s="67"/>
      <c r="G30" s="67"/>
      <c r="H30" s="67"/>
    </row>
    <row r="31" spans="1:19" ht="21.95" customHeight="1" x14ac:dyDescent="0.2">
      <c r="A31" s="58" t="s">
        <v>278</v>
      </c>
    </row>
    <row r="32" spans="1:19" ht="12.6" customHeight="1" x14ac:dyDescent="0.2">
      <c r="A32" s="58" t="s">
        <v>281</v>
      </c>
    </row>
    <row r="33" spans="1:1" ht="12.6" customHeight="1" x14ac:dyDescent="0.2">
      <c r="A33" s="58"/>
    </row>
    <row r="34" spans="1:1" ht="12.6" customHeight="1" x14ac:dyDescent="0.2">
      <c r="A34" s="58" t="s">
        <v>279</v>
      </c>
    </row>
  </sheetData>
  <phoneticPr fontId="0" type="noConversion"/>
  <hyperlinks>
    <hyperlink ref="S1" location="Survol!A1" display="zurück zur Übersicht"/>
  </hyperlinks>
  <pageMargins left="0.31" right="0.19" top="0.52" bottom="0.43" header="0.41" footer="0.17"/>
  <pageSetup paperSize="9" orientation="landscape" r:id="rId1"/>
  <headerFooter alignWithMargins="0"/>
  <ignoredErrors>
    <ignoredError sqref="B17:S17"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
  <sheetViews>
    <sheetView showGridLines="0" zoomScaleNormal="100" workbookViewId="0"/>
  </sheetViews>
  <sheetFormatPr baseColWidth="10" defaultColWidth="12" defaultRowHeight="9.9499999999999993" customHeight="1" x14ac:dyDescent="0.2"/>
  <cols>
    <col min="1" max="1" width="8.1640625" style="85" customWidth="1"/>
    <col min="2" max="2" width="6" style="29" customWidth="1"/>
    <col min="3" max="43" width="5" style="29" customWidth="1"/>
    <col min="44" max="16384" width="12" style="29"/>
  </cols>
  <sheetData>
    <row r="1" spans="1:43" s="8" customFormat="1" ht="12" x14ac:dyDescent="0.2">
      <c r="A1" s="1" t="str">
        <f>"Canton de "&amp;Survol!$C5</f>
        <v>Canton de Vaud</v>
      </c>
      <c r="B1" s="1"/>
      <c r="C1" s="1"/>
      <c r="D1" s="1"/>
      <c r="E1" s="120"/>
      <c r="F1" s="1"/>
      <c r="G1" s="1"/>
      <c r="AF1" s="20"/>
      <c r="AQ1" s="18" t="s">
        <v>182</v>
      </c>
    </row>
    <row r="2" spans="1:43" s="39" customFormat="1" ht="14.1" customHeight="1" x14ac:dyDescent="0.2">
      <c r="A2" s="34" t="s">
        <v>181</v>
      </c>
      <c r="B2" s="37"/>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3" s="43" customFormat="1" ht="18" customHeight="1" x14ac:dyDescent="0.2">
      <c r="A3" s="77"/>
      <c r="B3" s="78">
        <v>1962</v>
      </c>
      <c r="C3" s="78"/>
      <c r="D3" s="79"/>
      <c r="E3" s="78">
        <v>1966</v>
      </c>
      <c r="F3" s="78"/>
      <c r="G3" s="79"/>
      <c r="H3" s="78">
        <v>1970</v>
      </c>
      <c r="I3" s="78"/>
      <c r="J3" s="79"/>
      <c r="K3" s="78">
        <v>1974</v>
      </c>
      <c r="L3" s="78"/>
      <c r="M3" s="79"/>
      <c r="N3" s="78">
        <v>1978</v>
      </c>
      <c r="O3" s="78"/>
      <c r="P3" s="79"/>
      <c r="Q3" s="78">
        <v>1982</v>
      </c>
      <c r="R3" s="78"/>
      <c r="S3" s="79"/>
      <c r="T3" s="78">
        <v>1986</v>
      </c>
      <c r="U3" s="78"/>
      <c r="V3" s="79"/>
      <c r="W3" s="78">
        <v>1990</v>
      </c>
      <c r="X3" s="78"/>
      <c r="Y3" s="79"/>
      <c r="Z3" s="78">
        <v>1994</v>
      </c>
      <c r="AA3" s="78"/>
      <c r="AB3" s="79"/>
      <c r="AC3" s="78">
        <v>1998</v>
      </c>
      <c r="AD3" s="78"/>
      <c r="AE3" s="79"/>
      <c r="AF3" s="78">
        <v>2002</v>
      </c>
      <c r="AG3" s="78"/>
      <c r="AH3" s="79"/>
      <c r="AI3" s="42">
        <v>2007</v>
      </c>
      <c r="AJ3" s="78"/>
      <c r="AK3" s="78"/>
      <c r="AL3" s="42">
        <v>2012</v>
      </c>
      <c r="AM3" s="78"/>
      <c r="AN3" s="78"/>
      <c r="AO3" s="42">
        <v>2017</v>
      </c>
      <c r="AP3" s="78"/>
      <c r="AQ3" s="78"/>
    </row>
    <row r="4" spans="1:43" s="2" customFormat="1" ht="18" customHeight="1" x14ac:dyDescent="0.2">
      <c r="A4" s="124" t="s">
        <v>199</v>
      </c>
      <c r="B4" s="79" t="s">
        <v>1</v>
      </c>
      <c r="C4" s="41" t="s">
        <v>186</v>
      </c>
      <c r="D4" s="41" t="s">
        <v>190</v>
      </c>
      <c r="E4" s="79" t="s">
        <v>1</v>
      </c>
      <c r="F4" s="41" t="s">
        <v>186</v>
      </c>
      <c r="G4" s="41" t="s">
        <v>190</v>
      </c>
      <c r="H4" s="79" t="s">
        <v>1</v>
      </c>
      <c r="I4" s="41" t="s">
        <v>186</v>
      </c>
      <c r="J4" s="41" t="s">
        <v>190</v>
      </c>
      <c r="K4" s="79" t="s">
        <v>1</v>
      </c>
      <c r="L4" s="41" t="s">
        <v>186</v>
      </c>
      <c r="M4" s="41" t="s">
        <v>190</v>
      </c>
      <c r="N4" s="79" t="s">
        <v>1</v>
      </c>
      <c r="O4" s="41" t="s">
        <v>186</v>
      </c>
      <c r="P4" s="41" t="s">
        <v>190</v>
      </c>
      <c r="Q4" s="79" t="s">
        <v>1</v>
      </c>
      <c r="R4" s="41" t="s">
        <v>186</v>
      </c>
      <c r="S4" s="41" t="s">
        <v>190</v>
      </c>
      <c r="T4" s="79" t="s">
        <v>1</v>
      </c>
      <c r="U4" s="41" t="s">
        <v>186</v>
      </c>
      <c r="V4" s="41" t="s">
        <v>190</v>
      </c>
      <c r="W4" s="79" t="s">
        <v>1</v>
      </c>
      <c r="X4" s="41" t="s">
        <v>186</v>
      </c>
      <c r="Y4" s="41" t="s">
        <v>190</v>
      </c>
      <c r="Z4" s="79" t="s">
        <v>1</v>
      </c>
      <c r="AA4" s="41" t="s">
        <v>186</v>
      </c>
      <c r="AB4" s="41" t="s">
        <v>190</v>
      </c>
      <c r="AC4" s="79" t="s">
        <v>1</v>
      </c>
      <c r="AD4" s="41" t="s">
        <v>186</v>
      </c>
      <c r="AE4" s="41" t="s">
        <v>190</v>
      </c>
      <c r="AF4" s="79" t="s">
        <v>1</v>
      </c>
      <c r="AG4" s="41" t="s">
        <v>186</v>
      </c>
      <c r="AH4" s="41" t="s">
        <v>190</v>
      </c>
      <c r="AI4" s="41" t="s">
        <v>1</v>
      </c>
      <c r="AJ4" s="41" t="s">
        <v>186</v>
      </c>
      <c r="AK4" s="42" t="s">
        <v>190</v>
      </c>
      <c r="AL4" s="41" t="s">
        <v>1</v>
      </c>
      <c r="AM4" s="41" t="s">
        <v>186</v>
      </c>
      <c r="AN4" s="42" t="s">
        <v>190</v>
      </c>
      <c r="AO4" s="41" t="s">
        <v>1</v>
      </c>
      <c r="AP4" s="41" t="s">
        <v>186</v>
      </c>
      <c r="AQ4" s="42" t="s">
        <v>190</v>
      </c>
    </row>
    <row r="5" spans="1:43" s="126" customFormat="1" ht="12" x14ac:dyDescent="0.2">
      <c r="A5" s="44" t="s">
        <v>195</v>
      </c>
      <c r="B5" s="81">
        <v>4</v>
      </c>
      <c r="C5" s="81">
        <v>73</v>
      </c>
      <c r="D5" s="120">
        <f t="shared" ref="D5:D18" si="0">IF(OR(ISNUMBER(B5),ISNUMBER(C5)),100/SUM(B5:C5)*B5,"")</f>
        <v>5.1948051948051948</v>
      </c>
      <c r="E5" s="81">
        <v>4</v>
      </c>
      <c r="F5" s="81">
        <v>70</v>
      </c>
      <c r="G5" s="120">
        <f t="shared" ref="G5:G18" si="1">IF(OR(ISNUMBER(E5),ISNUMBER(F5)),100/SUM(E5:F5)*E5,"")</f>
        <v>5.4054054054054053</v>
      </c>
      <c r="H5" s="81">
        <v>6</v>
      </c>
      <c r="I5" s="81">
        <v>68</v>
      </c>
      <c r="J5" s="120">
        <f t="shared" ref="J5:J18" si="2">IF(OR(ISNUMBER(H5),ISNUMBER(I5)),100/SUM(H5:I5)*H5,"")</f>
        <v>8.1081081081081088</v>
      </c>
      <c r="K5" s="81">
        <v>3</v>
      </c>
      <c r="L5" s="81">
        <v>67</v>
      </c>
      <c r="M5" s="120">
        <f t="shared" ref="M5:M18" si="3">IF(OR(ISNUMBER(K5),ISNUMBER(L5)),100/SUM(K5:L5)*K5,"")</f>
        <v>4.2857142857142856</v>
      </c>
      <c r="N5" s="81">
        <v>3</v>
      </c>
      <c r="O5" s="81">
        <v>64</v>
      </c>
      <c r="P5" s="120">
        <f t="shared" ref="P5:P18" si="4">IF(OR(ISNUMBER(N5),ISNUMBER(O5)),100/SUM(N5:O5)*N5,"")</f>
        <v>4.477611940298508</v>
      </c>
      <c r="Q5" s="81">
        <v>2</v>
      </c>
      <c r="R5" s="81">
        <v>66</v>
      </c>
      <c r="S5" s="120">
        <f t="shared" ref="S5:S18" si="5">IF(OR(ISNUMBER(Q5),ISNUMBER(R5)),100/SUM(Q5:R5)*Q5,"")</f>
        <v>2.9411764705882355</v>
      </c>
      <c r="T5" s="81">
        <v>1</v>
      </c>
      <c r="U5" s="81">
        <v>69</v>
      </c>
      <c r="V5" s="120">
        <f t="shared" ref="V5:V18" si="6">IF(OR(ISNUMBER(T5),ISNUMBER(U5)),100/SUM(T5:U5)*T5,"")</f>
        <v>1.4285714285714286</v>
      </c>
      <c r="W5" s="81">
        <v>6</v>
      </c>
      <c r="X5" s="81">
        <v>65</v>
      </c>
      <c r="Y5" s="120">
        <f t="shared" ref="Y5:Y18" si="7">IF(OR(ISNUMBER(W5),ISNUMBER(X5)),100/SUM(W5:X5)*W5,"")</f>
        <v>8.4507042253521121</v>
      </c>
      <c r="Z5" s="81">
        <v>9</v>
      </c>
      <c r="AA5" s="81">
        <v>59</v>
      </c>
      <c r="AB5" s="120">
        <f t="shared" ref="AB5:AB18" si="8">IF(OR(ISNUMBER(Z5),ISNUMBER(AA5)),100/SUM(Z5:AA5)*Z5,"")</f>
        <v>13.23529411764706</v>
      </c>
      <c r="AC5" s="81">
        <v>5</v>
      </c>
      <c r="AD5" s="81">
        <v>49</v>
      </c>
      <c r="AE5" s="120">
        <f t="shared" ref="AE5:AE18" si="9">IF(OR(ISNUMBER(AC5),ISNUMBER(AD5)),100/SUM(AC5:AD5)*AC5,"")</f>
        <v>9.2592592592592595</v>
      </c>
      <c r="AF5" s="81">
        <v>7</v>
      </c>
      <c r="AG5" s="81">
        <v>37</v>
      </c>
      <c r="AH5" s="120">
        <f t="shared" ref="AH5:AH18" si="10">IF(OR(ISNUMBER(AF5),ISNUMBER(AG5)),100/SUM(AF5:AG5)*AF5,"")</f>
        <v>15.90909090909091</v>
      </c>
      <c r="AI5" s="81">
        <v>5</v>
      </c>
      <c r="AJ5" s="81">
        <v>24</v>
      </c>
      <c r="AK5" s="120">
        <f t="shared" ref="AK5:AK18" si="11">IF(OR(ISNUMBER(AI5),ISNUMBER(AJ5)),100/SUM(AI5:AJ5)*AI5,"")</f>
        <v>17.241379310344826</v>
      </c>
      <c r="AL5" s="81">
        <v>7</v>
      </c>
      <c r="AM5" s="81">
        <v>31</v>
      </c>
      <c r="AN5" s="120">
        <f t="shared" ref="AN5:AN18" si="12">IF(OR(ISNUMBER(AL5),ISNUMBER(AM5)),100/SUM(AL5:AM5)*AL5,"")</f>
        <v>18.421052631578949</v>
      </c>
      <c r="AO5" s="125">
        <v>13</v>
      </c>
      <c r="AP5" s="125">
        <v>36</v>
      </c>
      <c r="AQ5" s="120">
        <f t="shared" ref="AQ5:AQ18" si="13">IF(OR(ISNUMBER(AO5),ISNUMBER(AP5)),100/SUM(AO5:AP5)*AO5,"")</f>
        <v>26.530612244897959</v>
      </c>
    </row>
    <row r="6" spans="1:43" s="126" customFormat="1" ht="12" x14ac:dyDescent="0.2">
      <c r="A6" s="44" t="s">
        <v>30</v>
      </c>
      <c r="B6" s="81"/>
      <c r="C6" s="81">
        <v>6</v>
      </c>
      <c r="D6" s="120">
        <f t="shared" si="0"/>
        <v>0</v>
      </c>
      <c r="E6" s="81"/>
      <c r="F6" s="81">
        <v>7</v>
      </c>
      <c r="G6" s="120">
        <f t="shared" si="1"/>
        <v>0</v>
      </c>
      <c r="H6" s="81">
        <v>1</v>
      </c>
      <c r="I6" s="81">
        <v>6</v>
      </c>
      <c r="J6" s="120">
        <f t="shared" si="2"/>
        <v>14.285714285714286</v>
      </c>
      <c r="K6" s="81">
        <v>1</v>
      </c>
      <c r="L6" s="81">
        <v>7</v>
      </c>
      <c r="M6" s="120">
        <f t="shared" si="3"/>
        <v>12.5</v>
      </c>
      <c r="N6" s="81"/>
      <c r="O6" s="81">
        <v>7</v>
      </c>
      <c r="P6" s="120">
        <f t="shared" si="4"/>
        <v>0</v>
      </c>
      <c r="Q6" s="81">
        <v>1</v>
      </c>
      <c r="R6" s="81">
        <v>4</v>
      </c>
      <c r="S6" s="120">
        <f t="shared" si="5"/>
        <v>20</v>
      </c>
      <c r="T6" s="81">
        <v>1</v>
      </c>
      <c r="U6" s="81">
        <v>4</v>
      </c>
      <c r="V6" s="120">
        <f t="shared" si="6"/>
        <v>20</v>
      </c>
      <c r="W6" s="81"/>
      <c r="X6" s="81">
        <v>4</v>
      </c>
      <c r="Y6" s="120">
        <f t="shared" si="7"/>
        <v>0</v>
      </c>
      <c r="Z6" s="81">
        <v>1</v>
      </c>
      <c r="AA6" s="81">
        <v>1</v>
      </c>
      <c r="AB6" s="120">
        <f t="shared" si="8"/>
        <v>50</v>
      </c>
      <c r="AC6" s="81">
        <v>2</v>
      </c>
      <c r="AD6" s="81">
        <v>1</v>
      </c>
      <c r="AE6" s="120">
        <f t="shared" si="9"/>
        <v>66.666666666666671</v>
      </c>
      <c r="AF6" s="81">
        <v>1</v>
      </c>
      <c r="AG6" s="81">
        <v>1</v>
      </c>
      <c r="AH6" s="120">
        <f t="shared" si="10"/>
        <v>50</v>
      </c>
      <c r="AI6" s="81">
        <v>1</v>
      </c>
      <c r="AJ6" s="81">
        <v>2</v>
      </c>
      <c r="AK6" s="120">
        <f t="shared" si="11"/>
        <v>33.333333333333336</v>
      </c>
      <c r="AL6" s="81"/>
      <c r="AM6" s="81">
        <v>4</v>
      </c>
      <c r="AN6" s="120">
        <f t="shared" si="12"/>
        <v>0</v>
      </c>
      <c r="AO6" s="125"/>
      <c r="AP6" s="125">
        <v>2</v>
      </c>
      <c r="AQ6" s="120">
        <f t="shared" si="13"/>
        <v>0</v>
      </c>
    </row>
    <row r="7" spans="1:43" s="126" customFormat="1" ht="12" x14ac:dyDescent="0.2">
      <c r="A7" s="44" t="s">
        <v>43</v>
      </c>
      <c r="B7" s="81">
        <v>3</v>
      </c>
      <c r="C7" s="81">
        <v>43</v>
      </c>
      <c r="D7" s="120">
        <f t="shared" si="0"/>
        <v>6.5217391304347823</v>
      </c>
      <c r="E7" s="81">
        <v>4</v>
      </c>
      <c r="F7" s="81">
        <v>45</v>
      </c>
      <c r="G7" s="120">
        <f t="shared" si="1"/>
        <v>8.1632653061224492</v>
      </c>
      <c r="H7" s="81">
        <v>6</v>
      </c>
      <c r="I7" s="81">
        <v>47</v>
      </c>
      <c r="J7" s="120">
        <f t="shared" si="2"/>
        <v>11.320754716981131</v>
      </c>
      <c r="K7" s="81">
        <v>5</v>
      </c>
      <c r="L7" s="81">
        <v>48</v>
      </c>
      <c r="M7" s="120">
        <f t="shared" si="3"/>
        <v>9.433962264150944</v>
      </c>
      <c r="N7" s="81">
        <v>11</v>
      </c>
      <c r="O7" s="81">
        <v>49</v>
      </c>
      <c r="P7" s="120">
        <f t="shared" si="4"/>
        <v>18.333333333333336</v>
      </c>
      <c r="Q7" s="81">
        <v>11</v>
      </c>
      <c r="R7" s="81">
        <v>42</v>
      </c>
      <c r="S7" s="120">
        <f t="shared" si="5"/>
        <v>20.754716981132077</v>
      </c>
      <c r="T7" s="81">
        <v>8</v>
      </c>
      <c r="U7" s="81">
        <v>44</v>
      </c>
      <c r="V7" s="120">
        <f t="shared" si="6"/>
        <v>15.384615384615385</v>
      </c>
      <c r="W7" s="81">
        <v>12</v>
      </c>
      <c r="X7" s="81">
        <v>40</v>
      </c>
      <c r="Y7" s="120">
        <f t="shared" si="7"/>
        <v>23.076923076923077</v>
      </c>
      <c r="Z7" s="81">
        <v>15</v>
      </c>
      <c r="AA7" s="81">
        <v>40</v>
      </c>
      <c r="AB7" s="120">
        <f t="shared" si="8"/>
        <v>27.272727272727273</v>
      </c>
      <c r="AC7" s="81">
        <v>15</v>
      </c>
      <c r="AD7" s="81">
        <v>31</v>
      </c>
      <c r="AE7" s="120">
        <f t="shared" si="9"/>
        <v>32.608695652173914</v>
      </c>
      <c r="AF7" s="81">
        <v>17</v>
      </c>
      <c r="AG7" s="81">
        <v>29</v>
      </c>
      <c r="AH7" s="120">
        <f t="shared" si="10"/>
        <v>36.95652173913043</v>
      </c>
      <c r="AI7" s="81">
        <v>18</v>
      </c>
      <c r="AJ7" s="81">
        <v>21</v>
      </c>
      <c r="AK7" s="120">
        <f t="shared" si="11"/>
        <v>46.15384615384616</v>
      </c>
      <c r="AL7" s="81">
        <v>21</v>
      </c>
      <c r="AM7" s="81">
        <v>20</v>
      </c>
      <c r="AN7" s="120">
        <f t="shared" si="12"/>
        <v>51.219512195121951</v>
      </c>
      <c r="AO7" s="125">
        <v>19</v>
      </c>
      <c r="AP7" s="125">
        <v>18</v>
      </c>
      <c r="AQ7" s="120">
        <f t="shared" si="13"/>
        <v>51.351351351351347</v>
      </c>
    </row>
    <row r="8" spans="1:43" s="126" customFormat="1" ht="12" x14ac:dyDescent="0.2">
      <c r="A8" s="44" t="s">
        <v>31</v>
      </c>
      <c r="B8" s="81"/>
      <c r="C8" s="81">
        <v>15</v>
      </c>
      <c r="D8" s="120">
        <f t="shared" si="0"/>
        <v>0</v>
      </c>
      <c r="E8" s="81"/>
      <c r="F8" s="81">
        <v>15</v>
      </c>
      <c r="G8" s="120">
        <f t="shared" si="1"/>
        <v>0</v>
      </c>
      <c r="H8" s="81"/>
      <c r="I8" s="81">
        <v>15</v>
      </c>
      <c r="J8" s="120">
        <f t="shared" si="2"/>
        <v>0</v>
      </c>
      <c r="K8" s="81"/>
      <c r="L8" s="81">
        <v>14</v>
      </c>
      <c r="M8" s="120">
        <f t="shared" si="3"/>
        <v>0</v>
      </c>
      <c r="N8" s="81"/>
      <c r="O8" s="81">
        <v>14</v>
      </c>
      <c r="P8" s="120">
        <f t="shared" si="4"/>
        <v>0</v>
      </c>
      <c r="Q8" s="81"/>
      <c r="R8" s="81">
        <v>15</v>
      </c>
      <c r="S8" s="120">
        <f t="shared" si="5"/>
        <v>0</v>
      </c>
      <c r="T8" s="81"/>
      <c r="U8" s="81">
        <v>13</v>
      </c>
      <c r="V8" s="120">
        <f t="shared" si="6"/>
        <v>0</v>
      </c>
      <c r="W8" s="81">
        <v>1</v>
      </c>
      <c r="X8" s="81">
        <v>14</v>
      </c>
      <c r="Y8" s="120">
        <f t="shared" si="7"/>
        <v>6.666666666666667</v>
      </c>
      <c r="Z8" s="81">
        <v>1</v>
      </c>
      <c r="AA8" s="81">
        <v>16</v>
      </c>
      <c r="AB8" s="120">
        <f t="shared" si="8"/>
        <v>5.882352941176471</v>
      </c>
      <c r="AC8" s="81">
        <v>2</v>
      </c>
      <c r="AD8" s="81">
        <v>12</v>
      </c>
      <c r="AE8" s="120">
        <f t="shared" si="9"/>
        <v>14.285714285714286</v>
      </c>
      <c r="AF8" s="81">
        <v>3</v>
      </c>
      <c r="AG8" s="81">
        <v>19</v>
      </c>
      <c r="AH8" s="120">
        <f t="shared" si="10"/>
        <v>13.636363636363637</v>
      </c>
      <c r="AI8" s="81">
        <v>3</v>
      </c>
      <c r="AJ8" s="81">
        <v>23</v>
      </c>
      <c r="AK8" s="120">
        <f t="shared" si="11"/>
        <v>11.538461538461538</v>
      </c>
      <c r="AL8" s="81">
        <v>3</v>
      </c>
      <c r="AM8" s="81">
        <v>24</v>
      </c>
      <c r="AN8" s="120">
        <f t="shared" si="12"/>
        <v>11.111111111111111</v>
      </c>
      <c r="AO8" s="125">
        <v>2</v>
      </c>
      <c r="AP8" s="125">
        <v>23</v>
      </c>
      <c r="AQ8" s="120">
        <f t="shared" si="13"/>
        <v>8</v>
      </c>
    </row>
    <row r="9" spans="1:43" s="126" customFormat="1" ht="12" x14ac:dyDescent="0.2">
      <c r="A9" s="44" t="s">
        <v>32</v>
      </c>
      <c r="B9" s="81">
        <v>5</v>
      </c>
      <c r="C9" s="81">
        <v>36</v>
      </c>
      <c r="D9" s="120">
        <f t="shared" si="0"/>
        <v>12.195121951219512</v>
      </c>
      <c r="E9" s="81">
        <v>4</v>
      </c>
      <c r="F9" s="81">
        <v>30</v>
      </c>
      <c r="G9" s="120">
        <f t="shared" si="1"/>
        <v>11.764705882352942</v>
      </c>
      <c r="H9" s="81">
        <v>5</v>
      </c>
      <c r="I9" s="81">
        <v>27</v>
      </c>
      <c r="J9" s="120">
        <f t="shared" si="2"/>
        <v>15.625</v>
      </c>
      <c r="K9" s="81">
        <v>5</v>
      </c>
      <c r="L9" s="81">
        <v>29</v>
      </c>
      <c r="M9" s="120">
        <f t="shared" si="3"/>
        <v>14.705882352941178</v>
      </c>
      <c r="N9" s="81">
        <v>5</v>
      </c>
      <c r="O9" s="81">
        <v>32</v>
      </c>
      <c r="P9" s="120">
        <f t="shared" si="4"/>
        <v>13.513513513513512</v>
      </c>
      <c r="Q9" s="81">
        <v>6</v>
      </c>
      <c r="R9" s="81">
        <v>41</v>
      </c>
      <c r="S9" s="120">
        <f t="shared" si="5"/>
        <v>12.76595744680851</v>
      </c>
      <c r="T9" s="81">
        <v>7</v>
      </c>
      <c r="U9" s="81">
        <v>38</v>
      </c>
      <c r="V9" s="120">
        <f t="shared" si="6"/>
        <v>15.555555555555557</v>
      </c>
      <c r="W9" s="81">
        <v>7</v>
      </c>
      <c r="X9" s="81">
        <v>35</v>
      </c>
      <c r="Y9" s="120">
        <f t="shared" si="7"/>
        <v>16.666666666666668</v>
      </c>
      <c r="Z9" s="81">
        <v>10</v>
      </c>
      <c r="AA9" s="81">
        <v>31</v>
      </c>
      <c r="AB9" s="120">
        <f t="shared" si="8"/>
        <v>24.390243902439025</v>
      </c>
      <c r="AC9" s="81">
        <v>8</v>
      </c>
      <c r="AD9" s="81">
        <v>27</v>
      </c>
      <c r="AE9" s="120">
        <f t="shared" si="9"/>
        <v>22.857142857142858</v>
      </c>
      <c r="AF9" s="81">
        <v>5</v>
      </c>
      <c r="AG9" s="81">
        <v>26</v>
      </c>
      <c r="AH9" s="120">
        <f t="shared" si="10"/>
        <v>16.129032258064516</v>
      </c>
      <c r="AI9" s="81">
        <v>6</v>
      </c>
      <c r="AJ9" s="81">
        <v>16</v>
      </c>
      <c r="AK9" s="120">
        <f t="shared" si="11"/>
        <v>27.272727272727273</v>
      </c>
      <c r="AL9" s="81">
        <v>2</v>
      </c>
      <c r="AM9" s="81">
        <v>7</v>
      </c>
      <c r="AN9" s="120">
        <f t="shared" si="12"/>
        <v>22.222222222222221</v>
      </c>
      <c r="AO9" s="81"/>
      <c r="AP9" s="81"/>
      <c r="AQ9" s="120" t="str">
        <f t="shared" si="13"/>
        <v/>
      </c>
    </row>
    <row r="10" spans="1:43" s="126" customFormat="1" ht="12" x14ac:dyDescent="0.2">
      <c r="A10" s="44" t="s">
        <v>192</v>
      </c>
      <c r="B10" s="81"/>
      <c r="C10" s="81"/>
      <c r="D10" s="120"/>
      <c r="E10" s="81"/>
      <c r="F10" s="81"/>
      <c r="G10" s="120"/>
      <c r="H10" s="81"/>
      <c r="I10" s="81"/>
      <c r="J10" s="120"/>
      <c r="K10" s="81"/>
      <c r="L10" s="81"/>
      <c r="M10" s="120"/>
      <c r="N10" s="81"/>
      <c r="O10" s="81"/>
      <c r="P10" s="120"/>
      <c r="Q10" s="81"/>
      <c r="R10" s="81"/>
      <c r="S10" s="120"/>
      <c r="T10" s="81"/>
      <c r="U10" s="81"/>
      <c r="V10" s="120"/>
      <c r="W10" s="81"/>
      <c r="X10" s="81"/>
      <c r="Y10" s="120"/>
      <c r="Z10" s="81"/>
      <c r="AA10" s="81"/>
      <c r="AB10" s="120"/>
      <c r="AC10" s="81"/>
      <c r="AD10" s="81"/>
      <c r="AE10" s="120"/>
      <c r="AF10" s="81"/>
      <c r="AG10" s="81"/>
      <c r="AH10" s="120"/>
      <c r="AI10" s="81"/>
      <c r="AJ10" s="81"/>
      <c r="AK10" s="120"/>
      <c r="AL10" s="81">
        <v>4</v>
      </c>
      <c r="AM10" s="81">
        <v>3</v>
      </c>
      <c r="AN10" s="120">
        <f t="shared" si="12"/>
        <v>57.142857142857146</v>
      </c>
      <c r="AO10" s="125">
        <v>4</v>
      </c>
      <c r="AP10" s="125">
        <v>3</v>
      </c>
      <c r="AQ10" s="120">
        <f t="shared" si="13"/>
        <v>57.142857142857146</v>
      </c>
    </row>
    <row r="11" spans="1:43" s="126" customFormat="1" ht="12" x14ac:dyDescent="0.2">
      <c r="A11" s="44" t="s">
        <v>35</v>
      </c>
      <c r="B11" s="81">
        <v>1</v>
      </c>
      <c r="C11" s="81">
        <v>9</v>
      </c>
      <c r="D11" s="120">
        <f t="shared" si="0"/>
        <v>10</v>
      </c>
      <c r="E11" s="81">
        <v>3</v>
      </c>
      <c r="F11" s="81">
        <v>13</v>
      </c>
      <c r="G11" s="120">
        <f t="shared" si="1"/>
        <v>18.75</v>
      </c>
      <c r="H11" s="81">
        <v>4</v>
      </c>
      <c r="I11" s="81">
        <v>12</v>
      </c>
      <c r="J11" s="120">
        <f t="shared" si="2"/>
        <v>25</v>
      </c>
      <c r="K11" s="81">
        <v>2</v>
      </c>
      <c r="L11" s="81">
        <v>14</v>
      </c>
      <c r="M11" s="120">
        <f t="shared" si="3"/>
        <v>12.5</v>
      </c>
      <c r="N11" s="81">
        <v>3</v>
      </c>
      <c r="O11" s="81">
        <v>8</v>
      </c>
      <c r="P11" s="120">
        <f t="shared" si="4"/>
        <v>27.272727272727273</v>
      </c>
      <c r="Q11" s="81">
        <v>2</v>
      </c>
      <c r="R11" s="81">
        <v>4</v>
      </c>
      <c r="S11" s="120">
        <f t="shared" si="5"/>
        <v>33.333333333333336</v>
      </c>
      <c r="T11" s="81"/>
      <c r="U11" s="81">
        <v>3</v>
      </c>
      <c r="V11" s="120">
        <f t="shared" si="6"/>
        <v>0</v>
      </c>
      <c r="W11" s="81">
        <v>2</v>
      </c>
      <c r="X11" s="81">
        <v>2</v>
      </c>
      <c r="Y11" s="120">
        <f t="shared" si="7"/>
        <v>50</v>
      </c>
      <c r="Z11" s="81">
        <v>4</v>
      </c>
      <c r="AA11" s="81">
        <v>3</v>
      </c>
      <c r="AB11" s="120">
        <f t="shared" si="8"/>
        <v>57.142857142857146</v>
      </c>
      <c r="AC11" s="81">
        <v>7</v>
      </c>
      <c r="AD11" s="81">
        <v>5</v>
      </c>
      <c r="AE11" s="120">
        <f t="shared" si="9"/>
        <v>58.333333333333336</v>
      </c>
      <c r="AF11" s="81">
        <v>5</v>
      </c>
      <c r="AG11" s="81">
        <v>7</v>
      </c>
      <c r="AH11" s="120">
        <f t="shared" si="10"/>
        <v>41.666666666666671</v>
      </c>
      <c r="AI11" s="81">
        <v>1</v>
      </c>
      <c r="AJ11" s="81">
        <v>3</v>
      </c>
      <c r="AK11" s="120">
        <f t="shared" si="11"/>
        <v>25</v>
      </c>
      <c r="AL11" s="81">
        <v>1</v>
      </c>
      <c r="AM11" s="81">
        <v>1</v>
      </c>
      <c r="AN11" s="120">
        <f t="shared" si="12"/>
        <v>50</v>
      </c>
      <c r="AO11" s="125"/>
      <c r="AP11" s="125">
        <v>2</v>
      </c>
      <c r="AQ11" s="120">
        <f t="shared" si="13"/>
        <v>0</v>
      </c>
    </row>
    <row r="12" spans="1:43" s="126" customFormat="1" ht="12" x14ac:dyDescent="0.2">
      <c r="A12" s="44" t="s">
        <v>27</v>
      </c>
      <c r="B12" s="81"/>
      <c r="C12" s="81"/>
      <c r="D12" s="120" t="str">
        <f t="shared" si="0"/>
        <v/>
      </c>
      <c r="E12" s="81"/>
      <c r="F12" s="81"/>
      <c r="G12" s="120" t="str">
        <f t="shared" si="1"/>
        <v/>
      </c>
      <c r="H12" s="81"/>
      <c r="I12" s="81"/>
      <c r="J12" s="120" t="str">
        <f t="shared" si="2"/>
        <v/>
      </c>
      <c r="K12" s="81"/>
      <c r="L12" s="81"/>
      <c r="M12" s="120" t="str">
        <f t="shared" si="3"/>
        <v/>
      </c>
      <c r="N12" s="81"/>
      <c r="O12" s="81"/>
      <c r="P12" s="120" t="str">
        <f t="shared" si="4"/>
        <v/>
      </c>
      <c r="Q12" s="81"/>
      <c r="R12" s="81"/>
      <c r="S12" s="120" t="str">
        <f t="shared" si="5"/>
        <v/>
      </c>
      <c r="T12" s="81"/>
      <c r="U12" s="81"/>
      <c r="V12" s="120" t="str">
        <f t="shared" si="6"/>
        <v/>
      </c>
      <c r="W12" s="81"/>
      <c r="X12" s="81"/>
      <c r="Y12" s="120" t="str">
        <f t="shared" si="7"/>
        <v/>
      </c>
      <c r="Z12" s="81"/>
      <c r="AA12" s="81"/>
      <c r="AB12" s="120" t="str">
        <f t="shared" si="8"/>
        <v/>
      </c>
      <c r="AC12" s="81"/>
      <c r="AD12" s="81"/>
      <c r="AE12" s="120" t="str">
        <f t="shared" si="9"/>
        <v/>
      </c>
      <c r="AF12" s="81"/>
      <c r="AG12" s="81"/>
      <c r="AH12" s="120" t="str">
        <f t="shared" si="10"/>
        <v/>
      </c>
      <c r="AI12" s="81"/>
      <c r="AJ12" s="81">
        <v>1</v>
      </c>
      <c r="AK12" s="120">
        <f t="shared" si="11"/>
        <v>0</v>
      </c>
      <c r="AL12" s="81">
        <v>1</v>
      </c>
      <c r="AM12" s="81">
        <v>1</v>
      </c>
      <c r="AN12" s="120">
        <f t="shared" si="12"/>
        <v>50</v>
      </c>
      <c r="AO12" s="127"/>
      <c r="AP12" s="125">
        <v>2</v>
      </c>
      <c r="AQ12" s="120">
        <f t="shared" si="13"/>
        <v>0</v>
      </c>
    </row>
    <row r="13" spans="1:43" s="126" customFormat="1" ht="12" x14ac:dyDescent="0.2">
      <c r="A13" s="44" t="s">
        <v>36</v>
      </c>
      <c r="B13" s="81"/>
      <c r="C13" s="81"/>
      <c r="D13" s="120" t="str">
        <f t="shared" si="0"/>
        <v/>
      </c>
      <c r="E13" s="81"/>
      <c r="F13" s="81"/>
      <c r="G13" s="120" t="str">
        <f t="shared" si="1"/>
        <v/>
      </c>
      <c r="H13" s="81"/>
      <c r="I13" s="81"/>
      <c r="J13" s="120" t="str">
        <f t="shared" si="2"/>
        <v/>
      </c>
      <c r="K13" s="81"/>
      <c r="L13" s="81"/>
      <c r="M13" s="120" t="str">
        <f t="shared" si="3"/>
        <v/>
      </c>
      <c r="N13" s="81"/>
      <c r="O13" s="81"/>
      <c r="P13" s="120" t="str">
        <f t="shared" si="4"/>
        <v/>
      </c>
      <c r="Q13" s="81"/>
      <c r="R13" s="81"/>
      <c r="S13" s="120" t="str">
        <f t="shared" si="5"/>
        <v/>
      </c>
      <c r="T13" s="81"/>
      <c r="U13" s="81">
        <v>1</v>
      </c>
      <c r="V13" s="120">
        <f t="shared" si="6"/>
        <v>0</v>
      </c>
      <c r="W13" s="81"/>
      <c r="X13" s="81"/>
      <c r="Y13" s="120" t="str">
        <f t="shared" si="7"/>
        <v/>
      </c>
      <c r="Z13" s="81"/>
      <c r="AA13" s="81"/>
      <c r="AB13" s="120" t="str">
        <f t="shared" si="8"/>
        <v/>
      </c>
      <c r="AC13" s="81"/>
      <c r="AD13" s="81"/>
      <c r="AE13" s="120" t="str">
        <f t="shared" si="9"/>
        <v/>
      </c>
      <c r="AF13" s="81"/>
      <c r="AG13" s="81"/>
      <c r="AH13" s="120" t="str">
        <f t="shared" si="10"/>
        <v/>
      </c>
      <c r="AI13" s="81"/>
      <c r="AJ13" s="81"/>
      <c r="AK13" s="120" t="str">
        <f t="shared" si="11"/>
        <v/>
      </c>
      <c r="AL13" s="81"/>
      <c r="AM13" s="81"/>
      <c r="AN13" s="120" t="str">
        <f t="shared" si="12"/>
        <v/>
      </c>
      <c r="AO13" s="81"/>
      <c r="AP13" s="81"/>
      <c r="AQ13" s="120" t="str">
        <f t="shared" si="13"/>
        <v/>
      </c>
    </row>
    <row r="14" spans="1:43" s="126" customFormat="1" ht="12" x14ac:dyDescent="0.2">
      <c r="A14" s="44" t="s">
        <v>37</v>
      </c>
      <c r="B14" s="81"/>
      <c r="C14" s="81"/>
      <c r="D14" s="120" t="str">
        <f t="shared" si="0"/>
        <v/>
      </c>
      <c r="E14" s="81"/>
      <c r="F14" s="81"/>
      <c r="G14" s="120" t="str">
        <f t="shared" si="1"/>
        <v/>
      </c>
      <c r="H14" s="81"/>
      <c r="I14" s="81"/>
      <c r="J14" s="120" t="str">
        <f t="shared" si="2"/>
        <v/>
      </c>
      <c r="K14" s="81"/>
      <c r="L14" s="81"/>
      <c r="M14" s="120" t="str">
        <f t="shared" si="3"/>
        <v/>
      </c>
      <c r="N14" s="81">
        <v>2</v>
      </c>
      <c r="O14" s="81">
        <v>2</v>
      </c>
      <c r="P14" s="120">
        <f t="shared" si="4"/>
        <v>50</v>
      </c>
      <c r="Q14" s="81">
        <v>1</v>
      </c>
      <c r="R14" s="81">
        <v>5</v>
      </c>
      <c r="S14" s="120">
        <f t="shared" si="5"/>
        <v>16.666666666666668</v>
      </c>
      <c r="T14" s="81">
        <v>1</v>
      </c>
      <c r="U14" s="81">
        <v>4</v>
      </c>
      <c r="V14" s="120">
        <f t="shared" si="6"/>
        <v>20</v>
      </c>
      <c r="W14" s="81">
        <v>3</v>
      </c>
      <c r="X14" s="81">
        <v>9</v>
      </c>
      <c r="Y14" s="120">
        <f t="shared" si="7"/>
        <v>25</v>
      </c>
      <c r="Z14" s="81">
        <v>1</v>
      </c>
      <c r="AA14" s="81">
        <v>9</v>
      </c>
      <c r="AB14" s="120">
        <f t="shared" si="8"/>
        <v>10</v>
      </c>
      <c r="AC14" s="81">
        <v>5</v>
      </c>
      <c r="AD14" s="81">
        <v>11</v>
      </c>
      <c r="AE14" s="120">
        <f t="shared" si="9"/>
        <v>31.25</v>
      </c>
      <c r="AF14" s="81">
        <v>5</v>
      </c>
      <c r="AG14" s="81">
        <v>16</v>
      </c>
      <c r="AH14" s="120">
        <f t="shared" si="10"/>
        <v>23.80952380952381</v>
      </c>
      <c r="AI14" s="81">
        <v>10</v>
      </c>
      <c r="AJ14" s="81">
        <v>14</v>
      </c>
      <c r="AK14" s="120">
        <f t="shared" si="11"/>
        <v>41.666666666666671</v>
      </c>
      <c r="AL14" s="81">
        <v>6</v>
      </c>
      <c r="AM14" s="81">
        <v>13</v>
      </c>
      <c r="AN14" s="120">
        <f t="shared" si="12"/>
        <v>31.578947368421055</v>
      </c>
      <c r="AO14" s="128">
        <v>9</v>
      </c>
      <c r="AP14" s="125">
        <v>12</v>
      </c>
      <c r="AQ14" s="120">
        <f t="shared" si="13"/>
        <v>42.857142857142854</v>
      </c>
    </row>
    <row r="15" spans="1:43" s="126" customFormat="1" ht="12" x14ac:dyDescent="0.2">
      <c r="A15" s="44" t="s">
        <v>39</v>
      </c>
      <c r="B15" s="81"/>
      <c r="C15" s="81"/>
      <c r="D15" s="120" t="str">
        <f t="shared" si="0"/>
        <v/>
      </c>
      <c r="E15" s="81"/>
      <c r="F15" s="81"/>
      <c r="G15" s="120" t="str">
        <f t="shared" si="1"/>
        <v/>
      </c>
      <c r="H15" s="81"/>
      <c r="I15" s="81"/>
      <c r="J15" s="120" t="str">
        <f t="shared" si="2"/>
        <v/>
      </c>
      <c r="K15" s="81"/>
      <c r="L15" s="81">
        <v>5</v>
      </c>
      <c r="M15" s="120">
        <f t="shared" si="3"/>
        <v>0</v>
      </c>
      <c r="N15" s="81"/>
      <c r="O15" s="81"/>
      <c r="P15" s="120" t="str">
        <f t="shared" si="4"/>
        <v/>
      </c>
      <c r="Q15" s="81"/>
      <c r="R15" s="81"/>
      <c r="S15" s="120" t="str">
        <f t="shared" si="5"/>
        <v/>
      </c>
      <c r="T15" s="81"/>
      <c r="U15" s="81">
        <v>6</v>
      </c>
      <c r="V15" s="120">
        <f t="shared" si="6"/>
        <v>0</v>
      </c>
      <c r="W15" s="81"/>
      <c r="X15" s="81"/>
      <c r="Y15" s="120" t="str">
        <f t="shared" si="7"/>
        <v/>
      </c>
      <c r="Z15" s="81"/>
      <c r="AA15" s="81"/>
      <c r="AB15" s="120" t="str">
        <f t="shared" si="8"/>
        <v/>
      </c>
      <c r="AC15" s="81"/>
      <c r="AD15" s="81"/>
      <c r="AE15" s="120" t="str">
        <f t="shared" si="9"/>
        <v/>
      </c>
      <c r="AF15" s="81"/>
      <c r="AG15" s="81"/>
      <c r="AH15" s="120" t="str">
        <f t="shared" si="10"/>
        <v/>
      </c>
      <c r="AI15" s="81"/>
      <c r="AJ15" s="81"/>
      <c r="AK15" s="120" t="str">
        <f t="shared" si="11"/>
        <v/>
      </c>
      <c r="AL15" s="81"/>
      <c r="AM15" s="81"/>
      <c r="AN15" s="120" t="str">
        <f t="shared" si="12"/>
        <v/>
      </c>
      <c r="AO15" s="81"/>
      <c r="AP15" s="81"/>
      <c r="AQ15" s="120" t="str">
        <f t="shared" si="13"/>
        <v/>
      </c>
    </row>
    <row r="16" spans="1:43" s="126" customFormat="1" ht="12" x14ac:dyDescent="0.2">
      <c r="A16" s="44" t="s">
        <v>40</v>
      </c>
      <c r="B16" s="81"/>
      <c r="C16" s="81"/>
      <c r="D16" s="120" t="str">
        <f t="shared" si="0"/>
        <v/>
      </c>
      <c r="E16" s="81"/>
      <c r="F16" s="81"/>
      <c r="G16" s="120" t="str">
        <f t="shared" si="1"/>
        <v/>
      </c>
      <c r="H16" s="81"/>
      <c r="I16" s="81"/>
      <c r="J16" s="120" t="str">
        <f t="shared" si="2"/>
        <v/>
      </c>
      <c r="K16" s="81"/>
      <c r="L16" s="81"/>
      <c r="M16" s="120" t="str">
        <f t="shared" si="3"/>
        <v/>
      </c>
      <c r="N16" s="81"/>
      <c r="O16" s="81"/>
      <c r="P16" s="120" t="str">
        <f t="shared" si="4"/>
        <v/>
      </c>
      <c r="Q16" s="81"/>
      <c r="R16" s="81"/>
      <c r="S16" s="120" t="str">
        <f t="shared" si="5"/>
        <v/>
      </c>
      <c r="T16" s="81"/>
      <c r="U16" s="81"/>
      <c r="V16" s="120" t="str">
        <f t="shared" si="6"/>
        <v/>
      </c>
      <c r="W16" s="81"/>
      <c r="X16" s="81"/>
      <c r="Y16" s="120" t="str">
        <f t="shared" si="7"/>
        <v/>
      </c>
      <c r="Z16" s="81"/>
      <c r="AA16" s="81"/>
      <c r="AB16" s="120" t="str">
        <f t="shared" si="8"/>
        <v/>
      </c>
      <c r="AC16" s="81"/>
      <c r="AD16" s="81"/>
      <c r="AE16" s="120" t="str">
        <f t="shared" si="9"/>
        <v/>
      </c>
      <c r="AF16" s="81"/>
      <c r="AG16" s="81"/>
      <c r="AH16" s="120" t="str">
        <f t="shared" si="10"/>
        <v/>
      </c>
      <c r="AI16" s="81"/>
      <c r="AJ16" s="81">
        <v>1</v>
      </c>
      <c r="AK16" s="120">
        <f t="shared" si="11"/>
        <v>0</v>
      </c>
      <c r="AL16" s="81"/>
      <c r="AM16" s="81"/>
      <c r="AN16" s="120" t="str">
        <f t="shared" si="12"/>
        <v/>
      </c>
      <c r="AO16" s="81"/>
      <c r="AP16" s="81"/>
      <c r="AQ16" s="120" t="str">
        <f t="shared" si="13"/>
        <v/>
      </c>
    </row>
    <row r="17" spans="1:43" s="126" customFormat="1" ht="12" x14ac:dyDescent="0.2">
      <c r="A17" s="44" t="s">
        <v>42</v>
      </c>
      <c r="B17" s="81"/>
      <c r="C17" s="81">
        <v>2</v>
      </c>
      <c r="D17" s="120">
        <f t="shared" si="0"/>
        <v>0</v>
      </c>
      <c r="E17" s="81"/>
      <c r="F17" s="81">
        <v>2</v>
      </c>
      <c r="G17" s="120">
        <f t="shared" si="1"/>
        <v>0</v>
      </c>
      <c r="H17" s="81"/>
      <c r="I17" s="81"/>
      <c r="J17" s="120" t="str">
        <f t="shared" si="2"/>
        <v/>
      </c>
      <c r="K17" s="81"/>
      <c r="L17" s="81"/>
      <c r="M17" s="120" t="str">
        <f t="shared" si="3"/>
        <v/>
      </c>
      <c r="N17" s="81"/>
      <c r="O17" s="81"/>
      <c r="P17" s="120" t="str">
        <f t="shared" si="4"/>
        <v/>
      </c>
      <c r="Q17" s="81"/>
      <c r="R17" s="81"/>
      <c r="S17" s="120" t="str">
        <f t="shared" si="5"/>
        <v/>
      </c>
      <c r="T17" s="81"/>
      <c r="U17" s="81"/>
      <c r="V17" s="120" t="str">
        <f t="shared" si="6"/>
        <v/>
      </c>
      <c r="W17" s="81"/>
      <c r="X17" s="81"/>
      <c r="Y17" s="120" t="str">
        <f t="shared" si="7"/>
        <v/>
      </c>
      <c r="Z17" s="81"/>
      <c r="AA17" s="81"/>
      <c r="AB17" s="120" t="str">
        <f t="shared" si="8"/>
        <v/>
      </c>
      <c r="AC17" s="81"/>
      <c r="AD17" s="81"/>
      <c r="AE17" s="120" t="str">
        <f t="shared" si="9"/>
        <v/>
      </c>
      <c r="AF17" s="81"/>
      <c r="AG17" s="81">
        <v>2</v>
      </c>
      <c r="AH17" s="120">
        <f t="shared" si="10"/>
        <v>0</v>
      </c>
      <c r="AI17" s="81"/>
      <c r="AJ17" s="81">
        <v>1</v>
      </c>
      <c r="AK17" s="120">
        <f t="shared" si="11"/>
        <v>0</v>
      </c>
      <c r="AL17" s="81"/>
      <c r="AM17" s="81">
        <v>1</v>
      </c>
      <c r="AN17" s="120">
        <f t="shared" si="12"/>
        <v>0</v>
      </c>
      <c r="AO17" s="129">
        <v>1</v>
      </c>
      <c r="AP17" s="129">
        <v>4</v>
      </c>
      <c r="AQ17" s="120">
        <f t="shared" si="13"/>
        <v>20</v>
      </c>
    </row>
    <row r="18" spans="1:43" s="2" customFormat="1" ht="15" customHeight="1" x14ac:dyDescent="0.2">
      <c r="A18" s="54" t="s">
        <v>0</v>
      </c>
      <c r="B18" s="83">
        <v>13</v>
      </c>
      <c r="C18" s="83">
        <v>184</v>
      </c>
      <c r="D18" s="84">
        <f t="shared" si="0"/>
        <v>6.5989847715736039</v>
      </c>
      <c r="E18" s="83">
        <v>15</v>
      </c>
      <c r="F18" s="83">
        <v>182</v>
      </c>
      <c r="G18" s="84">
        <f t="shared" si="1"/>
        <v>7.6142131979695424</v>
      </c>
      <c r="H18" s="83">
        <v>22</v>
      </c>
      <c r="I18" s="83">
        <v>175</v>
      </c>
      <c r="J18" s="84">
        <f t="shared" si="2"/>
        <v>11.167512690355329</v>
      </c>
      <c r="K18" s="83">
        <v>16</v>
      </c>
      <c r="L18" s="83">
        <v>184</v>
      </c>
      <c r="M18" s="84">
        <f t="shared" si="3"/>
        <v>8</v>
      </c>
      <c r="N18" s="83">
        <v>24</v>
      </c>
      <c r="O18" s="83">
        <v>176</v>
      </c>
      <c r="P18" s="84">
        <f t="shared" si="4"/>
        <v>12</v>
      </c>
      <c r="Q18" s="83">
        <v>23</v>
      </c>
      <c r="R18" s="83">
        <v>177</v>
      </c>
      <c r="S18" s="84">
        <f t="shared" si="5"/>
        <v>11.5</v>
      </c>
      <c r="T18" s="83">
        <v>18</v>
      </c>
      <c r="U18" s="83">
        <v>182</v>
      </c>
      <c r="V18" s="84">
        <f t="shared" si="6"/>
        <v>9</v>
      </c>
      <c r="W18" s="83">
        <v>31</v>
      </c>
      <c r="X18" s="83">
        <v>169</v>
      </c>
      <c r="Y18" s="84">
        <f t="shared" si="7"/>
        <v>15.5</v>
      </c>
      <c r="Z18" s="83">
        <v>41</v>
      </c>
      <c r="AA18" s="83">
        <v>159</v>
      </c>
      <c r="AB18" s="84">
        <f t="shared" si="8"/>
        <v>20.5</v>
      </c>
      <c r="AC18" s="83">
        <v>44</v>
      </c>
      <c r="AD18" s="83">
        <v>136</v>
      </c>
      <c r="AE18" s="84">
        <f t="shared" si="9"/>
        <v>24.444444444444446</v>
      </c>
      <c r="AF18" s="83">
        <v>43</v>
      </c>
      <c r="AG18" s="83">
        <v>137</v>
      </c>
      <c r="AH18" s="84">
        <f t="shared" si="10"/>
        <v>23.888888888888889</v>
      </c>
      <c r="AI18" s="83">
        <v>44</v>
      </c>
      <c r="AJ18" s="83">
        <v>106</v>
      </c>
      <c r="AK18" s="84">
        <f t="shared" si="11"/>
        <v>29.333333333333332</v>
      </c>
      <c r="AL18" s="83">
        <f>SUM(AL5:AL17)</f>
        <v>45</v>
      </c>
      <c r="AM18" s="83">
        <f>SUM(AM5:AM17)</f>
        <v>105</v>
      </c>
      <c r="AN18" s="84">
        <f t="shared" si="12"/>
        <v>30</v>
      </c>
      <c r="AO18" s="83">
        <f>SUM(AO5:AO17)</f>
        <v>48</v>
      </c>
      <c r="AP18" s="83">
        <f>SUM(AP5:AP17)</f>
        <v>102</v>
      </c>
      <c r="AQ18" s="84">
        <f t="shared" si="13"/>
        <v>32</v>
      </c>
    </row>
    <row r="19" spans="1:43" s="2" customFormat="1" ht="24" customHeight="1" x14ac:dyDescent="0.2">
      <c r="A19" s="130" t="s">
        <v>131</v>
      </c>
      <c r="B19" s="123"/>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row>
    <row r="20" spans="1:43" ht="12.75" x14ac:dyDescent="0.2">
      <c r="A20" s="56" t="s">
        <v>185</v>
      </c>
    </row>
    <row r="21" spans="1:43" ht="21.95" customHeight="1" x14ac:dyDescent="0.2">
      <c r="A21" s="58" t="s">
        <v>278</v>
      </c>
    </row>
    <row r="22" spans="1:43" ht="12.6" customHeight="1" x14ac:dyDescent="0.2">
      <c r="A22" s="58" t="s">
        <v>281</v>
      </c>
    </row>
    <row r="23" spans="1:43" ht="12.6" customHeight="1" x14ac:dyDescent="0.2">
      <c r="A23" s="58"/>
    </row>
    <row r="24" spans="1:43" ht="12.6" customHeight="1" x14ac:dyDescent="0.2">
      <c r="A24" s="58" t="s">
        <v>279</v>
      </c>
    </row>
  </sheetData>
  <phoneticPr fontId="0" type="noConversion"/>
  <hyperlinks>
    <hyperlink ref="AQ1" location="Survol!A1" display="zurück zur Übersicht"/>
  </hyperlinks>
  <pageMargins left="0.2" right="0.19" top="0.984251969" bottom="0.984251969" header="0.4921259845" footer="0.4921259845"/>
  <pageSetup paperSize="9" scale="81" orientation="landscape" r:id="rId1"/>
  <headerFooter alignWithMargins="0"/>
  <ignoredErrors>
    <ignoredError sqref="AN1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zoomScaleNormal="100" workbookViewId="0"/>
  </sheetViews>
  <sheetFormatPr baseColWidth="10" defaultColWidth="11.5" defaultRowHeight="11.25" x14ac:dyDescent="0.2"/>
  <cols>
    <col min="1" max="1" width="11" style="94" customWidth="1"/>
    <col min="2" max="2" width="109.5" style="94" customWidth="1"/>
    <col min="3" max="16384" width="11.5" style="94"/>
  </cols>
  <sheetData>
    <row r="1" spans="1:3" ht="14.45" customHeight="1" x14ac:dyDescent="0.2">
      <c r="A1" s="9" t="s">
        <v>241</v>
      </c>
      <c r="C1" s="36" t="s">
        <v>182</v>
      </c>
    </row>
    <row r="2" spans="1:3" s="10" customFormat="1" ht="28.35" customHeight="1" x14ac:dyDescent="0.2">
      <c r="A2" s="131" t="s">
        <v>200</v>
      </c>
      <c r="B2" s="131" t="s">
        <v>201</v>
      </c>
    </row>
    <row r="3" spans="1:3" s="10" customFormat="1" ht="24" x14ac:dyDescent="0.2">
      <c r="A3" s="132"/>
      <c r="B3" s="131" t="s">
        <v>202</v>
      </c>
    </row>
    <row r="4" spans="1:3" s="10" customFormat="1" ht="12" x14ac:dyDescent="0.2">
      <c r="A4" s="131" t="s">
        <v>30</v>
      </c>
      <c r="B4" s="131" t="s">
        <v>151</v>
      </c>
    </row>
    <row r="5" spans="1:3" s="10" customFormat="1" ht="12" x14ac:dyDescent="0.2">
      <c r="A5" s="131" t="s">
        <v>203</v>
      </c>
      <c r="B5" s="131" t="s">
        <v>152</v>
      </c>
    </row>
    <row r="6" spans="1:3" s="10" customFormat="1" ht="12" x14ac:dyDescent="0.2">
      <c r="A6" s="131" t="s">
        <v>204</v>
      </c>
      <c r="B6" s="131" t="s">
        <v>205</v>
      </c>
    </row>
    <row r="7" spans="1:3" s="10" customFormat="1" ht="12" x14ac:dyDescent="0.2">
      <c r="A7" s="132"/>
      <c r="B7" s="131" t="s">
        <v>206</v>
      </c>
    </row>
    <row r="8" spans="1:3" s="10" customFormat="1" ht="12" x14ac:dyDescent="0.2">
      <c r="A8" s="131" t="s">
        <v>207</v>
      </c>
      <c r="B8" s="131" t="s">
        <v>155</v>
      </c>
    </row>
    <row r="9" spans="1:3" s="10" customFormat="1" ht="12" x14ac:dyDescent="0.2">
      <c r="A9" s="132"/>
      <c r="B9" s="131" t="s">
        <v>208</v>
      </c>
    </row>
    <row r="10" spans="1:3" s="10" customFormat="1" ht="12" x14ac:dyDescent="0.2">
      <c r="A10" s="131" t="s">
        <v>209</v>
      </c>
      <c r="B10" s="131" t="s">
        <v>210</v>
      </c>
    </row>
    <row r="11" spans="1:3" s="10" customFormat="1" ht="12" x14ac:dyDescent="0.2">
      <c r="A11" s="131" t="s">
        <v>211</v>
      </c>
      <c r="B11" s="131" t="s">
        <v>156</v>
      </c>
    </row>
    <row r="12" spans="1:3" s="10" customFormat="1" ht="12" x14ac:dyDescent="0.2">
      <c r="A12" s="131" t="s">
        <v>212</v>
      </c>
      <c r="B12" s="131" t="s">
        <v>157</v>
      </c>
    </row>
    <row r="13" spans="1:3" s="10" customFormat="1" ht="12" x14ac:dyDescent="0.2">
      <c r="A13" s="131" t="s">
        <v>158</v>
      </c>
      <c r="B13" s="131" t="s">
        <v>159</v>
      </c>
    </row>
    <row r="14" spans="1:3" s="10" customFormat="1" ht="12" x14ac:dyDescent="0.2">
      <c r="A14" s="131" t="s">
        <v>192</v>
      </c>
      <c r="B14" s="131" t="s">
        <v>213</v>
      </c>
    </row>
    <row r="15" spans="1:3" s="10" customFormat="1" ht="12" x14ac:dyDescent="0.2">
      <c r="A15" s="132"/>
      <c r="B15" s="131" t="s">
        <v>214</v>
      </c>
    </row>
    <row r="16" spans="1:3" s="10" customFormat="1" ht="12" x14ac:dyDescent="0.2">
      <c r="A16" s="131" t="s">
        <v>153</v>
      </c>
      <c r="B16" s="131" t="s">
        <v>154</v>
      </c>
    </row>
    <row r="17" spans="1:2" s="10" customFormat="1" ht="12" x14ac:dyDescent="0.2">
      <c r="A17" s="132"/>
      <c r="B17" s="131" t="s">
        <v>215</v>
      </c>
    </row>
    <row r="18" spans="1:2" s="10" customFormat="1" ht="12" x14ac:dyDescent="0.2">
      <c r="A18" s="131" t="s">
        <v>216</v>
      </c>
      <c r="B18" s="131" t="s">
        <v>160</v>
      </c>
    </row>
    <row r="19" spans="1:2" s="10" customFormat="1" ht="12" x14ac:dyDescent="0.2">
      <c r="A19" s="131" t="s">
        <v>217</v>
      </c>
      <c r="B19" s="131" t="s">
        <v>218</v>
      </c>
    </row>
    <row r="20" spans="1:2" s="10" customFormat="1" ht="12" x14ac:dyDescent="0.2">
      <c r="A20" s="132"/>
      <c r="B20" s="131" t="s">
        <v>219</v>
      </c>
    </row>
    <row r="21" spans="1:2" s="10" customFormat="1" ht="12" x14ac:dyDescent="0.2">
      <c r="A21" s="131" t="s">
        <v>220</v>
      </c>
      <c r="B21" s="131" t="s">
        <v>28</v>
      </c>
    </row>
    <row r="22" spans="1:2" s="10" customFormat="1" ht="12" x14ac:dyDescent="0.2">
      <c r="A22" s="131" t="s">
        <v>221</v>
      </c>
      <c r="B22" s="131" t="s">
        <v>222</v>
      </c>
    </row>
    <row r="23" spans="1:2" s="10" customFormat="1" ht="12" x14ac:dyDescent="0.2">
      <c r="A23" s="131" t="s">
        <v>223</v>
      </c>
      <c r="B23" s="131" t="s">
        <v>162</v>
      </c>
    </row>
    <row r="24" spans="1:2" s="10" customFormat="1" ht="12" x14ac:dyDescent="0.2">
      <c r="A24" s="131" t="s">
        <v>224</v>
      </c>
      <c r="B24" s="131" t="s">
        <v>225</v>
      </c>
    </row>
    <row r="25" spans="1:2" s="10" customFormat="1" ht="12" x14ac:dyDescent="0.2">
      <c r="A25" s="131" t="s">
        <v>226</v>
      </c>
      <c r="B25" s="131" t="s">
        <v>161</v>
      </c>
    </row>
    <row r="26" spans="1:2" s="10" customFormat="1" ht="12" x14ac:dyDescent="0.2">
      <c r="A26" s="131" t="s">
        <v>163</v>
      </c>
      <c r="B26" s="131" t="s">
        <v>227</v>
      </c>
    </row>
    <row r="27" spans="1:2" s="10" customFormat="1" ht="12" x14ac:dyDescent="0.2">
      <c r="A27" s="131" t="s">
        <v>228</v>
      </c>
      <c r="B27" s="131" t="s">
        <v>229</v>
      </c>
    </row>
    <row r="28" spans="1:2" s="10" customFormat="1" ht="12" x14ac:dyDescent="0.2">
      <c r="A28" s="132"/>
      <c r="B28" s="131" t="s">
        <v>230</v>
      </c>
    </row>
    <row r="29" spans="1:2" s="10" customFormat="1" ht="12" x14ac:dyDescent="0.2">
      <c r="A29" s="131" t="s">
        <v>231</v>
      </c>
      <c r="B29" s="131" t="s">
        <v>164</v>
      </c>
    </row>
    <row r="30" spans="1:2" s="10" customFormat="1" ht="12" x14ac:dyDescent="0.2">
      <c r="A30" s="131" t="s">
        <v>232</v>
      </c>
      <c r="B30" s="131" t="s">
        <v>233</v>
      </c>
    </row>
    <row r="31" spans="1:2" s="10" customFormat="1" ht="12" x14ac:dyDescent="0.2">
      <c r="A31" s="131" t="s">
        <v>234</v>
      </c>
      <c r="B31" s="131" t="s">
        <v>29</v>
      </c>
    </row>
    <row r="32" spans="1:2" s="10" customFormat="1" ht="12" x14ac:dyDescent="0.2">
      <c r="A32" s="131" t="s">
        <v>193</v>
      </c>
      <c r="B32" s="131" t="s">
        <v>235</v>
      </c>
    </row>
    <row r="33" spans="1:3" s="10" customFormat="1" ht="12" x14ac:dyDescent="0.2">
      <c r="A33" s="131" t="s">
        <v>165</v>
      </c>
      <c r="B33" s="131" t="s">
        <v>236</v>
      </c>
    </row>
    <row r="34" spans="1:3" s="10" customFormat="1" ht="12" x14ac:dyDescent="0.2">
      <c r="A34" s="131" t="s">
        <v>237</v>
      </c>
      <c r="B34" s="131" t="s">
        <v>166</v>
      </c>
    </row>
    <row r="35" spans="1:3" s="10" customFormat="1" ht="27.6" customHeight="1" x14ac:dyDescent="0.2">
      <c r="A35" s="16" t="s">
        <v>167</v>
      </c>
      <c r="B35" s="17"/>
      <c r="C35" s="15"/>
    </row>
    <row r="36" spans="1:3" s="10" customFormat="1" ht="12" x14ac:dyDescent="0.2">
      <c r="A36" s="131" t="s">
        <v>238</v>
      </c>
      <c r="B36" s="131" t="s">
        <v>239</v>
      </c>
      <c r="C36" s="15"/>
    </row>
    <row r="37" spans="1:3" s="10" customFormat="1" ht="24" x14ac:dyDescent="0.2">
      <c r="A37" s="131"/>
      <c r="B37" s="131" t="s">
        <v>240</v>
      </c>
    </row>
    <row r="38" spans="1:3" s="10" customFormat="1" ht="12" x14ac:dyDescent="0.2">
      <c r="A38" s="131" t="s">
        <v>44</v>
      </c>
      <c r="B38" s="131" t="s">
        <v>168</v>
      </c>
    </row>
    <row r="39" spans="1:3" s="10" customFormat="1" ht="12" x14ac:dyDescent="0.2">
      <c r="A39" s="131" t="s">
        <v>24</v>
      </c>
      <c r="B39" s="131" t="s">
        <v>169</v>
      </c>
    </row>
    <row r="40" spans="1:3" s="10" customFormat="1" ht="12" x14ac:dyDescent="0.2">
      <c r="A40" s="131" t="s">
        <v>25</v>
      </c>
      <c r="B40" s="131" t="s">
        <v>170</v>
      </c>
    </row>
    <row r="41" spans="1:3" s="10" customFormat="1" ht="12" x14ac:dyDescent="0.2">
      <c r="A41" s="131" t="s">
        <v>26</v>
      </c>
      <c r="B41" s="131" t="s">
        <v>171</v>
      </c>
    </row>
  </sheetData>
  <phoneticPr fontId="0" type="noConversion"/>
  <hyperlinks>
    <hyperlink ref="C1" location="Survol!A1" display="zurück zur Übersicht"/>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showGridLines="0" zoomScaleNormal="100" workbookViewId="0"/>
  </sheetViews>
  <sheetFormatPr baseColWidth="10" defaultColWidth="12" defaultRowHeight="11.25" x14ac:dyDescent="0.2"/>
  <cols>
    <col min="1" max="1" width="11.6640625" style="2" customWidth="1"/>
    <col min="2" max="28" width="7" style="2" customWidth="1"/>
    <col min="29" max="16384" width="12" style="2"/>
  </cols>
  <sheetData>
    <row r="1" spans="1:28" s="8" customFormat="1" ht="12" x14ac:dyDescent="0.2">
      <c r="A1" s="1" t="str">
        <f>"Canton de "&amp;Survol!$C5</f>
        <v>Canton de Vaud</v>
      </c>
      <c r="B1" s="1"/>
      <c r="C1" s="1"/>
      <c r="D1" s="1"/>
      <c r="L1" s="35"/>
      <c r="M1" s="35"/>
      <c r="N1" s="35"/>
      <c r="O1" s="35"/>
      <c r="P1" s="35"/>
      <c r="Q1" s="1"/>
      <c r="R1" s="1"/>
      <c r="AB1" s="36" t="s">
        <v>182</v>
      </c>
    </row>
    <row r="2" spans="1:28" s="39" customFormat="1" ht="14.1" customHeight="1" x14ac:dyDescent="0.2">
      <c r="A2" s="34" t="s">
        <v>191</v>
      </c>
      <c r="B2" s="37"/>
      <c r="C2" s="38"/>
      <c r="D2" s="38"/>
      <c r="E2" s="38"/>
      <c r="F2" s="38"/>
      <c r="G2" s="38"/>
      <c r="H2" s="38"/>
      <c r="I2" s="38"/>
      <c r="J2" s="38"/>
      <c r="K2" s="38"/>
      <c r="L2" s="38"/>
      <c r="M2" s="38"/>
      <c r="N2" s="38"/>
      <c r="O2" s="38"/>
      <c r="P2" s="38"/>
      <c r="Q2" s="38"/>
      <c r="R2" s="38"/>
      <c r="S2" s="38"/>
      <c r="T2" s="38"/>
      <c r="U2" s="38"/>
      <c r="V2" s="38"/>
      <c r="W2" s="38"/>
      <c r="X2" s="38"/>
      <c r="Y2" s="38"/>
      <c r="Z2" s="38"/>
    </row>
    <row r="3" spans="1:28" s="43" customFormat="1" ht="18" customHeight="1" x14ac:dyDescent="0.2">
      <c r="A3" s="40" t="s">
        <v>199</v>
      </c>
      <c r="B3" s="41">
        <v>1919</v>
      </c>
      <c r="C3" s="41">
        <v>1922</v>
      </c>
      <c r="D3" s="41">
        <v>1925</v>
      </c>
      <c r="E3" s="41">
        <v>1928</v>
      </c>
      <c r="F3" s="41">
        <v>1931</v>
      </c>
      <c r="G3" s="41">
        <v>1935</v>
      </c>
      <c r="H3" s="41">
        <v>1939</v>
      </c>
      <c r="I3" s="41">
        <v>1943</v>
      </c>
      <c r="J3" s="41">
        <v>1947</v>
      </c>
      <c r="K3" s="42">
        <v>1951</v>
      </c>
      <c r="L3" s="42">
        <v>1955</v>
      </c>
      <c r="M3" s="42">
        <v>1959</v>
      </c>
      <c r="N3" s="42">
        <v>1963</v>
      </c>
      <c r="O3" s="42">
        <v>1967</v>
      </c>
      <c r="P3" s="41">
        <v>1971</v>
      </c>
      <c r="Q3" s="41">
        <v>1975</v>
      </c>
      <c r="R3" s="41">
        <v>1979</v>
      </c>
      <c r="S3" s="41">
        <v>1983</v>
      </c>
      <c r="T3" s="41">
        <v>1987</v>
      </c>
      <c r="U3" s="41">
        <v>1991</v>
      </c>
      <c r="V3" s="41">
        <v>1995</v>
      </c>
      <c r="W3" s="41">
        <v>1999</v>
      </c>
      <c r="X3" s="41">
        <v>2003</v>
      </c>
      <c r="Y3" s="42">
        <v>2007</v>
      </c>
      <c r="Z3" s="42">
        <v>2011</v>
      </c>
      <c r="AA3" s="42">
        <v>2015</v>
      </c>
      <c r="AB3" s="172">
        <v>2019</v>
      </c>
    </row>
    <row r="4" spans="1:28" s="8" customFormat="1" ht="12" x14ac:dyDescent="0.2">
      <c r="A4" s="44" t="s">
        <v>195</v>
      </c>
      <c r="B4" s="45">
        <v>54.065784282076109</v>
      </c>
      <c r="C4" s="45">
        <v>47.925345469894111</v>
      </c>
      <c r="D4" s="45">
        <v>45.030622260932077</v>
      </c>
      <c r="E4" s="45">
        <v>45.198310556179692</v>
      </c>
      <c r="F4" s="45">
        <v>43.916525045366825</v>
      </c>
      <c r="G4" s="45">
        <v>37.100224622954329</v>
      </c>
      <c r="H4" s="45" t="s">
        <v>188</v>
      </c>
      <c r="I4" s="45">
        <v>41.410720333695785</v>
      </c>
      <c r="J4" s="45">
        <v>34.574482664108537</v>
      </c>
      <c r="K4" s="45">
        <v>37.787432446752142</v>
      </c>
      <c r="L4" s="45">
        <v>31.600285361312665</v>
      </c>
      <c r="M4" s="45">
        <v>30.555296603585969</v>
      </c>
      <c r="N4" s="45">
        <v>31.861584442805572</v>
      </c>
      <c r="O4" s="45">
        <v>31.924042794729779</v>
      </c>
      <c r="P4" s="45">
        <v>26.042390338427495</v>
      </c>
      <c r="Q4" s="45">
        <v>25.625195898720794</v>
      </c>
      <c r="R4" s="45">
        <v>27.066183733947977</v>
      </c>
      <c r="S4" s="45">
        <v>30.419023143464397</v>
      </c>
      <c r="T4" s="45">
        <v>27.594188558871068</v>
      </c>
      <c r="U4" s="45">
        <v>26.345098420143344</v>
      </c>
      <c r="V4" s="45">
        <v>23.438760606663134</v>
      </c>
      <c r="W4" s="45">
        <v>24.991923402939562</v>
      </c>
      <c r="X4" s="45">
        <v>18.496912409877272</v>
      </c>
      <c r="Y4" s="45">
        <v>14.564831499824098</v>
      </c>
      <c r="Z4" s="46">
        <v>16.269259913264126</v>
      </c>
      <c r="AA4" s="46">
        <v>26.836494518244901</v>
      </c>
      <c r="AB4" s="169">
        <v>23.339751958000001</v>
      </c>
    </row>
    <row r="5" spans="1:28" s="8" customFormat="1" ht="12" x14ac:dyDescent="0.2">
      <c r="A5" s="44" t="s">
        <v>30</v>
      </c>
      <c r="B5" s="45"/>
      <c r="C5" s="45"/>
      <c r="D5" s="45"/>
      <c r="E5" s="45"/>
      <c r="F5" s="45"/>
      <c r="G5" s="45"/>
      <c r="H5" s="45" t="s">
        <v>189</v>
      </c>
      <c r="I5" s="45"/>
      <c r="J5" s="45"/>
      <c r="K5" s="45">
        <v>4.8655999434848649</v>
      </c>
      <c r="L5" s="45">
        <v>5.0094830436220006</v>
      </c>
      <c r="M5" s="45">
        <v>5.102389608775364</v>
      </c>
      <c r="N5" s="45">
        <v>5.4419128207118739</v>
      </c>
      <c r="O5" s="45">
        <v>4.7387251023427019</v>
      </c>
      <c r="P5" s="45">
        <v>5.2629410085000785</v>
      </c>
      <c r="Q5" s="45">
        <v>4.614454149521185</v>
      </c>
      <c r="R5" s="45">
        <v>5.0793302357345818</v>
      </c>
      <c r="S5" s="45">
        <v>4.5248565992424963</v>
      </c>
      <c r="T5" s="45">
        <v>4.088672296808042</v>
      </c>
      <c r="U5" s="45">
        <v>3.5549203133347671</v>
      </c>
      <c r="V5" s="45">
        <v>5.6454878674660298</v>
      </c>
      <c r="W5" s="45">
        <v>4.5046087248572597</v>
      </c>
      <c r="X5" s="45">
        <v>4.4441351213959424</v>
      </c>
      <c r="Y5" s="45">
        <v>5.6072420618587184</v>
      </c>
      <c r="Z5" s="46">
        <v>4.6276295389747446</v>
      </c>
      <c r="AA5" s="46">
        <v>4.0532626111939898</v>
      </c>
      <c r="AB5" s="169">
        <v>2.4250964783</v>
      </c>
    </row>
    <row r="6" spans="1:28" s="8" customFormat="1" ht="12" x14ac:dyDescent="0.2">
      <c r="A6" s="44" t="s">
        <v>43</v>
      </c>
      <c r="B6" s="45">
        <v>16.481939811327521</v>
      </c>
      <c r="C6" s="45">
        <v>23.121249380631664</v>
      </c>
      <c r="D6" s="45">
        <v>23.686284268591098</v>
      </c>
      <c r="E6" s="45">
        <v>24.856724356148412</v>
      </c>
      <c r="F6" s="45">
        <v>28.009332603623584</v>
      </c>
      <c r="G6" s="45">
        <v>28.733019574286018</v>
      </c>
      <c r="H6" s="45"/>
      <c r="I6" s="45">
        <v>22.087737749335997</v>
      </c>
      <c r="J6" s="45">
        <v>20.460463204056463</v>
      </c>
      <c r="K6" s="45">
        <v>21.511073434354138</v>
      </c>
      <c r="L6" s="45">
        <v>29.588836108646099</v>
      </c>
      <c r="M6" s="45">
        <v>29.767564712097201</v>
      </c>
      <c r="N6" s="45">
        <v>27.921825874315882</v>
      </c>
      <c r="O6" s="45">
        <v>26.063848085589459</v>
      </c>
      <c r="P6" s="45">
        <v>25.010726300209388</v>
      </c>
      <c r="Q6" s="45">
        <v>27.573661597866462</v>
      </c>
      <c r="R6" s="45">
        <v>24.911722870234559</v>
      </c>
      <c r="S6" s="45">
        <v>21.856156569574988</v>
      </c>
      <c r="T6" s="45">
        <v>22.548881439486347</v>
      </c>
      <c r="U6" s="45">
        <v>22.923995272687741</v>
      </c>
      <c r="V6" s="45">
        <v>22.714524999505517</v>
      </c>
      <c r="W6" s="45">
        <v>22.400428619408356</v>
      </c>
      <c r="X6" s="45">
        <v>21.69797546071695</v>
      </c>
      <c r="Y6" s="45">
        <v>22.000397154865865</v>
      </c>
      <c r="Z6" s="46">
        <v>25.158620016862113</v>
      </c>
      <c r="AA6" s="46">
        <v>22.2042259635497</v>
      </c>
      <c r="AB6" s="169">
        <v>20.387705361999998</v>
      </c>
    </row>
    <row r="7" spans="1:28" s="8" customFormat="1" ht="12" x14ac:dyDescent="0.2">
      <c r="A7" s="44" t="s">
        <v>31</v>
      </c>
      <c r="B7" s="45"/>
      <c r="C7" s="45">
        <v>6.0670569451836087</v>
      </c>
      <c r="D7" s="45">
        <v>10.495900902769137</v>
      </c>
      <c r="E7" s="45">
        <v>13.171404599041511</v>
      </c>
      <c r="F7" s="45">
        <v>9.8309185701529511</v>
      </c>
      <c r="G7" s="45">
        <v>11.577441437586907</v>
      </c>
      <c r="H7" s="45"/>
      <c r="I7" s="45">
        <v>11.206973386334871</v>
      </c>
      <c r="J7" s="45">
        <v>9.806769905440591</v>
      </c>
      <c r="K7" s="45">
        <v>9.4468581116880355</v>
      </c>
      <c r="L7" s="45">
        <v>9.5004437020410304</v>
      </c>
      <c r="M7" s="45">
        <v>9.014635965321153</v>
      </c>
      <c r="N7" s="45">
        <v>8.0153708807204129</v>
      </c>
      <c r="O7" s="45">
        <v>8.730950497093124</v>
      </c>
      <c r="P7" s="45">
        <v>7.7321474368142153</v>
      </c>
      <c r="Q7" s="45">
        <v>8.0424058496645614</v>
      </c>
      <c r="R7" s="45">
        <v>6.7972558423661482</v>
      </c>
      <c r="S7" s="45">
        <v>6.1745853333944787</v>
      </c>
      <c r="T7" s="45">
        <v>6.2165955366437062</v>
      </c>
      <c r="U7" s="45">
        <v>7.3305718798929647</v>
      </c>
      <c r="V7" s="45">
        <v>7.7391294390271073</v>
      </c>
      <c r="W7" s="45">
        <v>10.69602674073324</v>
      </c>
      <c r="X7" s="45">
        <v>20.341717462812767</v>
      </c>
      <c r="Y7" s="45">
        <v>22.405246476258569</v>
      </c>
      <c r="Z7" s="46">
        <v>22.937956717423493</v>
      </c>
      <c r="AA7" s="46">
        <v>22.5584996803296</v>
      </c>
      <c r="AB7" s="169">
        <v>17.378684016000001</v>
      </c>
    </row>
    <row r="8" spans="1:28" s="8" customFormat="1" ht="12" x14ac:dyDescent="0.2">
      <c r="A8" s="44" t="s">
        <v>32</v>
      </c>
      <c r="B8" s="45">
        <v>24.299652067864702</v>
      </c>
      <c r="C8" s="45">
        <v>22.63493053898809</v>
      </c>
      <c r="D8" s="45">
        <v>18.609763178632161</v>
      </c>
      <c r="E8" s="45">
        <v>16.288627540209617</v>
      </c>
      <c r="F8" s="45">
        <v>17.515914393524788</v>
      </c>
      <c r="G8" s="45">
        <v>18.507326986843513</v>
      </c>
      <c r="H8" s="45"/>
      <c r="I8" s="45">
        <v>20.241002513413786</v>
      </c>
      <c r="J8" s="45">
        <v>18.874880087707275</v>
      </c>
      <c r="K8" s="45">
        <v>15.933736003673484</v>
      </c>
      <c r="L8" s="45">
        <v>12.921299437977416</v>
      </c>
      <c r="M8" s="45">
        <v>14.222677977688699</v>
      </c>
      <c r="N8" s="45">
        <v>14.476186779489966</v>
      </c>
      <c r="O8" s="45">
        <v>12.668134438749181</v>
      </c>
      <c r="P8" s="45">
        <v>12.413953256116901</v>
      </c>
      <c r="Q8" s="45">
        <v>13.616401977553133</v>
      </c>
      <c r="R8" s="45">
        <v>16.727144122600166</v>
      </c>
      <c r="S8" s="45">
        <v>16.868411964709704</v>
      </c>
      <c r="T8" s="45">
        <v>17.362691193322362</v>
      </c>
      <c r="U8" s="45">
        <v>17.626352684322391</v>
      </c>
      <c r="V8" s="45">
        <v>14.671574715359894</v>
      </c>
      <c r="W8" s="45">
        <v>12.634303413495116</v>
      </c>
      <c r="X8" s="45">
        <v>11.065206932934018</v>
      </c>
      <c r="Y8" s="45">
        <v>8.0757510746197525</v>
      </c>
      <c r="Z8" s="46">
        <v>5.7270878716447271</v>
      </c>
      <c r="AA8" s="46"/>
      <c r="AB8" s="173"/>
    </row>
    <row r="9" spans="1:28" s="8" customFormat="1" ht="12" x14ac:dyDescent="0.2">
      <c r="A9" s="44" t="s">
        <v>33</v>
      </c>
      <c r="B9" s="45"/>
      <c r="C9" s="45"/>
      <c r="D9" s="45"/>
      <c r="E9" s="45"/>
      <c r="F9" s="45"/>
      <c r="G9" s="45"/>
      <c r="H9" s="45"/>
      <c r="I9" s="45">
        <v>4.363714148202285</v>
      </c>
      <c r="J9" s="45"/>
      <c r="K9" s="45"/>
      <c r="L9" s="45"/>
      <c r="M9" s="45"/>
      <c r="N9" s="45"/>
      <c r="O9" s="45"/>
      <c r="P9" s="45">
        <v>4.1213717835037507</v>
      </c>
      <c r="Q9" s="45">
        <v>1.5577719123295897</v>
      </c>
      <c r="R9" s="45">
        <v>0.80172818072060748</v>
      </c>
      <c r="S9" s="45"/>
      <c r="T9" s="45"/>
      <c r="U9" s="45">
        <v>0.91336113288974297</v>
      </c>
      <c r="V9" s="45"/>
      <c r="W9" s="45"/>
      <c r="X9" s="45"/>
      <c r="Y9" s="45"/>
      <c r="Z9" s="45"/>
      <c r="AA9" s="46"/>
      <c r="AB9" s="173"/>
    </row>
    <row r="10" spans="1:28" s="8" customFormat="1" ht="12" x14ac:dyDescent="0.2">
      <c r="A10" s="44" t="s">
        <v>34</v>
      </c>
      <c r="B10" s="45"/>
      <c r="C10" s="45"/>
      <c r="D10" s="45"/>
      <c r="E10" s="45"/>
      <c r="F10" s="45"/>
      <c r="G10" s="45"/>
      <c r="H10" s="45"/>
      <c r="I10" s="45"/>
      <c r="J10" s="45"/>
      <c r="K10" s="45"/>
      <c r="L10" s="45"/>
      <c r="M10" s="45"/>
      <c r="N10" s="45"/>
      <c r="O10" s="45"/>
      <c r="P10" s="45"/>
      <c r="Q10" s="45"/>
      <c r="R10" s="45"/>
      <c r="S10" s="45"/>
      <c r="T10" s="45"/>
      <c r="U10" s="45"/>
      <c r="V10" s="45"/>
      <c r="W10" s="45"/>
      <c r="X10" s="45">
        <v>0.6588461349427378</v>
      </c>
      <c r="Y10" s="45">
        <v>1.0879758508337394</v>
      </c>
      <c r="Z10" s="46">
        <v>1.0644333799316505</v>
      </c>
      <c r="AA10" s="46">
        <v>1.0608636625543599</v>
      </c>
      <c r="AB10" s="169">
        <v>1.3000735985</v>
      </c>
    </row>
    <row r="11" spans="1:28" s="8" customFormat="1" ht="12" x14ac:dyDescent="0.2">
      <c r="A11" s="44" t="s">
        <v>192</v>
      </c>
      <c r="B11" s="45"/>
      <c r="C11" s="45"/>
      <c r="D11" s="45"/>
      <c r="E11" s="45"/>
      <c r="F11" s="45"/>
      <c r="G11" s="45"/>
      <c r="H11" s="45"/>
      <c r="I11" s="45"/>
      <c r="J11" s="45"/>
      <c r="K11" s="45"/>
      <c r="L11" s="45"/>
      <c r="M11" s="45"/>
      <c r="N11" s="45"/>
      <c r="O11" s="45"/>
      <c r="P11" s="45"/>
      <c r="Q11" s="45"/>
      <c r="R11" s="45"/>
      <c r="S11" s="45"/>
      <c r="T11" s="45"/>
      <c r="U11" s="45"/>
      <c r="V11" s="45"/>
      <c r="W11" s="45"/>
      <c r="X11" s="45"/>
      <c r="Y11" s="45"/>
      <c r="Z11" s="46">
        <v>5.1008051335605771</v>
      </c>
      <c r="AA11" s="46">
        <v>3.89183301366295</v>
      </c>
      <c r="AB11" s="169">
        <v>8.3727533954000002</v>
      </c>
    </row>
    <row r="12" spans="1:28" s="8" customFormat="1" ht="12" x14ac:dyDescent="0.2">
      <c r="A12" s="44" t="s">
        <v>153</v>
      </c>
      <c r="B12" s="45"/>
      <c r="C12" s="45"/>
      <c r="D12" s="45"/>
      <c r="E12" s="45"/>
      <c r="F12" s="45"/>
      <c r="G12" s="45"/>
      <c r="H12" s="45"/>
      <c r="I12" s="45"/>
      <c r="J12" s="45"/>
      <c r="K12" s="45"/>
      <c r="L12" s="45"/>
      <c r="M12" s="45"/>
      <c r="N12" s="45"/>
      <c r="O12" s="45"/>
      <c r="P12" s="45"/>
      <c r="Q12" s="45"/>
      <c r="R12" s="45"/>
      <c r="S12" s="45"/>
      <c r="T12" s="45"/>
      <c r="U12" s="45"/>
      <c r="V12" s="45"/>
      <c r="W12" s="45"/>
      <c r="X12" s="45"/>
      <c r="Y12" s="45"/>
      <c r="Z12" s="46">
        <v>0.8314869582860942</v>
      </c>
      <c r="AA12" s="46">
        <v>1.8084661346719999</v>
      </c>
      <c r="AB12" s="169">
        <v>0.37603924389999999</v>
      </c>
    </row>
    <row r="13" spans="1:28" s="8" customFormat="1" ht="12" x14ac:dyDescent="0.2">
      <c r="A13" s="44" t="s">
        <v>35</v>
      </c>
      <c r="B13" s="45"/>
      <c r="C13" s="45">
        <v>0.25141766530252702</v>
      </c>
      <c r="D13" s="45">
        <v>0.55852791948349989</v>
      </c>
      <c r="E13" s="45">
        <v>0.48493294842076823</v>
      </c>
      <c r="F13" s="45">
        <v>0.72730938733185468</v>
      </c>
      <c r="G13" s="45">
        <v>2.1178735693657078</v>
      </c>
      <c r="H13" s="45"/>
      <c r="I13" s="45"/>
      <c r="J13" s="45">
        <v>16.283404138687132</v>
      </c>
      <c r="K13" s="45">
        <v>10.455300060047332</v>
      </c>
      <c r="L13" s="45">
        <v>11.379652346400794</v>
      </c>
      <c r="M13" s="45">
        <v>11.337435132531617</v>
      </c>
      <c r="N13" s="45">
        <v>12.283119201956294</v>
      </c>
      <c r="O13" s="45">
        <v>14.32453816780763</v>
      </c>
      <c r="P13" s="45">
        <v>12.243205100919337</v>
      </c>
      <c r="Q13" s="45">
        <v>10.667289291458545</v>
      </c>
      <c r="R13" s="45">
        <v>9.3175748263005431</v>
      </c>
      <c r="S13" s="45">
        <v>4.1463852901566582</v>
      </c>
      <c r="T13" s="45">
        <v>3.4980711792680692</v>
      </c>
      <c r="U13" s="45">
        <v>4.2532396196872657</v>
      </c>
      <c r="V13" s="45">
        <v>8.9284394424728752</v>
      </c>
      <c r="W13" s="45">
        <v>7.7729383353147217</v>
      </c>
      <c r="X13" s="45">
        <v>6.7225624576449645</v>
      </c>
      <c r="Y13" s="45">
        <v>4.7048403501279656</v>
      </c>
      <c r="Z13" s="46">
        <v>2.1199919652622925</v>
      </c>
      <c r="AA13" s="46"/>
      <c r="AB13" s="169">
        <v>1.8536394427</v>
      </c>
    </row>
    <row r="14" spans="1:28" s="8" customFormat="1" ht="12" x14ac:dyDescent="0.2">
      <c r="A14" s="44" t="s">
        <v>27</v>
      </c>
      <c r="B14" s="45"/>
      <c r="C14" s="45"/>
      <c r="D14" s="45"/>
      <c r="E14" s="45"/>
      <c r="F14" s="45"/>
      <c r="G14" s="45"/>
      <c r="H14" s="45"/>
      <c r="I14" s="45"/>
      <c r="J14" s="45"/>
      <c r="K14" s="45"/>
      <c r="L14" s="45"/>
      <c r="M14" s="45"/>
      <c r="N14" s="45"/>
      <c r="O14" s="45"/>
      <c r="P14" s="45"/>
      <c r="Q14" s="45"/>
      <c r="R14" s="45"/>
      <c r="S14" s="45"/>
      <c r="T14" s="45"/>
      <c r="U14" s="45"/>
      <c r="V14" s="45">
        <v>2.6274751483189132</v>
      </c>
      <c r="W14" s="45">
        <v>2.101834427094718</v>
      </c>
      <c r="X14" s="45">
        <v>2.6362096669750725</v>
      </c>
      <c r="Y14" s="45">
        <v>2.1081464123845115</v>
      </c>
      <c r="Z14" s="46">
        <v>1.8064271804472694</v>
      </c>
      <c r="AA14" s="46">
        <v>2.8770966036008301</v>
      </c>
      <c r="AB14" s="170">
        <v>2.2147939227000002</v>
      </c>
    </row>
    <row r="15" spans="1:28" s="8" customFormat="1" ht="12" x14ac:dyDescent="0.2">
      <c r="A15" s="44" t="s">
        <v>36</v>
      </c>
      <c r="B15" s="45"/>
      <c r="C15" s="45"/>
      <c r="D15" s="45"/>
      <c r="E15" s="45"/>
      <c r="F15" s="45"/>
      <c r="G15" s="45"/>
      <c r="H15" s="45"/>
      <c r="I15" s="45"/>
      <c r="J15" s="45"/>
      <c r="K15" s="45"/>
      <c r="L15" s="45"/>
      <c r="M15" s="45"/>
      <c r="N15" s="45"/>
      <c r="O15" s="45"/>
      <c r="P15" s="45"/>
      <c r="Q15" s="45"/>
      <c r="R15" s="45"/>
      <c r="S15" s="45">
        <v>3.7816714693091038</v>
      </c>
      <c r="T15" s="45">
        <v>3.6727779197894384</v>
      </c>
      <c r="U15" s="45">
        <v>3.5536714147938966</v>
      </c>
      <c r="V15" s="45">
        <v>2.5622033751856916</v>
      </c>
      <c r="W15" s="45"/>
      <c r="X15" s="45"/>
      <c r="Y15" s="45"/>
      <c r="Z15" s="45"/>
      <c r="AA15" s="46"/>
      <c r="AB15" s="173"/>
    </row>
    <row r="16" spans="1:28" s="8" customFormat="1" ht="12" x14ac:dyDescent="0.2">
      <c r="A16" s="44" t="s">
        <v>37</v>
      </c>
      <c r="B16" s="45"/>
      <c r="C16" s="45"/>
      <c r="D16" s="45"/>
      <c r="E16" s="45"/>
      <c r="F16" s="45"/>
      <c r="G16" s="45"/>
      <c r="H16" s="45"/>
      <c r="I16" s="45"/>
      <c r="J16" s="45"/>
      <c r="K16" s="45"/>
      <c r="L16" s="45"/>
      <c r="M16" s="45"/>
      <c r="N16" s="45"/>
      <c r="O16" s="45"/>
      <c r="P16" s="45"/>
      <c r="Q16" s="45">
        <v>0.9713633471837918</v>
      </c>
      <c r="R16" s="45">
        <v>6.4005769471689788</v>
      </c>
      <c r="S16" s="45">
        <v>7.0260989846599333</v>
      </c>
      <c r="T16" s="45">
        <v>8.3622081376893238</v>
      </c>
      <c r="U16" s="45">
        <v>6.2822371935862114</v>
      </c>
      <c r="V16" s="45">
        <v>4.0604872584710163</v>
      </c>
      <c r="W16" s="45">
        <v>7.0923184364987568</v>
      </c>
      <c r="X16" s="45">
        <v>11.316081478082646</v>
      </c>
      <c r="Y16" s="45">
        <v>14.270190973698062</v>
      </c>
      <c r="Z16" s="46">
        <v>11.574866175210801</v>
      </c>
      <c r="AA16" s="46">
        <v>11.250345322946</v>
      </c>
      <c r="AB16" s="169">
        <v>19.677598961000001</v>
      </c>
    </row>
    <row r="17" spans="1:28" s="8" customFormat="1" ht="12" x14ac:dyDescent="0.2">
      <c r="A17" s="44" t="s">
        <v>38</v>
      </c>
      <c r="B17" s="45"/>
      <c r="C17" s="45"/>
      <c r="D17" s="45"/>
      <c r="E17" s="45"/>
      <c r="F17" s="45"/>
      <c r="G17" s="45"/>
      <c r="H17" s="45"/>
      <c r="I17" s="45"/>
      <c r="J17" s="45"/>
      <c r="K17" s="45"/>
      <c r="L17" s="45"/>
      <c r="M17" s="45"/>
      <c r="N17" s="45"/>
      <c r="O17" s="45"/>
      <c r="P17" s="45">
        <v>2.9483872250128114</v>
      </c>
      <c r="Q17" s="45">
        <v>3.1263351156949022</v>
      </c>
      <c r="R17" s="45"/>
      <c r="S17" s="45"/>
      <c r="T17" s="45"/>
      <c r="U17" s="45"/>
      <c r="V17" s="45"/>
      <c r="W17" s="45"/>
      <c r="X17" s="45"/>
      <c r="Y17" s="45"/>
      <c r="Z17" s="45"/>
      <c r="AA17" s="46"/>
      <c r="AB17" s="173"/>
    </row>
    <row r="18" spans="1:28" s="8" customFormat="1" ht="12" x14ac:dyDescent="0.2">
      <c r="A18" s="44" t="s">
        <v>39</v>
      </c>
      <c r="B18" s="45"/>
      <c r="C18" s="45"/>
      <c r="D18" s="45"/>
      <c r="E18" s="45"/>
      <c r="F18" s="45"/>
      <c r="G18" s="45"/>
      <c r="H18" s="45"/>
      <c r="I18" s="45"/>
      <c r="J18" s="45"/>
      <c r="K18" s="45"/>
      <c r="L18" s="45"/>
      <c r="M18" s="45"/>
      <c r="N18" s="45"/>
      <c r="O18" s="45"/>
      <c r="P18" s="45">
        <v>4.2248775504960285</v>
      </c>
      <c r="Q18" s="45">
        <v>1.5829352409719815</v>
      </c>
      <c r="R18" s="45"/>
      <c r="S18" s="45">
        <v>2.5812604292523513</v>
      </c>
      <c r="T18" s="45">
        <v>2.7858800019827634</v>
      </c>
      <c r="U18" s="45">
        <v>2.87320673202569</v>
      </c>
      <c r="V18" s="45">
        <v>1.817147425720826</v>
      </c>
      <c r="W18" s="45">
        <v>0.8777635023110264</v>
      </c>
      <c r="X18" s="45">
        <v>0.34709155216830867</v>
      </c>
      <c r="Y18" s="45">
        <v>0.24917939807853645</v>
      </c>
      <c r="Z18" s="46">
        <v>8.7968860987859485E-2</v>
      </c>
      <c r="AA18" s="46">
        <v>0.12859431854956499</v>
      </c>
      <c r="AB18" s="169">
        <v>7.1771089400000002E-2</v>
      </c>
    </row>
    <row r="19" spans="1:28" s="8" customFormat="1" ht="12.6" customHeight="1" x14ac:dyDescent="0.2">
      <c r="A19" s="44" t="s">
        <v>40</v>
      </c>
      <c r="B19" s="45"/>
      <c r="C19" s="45"/>
      <c r="D19" s="45"/>
      <c r="E19" s="45"/>
      <c r="F19" s="45"/>
      <c r="G19" s="45"/>
      <c r="H19" s="45"/>
      <c r="I19" s="45"/>
      <c r="J19" s="45"/>
      <c r="K19" s="45"/>
      <c r="L19" s="45"/>
      <c r="M19" s="45"/>
      <c r="N19" s="45"/>
      <c r="O19" s="45"/>
      <c r="P19" s="45"/>
      <c r="Q19" s="45">
        <v>1.0420953547906711</v>
      </c>
      <c r="R19" s="45"/>
      <c r="S19" s="45"/>
      <c r="T19" s="45">
        <v>1.1148185333964447</v>
      </c>
      <c r="U19" s="45"/>
      <c r="V19" s="45">
        <v>2.7253307571629786</v>
      </c>
      <c r="W19" s="45">
        <v>2.748388678903289</v>
      </c>
      <c r="X19" s="45">
        <v>1.7670278451731309</v>
      </c>
      <c r="Y19" s="45">
        <v>1.2579258771931296</v>
      </c>
      <c r="Z19" s="46">
        <v>1.0972226973888117</v>
      </c>
      <c r="AA19" s="46">
        <v>0.69863370509815104</v>
      </c>
      <c r="AB19" s="169">
        <v>0.33212182159999998</v>
      </c>
    </row>
    <row r="20" spans="1:28" s="8" customFormat="1" ht="12.6" customHeight="1" x14ac:dyDescent="0.2">
      <c r="A20" s="44" t="s">
        <v>41</v>
      </c>
      <c r="B20" s="45"/>
      <c r="C20" s="45"/>
      <c r="D20" s="45"/>
      <c r="E20" s="45"/>
      <c r="F20" s="45"/>
      <c r="G20" s="45"/>
      <c r="H20" s="45"/>
      <c r="I20" s="45"/>
      <c r="J20" s="45"/>
      <c r="K20" s="45"/>
      <c r="L20" s="45"/>
      <c r="M20" s="45"/>
      <c r="N20" s="45"/>
      <c r="O20" s="45"/>
      <c r="P20" s="45"/>
      <c r="Q20" s="45"/>
      <c r="R20" s="45"/>
      <c r="S20" s="45"/>
      <c r="T20" s="45"/>
      <c r="U20" s="45">
        <v>2.4921076550542227</v>
      </c>
      <c r="V20" s="45"/>
      <c r="W20" s="45"/>
      <c r="X20" s="45"/>
      <c r="Y20" s="45"/>
      <c r="Z20" s="45"/>
      <c r="AA20" s="46"/>
      <c r="AB20" s="173"/>
    </row>
    <row r="21" spans="1:28" s="8" customFormat="1" ht="12.6" customHeight="1" x14ac:dyDescent="0.2">
      <c r="A21" s="44" t="s">
        <v>44</v>
      </c>
      <c r="B21" s="45">
        <v>0.84113490440833605</v>
      </c>
      <c r="C21" s="45"/>
      <c r="D21" s="45"/>
      <c r="E21" s="45"/>
      <c r="F21" s="45"/>
      <c r="G21" s="45"/>
      <c r="H21" s="45"/>
      <c r="I21" s="45"/>
      <c r="J21" s="45"/>
      <c r="K21" s="45"/>
      <c r="L21" s="45"/>
      <c r="M21" s="45"/>
      <c r="N21" s="45"/>
      <c r="O21" s="45"/>
      <c r="P21" s="45"/>
      <c r="Q21" s="45"/>
      <c r="R21" s="45"/>
      <c r="S21" s="45"/>
      <c r="T21" s="45"/>
      <c r="U21" s="45"/>
      <c r="V21" s="45"/>
      <c r="W21" s="45"/>
      <c r="X21" s="45"/>
      <c r="Y21" s="45"/>
      <c r="Z21" s="45"/>
      <c r="AA21" s="46"/>
      <c r="AB21" s="173"/>
    </row>
    <row r="22" spans="1:28" s="8" customFormat="1" ht="12.6" customHeight="1" x14ac:dyDescent="0.2">
      <c r="A22" s="44" t="s">
        <v>193</v>
      </c>
      <c r="B22" s="45"/>
      <c r="C22" s="45"/>
      <c r="D22" s="45"/>
      <c r="E22" s="45"/>
      <c r="F22" s="45"/>
      <c r="G22" s="45"/>
      <c r="H22" s="45"/>
      <c r="I22" s="45"/>
      <c r="J22" s="45"/>
      <c r="K22" s="45"/>
      <c r="L22" s="45"/>
      <c r="M22" s="45"/>
      <c r="N22" s="45"/>
      <c r="O22" s="45"/>
      <c r="P22" s="45"/>
      <c r="Q22" s="45"/>
      <c r="R22" s="45"/>
      <c r="S22" s="45"/>
      <c r="T22" s="45"/>
      <c r="U22" s="45"/>
      <c r="V22" s="45"/>
      <c r="W22" s="45"/>
      <c r="X22" s="45"/>
      <c r="Y22" s="45"/>
      <c r="Z22" s="46">
        <v>0.52876161725856241</v>
      </c>
      <c r="AA22" s="46"/>
      <c r="AB22" s="173"/>
    </row>
    <row r="23" spans="1:28" s="8" customFormat="1" ht="12.6" customHeight="1" x14ac:dyDescent="0.2">
      <c r="A23" s="44" t="s">
        <v>42</v>
      </c>
      <c r="B23" s="45">
        <v>4.311488934323326</v>
      </c>
      <c r="C23" s="45"/>
      <c r="D23" s="45">
        <v>1.6189014695920256</v>
      </c>
      <c r="E23" s="45"/>
      <c r="F23" s="45"/>
      <c r="G23" s="45">
        <v>1.9641138089635257</v>
      </c>
      <c r="H23" s="45"/>
      <c r="I23" s="45">
        <v>0.68985186901727302</v>
      </c>
      <c r="J23" s="45"/>
      <c r="K23" s="45"/>
      <c r="L23" s="45"/>
      <c r="M23" s="45"/>
      <c r="N23" s="45"/>
      <c r="O23" s="45">
        <v>1.5497609136881214</v>
      </c>
      <c r="P23" s="45"/>
      <c r="Q23" s="45">
        <v>1.5800902642443815</v>
      </c>
      <c r="R23" s="45">
        <v>2.8984832409264412</v>
      </c>
      <c r="S23" s="45">
        <v>2.621550216235895</v>
      </c>
      <c r="T23" s="45">
        <v>2.7552152027424337</v>
      </c>
      <c r="U23" s="45">
        <v>1.8512376815817531</v>
      </c>
      <c r="V23" s="45">
        <v>3.0694389646460176</v>
      </c>
      <c r="W23" s="45">
        <v>4.1794657184439625</v>
      </c>
      <c r="X23" s="45">
        <v>0.50623347727617607</v>
      </c>
      <c r="Y23" s="45">
        <v>3.6682728702570313</v>
      </c>
      <c r="Z23" s="46">
        <v>1.0674819734968826</v>
      </c>
      <c r="AA23" s="46">
        <v>2.6316844655979401</v>
      </c>
      <c r="AB23" s="169">
        <v>2.2699707109</v>
      </c>
    </row>
    <row r="24" spans="1:28" s="8" customFormat="1" ht="14.45" customHeight="1" x14ac:dyDescent="0.2">
      <c r="A24" s="47" t="s">
        <v>0</v>
      </c>
      <c r="B24" s="48">
        <f t="shared" ref="B24:G24" si="0">SUM(B4:B23)</f>
        <v>99.999999999999986</v>
      </c>
      <c r="C24" s="48">
        <f t="shared" si="0"/>
        <v>100</v>
      </c>
      <c r="D24" s="48">
        <f t="shared" si="0"/>
        <v>100</v>
      </c>
      <c r="E24" s="48">
        <f t="shared" si="0"/>
        <v>99.999999999999986</v>
      </c>
      <c r="F24" s="48">
        <f t="shared" si="0"/>
        <v>100.00000000000001</v>
      </c>
      <c r="G24" s="48">
        <f t="shared" si="0"/>
        <v>100.00000000000001</v>
      </c>
      <c r="H24" s="48"/>
      <c r="I24" s="48">
        <f t="shared" ref="I24:Z24" si="1">SUM(I4:I23)</f>
        <v>100</v>
      </c>
      <c r="J24" s="48">
        <f t="shared" si="1"/>
        <v>100</v>
      </c>
      <c r="K24" s="48">
        <f t="shared" si="1"/>
        <v>100</v>
      </c>
      <c r="L24" s="48">
        <f t="shared" si="1"/>
        <v>99.999999999999986</v>
      </c>
      <c r="M24" s="48">
        <f t="shared" si="1"/>
        <v>100</v>
      </c>
      <c r="N24" s="48">
        <f t="shared" si="1"/>
        <v>100</v>
      </c>
      <c r="O24" s="48">
        <f t="shared" si="1"/>
        <v>99.999999999999986</v>
      </c>
      <c r="P24" s="48">
        <f t="shared" si="1"/>
        <v>100</v>
      </c>
      <c r="Q24" s="48">
        <f t="shared" si="1"/>
        <v>100</v>
      </c>
      <c r="R24" s="48">
        <f t="shared" si="1"/>
        <v>99.999999999999986</v>
      </c>
      <c r="S24" s="48">
        <f t="shared" si="1"/>
        <v>100</v>
      </c>
      <c r="T24" s="48">
        <f t="shared" si="1"/>
        <v>100</v>
      </c>
      <c r="U24" s="48">
        <f t="shared" si="1"/>
        <v>100</v>
      </c>
      <c r="V24" s="48">
        <f t="shared" si="1"/>
        <v>100</v>
      </c>
      <c r="W24" s="48">
        <f t="shared" si="1"/>
        <v>100</v>
      </c>
      <c r="X24" s="48">
        <f t="shared" si="1"/>
        <v>100</v>
      </c>
      <c r="Y24" s="48">
        <f t="shared" si="1"/>
        <v>99.999999999999986</v>
      </c>
      <c r="Z24" s="48">
        <f t="shared" si="1"/>
        <v>100</v>
      </c>
      <c r="AA24" s="48">
        <f>SUM(AA4:AA23)</f>
        <v>99.999999999999986</v>
      </c>
      <c r="AB24" s="174">
        <f>SUM(AB4:AB23)</f>
        <v>100.00000000039999</v>
      </c>
    </row>
    <row r="25" spans="1:28" ht="13.7" customHeight="1" x14ac:dyDescent="0.2">
      <c r="A25" s="49" t="s">
        <v>45</v>
      </c>
      <c r="B25" s="50">
        <v>71.333064231293207</v>
      </c>
      <c r="C25" s="50">
        <v>66.901843837509546</v>
      </c>
      <c r="D25" s="50">
        <v>87.069248826291073</v>
      </c>
      <c r="E25" s="50">
        <v>82.59934093559967</v>
      </c>
      <c r="F25" s="50">
        <v>77.612200056562315</v>
      </c>
      <c r="G25" s="50">
        <v>76.135450659101949</v>
      </c>
      <c r="H25" s="50"/>
      <c r="I25" s="50">
        <v>54.472278642894757</v>
      </c>
      <c r="J25" s="50">
        <v>67.094259893826674</v>
      </c>
      <c r="K25" s="50">
        <v>51.039464411557432</v>
      </c>
      <c r="L25" s="50">
        <v>50.443209717017702</v>
      </c>
      <c r="M25" s="50">
        <v>55.014259352457643</v>
      </c>
      <c r="N25" s="50">
        <v>42.932891194431676</v>
      </c>
      <c r="O25" s="50">
        <v>46.325841022947323</v>
      </c>
      <c r="P25" s="50">
        <v>45.86055663717427</v>
      </c>
      <c r="Q25" s="50">
        <v>43.525758202463074</v>
      </c>
      <c r="R25" s="50">
        <v>37.276407304511494</v>
      </c>
      <c r="S25" s="50">
        <v>40.182810683077228</v>
      </c>
      <c r="T25" s="50">
        <v>37.399359622615464</v>
      </c>
      <c r="U25" s="50">
        <v>37.443703837146458</v>
      </c>
      <c r="V25" s="50">
        <v>32.851980584183437</v>
      </c>
      <c r="W25" s="50">
        <v>31.541083337436472</v>
      </c>
      <c r="X25" s="50">
        <v>42.684240779606185</v>
      </c>
      <c r="Y25" s="50">
        <v>44.322710442944462</v>
      </c>
      <c r="Z25" s="50">
        <v>41.630734190521615</v>
      </c>
      <c r="AA25" s="50">
        <v>42.926576583933972</v>
      </c>
      <c r="AB25" s="171">
        <v>41.396929049999997</v>
      </c>
    </row>
    <row r="27" spans="1:28" s="39" customFormat="1" ht="14.1" customHeight="1" x14ac:dyDescent="0.2">
      <c r="A27" s="34" t="s">
        <v>172</v>
      </c>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8" s="43" customFormat="1" ht="18" customHeight="1" x14ac:dyDescent="0.2">
      <c r="A28" s="40" t="s">
        <v>199</v>
      </c>
      <c r="B28" s="41">
        <v>1919</v>
      </c>
      <c r="C28" s="41">
        <v>1922</v>
      </c>
      <c r="D28" s="41">
        <v>1925</v>
      </c>
      <c r="E28" s="41">
        <v>1928</v>
      </c>
      <c r="F28" s="41">
        <v>1931</v>
      </c>
      <c r="G28" s="41">
        <v>1935</v>
      </c>
      <c r="H28" s="41">
        <v>1939</v>
      </c>
      <c r="I28" s="41">
        <v>1943</v>
      </c>
      <c r="J28" s="41">
        <v>1947</v>
      </c>
      <c r="K28" s="42">
        <v>1951</v>
      </c>
      <c r="L28" s="42">
        <v>1955</v>
      </c>
      <c r="M28" s="42">
        <v>1959</v>
      </c>
      <c r="N28" s="42">
        <v>1963</v>
      </c>
      <c r="O28" s="42">
        <v>1967</v>
      </c>
      <c r="P28" s="41">
        <v>1971</v>
      </c>
      <c r="Q28" s="41">
        <v>1975</v>
      </c>
      <c r="R28" s="41">
        <v>1979</v>
      </c>
      <c r="S28" s="41">
        <v>1983</v>
      </c>
      <c r="T28" s="41">
        <v>1987</v>
      </c>
      <c r="U28" s="41">
        <v>1991</v>
      </c>
      <c r="V28" s="41">
        <v>1995</v>
      </c>
      <c r="W28" s="41">
        <v>1999</v>
      </c>
      <c r="X28" s="41">
        <v>2003</v>
      </c>
      <c r="Y28" s="42">
        <v>2007</v>
      </c>
      <c r="Z28" s="42">
        <v>2011</v>
      </c>
      <c r="AA28" s="42">
        <v>2015</v>
      </c>
      <c r="AB28" s="172">
        <v>2019</v>
      </c>
    </row>
    <row r="29" spans="1:28" s="8" customFormat="1" ht="12" x14ac:dyDescent="0.2">
      <c r="A29" s="44" t="s">
        <v>195</v>
      </c>
      <c r="B29" s="51">
        <v>9</v>
      </c>
      <c r="C29" s="51">
        <v>8</v>
      </c>
      <c r="D29" s="51">
        <v>8</v>
      </c>
      <c r="E29" s="51">
        <v>8</v>
      </c>
      <c r="F29" s="51">
        <v>7</v>
      </c>
      <c r="G29" s="51">
        <v>6</v>
      </c>
      <c r="H29" s="51">
        <v>6</v>
      </c>
      <c r="I29" s="51">
        <v>8</v>
      </c>
      <c r="J29" s="51">
        <v>6</v>
      </c>
      <c r="K29" s="51">
        <v>7</v>
      </c>
      <c r="L29" s="51">
        <v>6</v>
      </c>
      <c r="M29" s="51">
        <v>6</v>
      </c>
      <c r="N29" s="51">
        <v>6</v>
      </c>
      <c r="O29" s="51">
        <v>6</v>
      </c>
      <c r="P29" s="51">
        <v>5</v>
      </c>
      <c r="Q29" s="51">
        <v>5</v>
      </c>
      <c r="R29" s="51">
        <v>5</v>
      </c>
      <c r="S29" s="51">
        <v>7</v>
      </c>
      <c r="T29" s="51">
        <v>6</v>
      </c>
      <c r="U29" s="51">
        <v>5</v>
      </c>
      <c r="V29" s="51">
        <v>5</v>
      </c>
      <c r="W29" s="51">
        <v>5</v>
      </c>
      <c r="X29" s="51">
        <v>4</v>
      </c>
      <c r="Y29" s="51">
        <v>3</v>
      </c>
      <c r="Z29" s="52">
        <v>3</v>
      </c>
      <c r="AA29" s="53">
        <v>5</v>
      </c>
      <c r="AB29" s="175">
        <v>5</v>
      </c>
    </row>
    <row r="30" spans="1:28" s="8" customFormat="1" ht="12" x14ac:dyDescent="0.2">
      <c r="A30" s="44" t="s">
        <v>30</v>
      </c>
      <c r="B30" s="51"/>
      <c r="C30" s="51"/>
      <c r="D30" s="51"/>
      <c r="E30" s="51"/>
      <c r="F30" s="51"/>
      <c r="G30" s="51"/>
      <c r="H30" s="51"/>
      <c r="I30" s="51"/>
      <c r="J30" s="51"/>
      <c r="K30" s="51">
        <v>1</v>
      </c>
      <c r="L30" s="51"/>
      <c r="M30" s="51">
        <v>1</v>
      </c>
      <c r="N30" s="51">
        <v>1</v>
      </c>
      <c r="O30" s="51">
        <v>1</v>
      </c>
      <c r="P30" s="51">
        <v>1</v>
      </c>
      <c r="Q30" s="51">
        <v>1</v>
      </c>
      <c r="R30" s="51"/>
      <c r="S30" s="51"/>
      <c r="T30" s="51"/>
      <c r="U30" s="51"/>
      <c r="V30" s="51">
        <v>1</v>
      </c>
      <c r="W30" s="51">
        <v>1</v>
      </c>
      <c r="X30" s="51"/>
      <c r="Y30" s="51">
        <v>1</v>
      </c>
      <c r="Z30" s="52">
        <v>1</v>
      </c>
      <c r="AA30" s="53">
        <v>1</v>
      </c>
      <c r="AB30" s="175">
        <v>0</v>
      </c>
    </row>
    <row r="31" spans="1:28" s="8" customFormat="1" ht="12" x14ac:dyDescent="0.2">
      <c r="A31" s="44" t="s">
        <v>43</v>
      </c>
      <c r="B31" s="51">
        <v>3</v>
      </c>
      <c r="C31" s="51">
        <v>3</v>
      </c>
      <c r="D31" s="51">
        <v>4</v>
      </c>
      <c r="E31" s="51">
        <v>4</v>
      </c>
      <c r="F31" s="51">
        <v>4</v>
      </c>
      <c r="G31" s="51">
        <v>4</v>
      </c>
      <c r="H31" s="51">
        <v>2</v>
      </c>
      <c r="I31" s="51">
        <v>3</v>
      </c>
      <c r="J31" s="51">
        <v>3</v>
      </c>
      <c r="K31" s="51">
        <v>4</v>
      </c>
      <c r="L31" s="51">
        <v>5</v>
      </c>
      <c r="M31" s="51">
        <v>5</v>
      </c>
      <c r="N31" s="51">
        <v>4</v>
      </c>
      <c r="O31" s="51">
        <v>4</v>
      </c>
      <c r="P31" s="51">
        <v>4</v>
      </c>
      <c r="Q31" s="51">
        <v>5</v>
      </c>
      <c r="R31" s="51">
        <v>5</v>
      </c>
      <c r="S31" s="51">
        <v>5</v>
      </c>
      <c r="T31" s="51">
        <v>6</v>
      </c>
      <c r="U31" s="51">
        <v>5</v>
      </c>
      <c r="V31" s="51">
        <v>5</v>
      </c>
      <c r="W31" s="51">
        <v>5</v>
      </c>
      <c r="X31" s="51">
        <v>4</v>
      </c>
      <c r="Y31" s="51">
        <v>4</v>
      </c>
      <c r="Z31" s="52">
        <v>6</v>
      </c>
      <c r="AA31" s="53">
        <v>5</v>
      </c>
      <c r="AB31" s="175">
        <v>5</v>
      </c>
    </row>
    <row r="32" spans="1:28" s="8" customFormat="1" ht="12" x14ac:dyDescent="0.2">
      <c r="A32" s="44" t="s">
        <v>31</v>
      </c>
      <c r="B32" s="51"/>
      <c r="C32" s="51">
        <v>1</v>
      </c>
      <c r="D32" s="51">
        <v>1</v>
      </c>
      <c r="E32" s="51">
        <v>2</v>
      </c>
      <c r="F32" s="51">
        <v>1</v>
      </c>
      <c r="G32" s="51">
        <v>2</v>
      </c>
      <c r="H32" s="51">
        <v>2</v>
      </c>
      <c r="I32" s="51">
        <v>2</v>
      </c>
      <c r="J32" s="51">
        <v>1</v>
      </c>
      <c r="K32" s="51">
        <v>1</v>
      </c>
      <c r="L32" s="51">
        <v>1</v>
      </c>
      <c r="M32" s="51">
        <v>1</v>
      </c>
      <c r="N32" s="51">
        <v>1</v>
      </c>
      <c r="O32" s="51">
        <v>1</v>
      </c>
      <c r="P32" s="51">
        <v>1</v>
      </c>
      <c r="Q32" s="51">
        <v>1</v>
      </c>
      <c r="R32" s="51">
        <v>1</v>
      </c>
      <c r="S32" s="51">
        <v>1</v>
      </c>
      <c r="T32" s="51">
        <v>1</v>
      </c>
      <c r="U32" s="51">
        <v>1</v>
      </c>
      <c r="V32" s="51">
        <v>1</v>
      </c>
      <c r="W32" s="51">
        <v>2</v>
      </c>
      <c r="X32" s="51">
        <v>4</v>
      </c>
      <c r="Y32" s="51">
        <v>5</v>
      </c>
      <c r="Z32" s="52">
        <v>4</v>
      </c>
      <c r="AA32" s="53">
        <v>4</v>
      </c>
      <c r="AB32" s="175">
        <v>3</v>
      </c>
    </row>
    <row r="33" spans="1:28" s="8" customFormat="1" ht="12" x14ac:dyDescent="0.2">
      <c r="A33" s="44" t="s">
        <v>32</v>
      </c>
      <c r="B33" s="51">
        <v>4</v>
      </c>
      <c r="C33" s="51">
        <v>4</v>
      </c>
      <c r="D33" s="51">
        <v>3</v>
      </c>
      <c r="E33" s="51">
        <v>2</v>
      </c>
      <c r="F33" s="51">
        <v>3</v>
      </c>
      <c r="G33" s="51">
        <v>3</v>
      </c>
      <c r="H33" s="51">
        <v>3</v>
      </c>
      <c r="I33" s="51">
        <v>3</v>
      </c>
      <c r="J33" s="51">
        <v>3</v>
      </c>
      <c r="K33" s="51">
        <v>2</v>
      </c>
      <c r="L33" s="51">
        <v>2</v>
      </c>
      <c r="M33" s="51">
        <v>2</v>
      </c>
      <c r="N33" s="51">
        <v>2</v>
      </c>
      <c r="O33" s="51">
        <v>2</v>
      </c>
      <c r="P33" s="51">
        <v>2</v>
      </c>
      <c r="Q33" s="51">
        <v>2</v>
      </c>
      <c r="R33" s="51">
        <v>3</v>
      </c>
      <c r="S33" s="51">
        <v>3</v>
      </c>
      <c r="T33" s="51">
        <v>3</v>
      </c>
      <c r="U33" s="51">
        <v>4</v>
      </c>
      <c r="V33" s="51">
        <v>3</v>
      </c>
      <c r="W33" s="51">
        <v>2</v>
      </c>
      <c r="X33" s="51">
        <v>2</v>
      </c>
      <c r="Y33" s="51">
        <v>1</v>
      </c>
      <c r="Z33" s="52">
        <v>1</v>
      </c>
      <c r="AB33" s="10"/>
    </row>
    <row r="34" spans="1:28" s="8" customFormat="1" ht="12" x14ac:dyDescent="0.2">
      <c r="A34" s="44" t="s">
        <v>192</v>
      </c>
      <c r="B34" s="51"/>
      <c r="C34" s="51"/>
      <c r="D34" s="51"/>
      <c r="E34" s="51"/>
      <c r="F34" s="51"/>
      <c r="G34" s="51"/>
      <c r="H34" s="51"/>
      <c r="I34" s="51"/>
      <c r="J34" s="51"/>
      <c r="K34" s="51"/>
      <c r="L34" s="51"/>
      <c r="M34" s="51"/>
      <c r="N34" s="51"/>
      <c r="O34" s="51"/>
      <c r="P34" s="51"/>
      <c r="Q34" s="51"/>
      <c r="R34" s="51"/>
      <c r="S34" s="51"/>
      <c r="T34" s="51"/>
      <c r="U34" s="51"/>
      <c r="V34" s="51"/>
      <c r="W34" s="51"/>
      <c r="X34" s="51"/>
      <c r="Y34" s="51"/>
      <c r="Z34" s="52">
        <v>1</v>
      </c>
      <c r="AA34" s="53">
        <v>1</v>
      </c>
      <c r="AB34" s="175">
        <v>2</v>
      </c>
    </row>
    <row r="35" spans="1:28" s="8" customFormat="1" ht="12" x14ac:dyDescent="0.2">
      <c r="A35" s="44" t="s">
        <v>35</v>
      </c>
      <c r="B35" s="51"/>
      <c r="C35" s="51"/>
      <c r="D35" s="51"/>
      <c r="E35" s="51"/>
      <c r="F35" s="51"/>
      <c r="G35" s="51"/>
      <c r="H35" s="51">
        <v>2</v>
      </c>
      <c r="I35" s="51"/>
      <c r="J35" s="51">
        <v>3</v>
      </c>
      <c r="K35" s="51">
        <v>1</v>
      </c>
      <c r="L35" s="51">
        <v>2</v>
      </c>
      <c r="M35" s="51">
        <v>1</v>
      </c>
      <c r="N35" s="51">
        <v>2</v>
      </c>
      <c r="O35" s="51">
        <v>2</v>
      </c>
      <c r="P35" s="51">
        <v>2</v>
      </c>
      <c r="Q35" s="51">
        <v>2</v>
      </c>
      <c r="R35" s="51">
        <v>1</v>
      </c>
      <c r="S35" s="51"/>
      <c r="T35" s="51"/>
      <c r="U35" s="51">
        <v>1</v>
      </c>
      <c r="V35" s="51">
        <v>1</v>
      </c>
      <c r="W35" s="51">
        <v>1</v>
      </c>
      <c r="X35" s="51">
        <v>2</v>
      </c>
      <c r="Y35" s="51">
        <v>1</v>
      </c>
      <c r="Z35" s="51"/>
      <c r="AB35" s="10"/>
    </row>
    <row r="36" spans="1:28" s="8" customFormat="1" ht="12" x14ac:dyDescent="0.2">
      <c r="A36" s="44" t="s">
        <v>37</v>
      </c>
      <c r="B36" s="51"/>
      <c r="C36" s="51"/>
      <c r="D36" s="51"/>
      <c r="E36" s="51"/>
      <c r="F36" s="51"/>
      <c r="G36" s="51"/>
      <c r="H36" s="51"/>
      <c r="I36" s="51"/>
      <c r="J36" s="51"/>
      <c r="K36" s="51"/>
      <c r="L36" s="51"/>
      <c r="M36" s="51"/>
      <c r="N36" s="51"/>
      <c r="O36" s="51"/>
      <c r="P36" s="51"/>
      <c r="Q36" s="51"/>
      <c r="R36" s="51">
        <v>1</v>
      </c>
      <c r="S36" s="51">
        <v>1</v>
      </c>
      <c r="T36" s="51">
        <v>1</v>
      </c>
      <c r="U36" s="51">
        <v>1</v>
      </c>
      <c r="V36" s="51">
        <v>1</v>
      </c>
      <c r="W36" s="51">
        <v>1</v>
      </c>
      <c r="X36" s="51">
        <v>2</v>
      </c>
      <c r="Y36" s="51">
        <v>3</v>
      </c>
      <c r="Z36" s="52">
        <v>2</v>
      </c>
      <c r="AA36" s="53">
        <v>2</v>
      </c>
      <c r="AB36" s="175">
        <v>4</v>
      </c>
    </row>
    <row r="37" spans="1:28" s="8" customFormat="1" ht="12" x14ac:dyDescent="0.2">
      <c r="A37" s="44" t="s">
        <v>39</v>
      </c>
      <c r="B37" s="51"/>
      <c r="C37" s="51"/>
      <c r="D37" s="51"/>
      <c r="E37" s="51"/>
      <c r="F37" s="51"/>
      <c r="G37" s="51"/>
      <c r="H37" s="51"/>
      <c r="I37" s="51"/>
      <c r="J37" s="51"/>
      <c r="K37" s="51"/>
      <c r="L37" s="51"/>
      <c r="M37" s="51"/>
      <c r="N37" s="51"/>
      <c r="O37" s="51"/>
      <c r="P37" s="51">
        <v>1</v>
      </c>
      <c r="Q37" s="51"/>
      <c r="R37" s="51"/>
      <c r="S37" s="51"/>
      <c r="T37" s="51"/>
      <c r="U37" s="51"/>
      <c r="V37" s="51"/>
      <c r="W37" s="51"/>
      <c r="X37" s="51"/>
      <c r="Y37" s="51"/>
      <c r="Z37" s="51"/>
      <c r="AB37" s="10"/>
    </row>
    <row r="38" spans="1:28" ht="15" customHeight="1" x14ac:dyDescent="0.2">
      <c r="A38" s="54" t="s">
        <v>0</v>
      </c>
      <c r="B38" s="55">
        <v>16</v>
      </c>
      <c r="C38" s="55">
        <v>16</v>
      </c>
      <c r="D38" s="55">
        <v>16</v>
      </c>
      <c r="E38" s="55">
        <v>16</v>
      </c>
      <c r="F38" s="55">
        <v>15</v>
      </c>
      <c r="G38" s="55">
        <v>15</v>
      </c>
      <c r="H38" s="55">
        <v>15</v>
      </c>
      <c r="I38" s="55">
        <v>16</v>
      </c>
      <c r="J38" s="55">
        <v>16</v>
      </c>
      <c r="K38" s="55">
        <v>16</v>
      </c>
      <c r="L38" s="55">
        <v>16</v>
      </c>
      <c r="M38" s="55">
        <v>16</v>
      </c>
      <c r="N38" s="55">
        <v>16</v>
      </c>
      <c r="O38" s="55">
        <v>16</v>
      </c>
      <c r="P38" s="55">
        <v>16</v>
      </c>
      <c r="Q38" s="55">
        <v>16</v>
      </c>
      <c r="R38" s="55">
        <v>16</v>
      </c>
      <c r="S38" s="55">
        <v>17</v>
      </c>
      <c r="T38" s="55">
        <v>17</v>
      </c>
      <c r="U38" s="55">
        <v>17</v>
      </c>
      <c r="V38" s="55">
        <v>17</v>
      </c>
      <c r="W38" s="55">
        <v>17</v>
      </c>
      <c r="X38" s="55">
        <v>18</v>
      </c>
      <c r="Y38" s="55">
        <v>18</v>
      </c>
      <c r="Z38" s="55">
        <v>18</v>
      </c>
      <c r="AA38" s="55">
        <f>SUM(AA29:AA37)</f>
        <v>18</v>
      </c>
      <c r="AB38" s="176">
        <f>SUM(AB29:AB37)</f>
        <v>19</v>
      </c>
    </row>
    <row r="39" spans="1:28" ht="23.45" customHeight="1" x14ac:dyDescent="0.2">
      <c r="A39" s="56" t="s">
        <v>173</v>
      </c>
    </row>
    <row r="40" spans="1:28" ht="11.45" customHeight="1" x14ac:dyDescent="0.2">
      <c r="A40" s="57">
        <v>1919</v>
      </c>
      <c r="C40" s="2" t="s">
        <v>42</v>
      </c>
      <c r="D40" s="2" t="s">
        <v>94</v>
      </c>
    </row>
    <row r="41" spans="1:28" ht="11.45" customHeight="1" x14ac:dyDescent="0.2">
      <c r="A41" s="57">
        <v>1925</v>
      </c>
      <c r="C41" s="2" t="s">
        <v>42</v>
      </c>
      <c r="D41" s="2" t="s">
        <v>95</v>
      </c>
    </row>
    <row r="42" spans="1:28" ht="11.45" customHeight="1" x14ac:dyDescent="0.2">
      <c r="A42" s="57">
        <v>1925</v>
      </c>
      <c r="C42" s="2" t="s">
        <v>42</v>
      </c>
      <c r="D42" s="2" t="s">
        <v>116</v>
      </c>
    </row>
    <row r="43" spans="1:28" ht="11.45" customHeight="1" x14ac:dyDescent="0.2">
      <c r="A43" s="57">
        <v>1935</v>
      </c>
      <c r="C43" s="2" t="s">
        <v>42</v>
      </c>
      <c r="D43" s="2" t="s">
        <v>96</v>
      </c>
    </row>
    <row r="44" spans="1:28" ht="11.45" customHeight="1" x14ac:dyDescent="0.2">
      <c r="A44" s="57">
        <v>1939</v>
      </c>
      <c r="C44" s="2" t="s">
        <v>35</v>
      </c>
      <c r="D44" s="2" t="s">
        <v>97</v>
      </c>
    </row>
    <row r="45" spans="1:28" ht="11.45" customHeight="1" x14ac:dyDescent="0.2">
      <c r="A45" s="57">
        <v>1943</v>
      </c>
      <c r="C45" s="2" t="s">
        <v>42</v>
      </c>
      <c r="D45" s="2" t="s">
        <v>98</v>
      </c>
    </row>
    <row r="46" spans="1:28" ht="11.45" customHeight="1" x14ac:dyDescent="0.2">
      <c r="A46" s="57">
        <v>1967</v>
      </c>
      <c r="C46" s="2" t="s">
        <v>42</v>
      </c>
      <c r="D46" s="2" t="s">
        <v>99</v>
      </c>
    </row>
    <row r="47" spans="1:28" s="57" customFormat="1" x14ac:dyDescent="0.2">
      <c r="A47" s="57" t="s">
        <v>248</v>
      </c>
      <c r="C47" s="57" t="s">
        <v>249</v>
      </c>
    </row>
    <row r="48" spans="1:28" s="29" customFormat="1" ht="21.95" customHeight="1" x14ac:dyDescent="0.2">
      <c r="A48" s="2" t="s">
        <v>278</v>
      </c>
    </row>
    <row r="49" spans="1:1" s="29" customFormat="1" ht="12.6" customHeight="1" x14ac:dyDescent="0.2">
      <c r="A49" s="2" t="s">
        <v>281</v>
      </c>
    </row>
    <row r="50" spans="1:1" s="29" customFormat="1" ht="12.6" customHeight="1" x14ac:dyDescent="0.2">
      <c r="A50" s="2"/>
    </row>
    <row r="51" spans="1:1" s="29" customFormat="1" ht="12.6" customHeight="1" x14ac:dyDescent="0.2">
      <c r="A51" s="2" t="s">
        <v>279</v>
      </c>
    </row>
  </sheetData>
  <phoneticPr fontId="0" type="noConversion"/>
  <hyperlinks>
    <hyperlink ref="AB1" location="Survol!A1" display="zurück zur Übersicht"/>
  </hyperlinks>
  <pageMargins left="0.56999999999999995" right="0.78740157499999996" top="0.39" bottom="0.3" header="0.24" footer="0.16"/>
  <pageSetup paperSize="9" scale="83"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zoomScaleNormal="100" workbookViewId="0"/>
  </sheetViews>
  <sheetFormatPr baseColWidth="10" defaultColWidth="12" defaultRowHeight="9.9499999999999993" customHeight="1" x14ac:dyDescent="0.2"/>
  <cols>
    <col min="1" max="1" width="8" style="76" customWidth="1"/>
    <col min="2" max="2" width="8.6640625" style="69" customWidth="1"/>
    <col min="3" max="3" width="1" style="69" customWidth="1"/>
    <col min="4" max="8" width="9.5" style="69" customWidth="1"/>
    <col min="9" max="9" width="11" style="69" customWidth="1"/>
    <col min="10" max="14" width="9.5" style="69" customWidth="1"/>
    <col min="15" max="16" width="8.5" style="69" customWidth="1"/>
    <col min="17" max="16384" width="12" style="69"/>
  </cols>
  <sheetData>
    <row r="1" spans="1:16" s="60" customFormat="1" ht="12" x14ac:dyDescent="0.2">
      <c r="A1" s="1" t="str">
        <f>"Canton de "&amp;Survol!$C5</f>
        <v>Canton de Vaud</v>
      </c>
      <c r="B1" s="59"/>
      <c r="C1" s="59"/>
      <c r="D1" s="59"/>
      <c r="E1" s="59"/>
      <c r="P1" s="36" t="s">
        <v>182</v>
      </c>
    </row>
    <row r="2" spans="1:16" s="60" customFormat="1" ht="14.1" customHeight="1" x14ac:dyDescent="0.2">
      <c r="A2" s="12" t="s">
        <v>117</v>
      </c>
      <c r="B2" s="13"/>
      <c r="C2" s="13"/>
      <c r="D2" s="14"/>
      <c r="E2" s="14"/>
      <c r="F2" s="14"/>
      <c r="G2" s="14"/>
      <c r="H2" s="14"/>
      <c r="I2" s="14"/>
      <c r="J2" s="14"/>
      <c r="K2" s="14"/>
      <c r="L2" s="14"/>
      <c r="M2" s="14"/>
    </row>
    <row r="3" spans="1:16" s="60" customFormat="1" ht="18" customHeight="1" x14ac:dyDescent="0.2">
      <c r="A3" s="145"/>
      <c r="B3" s="146"/>
      <c r="C3" s="147"/>
      <c r="D3" s="148">
        <v>1971</v>
      </c>
      <c r="E3" s="148">
        <v>1975</v>
      </c>
      <c r="F3" s="148">
        <v>1979</v>
      </c>
      <c r="G3" s="148">
        <v>1983</v>
      </c>
      <c r="H3" s="148">
        <v>1987</v>
      </c>
      <c r="I3" s="148">
        <v>1991</v>
      </c>
      <c r="J3" s="148">
        <v>1995</v>
      </c>
      <c r="K3" s="148">
        <v>1999</v>
      </c>
      <c r="L3" s="148">
        <v>2003</v>
      </c>
      <c r="M3" s="149">
        <v>2007</v>
      </c>
      <c r="N3" s="150">
        <v>2011</v>
      </c>
      <c r="O3" s="150">
        <v>2015</v>
      </c>
      <c r="P3" s="149">
        <v>2019</v>
      </c>
    </row>
    <row r="4" spans="1:16" s="60" customFormat="1" ht="13.7" customHeight="1" x14ac:dyDescent="0.2">
      <c r="A4" s="151" t="s">
        <v>200</v>
      </c>
      <c r="B4" s="152"/>
      <c r="C4" s="152"/>
      <c r="D4" s="153">
        <v>26.042390338427495</v>
      </c>
      <c r="E4" s="153">
        <v>25.625195898720794</v>
      </c>
      <c r="F4" s="153">
        <v>27.066183733947973</v>
      </c>
      <c r="G4" s="153">
        <v>30.419023143464397</v>
      </c>
      <c r="H4" s="153">
        <v>27.594188558871068</v>
      </c>
      <c r="I4" s="153">
        <v>26.3504876972587</v>
      </c>
      <c r="J4" s="153">
        <v>23.4550975351885</v>
      </c>
      <c r="K4" s="153">
        <v>25.007516189643571</v>
      </c>
      <c r="L4" s="153">
        <v>18.496912409877272</v>
      </c>
      <c r="M4" s="153">
        <v>14.564831499824098</v>
      </c>
      <c r="N4" s="153">
        <v>16.269259912999999</v>
      </c>
      <c r="O4" s="153">
        <v>26.836494517999999</v>
      </c>
      <c r="P4" s="153">
        <v>23.339751958000001</v>
      </c>
    </row>
    <row r="5" spans="1:16" s="60" customFormat="1" ht="12.6" customHeight="1" x14ac:dyDescent="0.2">
      <c r="A5" s="137" t="s">
        <v>30</v>
      </c>
      <c r="B5" s="138"/>
      <c r="C5" s="138"/>
      <c r="D5" s="139">
        <v>5.2629410085000776</v>
      </c>
      <c r="E5" s="139">
        <v>4.614454149521185</v>
      </c>
      <c r="F5" s="139">
        <v>5.0793302357345818</v>
      </c>
      <c r="G5" s="139">
        <v>4.5248565992424963</v>
      </c>
      <c r="H5" s="139">
        <v>4.088672296808042</v>
      </c>
      <c r="I5" s="139">
        <v>3.5549203133347675</v>
      </c>
      <c r="J5" s="139">
        <v>5.6454878674660289</v>
      </c>
      <c r="K5" s="139">
        <v>4.5028032657254471</v>
      </c>
      <c r="L5" s="139">
        <v>4.4441351213959424</v>
      </c>
      <c r="M5" s="139">
        <v>5.6072420618587184</v>
      </c>
      <c r="N5" s="139">
        <v>4.627629539</v>
      </c>
      <c r="O5" s="139">
        <v>4.0532626112000001</v>
      </c>
      <c r="P5" s="139">
        <v>2.4250964783</v>
      </c>
    </row>
    <row r="6" spans="1:16" s="60" customFormat="1" ht="12.6" customHeight="1" x14ac:dyDescent="0.2">
      <c r="A6" s="137" t="s">
        <v>43</v>
      </c>
      <c r="B6" s="138"/>
      <c r="C6" s="138"/>
      <c r="D6" s="139">
        <v>25.010726300209384</v>
      </c>
      <c r="E6" s="139">
        <v>27.573661597866462</v>
      </c>
      <c r="F6" s="139">
        <v>24.911722870234559</v>
      </c>
      <c r="G6" s="139">
        <v>21.856156569574985</v>
      </c>
      <c r="H6" s="139">
        <v>22.548881439486347</v>
      </c>
      <c r="I6" s="139">
        <v>22.923995272687744</v>
      </c>
      <c r="J6" s="139">
        <v>22.714524999505517</v>
      </c>
      <c r="K6" s="139">
        <v>22.377644050515972</v>
      </c>
      <c r="L6" s="139">
        <v>21.697975460716943</v>
      </c>
      <c r="M6" s="139">
        <v>22.000397154865865</v>
      </c>
      <c r="N6" s="139">
        <v>25.158620017000001</v>
      </c>
      <c r="O6" s="139">
        <v>22.204225963999999</v>
      </c>
      <c r="P6" s="139">
        <v>20.387705361999998</v>
      </c>
    </row>
    <row r="7" spans="1:16" s="60" customFormat="1" ht="12.6" customHeight="1" x14ac:dyDescent="0.2">
      <c r="A7" s="137" t="s">
        <v>31</v>
      </c>
      <c r="B7" s="138"/>
      <c r="C7" s="138"/>
      <c r="D7" s="139">
        <v>7.7321474368142145</v>
      </c>
      <c r="E7" s="139">
        <v>8.0424058496645614</v>
      </c>
      <c r="F7" s="139">
        <v>6.7972558423661482</v>
      </c>
      <c r="G7" s="139">
        <v>6.1745853333944778</v>
      </c>
      <c r="H7" s="139">
        <v>6.2165955366437062</v>
      </c>
      <c r="I7" s="139">
        <v>7.3305718798929647</v>
      </c>
      <c r="J7" s="139">
        <v>7.7526338496342904</v>
      </c>
      <c r="K7" s="139">
        <v>10.712394592715114</v>
      </c>
      <c r="L7" s="139">
        <v>20.341717462812767</v>
      </c>
      <c r="M7" s="139">
        <v>22.405246476258569</v>
      </c>
      <c r="N7" s="139">
        <v>22.937956716999999</v>
      </c>
      <c r="O7" s="139">
        <v>22.558499680000001</v>
      </c>
      <c r="P7" s="139">
        <v>17.378684016000001</v>
      </c>
    </row>
    <row r="8" spans="1:16" s="60" customFormat="1" ht="8.1" customHeight="1" x14ac:dyDescent="0.2">
      <c r="A8" s="143"/>
      <c r="B8" s="138"/>
      <c r="C8" s="138"/>
      <c r="D8" s="139"/>
      <c r="E8" s="139"/>
      <c r="F8" s="139"/>
      <c r="G8" s="139"/>
      <c r="H8" s="139"/>
      <c r="I8" s="139"/>
      <c r="J8" s="139"/>
      <c r="K8" s="139"/>
      <c r="L8" s="139"/>
      <c r="M8" s="139"/>
      <c r="N8" s="139"/>
      <c r="O8" s="139"/>
      <c r="P8" s="139"/>
    </row>
    <row r="9" spans="1:16" s="60" customFormat="1" ht="12.6" customHeight="1" x14ac:dyDescent="0.2">
      <c r="A9" s="137" t="s">
        <v>32</v>
      </c>
      <c r="B9" s="138"/>
      <c r="C9" s="138"/>
      <c r="D9" s="139">
        <v>12.413953256116899</v>
      </c>
      <c r="E9" s="139">
        <v>13.616401977553133</v>
      </c>
      <c r="F9" s="139">
        <v>16.727144122600166</v>
      </c>
      <c r="G9" s="139">
        <v>16.868411964709704</v>
      </c>
      <c r="H9" s="139">
        <v>17.362691193322362</v>
      </c>
      <c r="I9" s="139">
        <v>17.626352684322391</v>
      </c>
      <c r="J9" s="139">
        <v>14.671574715359895</v>
      </c>
      <c r="K9" s="139">
        <v>12.646736162743288</v>
      </c>
      <c r="L9" s="139">
        <v>11.065206932934018</v>
      </c>
      <c r="M9" s="139">
        <v>8.0757510746197525</v>
      </c>
      <c r="N9" s="139">
        <v>5.7270878716000002</v>
      </c>
      <c r="O9" s="139" t="s">
        <v>247</v>
      </c>
      <c r="P9" s="139" t="s">
        <v>2</v>
      </c>
    </row>
    <row r="10" spans="1:16" s="60" customFormat="1" ht="12.6" customHeight="1" x14ac:dyDescent="0.2">
      <c r="A10" s="137" t="s">
        <v>299</v>
      </c>
      <c r="B10" s="138"/>
      <c r="C10" s="138"/>
      <c r="D10" s="139">
        <v>4.1213717835037498</v>
      </c>
      <c r="E10" s="139">
        <v>1.5577719123295897</v>
      </c>
      <c r="F10" s="139">
        <v>0.80172818072060736</v>
      </c>
      <c r="G10" s="139" t="s">
        <v>2</v>
      </c>
      <c r="H10" s="139" t="s">
        <v>2</v>
      </c>
      <c r="I10" s="139">
        <v>0.91336113288974297</v>
      </c>
      <c r="J10" s="139" t="s">
        <v>2</v>
      </c>
      <c r="K10" s="139" t="s">
        <v>2</v>
      </c>
      <c r="L10" s="139" t="s">
        <v>2</v>
      </c>
      <c r="M10" s="139" t="s">
        <v>2</v>
      </c>
      <c r="N10" s="139" t="s">
        <v>2</v>
      </c>
      <c r="O10" s="139" t="s">
        <v>2</v>
      </c>
      <c r="P10" s="139" t="s">
        <v>2</v>
      </c>
    </row>
    <row r="11" spans="1:16" s="60" customFormat="1" ht="12.6" customHeight="1" x14ac:dyDescent="0.2">
      <c r="A11" s="137" t="s">
        <v>34</v>
      </c>
      <c r="B11" s="138"/>
      <c r="C11" s="138"/>
      <c r="D11" s="139" t="s">
        <v>2</v>
      </c>
      <c r="E11" s="139" t="s">
        <v>2</v>
      </c>
      <c r="F11" s="139" t="s">
        <v>2</v>
      </c>
      <c r="G11" s="139" t="s">
        <v>2</v>
      </c>
      <c r="H11" s="139" t="s">
        <v>2</v>
      </c>
      <c r="I11" s="139" t="s">
        <v>2</v>
      </c>
      <c r="J11" s="139" t="s">
        <v>2</v>
      </c>
      <c r="K11" s="139" t="s">
        <v>2</v>
      </c>
      <c r="L11" s="139">
        <v>0.6588461349427378</v>
      </c>
      <c r="M11" s="139">
        <v>1.0879758508337394</v>
      </c>
      <c r="N11" s="139">
        <v>1.0644333799000001</v>
      </c>
      <c r="O11" s="139">
        <v>1.0608636626000001</v>
      </c>
      <c r="P11" s="139">
        <v>1.3000735985</v>
      </c>
    </row>
    <row r="12" spans="1:16" s="60" customFormat="1" ht="12.6" customHeight="1" x14ac:dyDescent="0.2">
      <c r="A12" s="140" t="s">
        <v>192</v>
      </c>
      <c r="B12" s="141"/>
      <c r="C12" s="141"/>
      <c r="D12" s="142" t="s">
        <v>2</v>
      </c>
      <c r="E12" s="142" t="s">
        <v>2</v>
      </c>
      <c r="F12" s="142" t="s">
        <v>2</v>
      </c>
      <c r="G12" s="142" t="s">
        <v>2</v>
      </c>
      <c r="H12" s="142" t="s">
        <v>2</v>
      </c>
      <c r="I12" s="142" t="s">
        <v>2</v>
      </c>
      <c r="J12" s="142" t="s">
        <v>2</v>
      </c>
      <c r="K12" s="142" t="s">
        <v>2</v>
      </c>
      <c r="L12" s="142" t="s">
        <v>2</v>
      </c>
      <c r="M12" s="142" t="s">
        <v>2</v>
      </c>
      <c r="N12" s="142">
        <v>5.1008051335999998</v>
      </c>
      <c r="O12" s="142">
        <v>3.8918330136999999</v>
      </c>
      <c r="P12" s="139">
        <v>8.3727533954000002</v>
      </c>
    </row>
    <row r="13" spans="1:16" s="60" customFormat="1" ht="12.6" customHeight="1" x14ac:dyDescent="0.2">
      <c r="A13" s="140" t="s">
        <v>153</v>
      </c>
      <c r="B13" s="141"/>
      <c r="C13" s="141"/>
      <c r="D13" s="142" t="s">
        <v>2</v>
      </c>
      <c r="E13" s="142" t="s">
        <v>2</v>
      </c>
      <c r="F13" s="142" t="s">
        <v>2</v>
      </c>
      <c r="G13" s="142" t="s">
        <v>2</v>
      </c>
      <c r="H13" s="142" t="s">
        <v>2</v>
      </c>
      <c r="I13" s="142" t="s">
        <v>2</v>
      </c>
      <c r="J13" s="142" t="s">
        <v>2</v>
      </c>
      <c r="K13" s="142" t="s">
        <v>2</v>
      </c>
      <c r="L13" s="142" t="s">
        <v>2</v>
      </c>
      <c r="M13" s="142" t="s">
        <v>2</v>
      </c>
      <c r="N13" s="142">
        <v>0.83148695829999997</v>
      </c>
      <c r="O13" s="142">
        <v>1.8084661346999999</v>
      </c>
      <c r="P13" s="139">
        <v>0.37603924389999999</v>
      </c>
    </row>
    <row r="14" spans="1:16" s="60" customFormat="1" ht="9.9499999999999993" customHeight="1" x14ac:dyDescent="0.2">
      <c r="A14" s="143"/>
      <c r="B14" s="138"/>
      <c r="C14" s="138"/>
      <c r="D14" s="139"/>
      <c r="E14" s="139"/>
      <c r="F14" s="139"/>
      <c r="G14" s="139"/>
      <c r="H14" s="139"/>
      <c r="I14" s="139"/>
      <c r="J14" s="139"/>
      <c r="K14" s="139"/>
      <c r="L14" s="139"/>
      <c r="M14" s="139"/>
      <c r="N14" s="139"/>
      <c r="O14" s="139"/>
      <c r="P14" s="139"/>
    </row>
    <row r="15" spans="1:16" s="60" customFormat="1" ht="12.6" customHeight="1" x14ac:dyDescent="0.2">
      <c r="A15" s="137" t="s">
        <v>35</v>
      </c>
      <c r="B15" s="138"/>
      <c r="C15" s="138"/>
      <c r="D15" s="139">
        <v>12.243205100919335</v>
      </c>
      <c r="E15" s="139">
        <v>10.667289291458545</v>
      </c>
      <c r="F15" s="139">
        <v>9.3175748263005431</v>
      </c>
      <c r="G15" s="139">
        <v>4.1463852901566574</v>
      </c>
      <c r="H15" s="139">
        <v>3.4980711792680688</v>
      </c>
      <c r="I15" s="139">
        <v>4.2474820023164304</v>
      </c>
      <c r="J15" s="139">
        <v>8.9284394424728735</v>
      </c>
      <c r="K15" s="139">
        <v>7.7629457129481922</v>
      </c>
      <c r="L15" s="139">
        <v>6.7225624576449645</v>
      </c>
      <c r="M15" s="139">
        <v>4.7048403501279656</v>
      </c>
      <c r="N15" s="139">
        <v>2.1199919653000001</v>
      </c>
      <c r="O15" s="139" t="s">
        <v>2</v>
      </c>
      <c r="P15" s="139">
        <v>1.8536394427</v>
      </c>
    </row>
    <row r="16" spans="1:16" s="60" customFormat="1" ht="12.6" customHeight="1" x14ac:dyDescent="0.2">
      <c r="A16" s="137" t="s">
        <v>37</v>
      </c>
      <c r="B16" s="138"/>
      <c r="C16" s="138"/>
      <c r="D16" s="139" t="s">
        <v>2</v>
      </c>
      <c r="E16" s="139">
        <v>0.97136334718379191</v>
      </c>
      <c r="F16" s="139">
        <v>6.4005769471689788</v>
      </c>
      <c r="G16" s="139">
        <v>7.0260989846599324</v>
      </c>
      <c r="H16" s="139">
        <v>8.362208137689322</v>
      </c>
      <c r="I16" s="139">
        <v>6.2822371935862122</v>
      </c>
      <c r="J16" s="139">
        <v>4.0604872584710163</v>
      </c>
      <c r="K16" s="139">
        <v>7.0872705749937266</v>
      </c>
      <c r="L16" s="139">
        <v>11.316081478082646</v>
      </c>
      <c r="M16" s="139">
        <v>14.270190973698062</v>
      </c>
      <c r="N16" s="139">
        <v>11.574866175</v>
      </c>
      <c r="O16" s="139">
        <v>11.250345322999999</v>
      </c>
      <c r="P16" s="139">
        <v>19.677598961000001</v>
      </c>
    </row>
    <row r="17" spans="1:16" s="60" customFormat="1" ht="12.6" customHeight="1" x14ac:dyDescent="0.2">
      <c r="A17" s="137" t="s">
        <v>36</v>
      </c>
      <c r="B17" s="138"/>
      <c r="C17" s="138"/>
      <c r="D17" s="139" t="s">
        <v>2</v>
      </c>
      <c r="E17" s="139" t="s">
        <v>2</v>
      </c>
      <c r="F17" s="139" t="s">
        <v>2</v>
      </c>
      <c r="G17" s="139">
        <v>3.7816714693091029</v>
      </c>
      <c r="H17" s="139">
        <v>3.6727779197894384</v>
      </c>
      <c r="I17" s="139">
        <v>3.553671414793897</v>
      </c>
      <c r="J17" s="139">
        <v>2.5622033751856916</v>
      </c>
      <c r="K17" s="139" t="s">
        <v>2</v>
      </c>
      <c r="L17" s="139" t="s">
        <v>2</v>
      </c>
      <c r="M17" s="139" t="s">
        <v>2</v>
      </c>
      <c r="N17" s="139" t="s">
        <v>2</v>
      </c>
      <c r="O17" s="139" t="s">
        <v>2</v>
      </c>
      <c r="P17" s="139" t="s">
        <v>2</v>
      </c>
    </row>
    <row r="18" spans="1:16" s="60" customFormat="1" ht="12.6" customHeight="1" x14ac:dyDescent="0.2">
      <c r="A18" s="137" t="s">
        <v>27</v>
      </c>
      <c r="B18" s="138"/>
      <c r="C18" s="138"/>
      <c r="D18" s="139" t="s">
        <v>2</v>
      </c>
      <c r="E18" s="139" t="s">
        <v>2</v>
      </c>
      <c r="F18" s="139" t="s">
        <v>2</v>
      </c>
      <c r="G18" s="139" t="s">
        <v>2</v>
      </c>
      <c r="H18" s="139" t="s">
        <v>2</v>
      </c>
      <c r="I18" s="139" t="s">
        <v>2</v>
      </c>
      <c r="J18" s="139">
        <v>2.6274751483189132</v>
      </c>
      <c r="K18" s="139">
        <v>2.0992984550991154</v>
      </c>
      <c r="L18" s="139">
        <v>2.6362096669750725</v>
      </c>
      <c r="M18" s="139">
        <v>2.1081464123845115</v>
      </c>
      <c r="N18" s="139">
        <v>1.8064271804000001</v>
      </c>
      <c r="O18" s="139">
        <v>2.8770966036000001</v>
      </c>
      <c r="P18" s="139">
        <v>2.2147939227000002</v>
      </c>
    </row>
    <row r="19" spans="1:16" s="60" customFormat="1" ht="8.1" customHeight="1" x14ac:dyDescent="0.2">
      <c r="A19" s="143"/>
      <c r="B19" s="138"/>
      <c r="C19" s="138"/>
      <c r="D19" s="139"/>
      <c r="E19" s="139"/>
      <c r="F19" s="139"/>
      <c r="G19" s="139"/>
      <c r="H19" s="139"/>
      <c r="I19" s="139"/>
      <c r="J19" s="139"/>
      <c r="K19" s="139"/>
      <c r="L19" s="139"/>
      <c r="M19" s="139"/>
      <c r="N19" s="139"/>
      <c r="O19" s="139"/>
      <c r="P19" s="139"/>
    </row>
    <row r="20" spans="1:16" s="60" customFormat="1" ht="12.6" customHeight="1" x14ac:dyDescent="0.2">
      <c r="A20" s="137" t="s">
        <v>39</v>
      </c>
      <c r="B20" s="138"/>
      <c r="C20" s="138"/>
      <c r="D20" s="139">
        <v>4.2248775504960276</v>
      </c>
      <c r="E20" s="139">
        <v>1.5829352409719815</v>
      </c>
      <c r="F20" s="139" t="s">
        <v>2</v>
      </c>
      <c r="G20" s="139">
        <v>2.5812604292523509</v>
      </c>
      <c r="H20" s="139">
        <v>2.7858800019827634</v>
      </c>
      <c r="I20" s="139">
        <v>2.8732067320256904</v>
      </c>
      <c r="J20" s="139">
        <v>1.8171474257208262</v>
      </c>
      <c r="K20" s="139">
        <v>0.87665194675986757</v>
      </c>
      <c r="L20" s="139">
        <v>0.34709155216830867</v>
      </c>
      <c r="M20" s="139">
        <v>0.24917939807853645</v>
      </c>
      <c r="N20" s="139">
        <v>8.7968860999999995E-2</v>
      </c>
      <c r="O20" s="139">
        <v>0.1285943185</v>
      </c>
      <c r="P20" s="139">
        <v>7.1771089400000002E-2</v>
      </c>
    </row>
    <row r="21" spans="1:16" s="60" customFormat="1" ht="12.6" customHeight="1" x14ac:dyDescent="0.2">
      <c r="A21" s="137" t="s">
        <v>228</v>
      </c>
      <c r="B21" s="138"/>
      <c r="C21" s="138"/>
      <c r="D21" s="139">
        <v>2.9483872250128109</v>
      </c>
      <c r="E21" s="139">
        <v>3.1263351156949026</v>
      </c>
      <c r="F21" s="139" t="s">
        <v>2</v>
      </c>
      <c r="G21" s="139" t="s">
        <v>2</v>
      </c>
      <c r="H21" s="139" t="s">
        <v>2</v>
      </c>
      <c r="I21" s="139" t="s">
        <v>2</v>
      </c>
      <c r="J21" s="139" t="s">
        <v>2</v>
      </c>
      <c r="K21" s="139" t="s">
        <v>2</v>
      </c>
      <c r="L21" s="139" t="s">
        <v>2</v>
      </c>
      <c r="M21" s="139" t="s">
        <v>2</v>
      </c>
      <c r="N21" s="139" t="s">
        <v>2</v>
      </c>
      <c r="O21" s="139" t="s">
        <v>2</v>
      </c>
      <c r="P21" s="139" t="s">
        <v>2</v>
      </c>
    </row>
    <row r="22" spans="1:16" s="60" customFormat="1" ht="12.6" customHeight="1" x14ac:dyDescent="0.2">
      <c r="A22" s="137" t="s">
        <v>40</v>
      </c>
      <c r="B22" s="138"/>
      <c r="C22" s="138"/>
      <c r="D22" s="139" t="s">
        <v>2</v>
      </c>
      <c r="E22" s="139">
        <v>1.0420953547906711</v>
      </c>
      <c r="F22" s="139" t="s">
        <v>2</v>
      </c>
      <c r="G22" s="139" t="s">
        <v>2</v>
      </c>
      <c r="H22" s="139">
        <v>1.1148185333964449</v>
      </c>
      <c r="I22" s="139" t="s">
        <v>2</v>
      </c>
      <c r="J22" s="139">
        <v>2.7253307571629786</v>
      </c>
      <c r="K22" s="139">
        <v>2.7488476669108191</v>
      </c>
      <c r="L22" s="139">
        <v>1.7670278451731312</v>
      </c>
      <c r="M22" s="139">
        <v>1.2579258771931296</v>
      </c>
      <c r="N22" s="139">
        <v>1.0972226973999999</v>
      </c>
      <c r="O22" s="139">
        <v>0.6986337051</v>
      </c>
      <c r="P22" s="139">
        <v>0.33212182159999998</v>
      </c>
    </row>
    <row r="23" spans="1:16" s="60" customFormat="1" ht="12.6" customHeight="1" x14ac:dyDescent="0.2">
      <c r="A23" s="137" t="s">
        <v>41</v>
      </c>
      <c r="B23" s="138"/>
      <c r="C23" s="138"/>
      <c r="D23" s="139" t="s">
        <v>2</v>
      </c>
      <c r="E23" s="139" t="s">
        <v>2</v>
      </c>
      <c r="F23" s="139" t="s">
        <v>2</v>
      </c>
      <c r="G23" s="139" t="s">
        <v>2</v>
      </c>
      <c r="H23" s="139" t="s">
        <v>2</v>
      </c>
      <c r="I23" s="139">
        <v>2.4921076550542232</v>
      </c>
      <c r="J23" s="139" t="s">
        <v>2</v>
      </c>
      <c r="K23" s="139" t="s">
        <v>2</v>
      </c>
      <c r="L23" s="139" t="s">
        <v>2</v>
      </c>
      <c r="M23" s="139" t="s">
        <v>2</v>
      </c>
      <c r="N23" s="139"/>
      <c r="O23" s="139"/>
      <c r="P23" s="139"/>
    </row>
    <row r="24" spans="1:16" s="60" customFormat="1" ht="9.9499999999999993" customHeight="1" x14ac:dyDescent="0.2">
      <c r="A24" s="140" t="s">
        <v>193</v>
      </c>
      <c r="B24" s="141"/>
      <c r="C24" s="141"/>
      <c r="D24" s="142" t="s">
        <v>2</v>
      </c>
      <c r="E24" s="142" t="s">
        <v>2</v>
      </c>
      <c r="F24" s="142" t="s">
        <v>2</v>
      </c>
      <c r="G24" s="142" t="s">
        <v>2</v>
      </c>
      <c r="H24" s="142" t="s">
        <v>2</v>
      </c>
      <c r="I24" s="142" t="s">
        <v>2</v>
      </c>
      <c r="J24" s="142" t="s">
        <v>2</v>
      </c>
      <c r="K24" s="142" t="s">
        <v>2</v>
      </c>
      <c r="L24" s="142" t="s">
        <v>2</v>
      </c>
      <c r="M24" s="142" t="s">
        <v>2</v>
      </c>
      <c r="N24" s="142">
        <v>0.52876161730000004</v>
      </c>
      <c r="O24" s="142" t="s">
        <v>2</v>
      </c>
      <c r="P24" s="139" t="s">
        <v>2</v>
      </c>
    </row>
    <row r="25" spans="1:16" s="60" customFormat="1" ht="6.95" customHeight="1" x14ac:dyDescent="0.2">
      <c r="A25" s="143"/>
      <c r="B25" s="138"/>
      <c r="C25" s="138"/>
      <c r="D25" s="139"/>
      <c r="E25" s="139"/>
      <c r="F25" s="139"/>
      <c r="G25" s="139"/>
      <c r="H25" s="139"/>
      <c r="I25" s="139"/>
      <c r="J25" s="139"/>
      <c r="K25" s="139"/>
      <c r="L25" s="139"/>
      <c r="M25" s="139"/>
      <c r="N25" s="139"/>
      <c r="O25" s="139"/>
      <c r="P25" s="139"/>
    </row>
    <row r="26" spans="1:16" s="60" customFormat="1" ht="11.1" customHeight="1" x14ac:dyDescent="0.2">
      <c r="A26" s="137" t="s">
        <v>42</v>
      </c>
      <c r="B26" s="138"/>
      <c r="C26" s="138"/>
      <c r="D26" s="139" t="s">
        <v>2</v>
      </c>
      <c r="E26" s="139">
        <v>1.5800902642443815</v>
      </c>
      <c r="F26" s="139">
        <v>2.8984832409264412</v>
      </c>
      <c r="G26" s="139">
        <v>2.621550216235895</v>
      </c>
      <c r="H26" s="139">
        <v>2.7552152027424341</v>
      </c>
      <c r="I26" s="139">
        <v>1.8512376815817531</v>
      </c>
      <c r="J26" s="139">
        <v>3.0694389646460181</v>
      </c>
      <c r="K26" s="139">
        <v>4.177891381944872</v>
      </c>
      <c r="L26" s="139">
        <v>0.50623347727617607</v>
      </c>
      <c r="M26" s="139">
        <v>3.6682728702570313</v>
      </c>
      <c r="N26" s="139">
        <v>1.0674819735000001</v>
      </c>
      <c r="O26" s="139">
        <v>2.6316844655999998</v>
      </c>
      <c r="P26" s="139">
        <v>2.2699707109</v>
      </c>
    </row>
    <row r="27" spans="1:16" s="60" customFormat="1" ht="12.6" customHeight="1" x14ac:dyDescent="0.2">
      <c r="A27" s="143"/>
      <c r="B27" s="138"/>
      <c r="C27" s="138"/>
      <c r="D27" s="144"/>
      <c r="E27" s="144"/>
      <c r="F27" s="144"/>
      <c r="G27" s="144"/>
      <c r="H27" s="144"/>
      <c r="I27" s="144"/>
      <c r="J27" s="144"/>
      <c r="K27" s="144"/>
      <c r="L27" s="144"/>
      <c r="M27" s="144"/>
      <c r="N27" s="134"/>
      <c r="O27" s="134"/>
      <c r="P27" s="144"/>
    </row>
    <row r="28" spans="1:16" s="60" customFormat="1" ht="14.45" customHeight="1" x14ac:dyDescent="0.2">
      <c r="A28" s="154" t="s">
        <v>0</v>
      </c>
      <c r="B28" s="155"/>
      <c r="C28" s="155"/>
      <c r="D28" s="156">
        <f t="shared" ref="D28:N28" si="0">SUM(D4:D26)</f>
        <v>100</v>
      </c>
      <c r="E28" s="156">
        <f t="shared" si="0"/>
        <v>100</v>
      </c>
      <c r="F28" s="156">
        <f t="shared" si="0"/>
        <v>99.999999999999986</v>
      </c>
      <c r="G28" s="156">
        <f t="shared" si="0"/>
        <v>100</v>
      </c>
      <c r="H28" s="156">
        <f t="shared" si="0"/>
        <v>100</v>
      </c>
      <c r="I28" s="156">
        <f t="shared" si="0"/>
        <v>99.999631659744523</v>
      </c>
      <c r="J28" s="156">
        <f t="shared" si="0"/>
        <v>100.02984133913256</v>
      </c>
      <c r="K28" s="156">
        <f t="shared" si="0"/>
        <v>99.999999999999986</v>
      </c>
      <c r="L28" s="156">
        <f t="shared" si="0"/>
        <v>100</v>
      </c>
      <c r="M28" s="156">
        <f t="shared" si="0"/>
        <v>99.999999999999986</v>
      </c>
      <c r="N28" s="157">
        <f t="shared" si="0"/>
        <v>99.999999999300016</v>
      </c>
      <c r="O28" s="157">
        <f>SUM(O4:O26)</f>
        <v>99.999999999999986</v>
      </c>
      <c r="P28" s="156">
        <f>SUM(P4:P26)</f>
        <v>100.00000000039999</v>
      </c>
    </row>
    <row r="29" spans="1:16" s="60" customFormat="1" ht="18" customHeight="1" x14ac:dyDescent="0.2">
      <c r="A29" s="158" t="s">
        <v>118</v>
      </c>
      <c r="B29" s="159"/>
      <c r="C29" s="159"/>
      <c r="D29" s="160">
        <v>45.86055663717427</v>
      </c>
      <c r="E29" s="160">
        <v>43.525758202463074</v>
      </c>
      <c r="F29" s="160">
        <v>37.276407304511494</v>
      </c>
      <c r="G29" s="160">
        <v>40.182810683077228</v>
      </c>
      <c r="H29" s="160">
        <v>37.399359622615464</v>
      </c>
      <c r="I29" s="160">
        <v>37.443703837146458</v>
      </c>
      <c r="J29" s="160">
        <v>32.851980584183444</v>
      </c>
      <c r="K29" s="160">
        <v>31.541083337436472</v>
      </c>
      <c r="L29" s="160">
        <v>42.684240779606185</v>
      </c>
      <c r="M29" s="160">
        <v>44.322710442944469</v>
      </c>
      <c r="N29" s="66">
        <v>41.630734191000002</v>
      </c>
      <c r="O29" s="66">
        <v>42.926576583933972</v>
      </c>
      <c r="P29" s="160">
        <v>41.396929049999997</v>
      </c>
    </row>
    <row r="30" spans="1:16" s="17" customFormat="1" ht="18" customHeight="1" x14ac:dyDescent="0.2">
      <c r="A30" s="161" t="s">
        <v>119</v>
      </c>
      <c r="B30" s="162"/>
      <c r="C30" s="162"/>
      <c r="D30" s="163"/>
      <c r="E30" s="163"/>
      <c r="F30" s="163"/>
      <c r="G30" s="163"/>
      <c r="H30" s="163"/>
      <c r="I30" s="163"/>
      <c r="J30" s="163"/>
      <c r="K30" s="163"/>
      <c r="L30" s="163"/>
      <c r="M30" s="163"/>
      <c r="N30" s="164"/>
      <c r="O30" s="164"/>
      <c r="P30" s="165"/>
    </row>
    <row r="31" spans="1:16" s="60" customFormat="1" ht="18" customHeight="1" x14ac:dyDescent="0.2">
      <c r="A31" s="56" t="s">
        <v>120</v>
      </c>
      <c r="B31" s="70"/>
      <c r="C31" s="70"/>
      <c r="D31" s="31"/>
      <c r="E31" s="31"/>
      <c r="F31" s="31"/>
      <c r="G31" s="31"/>
      <c r="H31" s="31"/>
      <c r="I31" s="31"/>
      <c r="J31" s="31"/>
      <c r="K31" s="31"/>
      <c r="L31" s="31"/>
      <c r="M31" s="31"/>
    </row>
    <row r="32" spans="1:16" s="60" customFormat="1" ht="14.1" customHeight="1" x14ac:dyDescent="0.2">
      <c r="A32" s="56" t="s">
        <v>244</v>
      </c>
      <c r="B32" s="70"/>
      <c r="C32" s="70"/>
      <c r="D32" s="31"/>
      <c r="E32" s="31"/>
      <c r="F32" s="31"/>
      <c r="G32" s="31"/>
      <c r="H32" s="31"/>
      <c r="I32" s="31"/>
      <c r="J32" s="31"/>
      <c r="K32" s="31"/>
      <c r="L32" s="31"/>
      <c r="M32" s="31"/>
    </row>
    <row r="33" spans="1:13" s="60" customFormat="1" ht="12.6" customHeight="1" x14ac:dyDescent="0.2">
      <c r="A33" s="56" t="s">
        <v>245</v>
      </c>
      <c r="B33" s="70"/>
      <c r="C33" s="70"/>
      <c r="D33" s="31"/>
      <c r="E33" s="31"/>
      <c r="F33" s="31"/>
      <c r="G33" s="31"/>
      <c r="H33" s="31"/>
      <c r="I33" s="31"/>
      <c r="J33" s="31"/>
      <c r="K33" s="31"/>
      <c r="L33" s="31"/>
      <c r="M33" s="31"/>
    </row>
    <row r="34" spans="1:13" s="60" customFormat="1" ht="12.6" customHeight="1" x14ac:dyDescent="0.2">
      <c r="A34" s="56" t="s">
        <v>121</v>
      </c>
      <c r="B34" s="56"/>
      <c r="C34" s="56"/>
      <c r="D34" s="31"/>
      <c r="E34" s="31"/>
      <c r="F34" s="31"/>
      <c r="G34" s="31"/>
      <c r="H34" s="31"/>
      <c r="I34" s="31"/>
      <c r="J34" s="31"/>
      <c r="K34" s="31"/>
      <c r="L34" s="31"/>
      <c r="M34" s="31"/>
    </row>
    <row r="35" spans="1:13" s="60" customFormat="1" ht="12.6" customHeight="1" x14ac:dyDescent="0.2">
      <c r="A35" s="56" t="s">
        <v>122</v>
      </c>
      <c r="B35" s="56"/>
      <c r="C35" s="56"/>
      <c r="D35" s="31"/>
      <c r="E35" s="31"/>
      <c r="F35" s="31"/>
      <c r="G35" s="31"/>
      <c r="H35" s="31"/>
      <c r="I35" s="31"/>
      <c r="J35" s="31"/>
      <c r="K35" s="31"/>
      <c r="L35" s="31"/>
      <c r="M35" s="31"/>
    </row>
    <row r="36" spans="1:13" s="60" customFormat="1" ht="18" customHeight="1" x14ac:dyDescent="0.2">
      <c r="A36" s="56" t="s">
        <v>123</v>
      </c>
      <c r="B36" s="56"/>
      <c r="C36" s="56"/>
      <c r="D36" s="31"/>
      <c r="E36" s="31"/>
      <c r="F36" s="31"/>
      <c r="G36" s="31"/>
      <c r="H36" s="31"/>
      <c r="I36" s="31"/>
      <c r="J36" s="31"/>
      <c r="K36" s="31"/>
      <c r="L36" s="31"/>
      <c r="M36" s="31"/>
    </row>
    <row r="37" spans="1:13" s="60" customFormat="1" ht="14.1" customHeight="1" x14ac:dyDescent="0.2">
      <c r="A37" s="143" t="s">
        <v>3</v>
      </c>
      <c r="B37" s="143" t="s">
        <v>46</v>
      </c>
      <c r="C37" s="143" t="s">
        <v>47</v>
      </c>
      <c r="D37" s="31"/>
      <c r="E37" s="31"/>
      <c r="F37" s="31"/>
      <c r="G37" s="31"/>
      <c r="H37" s="31"/>
      <c r="I37" s="31"/>
      <c r="J37" s="31"/>
      <c r="K37" s="31"/>
      <c r="L37" s="31"/>
      <c r="M37" s="31"/>
    </row>
    <row r="38" spans="1:13" s="60" customFormat="1" ht="14.1" customHeight="1" x14ac:dyDescent="0.2">
      <c r="A38" s="143" t="s">
        <v>4</v>
      </c>
      <c r="B38" s="143" t="s">
        <v>46</v>
      </c>
      <c r="C38" s="143" t="s">
        <v>47</v>
      </c>
      <c r="D38" s="31"/>
      <c r="E38" s="31"/>
      <c r="F38" s="31"/>
      <c r="G38" s="31"/>
      <c r="H38" s="31"/>
      <c r="I38" s="31"/>
      <c r="J38" s="31"/>
      <c r="K38" s="31"/>
      <c r="L38" s="31"/>
      <c r="M38" s="31"/>
    </row>
    <row r="39" spans="1:13" s="60" customFormat="1" ht="12.6" customHeight="1" x14ac:dyDescent="0.2">
      <c r="A39" s="143"/>
      <c r="B39" s="143" t="s">
        <v>48</v>
      </c>
      <c r="C39" s="143" t="s">
        <v>49</v>
      </c>
      <c r="D39" s="31"/>
      <c r="E39" s="31"/>
      <c r="F39" s="31"/>
      <c r="G39" s="31"/>
      <c r="H39" s="31"/>
      <c r="I39" s="31"/>
      <c r="J39" s="31"/>
      <c r="K39" s="31"/>
      <c r="L39" s="31"/>
      <c r="M39" s="31"/>
    </row>
    <row r="40" spans="1:13" s="60" customFormat="1" ht="12.6" customHeight="1" x14ac:dyDescent="0.2">
      <c r="A40" s="143"/>
      <c r="B40" s="143" t="s">
        <v>50</v>
      </c>
      <c r="C40" s="143" t="s">
        <v>51</v>
      </c>
      <c r="D40" s="31"/>
      <c r="E40" s="31"/>
      <c r="F40" s="31"/>
      <c r="G40" s="31"/>
      <c r="H40" s="31"/>
      <c r="I40" s="31"/>
      <c r="J40" s="31"/>
      <c r="K40" s="31"/>
      <c r="L40" s="31"/>
      <c r="M40" s="31"/>
    </row>
    <row r="41" spans="1:13" s="60" customFormat="1" ht="12.6" customHeight="1" x14ac:dyDescent="0.2">
      <c r="A41" s="143"/>
      <c r="B41" s="143" t="s">
        <v>52</v>
      </c>
      <c r="C41" s="143" t="s">
        <v>53</v>
      </c>
      <c r="D41" s="31"/>
      <c r="E41" s="31"/>
      <c r="F41" s="31"/>
      <c r="G41" s="31"/>
      <c r="H41" s="31"/>
      <c r="I41" s="31"/>
      <c r="J41" s="31"/>
      <c r="K41" s="31"/>
      <c r="L41" s="31"/>
      <c r="M41" s="31"/>
    </row>
    <row r="42" spans="1:13" s="60" customFormat="1" ht="14.1" customHeight="1" x14ac:dyDescent="0.2">
      <c r="A42" s="143" t="s">
        <v>5</v>
      </c>
      <c r="B42" s="143" t="s">
        <v>48</v>
      </c>
      <c r="C42" s="143" t="s">
        <v>54</v>
      </c>
      <c r="D42" s="31"/>
      <c r="E42" s="31"/>
      <c r="F42" s="31"/>
      <c r="G42" s="31"/>
      <c r="H42" s="31"/>
      <c r="I42" s="31"/>
      <c r="J42" s="31"/>
      <c r="K42" s="31"/>
      <c r="L42" s="31"/>
      <c r="M42" s="31"/>
    </row>
    <row r="43" spans="1:13" s="60" customFormat="1" ht="14.1" customHeight="1" x14ac:dyDescent="0.2">
      <c r="A43" s="143" t="s">
        <v>6</v>
      </c>
      <c r="B43" s="143" t="s">
        <v>55</v>
      </c>
      <c r="C43" s="143" t="s">
        <v>56</v>
      </c>
      <c r="D43" s="31"/>
      <c r="E43" s="31"/>
      <c r="F43" s="31"/>
      <c r="G43" s="31"/>
      <c r="H43" s="31"/>
      <c r="I43" s="31"/>
      <c r="J43" s="31"/>
      <c r="K43" s="31"/>
      <c r="L43" s="31"/>
      <c r="M43" s="31"/>
    </row>
    <row r="44" spans="1:13" s="60" customFormat="1" ht="12.6" customHeight="1" x14ac:dyDescent="0.2">
      <c r="A44" s="143"/>
      <c r="B44" s="143" t="s">
        <v>48</v>
      </c>
      <c r="C44" s="143" t="s">
        <v>57</v>
      </c>
      <c r="D44" s="27"/>
      <c r="E44" s="27"/>
      <c r="F44" s="27"/>
      <c r="G44" s="27"/>
      <c r="H44" s="27"/>
      <c r="I44" s="27"/>
      <c r="J44" s="27"/>
      <c r="K44" s="27"/>
      <c r="L44" s="27"/>
      <c r="M44" s="27"/>
    </row>
    <row r="45" spans="1:13" s="60" customFormat="1" ht="14.1" customHeight="1" x14ac:dyDescent="0.2">
      <c r="A45" s="143" t="s">
        <v>7</v>
      </c>
      <c r="B45" s="143" t="s">
        <v>55</v>
      </c>
      <c r="C45" s="143" t="s">
        <v>58</v>
      </c>
      <c r="D45" s="27"/>
      <c r="E45" s="27"/>
      <c r="F45" s="27"/>
      <c r="G45" s="27"/>
      <c r="H45" s="27"/>
      <c r="I45" s="27"/>
      <c r="J45" s="27"/>
      <c r="K45" s="27"/>
      <c r="L45" s="27"/>
      <c r="M45" s="27"/>
    </row>
    <row r="46" spans="1:13" s="60" customFormat="1" ht="12.6" customHeight="1" x14ac:dyDescent="0.2">
      <c r="A46" s="143"/>
      <c r="B46" s="143" t="s">
        <v>48</v>
      </c>
      <c r="C46" s="143" t="s">
        <v>59</v>
      </c>
      <c r="D46" s="27"/>
      <c r="E46" s="27"/>
      <c r="F46" s="27"/>
      <c r="G46" s="27"/>
      <c r="H46" s="27"/>
      <c r="I46" s="27"/>
      <c r="J46" s="27"/>
      <c r="K46" s="27"/>
      <c r="L46" s="27"/>
      <c r="M46" s="27"/>
    </row>
    <row r="47" spans="1:13" s="60" customFormat="1" ht="14.1" customHeight="1" x14ac:dyDescent="0.2">
      <c r="A47" s="143" t="s">
        <v>8</v>
      </c>
      <c r="B47" s="143" t="s">
        <v>60</v>
      </c>
      <c r="C47" s="143" t="s">
        <v>61</v>
      </c>
      <c r="D47" s="27"/>
      <c r="E47" s="27"/>
      <c r="F47" s="27"/>
      <c r="G47" s="27"/>
      <c r="H47" s="27"/>
      <c r="I47" s="27"/>
      <c r="J47" s="27"/>
      <c r="K47" s="27"/>
      <c r="L47" s="27"/>
      <c r="M47" s="27"/>
    </row>
    <row r="48" spans="1:13" s="60" customFormat="1" ht="12.6" customHeight="1" x14ac:dyDescent="0.2">
      <c r="A48" s="143"/>
      <c r="B48" s="143" t="s">
        <v>55</v>
      </c>
      <c r="C48" s="143" t="s">
        <v>62</v>
      </c>
      <c r="D48" s="27"/>
      <c r="E48" s="27"/>
      <c r="F48" s="27"/>
      <c r="G48" s="27"/>
      <c r="H48" s="27"/>
      <c r="I48" s="27"/>
      <c r="J48" s="27"/>
      <c r="K48" s="27"/>
      <c r="L48" s="27"/>
      <c r="M48" s="27"/>
    </row>
    <row r="49" spans="1:13" s="60" customFormat="1" ht="12.6" customHeight="1" x14ac:dyDescent="0.2">
      <c r="A49" s="143"/>
      <c r="B49" s="143" t="s">
        <v>48</v>
      </c>
      <c r="C49" s="143" t="s">
        <v>63</v>
      </c>
      <c r="D49" s="27"/>
      <c r="E49" s="27"/>
      <c r="F49" s="27"/>
      <c r="G49" s="27"/>
      <c r="H49" s="27"/>
      <c r="I49" s="27"/>
      <c r="J49" s="27"/>
      <c r="K49" s="27"/>
      <c r="L49" s="27"/>
      <c r="M49" s="27"/>
    </row>
    <row r="50" spans="1:13" s="60" customFormat="1" ht="14.1" customHeight="1" x14ac:dyDescent="0.2">
      <c r="A50" s="143" t="s">
        <v>9</v>
      </c>
      <c r="B50" s="143" t="s">
        <v>297</v>
      </c>
      <c r="C50" s="143" t="s">
        <v>64</v>
      </c>
      <c r="D50" s="27"/>
      <c r="E50" s="27"/>
      <c r="F50" s="27"/>
      <c r="G50" s="27"/>
      <c r="H50" s="27"/>
      <c r="I50" s="27"/>
      <c r="J50" s="27"/>
      <c r="K50" s="27"/>
      <c r="L50" s="27"/>
      <c r="M50" s="27"/>
    </row>
    <row r="51" spans="1:13" s="60" customFormat="1" ht="12.6" customHeight="1" x14ac:dyDescent="0.2">
      <c r="A51" s="143"/>
      <c r="B51" s="137" t="s">
        <v>65</v>
      </c>
      <c r="C51" s="137" t="s">
        <v>66</v>
      </c>
      <c r="D51" s="71"/>
      <c r="E51" s="72"/>
      <c r="F51" s="72"/>
      <c r="G51" s="72"/>
      <c r="H51" s="72"/>
      <c r="I51" s="72"/>
      <c r="J51" s="72"/>
      <c r="K51" s="72"/>
      <c r="L51" s="72"/>
      <c r="M51" s="72"/>
    </row>
    <row r="52" spans="1:13" s="60" customFormat="1" ht="12.6" customHeight="1" x14ac:dyDescent="0.2">
      <c r="A52" s="143"/>
      <c r="B52" s="137"/>
      <c r="C52" s="137" t="s">
        <v>67</v>
      </c>
      <c r="D52" s="71"/>
      <c r="E52" s="72"/>
      <c r="F52" s="72"/>
      <c r="G52" s="72"/>
      <c r="H52" s="72"/>
      <c r="I52" s="72"/>
      <c r="J52" s="72"/>
      <c r="K52" s="72"/>
      <c r="L52" s="72"/>
      <c r="M52" s="72"/>
    </row>
    <row r="53" spans="1:13" s="60" customFormat="1" ht="12.6" customHeight="1" x14ac:dyDescent="0.2">
      <c r="A53" s="143"/>
      <c r="B53" s="143" t="s">
        <v>55</v>
      </c>
      <c r="C53" s="137" t="s">
        <v>68</v>
      </c>
      <c r="D53" s="71"/>
      <c r="E53" s="72"/>
      <c r="F53" s="72"/>
      <c r="G53" s="72"/>
      <c r="H53" s="72"/>
      <c r="I53" s="72"/>
      <c r="J53" s="72"/>
      <c r="K53" s="72"/>
      <c r="L53" s="72"/>
      <c r="M53" s="72"/>
    </row>
    <row r="54" spans="1:13" s="60" customFormat="1" ht="12.6" customHeight="1" x14ac:dyDescent="0.2">
      <c r="A54" s="143"/>
      <c r="B54" s="137" t="s">
        <v>48</v>
      </c>
      <c r="C54" s="137" t="s">
        <v>69</v>
      </c>
      <c r="D54" s="71"/>
      <c r="E54" s="72"/>
      <c r="F54" s="72"/>
      <c r="G54" s="72"/>
      <c r="H54" s="72"/>
      <c r="I54" s="72"/>
      <c r="J54" s="72"/>
      <c r="K54" s="72"/>
      <c r="L54" s="72"/>
      <c r="M54" s="72"/>
    </row>
    <row r="55" spans="1:13" s="60" customFormat="1" ht="14.1" customHeight="1" x14ac:dyDescent="0.2">
      <c r="A55" s="143" t="s">
        <v>10</v>
      </c>
      <c r="B55" s="143" t="s">
        <v>297</v>
      </c>
      <c r="C55" s="143" t="s">
        <v>70</v>
      </c>
      <c r="D55" s="27"/>
      <c r="E55" s="27"/>
      <c r="F55" s="27"/>
      <c r="G55" s="27"/>
      <c r="H55" s="27"/>
      <c r="I55" s="27"/>
      <c r="J55" s="27"/>
      <c r="K55" s="27"/>
      <c r="L55" s="27"/>
      <c r="M55" s="27"/>
    </row>
    <row r="56" spans="1:13" s="60" customFormat="1" ht="12.6" customHeight="1" x14ac:dyDescent="0.2">
      <c r="A56" s="143"/>
      <c r="B56" s="143"/>
      <c r="C56" s="143" t="s">
        <v>71</v>
      </c>
      <c r="D56" s="27"/>
      <c r="E56" s="27"/>
      <c r="F56" s="27"/>
      <c r="G56" s="27"/>
      <c r="H56" s="27"/>
      <c r="I56" s="27"/>
      <c r="J56" s="27"/>
      <c r="K56" s="27"/>
      <c r="L56" s="27"/>
      <c r="M56" s="27"/>
    </row>
    <row r="57" spans="1:13" s="60" customFormat="1" ht="12.6" customHeight="1" x14ac:dyDescent="0.2">
      <c r="A57" s="143"/>
      <c r="B57" s="143" t="s">
        <v>65</v>
      </c>
      <c r="C57" s="143" t="s">
        <v>72</v>
      </c>
      <c r="D57" s="27"/>
      <c r="E57" s="27"/>
      <c r="F57" s="27"/>
      <c r="G57" s="27"/>
      <c r="H57" s="27"/>
      <c r="I57" s="27"/>
      <c r="J57" s="27"/>
      <c r="K57" s="27"/>
      <c r="L57" s="27"/>
      <c r="M57" s="27"/>
    </row>
    <row r="58" spans="1:13" s="60" customFormat="1" ht="12.6" customHeight="1" x14ac:dyDescent="0.2">
      <c r="A58" s="143"/>
      <c r="B58" s="137"/>
      <c r="C58" s="137" t="s">
        <v>73</v>
      </c>
      <c r="D58" s="71"/>
      <c r="E58" s="72"/>
      <c r="F58" s="72"/>
      <c r="G58" s="72"/>
      <c r="H58" s="72"/>
      <c r="I58" s="72"/>
      <c r="J58" s="72"/>
      <c r="K58" s="72"/>
      <c r="L58" s="72"/>
      <c r="M58" s="72"/>
    </row>
    <row r="59" spans="1:13" s="60" customFormat="1" ht="12.6" customHeight="1" x14ac:dyDescent="0.2">
      <c r="A59" s="143"/>
      <c r="B59" s="143" t="s">
        <v>74</v>
      </c>
      <c r="C59" s="143" t="s">
        <v>75</v>
      </c>
      <c r="D59" s="27"/>
      <c r="E59" s="27"/>
      <c r="F59" s="27"/>
      <c r="G59" s="27"/>
      <c r="H59" s="27"/>
      <c r="I59" s="27"/>
      <c r="J59" s="27"/>
      <c r="K59" s="27"/>
      <c r="L59" s="27"/>
      <c r="M59" s="27"/>
    </row>
    <row r="60" spans="1:13" s="60" customFormat="1" ht="12.6" customHeight="1" x14ac:dyDescent="0.2">
      <c r="A60" s="143"/>
      <c r="B60" s="137"/>
      <c r="C60" s="137" t="s">
        <v>76</v>
      </c>
      <c r="D60" s="71"/>
      <c r="E60" s="72"/>
      <c r="F60" s="72"/>
      <c r="G60" s="72"/>
      <c r="H60" s="72"/>
      <c r="I60" s="72"/>
      <c r="J60" s="72"/>
      <c r="K60" s="72"/>
      <c r="L60" s="72"/>
      <c r="M60" s="72"/>
    </row>
    <row r="61" spans="1:13" s="60" customFormat="1" ht="12.6" customHeight="1" x14ac:dyDescent="0.2">
      <c r="A61" s="143"/>
      <c r="B61" s="143" t="s">
        <v>48</v>
      </c>
      <c r="C61" s="143" t="s">
        <v>77</v>
      </c>
      <c r="D61" s="27"/>
      <c r="E61" s="27"/>
      <c r="F61" s="27"/>
      <c r="G61" s="27"/>
      <c r="H61" s="27"/>
      <c r="I61" s="27"/>
      <c r="J61" s="27"/>
      <c r="K61" s="27"/>
      <c r="L61" s="27"/>
      <c r="M61" s="27"/>
    </row>
    <row r="62" spans="1:13" s="60" customFormat="1" ht="12.6" customHeight="1" x14ac:dyDescent="0.2">
      <c r="A62" s="143"/>
      <c r="B62" s="137"/>
      <c r="C62" s="137" t="s">
        <v>78</v>
      </c>
      <c r="D62" s="71"/>
      <c r="E62" s="72"/>
      <c r="F62" s="72"/>
      <c r="G62" s="72"/>
      <c r="H62" s="72"/>
      <c r="I62" s="72"/>
      <c r="J62" s="72"/>
      <c r="K62" s="72"/>
      <c r="L62" s="72"/>
      <c r="M62" s="72"/>
    </row>
    <row r="63" spans="1:13" s="60" customFormat="1" ht="14.1" customHeight="1" x14ac:dyDescent="0.2">
      <c r="A63" s="143" t="s">
        <v>11</v>
      </c>
      <c r="B63" s="143" t="s">
        <v>297</v>
      </c>
      <c r="C63" s="143" t="s">
        <v>79</v>
      </c>
      <c r="D63" s="27"/>
      <c r="E63" s="27"/>
      <c r="F63" s="27"/>
      <c r="G63" s="27"/>
      <c r="H63" s="27"/>
      <c r="I63" s="27"/>
      <c r="J63" s="27"/>
      <c r="K63" s="27"/>
      <c r="L63" s="27"/>
      <c r="M63" s="27"/>
    </row>
    <row r="64" spans="1:13" s="60" customFormat="1" ht="12.6" customHeight="1" x14ac:dyDescent="0.2">
      <c r="A64" s="143"/>
      <c r="B64" s="137"/>
      <c r="C64" s="137" t="s">
        <v>80</v>
      </c>
      <c r="D64" s="71"/>
      <c r="E64" s="72"/>
      <c r="F64" s="72"/>
      <c r="G64" s="72"/>
      <c r="H64" s="72"/>
      <c r="I64" s="72"/>
      <c r="J64" s="72"/>
      <c r="K64" s="72"/>
      <c r="L64" s="72"/>
      <c r="M64" s="72"/>
    </row>
    <row r="65" spans="1:13" s="60" customFormat="1" ht="12.6" customHeight="1" x14ac:dyDescent="0.2">
      <c r="A65" s="166"/>
      <c r="B65" s="143" t="s">
        <v>46</v>
      </c>
      <c r="C65" s="143" t="s">
        <v>81</v>
      </c>
      <c r="D65" s="27"/>
      <c r="E65" s="27"/>
      <c r="F65" s="27"/>
      <c r="G65" s="27"/>
      <c r="H65" s="27"/>
      <c r="I65" s="27"/>
      <c r="J65" s="27"/>
      <c r="K65" s="27"/>
      <c r="L65" s="27"/>
      <c r="M65" s="27"/>
    </row>
    <row r="66" spans="1:13" s="60" customFormat="1" ht="12.6" customHeight="1" x14ac:dyDescent="0.2">
      <c r="A66" s="143"/>
      <c r="B66" s="137"/>
      <c r="C66" s="137" t="s">
        <v>82</v>
      </c>
      <c r="D66" s="71"/>
      <c r="E66" s="72"/>
      <c r="F66" s="72"/>
      <c r="G66" s="72"/>
      <c r="H66" s="72"/>
      <c r="I66" s="72"/>
      <c r="J66" s="72"/>
      <c r="K66" s="72"/>
      <c r="L66" s="72"/>
      <c r="M66" s="72"/>
    </row>
    <row r="67" spans="1:13" s="60" customFormat="1" ht="12.6" customHeight="1" x14ac:dyDescent="0.2">
      <c r="A67" s="166"/>
      <c r="B67" s="143" t="s">
        <v>83</v>
      </c>
      <c r="C67" s="143" t="s">
        <v>84</v>
      </c>
      <c r="D67" s="27"/>
      <c r="E67" s="27"/>
      <c r="F67" s="27"/>
      <c r="G67" s="27"/>
      <c r="H67" s="27"/>
      <c r="I67" s="27"/>
      <c r="J67" s="27"/>
      <c r="K67" s="27"/>
      <c r="L67" s="27"/>
      <c r="M67" s="27"/>
    </row>
    <row r="68" spans="1:13" s="60" customFormat="1" ht="12.6" customHeight="1" x14ac:dyDescent="0.2">
      <c r="A68" s="166"/>
      <c r="B68" s="143" t="s">
        <v>85</v>
      </c>
      <c r="C68" s="143" t="s">
        <v>86</v>
      </c>
      <c r="D68" s="27"/>
      <c r="E68" s="27"/>
      <c r="F68" s="27"/>
      <c r="G68" s="27"/>
      <c r="H68" s="27"/>
      <c r="I68" s="27"/>
      <c r="J68" s="27"/>
      <c r="K68" s="27"/>
      <c r="L68" s="27"/>
      <c r="M68" s="27"/>
    </row>
    <row r="69" spans="1:13" s="60" customFormat="1" ht="12.6" customHeight="1" x14ac:dyDescent="0.2">
      <c r="A69" s="166"/>
      <c r="B69" s="143" t="s">
        <v>48</v>
      </c>
      <c r="C69" s="143" t="s">
        <v>87</v>
      </c>
      <c r="D69" s="27"/>
      <c r="E69" s="27"/>
      <c r="F69" s="27"/>
      <c r="G69" s="27"/>
      <c r="H69" s="27"/>
      <c r="I69" s="27"/>
      <c r="J69" s="27"/>
      <c r="K69" s="27"/>
      <c r="L69" s="27"/>
      <c r="M69" s="27"/>
    </row>
    <row r="70" spans="1:13" s="60" customFormat="1" ht="12.6" customHeight="1" x14ac:dyDescent="0.2">
      <c r="A70" s="166"/>
      <c r="B70" s="143" t="s">
        <v>88</v>
      </c>
      <c r="C70" s="143" t="s">
        <v>89</v>
      </c>
      <c r="D70" s="27"/>
      <c r="E70" s="27"/>
      <c r="F70" s="27"/>
      <c r="G70" s="27"/>
      <c r="H70" s="27"/>
      <c r="I70" s="27"/>
      <c r="J70" s="27"/>
      <c r="K70" s="27"/>
      <c r="L70" s="27"/>
      <c r="M70" s="27"/>
    </row>
    <row r="71" spans="1:13" s="60" customFormat="1" ht="14.1" customHeight="1" x14ac:dyDescent="0.2">
      <c r="A71" s="143" t="s">
        <v>12</v>
      </c>
      <c r="B71" s="143" t="s">
        <v>297</v>
      </c>
      <c r="C71" s="143" t="s">
        <v>90</v>
      </c>
      <c r="D71" s="27"/>
      <c r="E71" s="73"/>
      <c r="F71" s="73"/>
      <c r="G71" s="73"/>
      <c r="H71" s="73"/>
      <c r="I71" s="73"/>
      <c r="J71" s="73"/>
      <c r="K71" s="73"/>
      <c r="L71" s="73"/>
      <c r="M71" s="27"/>
    </row>
    <row r="72" spans="1:13" s="60" customFormat="1" ht="12.6" customHeight="1" x14ac:dyDescent="0.2">
      <c r="A72" s="166"/>
      <c r="B72" s="143"/>
      <c r="C72" s="143" t="s">
        <v>91</v>
      </c>
      <c r="D72" s="27"/>
      <c r="E72" s="73"/>
      <c r="F72" s="73"/>
      <c r="G72" s="73"/>
      <c r="H72" s="73"/>
      <c r="I72" s="73"/>
      <c r="J72" s="73"/>
      <c r="K72" s="73"/>
      <c r="L72" s="73"/>
      <c r="M72" s="27"/>
    </row>
    <row r="73" spans="1:13" s="60" customFormat="1" ht="12.6" customHeight="1" x14ac:dyDescent="0.2">
      <c r="A73" s="166"/>
      <c r="B73" s="143" t="s">
        <v>65</v>
      </c>
      <c r="C73" s="143" t="s">
        <v>92</v>
      </c>
      <c r="D73" s="27"/>
      <c r="E73" s="73"/>
      <c r="F73" s="73"/>
      <c r="G73" s="73"/>
      <c r="H73" s="73"/>
      <c r="I73" s="73"/>
      <c r="J73" s="73"/>
      <c r="K73" s="73"/>
      <c r="L73" s="73"/>
      <c r="M73" s="27"/>
    </row>
    <row r="74" spans="1:13" s="60" customFormat="1" ht="12.6" customHeight="1" x14ac:dyDescent="0.2">
      <c r="A74" s="166"/>
      <c r="B74" s="143"/>
      <c r="C74" s="143" t="s">
        <v>93</v>
      </c>
      <c r="D74" s="27"/>
      <c r="E74" s="73"/>
      <c r="F74" s="73"/>
      <c r="G74" s="73"/>
      <c r="H74" s="73"/>
      <c r="I74" s="73"/>
      <c r="J74" s="73"/>
      <c r="K74" s="73"/>
      <c r="L74" s="73"/>
      <c r="M74" s="27"/>
    </row>
    <row r="75" spans="1:13" s="60" customFormat="1" ht="12.6" customHeight="1" x14ac:dyDescent="0.2">
      <c r="A75" s="74" t="s">
        <v>196</v>
      </c>
      <c r="B75" s="74" t="s">
        <v>297</v>
      </c>
      <c r="C75" s="192" t="s">
        <v>300</v>
      </c>
      <c r="D75" s="58"/>
      <c r="E75" s="73"/>
      <c r="F75" s="73"/>
      <c r="G75" s="73"/>
      <c r="H75" s="73"/>
      <c r="I75" s="73"/>
      <c r="J75" s="73"/>
      <c r="K75" s="73"/>
      <c r="L75" s="73"/>
      <c r="M75" s="27"/>
    </row>
    <row r="76" spans="1:13" s="60" customFormat="1" ht="12.6" customHeight="1" x14ac:dyDescent="0.2">
      <c r="A76" s="74"/>
      <c r="B76" s="74"/>
      <c r="C76" s="192" t="s">
        <v>301</v>
      </c>
      <c r="D76" s="58"/>
      <c r="E76" s="73"/>
      <c r="F76" s="73"/>
      <c r="G76" s="73"/>
      <c r="H76" s="73"/>
      <c r="I76" s="73"/>
      <c r="J76" s="73"/>
      <c r="K76" s="73"/>
      <c r="L76" s="73"/>
      <c r="M76" s="27"/>
    </row>
    <row r="77" spans="1:13" s="60" customFormat="1" ht="12.6" customHeight="1" x14ac:dyDescent="0.2">
      <c r="A77" s="74"/>
      <c r="B77" s="74"/>
      <c r="C77" s="192" t="s">
        <v>302</v>
      </c>
      <c r="D77" s="58"/>
      <c r="E77" s="73"/>
      <c r="F77" s="73"/>
      <c r="G77" s="73"/>
      <c r="H77" s="73"/>
      <c r="I77" s="73"/>
      <c r="J77" s="73"/>
      <c r="K77" s="73"/>
      <c r="L77" s="73"/>
      <c r="M77" s="27"/>
    </row>
    <row r="78" spans="1:13" s="60" customFormat="1" ht="12.6" customHeight="1" x14ac:dyDescent="0.2">
      <c r="A78" s="74"/>
      <c r="B78" s="74" t="s">
        <v>65</v>
      </c>
      <c r="C78" s="192" t="s">
        <v>303</v>
      </c>
      <c r="D78" s="58"/>
      <c r="E78" s="73"/>
      <c r="F78" s="73"/>
      <c r="G78" s="73"/>
      <c r="H78" s="73"/>
      <c r="I78" s="73"/>
      <c r="J78" s="73"/>
      <c r="K78" s="73"/>
      <c r="L78" s="73"/>
      <c r="M78" s="27"/>
    </row>
    <row r="79" spans="1:13" s="60" customFormat="1" ht="12.6" customHeight="1" x14ac:dyDescent="0.2">
      <c r="A79" s="74"/>
      <c r="B79" s="74"/>
      <c r="C79" s="192" t="s">
        <v>304</v>
      </c>
      <c r="D79" s="58"/>
      <c r="E79" s="73"/>
      <c r="F79" s="73"/>
      <c r="G79" s="73"/>
      <c r="H79" s="73"/>
      <c r="I79" s="73"/>
      <c r="J79" s="73"/>
      <c r="K79" s="73"/>
      <c r="L79" s="73"/>
      <c r="M79" s="27"/>
    </row>
    <row r="80" spans="1:13" s="60" customFormat="1" ht="12.6" customHeight="1" x14ac:dyDescent="0.2">
      <c r="A80" s="74"/>
      <c r="B80" s="74" t="s">
        <v>74</v>
      </c>
      <c r="C80" s="192" t="s">
        <v>305</v>
      </c>
      <c r="D80" s="58"/>
      <c r="E80" s="73"/>
      <c r="F80" s="73"/>
      <c r="G80" s="73"/>
      <c r="H80" s="73"/>
      <c r="I80" s="73"/>
      <c r="J80" s="73"/>
      <c r="K80" s="73"/>
      <c r="L80" s="73"/>
      <c r="M80" s="27"/>
    </row>
    <row r="81" spans="1:13" s="60" customFormat="1" ht="12.6" customHeight="1" x14ac:dyDescent="0.2">
      <c r="A81" s="74"/>
      <c r="B81" s="74"/>
      <c r="C81" s="192" t="s">
        <v>306</v>
      </c>
      <c r="D81" s="58"/>
      <c r="E81" s="73"/>
      <c r="F81" s="73"/>
      <c r="G81" s="73"/>
      <c r="H81" s="73"/>
      <c r="I81" s="73"/>
      <c r="J81" s="73"/>
      <c r="K81" s="73"/>
      <c r="L81" s="73"/>
      <c r="M81" s="27"/>
    </row>
    <row r="82" spans="1:13" s="60" customFormat="1" ht="12.6" customHeight="1" x14ac:dyDescent="0.2">
      <c r="A82" s="74"/>
      <c r="B82" s="74" t="s">
        <v>197</v>
      </c>
      <c r="C82" s="192" t="s">
        <v>307</v>
      </c>
      <c r="D82" s="58"/>
      <c r="E82" s="73"/>
      <c r="F82" s="73"/>
      <c r="G82" s="73"/>
      <c r="H82" s="73"/>
      <c r="I82" s="73"/>
      <c r="J82" s="73"/>
      <c r="K82" s="73"/>
      <c r="L82" s="73"/>
      <c r="M82" s="27"/>
    </row>
    <row r="83" spans="1:13" s="60" customFormat="1" ht="12.6" customHeight="1" x14ac:dyDescent="0.2">
      <c r="A83" s="74"/>
      <c r="B83" s="74"/>
      <c r="C83" s="192" t="s">
        <v>308</v>
      </c>
      <c r="D83" s="58"/>
      <c r="E83" s="73"/>
      <c r="F83" s="73"/>
      <c r="G83" s="73"/>
      <c r="H83" s="73"/>
      <c r="I83" s="73"/>
      <c r="J83" s="73"/>
      <c r="K83" s="73"/>
      <c r="L83" s="73"/>
      <c r="M83" s="27"/>
    </row>
    <row r="84" spans="1:13" s="60" customFormat="1" ht="12.6" customHeight="1" x14ac:dyDescent="0.2">
      <c r="A84" s="74"/>
      <c r="B84" s="74" t="s">
        <v>48</v>
      </c>
      <c r="C84" s="192" t="s">
        <v>309</v>
      </c>
      <c r="D84" s="58"/>
      <c r="E84" s="73"/>
      <c r="F84" s="73"/>
      <c r="G84" s="73"/>
      <c r="H84" s="73"/>
      <c r="I84" s="73"/>
      <c r="J84" s="73"/>
      <c r="K84" s="73"/>
      <c r="L84" s="73"/>
      <c r="M84" s="27"/>
    </row>
    <row r="85" spans="1:13" s="60" customFormat="1" ht="12.6" customHeight="1" x14ac:dyDescent="0.2">
      <c r="A85" s="74"/>
      <c r="B85" s="74"/>
      <c r="C85" s="192" t="s">
        <v>310</v>
      </c>
      <c r="D85" s="58"/>
      <c r="E85" s="73"/>
      <c r="F85" s="73"/>
      <c r="G85" s="73"/>
      <c r="H85" s="73"/>
      <c r="I85" s="73"/>
      <c r="J85" s="73"/>
      <c r="K85" s="73"/>
      <c r="L85" s="73"/>
      <c r="M85" s="27"/>
    </row>
    <row r="86" spans="1:13" s="60" customFormat="1" ht="12.6" customHeight="1" x14ac:dyDescent="0.2">
      <c r="A86" s="167" t="s">
        <v>250</v>
      </c>
      <c r="B86" s="74" t="s">
        <v>297</v>
      </c>
      <c r="C86" s="192" t="s">
        <v>251</v>
      </c>
      <c r="D86" s="58"/>
      <c r="E86" s="73"/>
      <c r="F86" s="73"/>
      <c r="G86" s="73"/>
      <c r="H86" s="73"/>
      <c r="I86" s="73"/>
      <c r="J86" s="73"/>
      <c r="K86" s="73"/>
      <c r="L86" s="73"/>
      <c r="M86" s="27"/>
    </row>
    <row r="87" spans="1:13" s="60" customFormat="1" ht="12.6" customHeight="1" x14ac:dyDescent="0.2">
      <c r="A87" s="74"/>
      <c r="B87" s="74"/>
      <c r="C87" s="192" t="s">
        <v>252</v>
      </c>
      <c r="D87" s="58"/>
      <c r="E87" s="73"/>
      <c r="F87" s="73"/>
      <c r="G87" s="73"/>
      <c r="H87" s="73"/>
      <c r="I87" s="73"/>
      <c r="J87" s="73"/>
      <c r="K87" s="73"/>
      <c r="L87" s="73"/>
      <c r="M87" s="27"/>
    </row>
    <row r="88" spans="1:13" s="60" customFormat="1" ht="12.6" customHeight="1" x14ac:dyDescent="0.2">
      <c r="A88" s="74"/>
      <c r="B88" s="74"/>
      <c r="C88" s="192" t="s">
        <v>253</v>
      </c>
      <c r="D88" s="58"/>
      <c r="E88" s="73"/>
      <c r="F88" s="73"/>
      <c r="G88" s="73"/>
      <c r="H88" s="73"/>
      <c r="I88" s="73"/>
      <c r="J88" s="73"/>
      <c r="K88" s="73"/>
      <c r="L88" s="73"/>
      <c r="M88" s="27"/>
    </row>
    <row r="89" spans="1:13" ht="12.75" x14ac:dyDescent="0.2">
      <c r="A89" s="74"/>
      <c r="B89" s="74" t="s">
        <v>65</v>
      </c>
      <c r="C89" s="192" t="s">
        <v>254</v>
      </c>
      <c r="D89" s="178"/>
      <c r="E89" s="75"/>
      <c r="F89" s="75"/>
    </row>
    <row r="90" spans="1:13" ht="12.6" customHeight="1" x14ac:dyDescent="0.2">
      <c r="A90" s="74"/>
      <c r="B90" s="74"/>
      <c r="C90" s="192" t="s">
        <v>255</v>
      </c>
      <c r="D90" s="178"/>
      <c r="E90" s="75"/>
      <c r="F90" s="75"/>
    </row>
    <row r="91" spans="1:13" ht="12.6" customHeight="1" x14ac:dyDescent="0.2">
      <c r="A91" s="74"/>
      <c r="B91" s="74"/>
      <c r="C91" s="192" t="s">
        <v>256</v>
      </c>
      <c r="D91" s="178"/>
      <c r="E91" s="75"/>
      <c r="F91" s="75"/>
    </row>
    <row r="92" spans="1:13" ht="12.6" customHeight="1" x14ac:dyDescent="0.2">
      <c r="A92" s="74"/>
      <c r="B92" s="74" t="s">
        <v>74</v>
      </c>
      <c r="C92" s="192" t="s">
        <v>257</v>
      </c>
      <c r="D92" s="178"/>
      <c r="E92" s="75"/>
      <c r="F92" s="75"/>
    </row>
    <row r="93" spans="1:13" s="60" customFormat="1" ht="9.9499999999999993" customHeight="1" x14ac:dyDescent="0.2">
      <c r="A93" s="74"/>
      <c r="B93" s="74"/>
      <c r="C93" s="192" t="s">
        <v>258</v>
      </c>
      <c r="D93" s="178"/>
      <c r="E93" s="75"/>
      <c r="F93" s="75"/>
      <c r="G93" s="73"/>
      <c r="H93" s="73"/>
      <c r="I93" s="73"/>
      <c r="J93" s="73"/>
      <c r="K93" s="73"/>
      <c r="L93" s="73"/>
      <c r="M93" s="27"/>
    </row>
    <row r="94" spans="1:13" s="60" customFormat="1" ht="9.9499999999999993" customHeight="1" x14ac:dyDescent="0.2">
      <c r="A94" s="74"/>
      <c r="B94" s="74" t="s">
        <v>197</v>
      </c>
      <c r="C94" s="192" t="s">
        <v>259</v>
      </c>
      <c r="D94" s="178"/>
      <c r="E94" s="75"/>
      <c r="F94" s="75"/>
      <c r="G94" s="73"/>
      <c r="H94" s="73"/>
      <c r="I94" s="73"/>
      <c r="J94" s="73"/>
      <c r="K94" s="73"/>
      <c r="L94" s="73"/>
      <c r="M94" s="27"/>
    </row>
    <row r="95" spans="1:13" s="60" customFormat="1" ht="9.9499999999999993" customHeight="1" x14ac:dyDescent="0.2">
      <c r="A95" s="74"/>
      <c r="B95" s="74"/>
      <c r="C95" s="192" t="s">
        <v>260</v>
      </c>
      <c r="D95" s="178"/>
      <c r="E95" s="75"/>
      <c r="F95" s="75"/>
      <c r="G95" s="73"/>
      <c r="H95" s="73"/>
      <c r="I95" s="73"/>
      <c r="J95" s="73"/>
      <c r="K95" s="73"/>
      <c r="L95" s="73"/>
      <c r="M95" s="27"/>
    </row>
    <row r="96" spans="1:13" s="60" customFormat="1" ht="9.9499999999999993" customHeight="1" x14ac:dyDescent="0.2">
      <c r="A96" s="74"/>
      <c r="B96" s="74" t="s">
        <v>48</v>
      </c>
      <c r="C96" s="192" t="s">
        <v>261</v>
      </c>
      <c r="D96" s="178"/>
      <c r="E96" s="75"/>
      <c r="F96" s="75"/>
      <c r="G96" s="73"/>
      <c r="H96" s="73"/>
      <c r="I96" s="73"/>
      <c r="J96" s="73"/>
      <c r="K96" s="73"/>
      <c r="L96" s="73"/>
      <c r="M96" s="27"/>
    </row>
    <row r="97" spans="1:13" s="60" customFormat="1" ht="9.9499999999999993" customHeight="1" x14ac:dyDescent="0.2">
      <c r="A97" s="74"/>
      <c r="B97" s="74"/>
      <c r="C97" s="192" t="s">
        <v>262</v>
      </c>
      <c r="D97" s="178"/>
      <c r="E97" s="75"/>
      <c r="F97" s="75"/>
      <c r="G97" s="73"/>
      <c r="H97" s="73"/>
      <c r="I97" s="73"/>
      <c r="J97" s="73"/>
      <c r="K97" s="73"/>
      <c r="L97" s="73"/>
      <c r="M97" s="27"/>
    </row>
    <row r="98" spans="1:13" s="60" customFormat="1" ht="9.9499999999999993" customHeight="1" x14ac:dyDescent="0.2">
      <c r="A98" s="177" t="s">
        <v>284</v>
      </c>
      <c r="B98" s="74" t="s">
        <v>297</v>
      </c>
      <c r="C98" s="58" t="s">
        <v>252</v>
      </c>
      <c r="D98" s="178"/>
      <c r="E98" s="74"/>
      <c r="F98" s="75"/>
      <c r="G98" s="73"/>
      <c r="H98" s="73"/>
      <c r="I98" s="73"/>
      <c r="J98" s="73"/>
      <c r="K98" s="73"/>
      <c r="L98" s="73"/>
      <c r="M98" s="27"/>
    </row>
    <row r="99" spans="1:13" s="60" customFormat="1" ht="9.9499999999999993" customHeight="1" x14ac:dyDescent="0.2">
      <c r="A99" s="143"/>
      <c r="B99" s="143"/>
      <c r="C99" s="161" t="s">
        <v>285</v>
      </c>
      <c r="D99" s="178"/>
      <c r="E99" s="74"/>
      <c r="F99" s="75"/>
      <c r="G99" s="73"/>
      <c r="H99" s="73"/>
      <c r="I99" s="73"/>
      <c r="J99" s="73"/>
      <c r="K99" s="73"/>
      <c r="L99" s="73"/>
      <c r="M99" s="27"/>
    </row>
    <row r="100" spans="1:13" s="60" customFormat="1" ht="9.9499999999999993" customHeight="1" x14ac:dyDescent="0.2">
      <c r="A100" s="143"/>
      <c r="B100" s="143"/>
      <c r="C100" s="161" t="s">
        <v>286</v>
      </c>
      <c r="D100" s="178"/>
      <c r="E100" s="74"/>
      <c r="F100" s="75"/>
      <c r="G100" s="73"/>
      <c r="H100" s="73"/>
      <c r="I100" s="73"/>
      <c r="J100" s="73"/>
      <c r="K100" s="73"/>
      <c r="L100" s="73"/>
      <c r="M100" s="27"/>
    </row>
    <row r="101" spans="1:13" s="60" customFormat="1" ht="9.9499999999999993" customHeight="1" x14ac:dyDescent="0.2">
      <c r="A101" s="143"/>
      <c r="B101" s="143" t="s">
        <v>65</v>
      </c>
      <c r="C101" s="143" t="s">
        <v>287</v>
      </c>
      <c r="D101" s="178"/>
      <c r="E101" s="74"/>
      <c r="F101" s="75"/>
      <c r="G101" s="73"/>
      <c r="H101" s="73"/>
      <c r="I101" s="73"/>
      <c r="J101" s="73"/>
      <c r="K101" s="73"/>
      <c r="L101" s="73"/>
      <c r="M101" s="27"/>
    </row>
    <row r="102" spans="1:13" s="60" customFormat="1" ht="9.9499999999999993" customHeight="1" x14ac:dyDescent="0.2">
      <c r="A102" s="143"/>
      <c r="B102" s="143"/>
      <c r="C102" s="143" t="s">
        <v>288</v>
      </c>
      <c r="D102" s="178"/>
      <c r="E102" s="74"/>
      <c r="F102" s="75"/>
      <c r="G102" s="73"/>
      <c r="H102" s="73"/>
      <c r="I102" s="73"/>
      <c r="J102" s="73"/>
      <c r="K102" s="73"/>
      <c r="L102" s="73"/>
      <c r="M102" s="27"/>
    </row>
    <row r="103" spans="1:13" s="60" customFormat="1" ht="9.9499999999999993" customHeight="1" x14ac:dyDescent="0.2">
      <c r="A103" s="143"/>
      <c r="B103" s="143" t="s">
        <v>74</v>
      </c>
      <c r="C103" s="143" t="s">
        <v>289</v>
      </c>
      <c r="D103" s="178"/>
      <c r="E103" s="74"/>
      <c r="F103" s="75"/>
      <c r="G103" s="73"/>
      <c r="H103" s="73"/>
      <c r="I103" s="73"/>
      <c r="J103" s="73"/>
      <c r="K103" s="73"/>
      <c r="L103" s="73"/>
      <c r="M103" s="27"/>
    </row>
    <row r="104" spans="1:13" s="60" customFormat="1" ht="9.9499999999999993" customHeight="1" x14ac:dyDescent="0.2">
      <c r="A104" s="143"/>
      <c r="B104" s="143"/>
      <c r="C104" s="143" t="s">
        <v>290</v>
      </c>
      <c r="D104" s="178"/>
      <c r="E104" s="74"/>
      <c r="F104" s="75"/>
      <c r="G104" s="73"/>
      <c r="H104" s="73"/>
      <c r="I104" s="73"/>
      <c r="J104" s="73"/>
      <c r="K104" s="73"/>
      <c r="L104" s="73"/>
      <c r="M104" s="27"/>
    </row>
    <row r="105" spans="1:13" s="60" customFormat="1" ht="9.9499999999999993" customHeight="1" x14ac:dyDescent="0.2">
      <c r="A105" s="168"/>
      <c r="B105" s="143" t="s">
        <v>197</v>
      </c>
      <c r="C105" s="143" t="s">
        <v>291</v>
      </c>
      <c r="D105" s="178"/>
      <c r="E105" s="74"/>
      <c r="F105" s="75"/>
      <c r="G105" s="73"/>
      <c r="H105" s="73"/>
      <c r="I105" s="73"/>
      <c r="J105" s="73"/>
      <c r="K105" s="73"/>
      <c r="L105" s="73"/>
      <c r="M105" s="27"/>
    </row>
    <row r="106" spans="1:13" s="60" customFormat="1" ht="9.9499999999999993" customHeight="1" x14ac:dyDescent="0.2">
      <c r="A106" s="168"/>
      <c r="B106" s="143"/>
      <c r="C106" s="143" t="s">
        <v>292</v>
      </c>
      <c r="D106" s="178"/>
      <c r="E106" s="74"/>
      <c r="F106" s="75"/>
      <c r="G106" s="73"/>
      <c r="H106" s="73"/>
      <c r="I106" s="73"/>
      <c r="J106" s="73"/>
      <c r="K106" s="73"/>
      <c r="L106" s="73"/>
      <c r="M106" s="27"/>
    </row>
    <row r="107" spans="1:13" s="60" customFormat="1" ht="9.9499999999999993" customHeight="1" x14ac:dyDescent="0.2">
      <c r="A107" s="168"/>
      <c r="B107" s="143" t="s">
        <v>48</v>
      </c>
      <c r="C107" s="143" t="s">
        <v>293</v>
      </c>
      <c r="D107" s="178"/>
      <c r="E107" s="74"/>
      <c r="F107" s="75"/>
      <c r="G107" s="73"/>
      <c r="H107" s="73"/>
      <c r="I107" s="73"/>
      <c r="J107" s="73"/>
      <c r="K107" s="73"/>
      <c r="L107" s="73"/>
      <c r="M107" s="27"/>
    </row>
    <row r="108" spans="1:13" s="60" customFormat="1" ht="9.9499999999999993" customHeight="1" x14ac:dyDescent="0.2">
      <c r="A108" s="168"/>
      <c r="B108" s="143"/>
      <c r="C108" s="143" t="s">
        <v>294</v>
      </c>
      <c r="D108" s="178"/>
      <c r="E108" s="74"/>
      <c r="F108" s="75"/>
      <c r="G108" s="73"/>
      <c r="H108" s="73"/>
      <c r="I108" s="73"/>
      <c r="J108" s="73"/>
      <c r="K108" s="73"/>
      <c r="L108" s="73"/>
      <c r="M108" s="27"/>
    </row>
    <row r="109" spans="1:13" s="60" customFormat="1" ht="9.9499999999999993" customHeight="1" x14ac:dyDescent="0.2">
      <c r="A109" s="168"/>
      <c r="B109" s="143" t="s">
        <v>298</v>
      </c>
      <c r="C109" s="143" t="s">
        <v>295</v>
      </c>
      <c r="D109" s="178"/>
      <c r="E109" s="74"/>
      <c r="F109" s="75"/>
      <c r="G109" s="73"/>
      <c r="H109" s="73"/>
      <c r="I109" s="73"/>
      <c r="J109" s="73"/>
      <c r="K109" s="73"/>
      <c r="L109" s="73"/>
      <c r="M109" s="27"/>
    </row>
    <row r="110" spans="1:13" s="60" customFormat="1" ht="9.9499999999999993" customHeight="1" x14ac:dyDescent="0.2">
      <c r="A110" s="168"/>
      <c r="B110" s="168"/>
      <c r="C110" s="143" t="s">
        <v>296</v>
      </c>
      <c r="D110" s="178"/>
      <c r="E110" s="74"/>
      <c r="F110" s="75"/>
      <c r="G110" s="73"/>
      <c r="H110" s="73"/>
      <c r="I110" s="73"/>
      <c r="J110" s="73"/>
      <c r="K110" s="73"/>
      <c r="L110" s="73"/>
      <c r="M110" s="27"/>
    </row>
    <row r="111" spans="1:13" s="60" customFormat="1" ht="20.100000000000001" customHeight="1" x14ac:dyDescent="0.2">
      <c r="A111" s="58" t="s">
        <v>278</v>
      </c>
      <c r="B111" s="168"/>
      <c r="C111" s="168"/>
      <c r="D111" s="133"/>
      <c r="E111" s="75"/>
      <c r="F111" s="75"/>
      <c r="G111" s="73"/>
      <c r="H111" s="73"/>
      <c r="I111" s="73"/>
      <c r="J111" s="73"/>
      <c r="K111" s="73"/>
      <c r="L111" s="73"/>
      <c r="M111" s="27"/>
    </row>
    <row r="112" spans="1:13" s="60" customFormat="1" ht="11.1" customHeight="1" x14ac:dyDescent="0.2">
      <c r="A112" s="58" t="s">
        <v>281</v>
      </c>
      <c r="B112" s="168"/>
      <c r="C112" s="168"/>
      <c r="D112" s="133"/>
      <c r="E112" s="75"/>
      <c r="F112" s="75"/>
      <c r="G112" s="73"/>
      <c r="H112" s="73"/>
      <c r="I112" s="73"/>
      <c r="J112" s="73"/>
      <c r="K112" s="73"/>
      <c r="L112" s="73"/>
      <c r="M112" s="27"/>
    </row>
    <row r="113" spans="1:13" s="60" customFormat="1" ht="9.9499999999999993" customHeight="1" x14ac:dyDescent="0.2">
      <c r="A113" s="58"/>
      <c r="B113" s="168"/>
      <c r="C113" s="168"/>
      <c r="D113" s="133"/>
      <c r="E113" s="69"/>
      <c r="F113" s="69"/>
      <c r="G113" s="73"/>
      <c r="H113" s="73"/>
      <c r="I113" s="73"/>
      <c r="J113" s="73"/>
      <c r="K113" s="73"/>
      <c r="L113" s="73"/>
      <c r="M113" s="27"/>
    </row>
    <row r="114" spans="1:13" s="60" customFormat="1" ht="9.9499999999999993" customHeight="1" x14ac:dyDescent="0.2">
      <c r="A114" s="58" t="s">
        <v>279</v>
      </c>
      <c r="B114" s="168"/>
      <c r="C114" s="168"/>
      <c r="D114" s="133"/>
      <c r="E114" s="69"/>
      <c r="F114" s="69"/>
      <c r="G114" s="73"/>
      <c r="H114" s="73"/>
      <c r="I114" s="73"/>
      <c r="J114" s="73"/>
      <c r="K114" s="73"/>
      <c r="L114" s="73"/>
      <c r="M114" s="27"/>
    </row>
  </sheetData>
  <phoneticPr fontId="0" type="noConversion"/>
  <hyperlinks>
    <hyperlink ref="P1" location="Survol!A1" display="zurück zur Übersicht"/>
  </hyperlinks>
  <pageMargins left="0.55118110236220474" right="0.23622047244094491" top="0.98425196850393704" bottom="0.98425196850393704" header="0.51181102362204722" footer="0.51181102362204722"/>
  <pageSetup paperSize="9" scale="86" orientation="portrait" r:id="rId1"/>
  <headerFooter alignWithMargins="0"/>
  <rowBreaks count="1" manualBreakCount="1">
    <brk id="62"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showGridLines="0" zoomScaleNormal="100" workbookViewId="0"/>
  </sheetViews>
  <sheetFormatPr baseColWidth="10" defaultColWidth="12" defaultRowHeight="9.9499999999999993" customHeight="1" x14ac:dyDescent="0.2"/>
  <cols>
    <col min="1" max="1" width="7.6640625" style="85" customWidth="1"/>
    <col min="2" max="2" width="6.6640625" style="29" customWidth="1"/>
    <col min="3" max="18" width="5.6640625" style="29" customWidth="1"/>
    <col min="19" max="19" width="6.6640625" style="29" customWidth="1"/>
    <col min="20" max="21" width="5.6640625" style="29" customWidth="1"/>
    <col min="22" max="22" width="6.5" style="29" customWidth="1"/>
    <col min="23" max="24" width="5.6640625" style="29" customWidth="1"/>
    <col min="25" max="25" width="6.5" style="29" customWidth="1"/>
    <col min="26" max="30" width="5.6640625" style="29" customWidth="1"/>
    <col min="31" max="31" width="6.1640625" style="29" customWidth="1"/>
    <col min="32" max="33" width="5.6640625" style="29" customWidth="1"/>
    <col min="34" max="34" width="6.5" style="29" customWidth="1"/>
    <col min="35" max="40" width="6.1640625" style="29" customWidth="1"/>
    <col min="41" max="16384" width="12" style="29"/>
  </cols>
  <sheetData>
    <row r="1" spans="1:40" s="8" customFormat="1" ht="12" x14ac:dyDescent="0.2">
      <c r="A1" s="1" t="str">
        <f>"Canton de "&amp;Survol!$C5</f>
        <v>Canton de Vaud</v>
      </c>
      <c r="B1" s="1"/>
      <c r="C1" s="1"/>
      <c r="D1" s="1"/>
      <c r="E1" s="1"/>
      <c r="F1" s="1"/>
      <c r="G1" s="1"/>
      <c r="H1" s="1"/>
      <c r="I1" s="1"/>
      <c r="AN1" s="36" t="s">
        <v>182</v>
      </c>
    </row>
    <row r="2" spans="1:40" s="39" customFormat="1" ht="14.1" customHeight="1" x14ac:dyDescent="0.2">
      <c r="A2" s="34" t="s">
        <v>174</v>
      </c>
      <c r="B2" s="37"/>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row>
    <row r="3" spans="1:40" s="43" customFormat="1" ht="18" customHeight="1" x14ac:dyDescent="0.2">
      <c r="A3" s="77"/>
      <c r="B3" s="78">
        <v>1971</v>
      </c>
      <c r="C3" s="78"/>
      <c r="D3" s="79"/>
      <c r="E3" s="78">
        <v>1975</v>
      </c>
      <c r="F3" s="78"/>
      <c r="G3" s="79"/>
      <c r="H3" s="78">
        <v>1979</v>
      </c>
      <c r="I3" s="78"/>
      <c r="J3" s="79"/>
      <c r="K3" s="78">
        <v>1983</v>
      </c>
      <c r="L3" s="78"/>
      <c r="M3" s="79"/>
      <c r="N3" s="78">
        <v>1987</v>
      </c>
      <c r="O3" s="78"/>
      <c r="P3" s="79"/>
      <c r="Q3" s="78">
        <v>1991</v>
      </c>
      <c r="R3" s="78"/>
      <c r="S3" s="79"/>
      <c r="T3" s="78">
        <v>1995</v>
      </c>
      <c r="U3" s="78"/>
      <c r="V3" s="79"/>
      <c r="W3" s="78">
        <v>1999</v>
      </c>
      <c r="X3" s="78"/>
      <c r="Y3" s="79"/>
      <c r="Z3" s="78">
        <v>2003</v>
      </c>
      <c r="AA3" s="78"/>
      <c r="AB3" s="79"/>
      <c r="AC3" s="78">
        <v>2007</v>
      </c>
      <c r="AD3" s="78"/>
      <c r="AE3" s="78"/>
      <c r="AF3" s="42">
        <v>2011</v>
      </c>
      <c r="AG3" s="78"/>
      <c r="AH3" s="78"/>
      <c r="AI3" s="42">
        <v>2015</v>
      </c>
      <c r="AJ3" s="78"/>
      <c r="AK3" s="78"/>
      <c r="AL3" s="172">
        <v>2019</v>
      </c>
      <c r="AM3" s="179"/>
      <c r="AN3" s="179"/>
    </row>
    <row r="4" spans="1:40" s="43" customFormat="1" ht="18" customHeight="1" x14ac:dyDescent="0.2">
      <c r="A4" s="80" t="s">
        <v>199</v>
      </c>
      <c r="B4" s="79" t="s">
        <v>1</v>
      </c>
      <c r="C4" s="41" t="s">
        <v>186</v>
      </c>
      <c r="D4" s="41" t="s">
        <v>190</v>
      </c>
      <c r="E4" s="79" t="s">
        <v>1</v>
      </c>
      <c r="F4" s="41" t="s">
        <v>186</v>
      </c>
      <c r="G4" s="41" t="s">
        <v>190</v>
      </c>
      <c r="H4" s="79" t="s">
        <v>1</v>
      </c>
      <c r="I4" s="41" t="s">
        <v>186</v>
      </c>
      <c r="J4" s="41" t="s">
        <v>190</v>
      </c>
      <c r="K4" s="79" t="s">
        <v>1</v>
      </c>
      <c r="L4" s="41" t="s">
        <v>186</v>
      </c>
      <c r="M4" s="41" t="s">
        <v>190</v>
      </c>
      <c r="N4" s="79" t="s">
        <v>1</v>
      </c>
      <c r="O4" s="41" t="s">
        <v>186</v>
      </c>
      <c r="P4" s="41" t="s">
        <v>190</v>
      </c>
      <c r="Q4" s="79" t="s">
        <v>1</v>
      </c>
      <c r="R4" s="41" t="s">
        <v>186</v>
      </c>
      <c r="S4" s="41" t="s">
        <v>190</v>
      </c>
      <c r="T4" s="79" t="s">
        <v>1</v>
      </c>
      <c r="U4" s="41" t="s">
        <v>186</v>
      </c>
      <c r="V4" s="41" t="s">
        <v>190</v>
      </c>
      <c r="W4" s="79" t="s">
        <v>1</v>
      </c>
      <c r="X4" s="41" t="s">
        <v>186</v>
      </c>
      <c r="Y4" s="41" t="s">
        <v>190</v>
      </c>
      <c r="Z4" s="79" t="s">
        <v>1</v>
      </c>
      <c r="AA4" s="41" t="s">
        <v>186</v>
      </c>
      <c r="AB4" s="41" t="s">
        <v>190</v>
      </c>
      <c r="AC4" s="79" t="s">
        <v>1</v>
      </c>
      <c r="AD4" s="41" t="s">
        <v>186</v>
      </c>
      <c r="AE4" s="42" t="s">
        <v>190</v>
      </c>
      <c r="AF4" s="41" t="s">
        <v>1</v>
      </c>
      <c r="AG4" s="41" t="s">
        <v>186</v>
      </c>
      <c r="AH4" s="42" t="s">
        <v>190</v>
      </c>
      <c r="AI4" s="41" t="s">
        <v>1</v>
      </c>
      <c r="AJ4" s="41" t="s">
        <v>186</v>
      </c>
      <c r="AK4" s="42" t="s">
        <v>190</v>
      </c>
      <c r="AL4" s="180" t="s">
        <v>1</v>
      </c>
      <c r="AM4" s="180" t="s">
        <v>186</v>
      </c>
      <c r="AN4" s="172" t="s">
        <v>190</v>
      </c>
    </row>
    <row r="5" spans="1:40" s="8" customFormat="1" ht="12" x14ac:dyDescent="0.2">
      <c r="A5" s="44" t="s">
        <v>195</v>
      </c>
      <c r="B5" s="81"/>
      <c r="C5" s="81">
        <v>5</v>
      </c>
      <c r="D5" s="82">
        <f t="shared" ref="D5:D13" si="0">IF(OR(ISNUMBER(B5),ISNUMBER(C5)),100/SUM(B5:C5)*B5,"")</f>
        <v>0</v>
      </c>
      <c r="E5" s="81">
        <v>1</v>
      </c>
      <c r="F5" s="81">
        <v>4</v>
      </c>
      <c r="G5" s="82">
        <f t="shared" ref="G5:G13" si="1">IF(OR(ISNUMBER(E5),ISNUMBER(F5)),100/SUM(E5:F5)*E5,"")</f>
        <v>20</v>
      </c>
      <c r="H5" s="81">
        <v>1</v>
      </c>
      <c r="I5" s="81">
        <v>4</v>
      </c>
      <c r="J5" s="82">
        <f t="shared" ref="J5:J13" si="2">IF(OR(ISNUMBER(H5),ISNUMBER(I5)),100/SUM(H5:I5)*H5,"")</f>
        <v>20</v>
      </c>
      <c r="K5" s="81"/>
      <c r="L5" s="81">
        <v>7</v>
      </c>
      <c r="M5" s="82">
        <f t="shared" ref="M5:M13" si="3">IF(OR(ISNUMBER(K5),ISNUMBER(L5)),100/SUM(K5:L5)*K5,"")</f>
        <v>0</v>
      </c>
      <c r="N5" s="81"/>
      <c r="O5" s="81">
        <v>6</v>
      </c>
      <c r="P5" s="82">
        <f t="shared" ref="P5:P13" si="4">IF(OR(ISNUMBER(N5),ISNUMBER(O5)),100/SUM(N5:O5)*N5,"")</f>
        <v>0</v>
      </c>
      <c r="Q5" s="81"/>
      <c r="R5" s="81">
        <v>5</v>
      </c>
      <c r="S5" s="82">
        <f t="shared" ref="S5:S13" si="5">IF(OR(ISNUMBER(Q5),ISNUMBER(R5)),100/SUM(Q5:R5)*Q5,"")</f>
        <v>0</v>
      </c>
      <c r="T5" s="81">
        <v>1</v>
      </c>
      <c r="U5" s="81">
        <v>4</v>
      </c>
      <c r="V5" s="82">
        <f t="shared" ref="V5:V13" si="6">IF(OR(ISNUMBER(T5),ISNUMBER(U5)),100/SUM(T5:U5)*T5,"")</f>
        <v>20</v>
      </c>
      <c r="W5" s="81">
        <v>1</v>
      </c>
      <c r="X5" s="81">
        <v>4</v>
      </c>
      <c r="Y5" s="82">
        <f t="shared" ref="Y5:Y13" si="7">IF(OR(ISNUMBER(W5),ISNUMBER(X5)),100/SUM(W5:X5)*W5,"")</f>
        <v>20</v>
      </c>
      <c r="Z5" s="81">
        <v>1</v>
      </c>
      <c r="AA5" s="81">
        <v>3</v>
      </c>
      <c r="AB5" s="82">
        <f t="shared" ref="AB5:AB13" si="8">IF(OR(ISNUMBER(Z5),ISNUMBER(AA5)),100/SUM(Z5:AA5)*Z5,"")</f>
        <v>25</v>
      </c>
      <c r="AC5" s="81">
        <v>1</v>
      </c>
      <c r="AD5" s="81">
        <v>2</v>
      </c>
      <c r="AE5" s="82">
        <f t="shared" ref="AE5:AE13" si="9">IF(OR(ISNUMBER(AC5),ISNUMBER(AD5)),100/SUM(AC5:AD5)*AC5,"")</f>
        <v>33.333333333333336</v>
      </c>
      <c r="AF5" s="81">
        <v>1</v>
      </c>
      <c r="AG5" s="81">
        <v>2</v>
      </c>
      <c r="AH5" s="82">
        <f t="shared" ref="AH5:AH13" si="10">IF(OR(ISNUMBER(AF5),ISNUMBER(AG5)),100/SUM(AF5:AG5)*AF5,"")</f>
        <v>33.333333333333336</v>
      </c>
      <c r="AI5" s="81">
        <v>1</v>
      </c>
      <c r="AJ5" s="81">
        <v>4</v>
      </c>
      <c r="AK5" s="82">
        <v>20</v>
      </c>
      <c r="AL5" s="181">
        <v>2</v>
      </c>
      <c r="AM5" s="181">
        <v>3</v>
      </c>
      <c r="AN5" s="182">
        <v>40</v>
      </c>
    </row>
    <row r="6" spans="1:40" s="8" customFormat="1" ht="12" x14ac:dyDescent="0.2">
      <c r="A6" s="44" t="s">
        <v>30</v>
      </c>
      <c r="B6" s="81"/>
      <c r="C6" s="81">
        <v>1</v>
      </c>
      <c r="D6" s="82">
        <f t="shared" si="0"/>
        <v>0</v>
      </c>
      <c r="E6" s="81"/>
      <c r="F6" s="81">
        <v>1</v>
      </c>
      <c r="G6" s="82">
        <f t="shared" si="1"/>
        <v>0</v>
      </c>
      <c r="H6" s="81"/>
      <c r="I6" s="81"/>
      <c r="J6" s="82" t="str">
        <f t="shared" si="2"/>
        <v/>
      </c>
      <c r="K6" s="81"/>
      <c r="L6" s="81"/>
      <c r="M6" s="82" t="str">
        <f t="shared" si="3"/>
        <v/>
      </c>
      <c r="N6" s="81"/>
      <c r="O6" s="81"/>
      <c r="P6" s="82" t="str">
        <f t="shared" si="4"/>
        <v/>
      </c>
      <c r="Q6" s="81"/>
      <c r="R6" s="81"/>
      <c r="S6" s="82" t="str">
        <f t="shared" si="5"/>
        <v/>
      </c>
      <c r="T6" s="81"/>
      <c r="U6" s="81">
        <v>1</v>
      </c>
      <c r="V6" s="82">
        <f t="shared" si="6"/>
        <v>0</v>
      </c>
      <c r="W6" s="81"/>
      <c r="X6" s="81">
        <v>1</v>
      </c>
      <c r="Y6" s="82">
        <f t="shared" si="7"/>
        <v>0</v>
      </c>
      <c r="Z6" s="81"/>
      <c r="AA6" s="81"/>
      <c r="AB6" s="82" t="str">
        <f t="shared" si="8"/>
        <v/>
      </c>
      <c r="AC6" s="81"/>
      <c r="AD6" s="81">
        <v>1</v>
      </c>
      <c r="AE6" s="82">
        <f t="shared" si="9"/>
        <v>0</v>
      </c>
      <c r="AF6" s="81"/>
      <c r="AG6" s="81">
        <v>1</v>
      </c>
      <c r="AH6" s="82">
        <f t="shared" si="10"/>
        <v>0</v>
      </c>
      <c r="AI6" s="81"/>
      <c r="AJ6" s="81">
        <v>1</v>
      </c>
      <c r="AK6" s="82">
        <v>0</v>
      </c>
      <c r="AL6" s="181"/>
      <c r="AM6" s="181"/>
      <c r="AN6" s="182"/>
    </row>
    <row r="7" spans="1:40" s="8" customFormat="1" ht="12" x14ac:dyDescent="0.2">
      <c r="A7" s="44" t="s">
        <v>43</v>
      </c>
      <c r="B7" s="81"/>
      <c r="C7" s="81">
        <v>4</v>
      </c>
      <c r="D7" s="82">
        <f t="shared" si="0"/>
        <v>0</v>
      </c>
      <c r="E7" s="81"/>
      <c r="F7" s="81">
        <v>5</v>
      </c>
      <c r="G7" s="82">
        <f t="shared" si="1"/>
        <v>0</v>
      </c>
      <c r="H7" s="81">
        <v>1</v>
      </c>
      <c r="I7" s="81">
        <v>4</v>
      </c>
      <c r="J7" s="82">
        <f t="shared" si="2"/>
        <v>20</v>
      </c>
      <c r="K7" s="81">
        <v>2</v>
      </c>
      <c r="L7" s="81">
        <v>3</v>
      </c>
      <c r="M7" s="82">
        <f t="shared" si="3"/>
        <v>40</v>
      </c>
      <c r="N7" s="81">
        <v>3</v>
      </c>
      <c r="O7" s="81">
        <v>3</v>
      </c>
      <c r="P7" s="82">
        <f t="shared" si="4"/>
        <v>50</v>
      </c>
      <c r="Q7" s="81">
        <v>1</v>
      </c>
      <c r="R7" s="81">
        <v>4</v>
      </c>
      <c r="S7" s="82">
        <f t="shared" si="5"/>
        <v>20</v>
      </c>
      <c r="T7" s="81">
        <v>1</v>
      </c>
      <c r="U7" s="81">
        <v>4</v>
      </c>
      <c r="V7" s="82">
        <f t="shared" si="6"/>
        <v>20</v>
      </c>
      <c r="W7" s="81">
        <v>1</v>
      </c>
      <c r="X7" s="81">
        <v>4</v>
      </c>
      <c r="Y7" s="82">
        <f t="shared" si="7"/>
        <v>20</v>
      </c>
      <c r="Z7" s="81">
        <v>2</v>
      </c>
      <c r="AA7" s="81">
        <v>2</v>
      </c>
      <c r="AB7" s="82">
        <f t="shared" si="8"/>
        <v>50</v>
      </c>
      <c r="AC7" s="81">
        <v>2</v>
      </c>
      <c r="AD7" s="81">
        <v>2</v>
      </c>
      <c r="AE7" s="82">
        <f t="shared" si="9"/>
        <v>50</v>
      </c>
      <c r="AF7" s="81">
        <v>4</v>
      </c>
      <c r="AG7" s="81">
        <v>2</v>
      </c>
      <c r="AH7" s="82">
        <f t="shared" si="10"/>
        <v>66.666666666666671</v>
      </c>
      <c r="AI7" s="81">
        <v>4</v>
      </c>
      <c r="AJ7" s="81">
        <v>1</v>
      </c>
      <c r="AK7" s="82">
        <v>80</v>
      </c>
      <c r="AL7" s="181">
        <v>2</v>
      </c>
      <c r="AM7" s="181">
        <v>3</v>
      </c>
      <c r="AN7" s="182">
        <v>40</v>
      </c>
    </row>
    <row r="8" spans="1:40" s="8" customFormat="1" ht="12" x14ac:dyDescent="0.2">
      <c r="A8" s="44" t="s">
        <v>31</v>
      </c>
      <c r="B8" s="81"/>
      <c r="C8" s="81">
        <v>1</v>
      </c>
      <c r="D8" s="82">
        <f t="shared" si="0"/>
        <v>0</v>
      </c>
      <c r="E8" s="81"/>
      <c r="F8" s="81">
        <v>1</v>
      </c>
      <c r="G8" s="82">
        <f t="shared" si="1"/>
        <v>0</v>
      </c>
      <c r="H8" s="81"/>
      <c r="I8" s="81">
        <v>1</v>
      </c>
      <c r="J8" s="82">
        <f t="shared" si="2"/>
        <v>0</v>
      </c>
      <c r="K8" s="81"/>
      <c r="L8" s="81">
        <v>1</v>
      </c>
      <c r="M8" s="82">
        <f t="shared" si="3"/>
        <v>0</v>
      </c>
      <c r="N8" s="81"/>
      <c r="O8" s="81">
        <v>1</v>
      </c>
      <c r="P8" s="82">
        <f t="shared" si="4"/>
        <v>0</v>
      </c>
      <c r="Q8" s="81"/>
      <c r="R8" s="81">
        <v>1</v>
      </c>
      <c r="S8" s="82">
        <f t="shared" si="5"/>
        <v>0</v>
      </c>
      <c r="T8" s="81">
        <v>1</v>
      </c>
      <c r="U8" s="81"/>
      <c r="V8" s="82">
        <f t="shared" si="6"/>
        <v>100</v>
      </c>
      <c r="W8" s="81"/>
      <c r="X8" s="81">
        <v>2</v>
      </c>
      <c r="Y8" s="82">
        <f t="shared" si="7"/>
        <v>0</v>
      </c>
      <c r="Z8" s="81"/>
      <c r="AA8" s="81">
        <v>4</v>
      </c>
      <c r="AB8" s="82">
        <f t="shared" si="8"/>
        <v>0</v>
      </c>
      <c r="AC8" s="81">
        <v>1</v>
      </c>
      <c r="AD8" s="81">
        <v>4</v>
      </c>
      <c r="AE8" s="82">
        <f t="shared" si="9"/>
        <v>20</v>
      </c>
      <c r="AF8" s="81"/>
      <c r="AG8" s="81">
        <v>4</v>
      </c>
      <c r="AH8" s="82">
        <f t="shared" si="10"/>
        <v>0</v>
      </c>
      <c r="AI8" s="81"/>
      <c r="AJ8" s="81">
        <v>4</v>
      </c>
      <c r="AK8" s="82">
        <v>0</v>
      </c>
      <c r="AL8" s="181"/>
      <c r="AM8" s="181">
        <v>3</v>
      </c>
      <c r="AN8" s="182">
        <v>0</v>
      </c>
    </row>
    <row r="9" spans="1:40" s="8" customFormat="1" ht="12" x14ac:dyDescent="0.2">
      <c r="A9" s="44" t="s">
        <v>192</v>
      </c>
      <c r="B9" s="81"/>
      <c r="C9" s="81"/>
      <c r="D9" s="82"/>
      <c r="E9" s="81"/>
      <c r="F9" s="81"/>
      <c r="G9" s="82"/>
      <c r="H9" s="81"/>
      <c r="I9" s="81"/>
      <c r="J9" s="82"/>
      <c r="K9" s="81"/>
      <c r="L9" s="81"/>
      <c r="M9" s="82"/>
      <c r="N9" s="81"/>
      <c r="O9" s="81"/>
      <c r="P9" s="82"/>
      <c r="Q9" s="81"/>
      <c r="R9" s="81"/>
      <c r="S9" s="82"/>
      <c r="T9" s="81"/>
      <c r="U9" s="81"/>
      <c r="V9" s="82"/>
      <c r="W9" s="81"/>
      <c r="X9" s="81"/>
      <c r="Y9" s="82"/>
      <c r="Z9" s="81"/>
      <c r="AA9" s="81"/>
      <c r="AB9" s="82"/>
      <c r="AC9" s="81"/>
      <c r="AD9" s="81"/>
      <c r="AE9" s="82"/>
      <c r="AF9" s="81">
        <v>1</v>
      </c>
      <c r="AG9" s="81"/>
      <c r="AH9" s="82">
        <f t="shared" ref="AH9" si="11">IF(OR(ISNUMBER(AF9),ISNUMBER(AG9)),100/SUM(AF9:AG9)*AF9,"")</f>
        <v>100</v>
      </c>
      <c r="AI9" s="81"/>
      <c r="AJ9" s="81"/>
      <c r="AK9" s="82"/>
      <c r="AL9" s="181">
        <v>1</v>
      </c>
      <c r="AM9" s="181">
        <v>1</v>
      </c>
      <c r="AN9" s="182">
        <v>50</v>
      </c>
    </row>
    <row r="10" spans="1:40" s="8" customFormat="1" ht="12" x14ac:dyDescent="0.2">
      <c r="A10" s="44" t="s">
        <v>32</v>
      </c>
      <c r="B10" s="81"/>
      <c r="C10" s="81">
        <v>2</v>
      </c>
      <c r="D10" s="82">
        <f>IF(OR(ISNUMBER(B10),ISNUMBER(C10)),100/SUM(B10:C10)*B10,"")</f>
        <v>0</v>
      </c>
      <c r="E10" s="81"/>
      <c r="F10" s="81">
        <v>2</v>
      </c>
      <c r="G10" s="82">
        <f>IF(OR(ISNUMBER(E10),ISNUMBER(F10)),100/SUM(E10:F10)*E10,"")</f>
        <v>0</v>
      </c>
      <c r="H10" s="81"/>
      <c r="I10" s="81">
        <v>3</v>
      </c>
      <c r="J10" s="82">
        <f>IF(OR(ISNUMBER(H10),ISNUMBER(I10)),100/SUM(H10:I10)*H10,"")</f>
        <v>0</v>
      </c>
      <c r="K10" s="81"/>
      <c r="L10" s="81">
        <v>3</v>
      </c>
      <c r="M10" s="82">
        <f>IF(OR(ISNUMBER(K10),ISNUMBER(L10)),100/SUM(K10:L10)*K10,"")</f>
        <v>0</v>
      </c>
      <c r="N10" s="81"/>
      <c r="O10" s="81">
        <v>3</v>
      </c>
      <c r="P10" s="82">
        <f>IF(OR(ISNUMBER(N10),ISNUMBER(O10)),100/SUM(N10:O10)*N10,"")</f>
        <v>0</v>
      </c>
      <c r="Q10" s="81">
        <v>1</v>
      </c>
      <c r="R10" s="81">
        <v>3</v>
      </c>
      <c r="S10" s="82">
        <f>IF(OR(ISNUMBER(Q10),ISNUMBER(R10)),100/SUM(Q10:R10)*Q10,"")</f>
        <v>25</v>
      </c>
      <c r="T10" s="81">
        <v>1</v>
      </c>
      <c r="U10" s="81">
        <v>2</v>
      </c>
      <c r="V10" s="82">
        <f>IF(OR(ISNUMBER(T10),ISNUMBER(U10)),100/SUM(T10:U10)*T10,"")</f>
        <v>33.333333333333336</v>
      </c>
      <c r="W10" s="81"/>
      <c r="X10" s="81">
        <v>2</v>
      </c>
      <c r="Y10" s="82">
        <f>IF(OR(ISNUMBER(W10),ISNUMBER(X10)),100/SUM(W10:X10)*W10,"")</f>
        <v>0</v>
      </c>
      <c r="Z10" s="81"/>
      <c r="AA10" s="81">
        <v>2</v>
      </c>
      <c r="AB10" s="82">
        <f>IF(OR(ISNUMBER(Z10),ISNUMBER(AA10)),100/SUM(Z10:AA10)*Z10,"")</f>
        <v>0</v>
      </c>
      <c r="AC10" s="81"/>
      <c r="AD10" s="81">
        <v>1</v>
      </c>
      <c r="AE10" s="82">
        <f>IF(OR(ISNUMBER(AC10),ISNUMBER(AD10)),100/SUM(AC10:AD10)*AC10,"")</f>
        <v>0</v>
      </c>
      <c r="AF10" s="81"/>
      <c r="AG10" s="81">
        <v>1</v>
      </c>
      <c r="AH10" s="82">
        <f t="shared" si="10"/>
        <v>0</v>
      </c>
      <c r="AI10" s="81">
        <v>1</v>
      </c>
      <c r="AJ10" s="81"/>
      <c r="AK10" s="82">
        <v>100</v>
      </c>
      <c r="AL10" s="181"/>
      <c r="AM10" s="181"/>
      <c r="AN10" s="182"/>
    </row>
    <row r="11" spans="1:40" s="8" customFormat="1" ht="12" x14ac:dyDescent="0.2">
      <c r="A11" s="44" t="s">
        <v>35</v>
      </c>
      <c r="B11" s="81"/>
      <c r="C11" s="81">
        <v>2</v>
      </c>
      <c r="D11" s="82">
        <f t="shared" si="0"/>
        <v>0</v>
      </c>
      <c r="E11" s="81"/>
      <c r="F11" s="81">
        <v>2</v>
      </c>
      <c r="G11" s="82">
        <f t="shared" si="1"/>
        <v>0</v>
      </c>
      <c r="H11" s="81"/>
      <c r="I11" s="81">
        <v>1</v>
      </c>
      <c r="J11" s="82">
        <f t="shared" si="2"/>
        <v>0</v>
      </c>
      <c r="K11" s="81"/>
      <c r="L11" s="81"/>
      <c r="M11" s="82" t="str">
        <f t="shared" si="3"/>
        <v/>
      </c>
      <c r="N11" s="81"/>
      <c r="O11" s="81"/>
      <c r="P11" s="82" t="str">
        <f t="shared" si="4"/>
        <v/>
      </c>
      <c r="Q11" s="81"/>
      <c r="R11" s="81">
        <v>1</v>
      </c>
      <c r="S11" s="82">
        <f t="shared" si="5"/>
        <v>0</v>
      </c>
      <c r="T11" s="81"/>
      <c r="U11" s="81">
        <v>1</v>
      </c>
      <c r="V11" s="82">
        <f t="shared" si="6"/>
        <v>0</v>
      </c>
      <c r="W11" s="81"/>
      <c r="X11" s="81">
        <v>1</v>
      </c>
      <c r="Y11" s="82">
        <f t="shared" si="7"/>
        <v>0</v>
      </c>
      <c r="Z11" s="81">
        <v>1</v>
      </c>
      <c r="AA11" s="81">
        <v>1</v>
      </c>
      <c r="AB11" s="82">
        <f t="shared" si="8"/>
        <v>50</v>
      </c>
      <c r="AC11" s="81">
        <v>1</v>
      </c>
      <c r="AD11" s="81"/>
      <c r="AE11" s="82">
        <f t="shared" si="9"/>
        <v>100</v>
      </c>
      <c r="AF11" s="81"/>
      <c r="AG11" s="81"/>
      <c r="AH11" s="82" t="str">
        <f t="shared" si="10"/>
        <v/>
      </c>
      <c r="AI11" s="81"/>
      <c r="AJ11" s="81"/>
      <c r="AK11" s="82"/>
      <c r="AL11" s="181"/>
      <c r="AM11" s="181"/>
      <c r="AN11" s="182"/>
    </row>
    <row r="12" spans="1:40" s="8" customFormat="1" ht="12" x14ac:dyDescent="0.2">
      <c r="A12" s="44" t="s">
        <v>37</v>
      </c>
      <c r="B12" s="81"/>
      <c r="C12" s="81"/>
      <c r="D12" s="82" t="str">
        <f t="shared" si="0"/>
        <v/>
      </c>
      <c r="E12" s="81"/>
      <c r="F12" s="81"/>
      <c r="G12" s="82" t="str">
        <f t="shared" si="1"/>
        <v/>
      </c>
      <c r="H12" s="81"/>
      <c r="I12" s="81">
        <v>1</v>
      </c>
      <c r="J12" s="82">
        <f t="shared" si="2"/>
        <v>0</v>
      </c>
      <c r="K12" s="81"/>
      <c r="L12" s="81">
        <v>1</v>
      </c>
      <c r="M12" s="82">
        <f t="shared" si="3"/>
        <v>0</v>
      </c>
      <c r="N12" s="81"/>
      <c r="O12" s="81">
        <v>1</v>
      </c>
      <c r="P12" s="82">
        <f t="shared" si="4"/>
        <v>0</v>
      </c>
      <c r="Q12" s="81">
        <v>1</v>
      </c>
      <c r="R12" s="81"/>
      <c r="S12" s="82">
        <f t="shared" si="5"/>
        <v>100</v>
      </c>
      <c r="T12" s="81"/>
      <c r="U12" s="81">
        <v>1</v>
      </c>
      <c r="V12" s="82">
        <f t="shared" si="6"/>
        <v>0</v>
      </c>
      <c r="W12" s="81">
        <v>1</v>
      </c>
      <c r="X12" s="81"/>
      <c r="Y12" s="82">
        <f t="shared" si="7"/>
        <v>100</v>
      </c>
      <c r="Z12" s="81">
        <v>1</v>
      </c>
      <c r="AA12" s="81">
        <v>1</v>
      </c>
      <c r="AB12" s="82">
        <f t="shared" si="8"/>
        <v>50</v>
      </c>
      <c r="AC12" s="81">
        <v>1</v>
      </c>
      <c r="AD12" s="81">
        <v>2</v>
      </c>
      <c r="AE12" s="82">
        <f t="shared" si="9"/>
        <v>33.333333333333336</v>
      </c>
      <c r="AF12" s="81">
        <v>1</v>
      </c>
      <c r="AG12" s="81">
        <v>1</v>
      </c>
      <c r="AH12" s="82">
        <f t="shared" si="10"/>
        <v>50</v>
      </c>
      <c r="AI12" s="81"/>
      <c r="AJ12" s="81">
        <v>2</v>
      </c>
      <c r="AK12" s="82">
        <v>0</v>
      </c>
      <c r="AL12" s="181">
        <v>3</v>
      </c>
      <c r="AM12" s="181">
        <v>1</v>
      </c>
      <c r="AN12" s="182">
        <v>75</v>
      </c>
    </row>
    <row r="13" spans="1:40" s="8" customFormat="1" ht="12" x14ac:dyDescent="0.2">
      <c r="A13" s="44" t="s">
        <v>39</v>
      </c>
      <c r="B13" s="81"/>
      <c r="C13" s="81">
        <v>1</v>
      </c>
      <c r="D13" s="82">
        <f t="shared" si="0"/>
        <v>0</v>
      </c>
      <c r="E13" s="81"/>
      <c r="F13" s="81"/>
      <c r="G13" s="82" t="str">
        <f t="shared" si="1"/>
        <v/>
      </c>
      <c r="H13" s="81"/>
      <c r="I13" s="81"/>
      <c r="J13" s="82" t="str">
        <f t="shared" si="2"/>
        <v/>
      </c>
      <c r="K13" s="81"/>
      <c r="L13" s="81"/>
      <c r="M13" s="82" t="str">
        <f t="shared" si="3"/>
        <v/>
      </c>
      <c r="N13" s="81"/>
      <c r="O13" s="81"/>
      <c r="P13" s="82" t="str">
        <f t="shared" si="4"/>
        <v/>
      </c>
      <c r="Q13" s="81"/>
      <c r="R13" s="81"/>
      <c r="S13" s="82" t="str">
        <f t="shared" si="5"/>
        <v/>
      </c>
      <c r="T13" s="81"/>
      <c r="U13" s="81"/>
      <c r="V13" s="82" t="str">
        <f t="shared" si="6"/>
        <v/>
      </c>
      <c r="W13" s="81"/>
      <c r="X13" s="81"/>
      <c r="Y13" s="82" t="str">
        <f t="shared" si="7"/>
        <v/>
      </c>
      <c r="Z13" s="81"/>
      <c r="AA13" s="81"/>
      <c r="AB13" s="82" t="str">
        <f t="shared" si="8"/>
        <v/>
      </c>
      <c r="AC13" s="81"/>
      <c r="AD13" s="81"/>
      <c r="AE13" s="82" t="str">
        <f t="shared" si="9"/>
        <v/>
      </c>
      <c r="AF13" s="81"/>
      <c r="AG13" s="81"/>
      <c r="AH13" s="82" t="str">
        <f t="shared" si="10"/>
        <v/>
      </c>
      <c r="AI13" s="81"/>
      <c r="AJ13" s="81"/>
      <c r="AK13" s="82"/>
      <c r="AL13" s="181"/>
      <c r="AM13" s="181"/>
      <c r="AN13" s="182"/>
    </row>
    <row r="14" spans="1:40" s="8" customFormat="1" ht="12" x14ac:dyDescent="0.2">
      <c r="A14" s="54" t="s">
        <v>0</v>
      </c>
      <c r="B14" s="83"/>
      <c r="C14" s="83">
        <v>16</v>
      </c>
      <c r="D14" s="84">
        <f>IF(OR(ISNUMBER(B14),ISNUMBER(C14)),100/SUM(B14:C14)*B14,"")</f>
        <v>0</v>
      </c>
      <c r="E14" s="83">
        <v>1</v>
      </c>
      <c r="F14" s="83">
        <v>15</v>
      </c>
      <c r="G14" s="84">
        <f>IF(OR(ISNUMBER(E14),ISNUMBER(F14)),100/SUM(E14:F14)*E14,"")</f>
        <v>6.25</v>
      </c>
      <c r="H14" s="83">
        <v>2</v>
      </c>
      <c r="I14" s="83">
        <v>14</v>
      </c>
      <c r="J14" s="84">
        <f>IF(OR(ISNUMBER(H14),ISNUMBER(I14)),100/SUM(H14:I14)*H14,"")</f>
        <v>12.5</v>
      </c>
      <c r="K14" s="83">
        <v>2</v>
      </c>
      <c r="L14" s="83">
        <v>15</v>
      </c>
      <c r="M14" s="84">
        <f>IF(OR(ISNUMBER(K14),ISNUMBER(L14)),100/SUM(K14:L14)*K14,"")</f>
        <v>11.764705882352942</v>
      </c>
      <c r="N14" s="83">
        <v>3</v>
      </c>
      <c r="O14" s="83">
        <v>14</v>
      </c>
      <c r="P14" s="84">
        <f>IF(OR(ISNUMBER(N14),ISNUMBER(O14)),100/SUM(N14:O14)*N14,"")</f>
        <v>17.647058823529413</v>
      </c>
      <c r="Q14" s="83">
        <v>3</v>
      </c>
      <c r="R14" s="83">
        <v>14</v>
      </c>
      <c r="S14" s="84">
        <f>IF(OR(ISNUMBER(Q14),ISNUMBER(R14)),100/SUM(Q14:R14)*Q14,"")</f>
        <v>17.647058823529413</v>
      </c>
      <c r="T14" s="83">
        <v>4</v>
      </c>
      <c r="U14" s="83">
        <v>13</v>
      </c>
      <c r="V14" s="84">
        <f>IF(OR(ISNUMBER(T14),ISNUMBER(U14)),100/SUM(T14:U14)*T14,"")</f>
        <v>23.529411764705884</v>
      </c>
      <c r="W14" s="83">
        <v>3</v>
      </c>
      <c r="X14" s="83">
        <v>14</v>
      </c>
      <c r="Y14" s="84">
        <f>IF(OR(ISNUMBER(W14),ISNUMBER(X14)),100/SUM(W14:X14)*W14,"")</f>
        <v>17.647058823529413</v>
      </c>
      <c r="Z14" s="83">
        <v>5</v>
      </c>
      <c r="AA14" s="83">
        <v>13</v>
      </c>
      <c r="AB14" s="84">
        <f>IF(OR(ISNUMBER(Z14),ISNUMBER(AA14)),100/SUM(Z14:AA14)*Z14,"")</f>
        <v>27.777777777777779</v>
      </c>
      <c r="AC14" s="83">
        <v>6</v>
      </c>
      <c r="AD14" s="83">
        <v>12</v>
      </c>
      <c r="AE14" s="84">
        <f>IF(OR(ISNUMBER(AC14),ISNUMBER(AD14)),100/SUM(AC14:AD14)*AC14,"")</f>
        <v>33.333333333333329</v>
      </c>
      <c r="AF14" s="83">
        <v>7</v>
      </c>
      <c r="AG14" s="83">
        <v>11</v>
      </c>
      <c r="AH14" s="84">
        <f>IF(OR(ISNUMBER(AF14),ISNUMBER(AG14)),100/SUM(AF14:AG14)*AF14,"")</f>
        <v>38.888888888888886</v>
      </c>
      <c r="AI14" s="83">
        <v>6</v>
      </c>
      <c r="AJ14" s="83">
        <v>12</v>
      </c>
      <c r="AK14" s="84">
        <f>IF(OR(ISNUMBER(AI14),ISNUMBER(AJ14)),100/SUM(AI14:AJ14)*AI14,"")</f>
        <v>33.333333333333329</v>
      </c>
      <c r="AL14" s="83">
        <v>8</v>
      </c>
      <c r="AM14" s="83">
        <v>11</v>
      </c>
      <c r="AN14" s="84">
        <v>42.105263157894733</v>
      </c>
    </row>
    <row r="15" spans="1:40" s="8" customFormat="1" ht="26.1" customHeight="1" x14ac:dyDescent="0.2">
      <c r="A15" s="58" t="s">
        <v>278</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14.1" customHeight="1" x14ac:dyDescent="0.2">
      <c r="A16" s="58" t="s">
        <v>281</v>
      </c>
    </row>
    <row r="17" spans="1:1" ht="12.6" customHeight="1" x14ac:dyDescent="0.2">
      <c r="A17" s="58"/>
    </row>
    <row r="18" spans="1:1" ht="12.6" customHeight="1" x14ac:dyDescent="0.2">
      <c r="A18" s="58" t="s">
        <v>279</v>
      </c>
    </row>
  </sheetData>
  <phoneticPr fontId="0" type="noConversion"/>
  <hyperlinks>
    <hyperlink ref="AN1" location="Survol!A1" display="zurück zur Übersicht"/>
  </hyperlinks>
  <pageMargins left="0.2" right="0.19" top="0.66" bottom="0.46" header="0.51181102362204722" footer="0.3"/>
  <pageSetup paperSize="9" scale="8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workbookViewId="0"/>
  </sheetViews>
  <sheetFormatPr baseColWidth="10" defaultColWidth="11.5" defaultRowHeight="11.25" x14ac:dyDescent="0.2"/>
  <cols>
    <col min="1" max="1" width="7.6640625" style="94" customWidth="1"/>
    <col min="2" max="2" width="10" style="94" customWidth="1"/>
    <col min="3" max="12" width="11.5" style="94"/>
    <col min="13" max="14" width="11.1640625" style="94" customWidth="1"/>
    <col min="15" max="16384" width="11.5" style="94"/>
  </cols>
  <sheetData>
    <row r="1" spans="1:14" s="60" customFormat="1" ht="12" x14ac:dyDescent="0.2">
      <c r="A1" s="1" t="str">
        <f>"Canton de "&amp;Survol!$C5</f>
        <v>Canton de Vaud</v>
      </c>
      <c r="B1" s="59"/>
      <c r="C1" s="59"/>
      <c r="D1" s="59"/>
      <c r="N1" s="36" t="s">
        <v>182</v>
      </c>
    </row>
    <row r="2" spans="1:14" s="87" customFormat="1" ht="14.1" customHeight="1" x14ac:dyDescent="0.2">
      <c r="A2" s="12" t="s">
        <v>175</v>
      </c>
      <c r="B2" s="13"/>
      <c r="C2" s="14"/>
      <c r="D2" s="14"/>
      <c r="E2" s="14"/>
      <c r="F2" s="14"/>
      <c r="G2" s="14"/>
      <c r="H2" s="14"/>
      <c r="I2" s="14"/>
      <c r="J2" s="14"/>
      <c r="K2" s="14"/>
      <c r="L2" s="14"/>
    </row>
    <row r="3" spans="1:14" s="89" customFormat="1" ht="18" customHeight="1" x14ac:dyDescent="0.2">
      <c r="A3" s="88" t="s">
        <v>199</v>
      </c>
      <c r="B3" s="62">
        <v>1971</v>
      </c>
      <c r="C3" s="62">
        <v>1975</v>
      </c>
      <c r="D3" s="62">
        <v>1979</v>
      </c>
      <c r="E3" s="62">
        <v>1983</v>
      </c>
      <c r="F3" s="62">
        <v>1987</v>
      </c>
      <c r="G3" s="62">
        <v>1991</v>
      </c>
      <c r="H3" s="62">
        <v>1995</v>
      </c>
      <c r="I3" s="62">
        <v>1999</v>
      </c>
      <c r="J3" s="62">
        <v>2003</v>
      </c>
      <c r="K3" s="63">
        <v>2007</v>
      </c>
      <c r="L3" s="63">
        <v>2011</v>
      </c>
      <c r="M3" s="63">
        <v>2015</v>
      </c>
      <c r="N3" s="183">
        <v>2019</v>
      </c>
    </row>
    <row r="4" spans="1:14" s="60" customFormat="1" ht="12" x14ac:dyDescent="0.2">
      <c r="A4" s="90" t="s">
        <v>195</v>
      </c>
      <c r="B4" s="91">
        <v>1</v>
      </c>
      <c r="C4" s="91">
        <v>1</v>
      </c>
      <c r="D4" s="91">
        <v>1</v>
      </c>
      <c r="E4" s="91">
        <v>1</v>
      </c>
      <c r="F4" s="91">
        <v>1</v>
      </c>
      <c r="G4" s="91">
        <v>1</v>
      </c>
      <c r="H4" s="91">
        <v>1</v>
      </c>
      <c r="I4" s="91">
        <v>2</v>
      </c>
      <c r="J4" s="91">
        <v>2</v>
      </c>
      <c r="K4" s="91">
        <v>2</v>
      </c>
      <c r="L4" s="92">
        <v>3</v>
      </c>
      <c r="M4" s="135">
        <v>3</v>
      </c>
      <c r="N4" s="135">
        <v>3</v>
      </c>
    </row>
    <row r="5" spans="1:14" s="60" customFormat="1" ht="12" x14ac:dyDescent="0.2">
      <c r="A5" s="90" t="s">
        <v>30</v>
      </c>
      <c r="B5" s="91">
        <v>1</v>
      </c>
      <c r="C5" s="91">
        <v>1</v>
      </c>
      <c r="D5" s="91">
        <v>1</v>
      </c>
      <c r="E5" s="91">
        <v>1</v>
      </c>
      <c r="F5" s="91">
        <v>1</v>
      </c>
      <c r="G5" s="91">
        <v>1</v>
      </c>
      <c r="H5" s="91">
        <v>2</v>
      </c>
      <c r="I5" s="91">
        <v>2</v>
      </c>
      <c r="J5" s="91">
        <v>1</v>
      </c>
      <c r="K5" s="91">
        <v>2</v>
      </c>
      <c r="L5" s="92">
        <v>2</v>
      </c>
      <c r="M5" s="135">
        <v>3</v>
      </c>
      <c r="N5" s="135">
        <v>2</v>
      </c>
    </row>
    <row r="6" spans="1:14" s="60" customFormat="1" ht="12" x14ac:dyDescent="0.2">
      <c r="A6" s="90" t="s">
        <v>43</v>
      </c>
      <c r="B6" s="91">
        <v>1</v>
      </c>
      <c r="C6" s="91">
        <v>1</v>
      </c>
      <c r="D6" s="91">
        <v>1</v>
      </c>
      <c r="E6" s="91">
        <v>1</v>
      </c>
      <c r="F6" s="91">
        <v>1</v>
      </c>
      <c r="G6" s="91">
        <v>1</v>
      </c>
      <c r="H6" s="91">
        <v>1</v>
      </c>
      <c r="I6" s="91">
        <v>2</v>
      </c>
      <c r="J6" s="91">
        <v>1</v>
      </c>
      <c r="K6" s="91">
        <v>1</v>
      </c>
      <c r="L6" s="92">
        <v>2</v>
      </c>
      <c r="M6" s="135">
        <v>2</v>
      </c>
      <c r="N6" s="135">
        <v>2</v>
      </c>
    </row>
    <row r="7" spans="1:14" s="60" customFormat="1" ht="12" x14ac:dyDescent="0.2">
      <c r="A7" s="90" t="s">
        <v>31</v>
      </c>
      <c r="B7" s="91">
        <v>1</v>
      </c>
      <c r="C7" s="91">
        <v>1</v>
      </c>
      <c r="D7" s="91">
        <v>1</v>
      </c>
      <c r="E7" s="91">
        <v>1</v>
      </c>
      <c r="F7" s="91">
        <v>1</v>
      </c>
      <c r="G7" s="91">
        <v>1</v>
      </c>
      <c r="H7" s="91">
        <v>1</v>
      </c>
      <c r="I7" s="91">
        <v>1</v>
      </c>
      <c r="J7" s="91">
        <v>1</v>
      </c>
      <c r="K7" s="91">
        <v>1</v>
      </c>
      <c r="L7" s="92">
        <v>2</v>
      </c>
      <c r="M7" s="135">
        <v>2</v>
      </c>
      <c r="N7" s="135">
        <v>2</v>
      </c>
    </row>
    <row r="8" spans="1:14" s="60" customFormat="1" ht="12" x14ac:dyDescent="0.2">
      <c r="A8" s="90" t="s">
        <v>32</v>
      </c>
      <c r="B8" s="91">
        <v>1</v>
      </c>
      <c r="C8" s="91">
        <v>1</v>
      </c>
      <c r="D8" s="91">
        <v>1</v>
      </c>
      <c r="E8" s="91">
        <v>1</v>
      </c>
      <c r="F8" s="91">
        <v>1</v>
      </c>
      <c r="G8" s="91">
        <v>1</v>
      </c>
      <c r="H8" s="91">
        <v>1</v>
      </c>
      <c r="I8" s="91">
        <v>1</v>
      </c>
      <c r="J8" s="91">
        <v>2</v>
      </c>
      <c r="K8" s="91">
        <v>1</v>
      </c>
      <c r="L8" s="92">
        <v>1</v>
      </c>
      <c r="M8" s="135"/>
      <c r="N8" s="135"/>
    </row>
    <row r="9" spans="1:14" s="60" customFormat="1" ht="12" x14ac:dyDescent="0.2">
      <c r="A9" s="90" t="s">
        <v>33</v>
      </c>
      <c r="B9" s="91">
        <v>1</v>
      </c>
      <c r="C9" s="91">
        <v>1</v>
      </c>
      <c r="D9" s="91">
        <v>1</v>
      </c>
      <c r="E9" s="91"/>
      <c r="F9" s="91"/>
      <c r="G9" s="91">
        <v>1</v>
      </c>
      <c r="H9" s="91"/>
      <c r="I9" s="91"/>
      <c r="J9" s="91"/>
      <c r="K9" s="91"/>
      <c r="L9" s="92"/>
      <c r="M9" s="135"/>
      <c r="N9" s="135"/>
    </row>
    <row r="10" spans="1:14" s="60" customFormat="1" ht="12" x14ac:dyDescent="0.2">
      <c r="A10" s="90" t="s">
        <v>34</v>
      </c>
      <c r="B10" s="91"/>
      <c r="C10" s="91"/>
      <c r="D10" s="91"/>
      <c r="E10" s="91"/>
      <c r="F10" s="91"/>
      <c r="G10" s="91"/>
      <c r="H10" s="91"/>
      <c r="I10" s="91"/>
      <c r="J10" s="91">
        <v>1</v>
      </c>
      <c r="K10" s="91">
        <v>1</v>
      </c>
      <c r="L10" s="92">
        <v>1</v>
      </c>
      <c r="M10" s="135">
        <v>1</v>
      </c>
      <c r="N10" s="135">
        <v>1</v>
      </c>
    </row>
    <row r="11" spans="1:14" s="60" customFormat="1" ht="12" x14ac:dyDescent="0.2">
      <c r="A11" s="90" t="s">
        <v>192</v>
      </c>
      <c r="B11" s="91"/>
      <c r="C11" s="91"/>
      <c r="D11" s="91"/>
      <c r="E11" s="91"/>
      <c r="F11" s="91"/>
      <c r="G11" s="91"/>
      <c r="H11" s="91"/>
      <c r="I11" s="91"/>
      <c r="J11" s="91"/>
      <c r="K11" s="91"/>
      <c r="L11" s="92">
        <v>1</v>
      </c>
      <c r="M11" s="135">
        <v>1</v>
      </c>
      <c r="N11" s="135">
        <v>2</v>
      </c>
    </row>
    <row r="12" spans="1:14" s="60" customFormat="1" ht="12" x14ac:dyDescent="0.2">
      <c r="A12" s="90" t="s">
        <v>153</v>
      </c>
      <c r="B12" s="91"/>
      <c r="C12" s="91"/>
      <c r="D12" s="91"/>
      <c r="E12" s="91"/>
      <c r="F12" s="91"/>
      <c r="G12" s="91"/>
      <c r="H12" s="91"/>
      <c r="I12" s="91"/>
      <c r="J12" s="91"/>
      <c r="K12" s="91"/>
      <c r="L12" s="92">
        <v>1</v>
      </c>
      <c r="M12" s="135">
        <v>1</v>
      </c>
      <c r="N12" s="135">
        <v>1</v>
      </c>
    </row>
    <row r="13" spans="1:14" s="60" customFormat="1" ht="12" x14ac:dyDescent="0.2">
      <c r="A13" s="90" t="s">
        <v>35</v>
      </c>
      <c r="B13" s="91">
        <v>1</v>
      </c>
      <c r="C13" s="91">
        <v>1</v>
      </c>
      <c r="D13" s="91">
        <v>1</v>
      </c>
      <c r="E13" s="91">
        <v>1</v>
      </c>
      <c r="F13" s="91">
        <v>1</v>
      </c>
      <c r="G13" s="91">
        <v>1</v>
      </c>
      <c r="H13" s="91">
        <v>1</v>
      </c>
      <c r="I13" s="91">
        <v>1</v>
      </c>
      <c r="J13" s="91">
        <v>1</v>
      </c>
      <c r="K13" s="91">
        <v>1</v>
      </c>
      <c r="L13" s="92">
        <v>1</v>
      </c>
      <c r="M13" s="135"/>
      <c r="N13" s="135">
        <v>1</v>
      </c>
    </row>
    <row r="14" spans="1:14" s="60" customFormat="1" ht="12" x14ac:dyDescent="0.2">
      <c r="A14" s="90" t="s">
        <v>27</v>
      </c>
      <c r="B14" s="91"/>
      <c r="C14" s="91"/>
      <c r="D14" s="91"/>
      <c r="E14" s="91"/>
      <c r="F14" s="91"/>
      <c r="G14" s="91"/>
      <c r="H14" s="91">
        <v>1</v>
      </c>
      <c r="I14" s="91">
        <v>1</v>
      </c>
      <c r="J14" s="91">
        <v>1</v>
      </c>
      <c r="K14" s="91">
        <v>1</v>
      </c>
      <c r="L14" s="92">
        <v>1</v>
      </c>
      <c r="M14" s="135">
        <v>1</v>
      </c>
      <c r="N14" s="135">
        <v>1</v>
      </c>
    </row>
    <row r="15" spans="1:14" s="60" customFormat="1" ht="12" x14ac:dyDescent="0.2">
      <c r="A15" s="90" t="s">
        <v>36</v>
      </c>
      <c r="B15" s="91"/>
      <c r="C15" s="91"/>
      <c r="D15" s="91"/>
      <c r="E15" s="91">
        <v>1</v>
      </c>
      <c r="F15" s="91">
        <v>1</v>
      </c>
      <c r="G15" s="91">
        <v>1</v>
      </c>
      <c r="H15" s="91">
        <v>1</v>
      </c>
      <c r="I15" s="91"/>
      <c r="J15" s="91"/>
      <c r="K15" s="91"/>
      <c r="L15" s="92"/>
      <c r="M15" s="135"/>
      <c r="N15" s="135"/>
    </row>
    <row r="16" spans="1:14" s="60" customFormat="1" ht="12" x14ac:dyDescent="0.2">
      <c r="A16" s="90" t="s">
        <v>37</v>
      </c>
      <c r="B16" s="91"/>
      <c r="C16" s="91">
        <v>1</v>
      </c>
      <c r="D16" s="91">
        <v>1</v>
      </c>
      <c r="E16" s="91">
        <v>1</v>
      </c>
      <c r="F16" s="91">
        <v>1</v>
      </c>
      <c r="G16" s="91">
        <v>1</v>
      </c>
      <c r="H16" s="91">
        <v>1</v>
      </c>
      <c r="I16" s="91">
        <v>2</v>
      </c>
      <c r="J16" s="91">
        <v>1</v>
      </c>
      <c r="K16" s="91">
        <v>1</v>
      </c>
      <c r="L16" s="92">
        <v>2</v>
      </c>
      <c r="M16" s="135">
        <v>2</v>
      </c>
      <c r="N16" s="135">
        <v>2</v>
      </c>
    </row>
    <row r="17" spans="1:14" s="60" customFormat="1" ht="12" x14ac:dyDescent="0.2">
      <c r="A17" s="90" t="s">
        <v>38</v>
      </c>
      <c r="B17" s="91">
        <v>1</v>
      </c>
      <c r="C17" s="91">
        <v>1</v>
      </c>
      <c r="D17" s="91"/>
      <c r="E17" s="91"/>
      <c r="F17" s="91"/>
      <c r="G17" s="91"/>
      <c r="H17" s="91"/>
      <c r="I17" s="91"/>
      <c r="J17" s="91"/>
      <c r="K17" s="91"/>
      <c r="L17" s="92"/>
      <c r="M17" s="135"/>
      <c r="N17" s="135"/>
    </row>
    <row r="18" spans="1:14" s="60" customFormat="1" ht="12" x14ac:dyDescent="0.2">
      <c r="A18" s="90" t="s">
        <v>39</v>
      </c>
      <c r="B18" s="91">
        <v>1</v>
      </c>
      <c r="C18" s="91">
        <v>1</v>
      </c>
      <c r="D18" s="91"/>
      <c r="E18" s="91">
        <v>1</v>
      </c>
      <c r="F18" s="91">
        <v>1</v>
      </c>
      <c r="G18" s="91">
        <v>1</v>
      </c>
      <c r="H18" s="91">
        <v>1</v>
      </c>
      <c r="I18" s="91">
        <v>1</v>
      </c>
      <c r="J18" s="91">
        <v>1</v>
      </c>
      <c r="K18" s="91">
        <v>1</v>
      </c>
      <c r="L18" s="92">
        <v>1</v>
      </c>
      <c r="M18" s="135">
        <v>1</v>
      </c>
      <c r="N18" s="135">
        <v>1</v>
      </c>
    </row>
    <row r="19" spans="1:14" s="60" customFormat="1" ht="12" x14ac:dyDescent="0.2">
      <c r="A19" s="90" t="s">
        <v>40</v>
      </c>
      <c r="B19" s="91"/>
      <c r="C19" s="91">
        <v>1</v>
      </c>
      <c r="D19" s="91"/>
      <c r="E19" s="91"/>
      <c r="F19" s="91">
        <v>1</v>
      </c>
      <c r="G19" s="91"/>
      <c r="H19" s="91">
        <v>1</v>
      </c>
      <c r="I19" s="91">
        <v>1</v>
      </c>
      <c r="J19" s="91">
        <v>1</v>
      </c>
      <c r="K19" s="91">
        <v>1</v>
      </c>
      <c r="L19" s="92">
        <v>1</v>
      </c>
      <c r="M19" s="135">
        <v>1</v>
      </c>
      <c r="N19" s="135">
        <v>1</v>
      </c>
    </row>
    <row r="20" spans="1:14" s="60" customFormat="1" ht="12" x14ac:dyDescent="0.2">
      <c r="A20" s="90" t="s">
        <v>41</v>
      </c>
      <c r="B20" s="91"/>
      <c r="C20" s="91"/>
      <c r="D20" s="91"/>
      <c r="E20" s="91"/>
      <c r="F20" s="91"/>
      <c r="G20" s="91">
        <v>1</v>
      </c>
      <c r="H20" s="91"/>
      <c r="I20" s="91"/>
      <c r="J20" s="91"/>
      <c r="K20" s="91"/>
      <c r="L20" s="92"/>
      <c r="M20" s="135"/>
      <c r="N20" s="135"/>
    </row>
    <row r="21" spans="1:14" s="60" customFormat="1" ht="10.35" customHeight="1" x14ac:dyDescent="0.2">
      <c r="A21" s="90" t="s">
        <v>42</v>
      </c>
      <c r="B21" s="91"/>
      <c r="C21" s="91">
        <v>1</v>
      </c>
      <c r="D21" s="91">
        <v>2</v>
      </c>
      <c r="E21" s="91">
        <v>2</v>
      </c>
      <c r="F21" s="91">
        <v>4</v>
      </c>
      <c r="G21" s="91">
        <v>3</v>
      </c>
      <c r="H21" s="91">
        <v>4</v>
      </c>
      <c r="I21" s="91">
        <v>4</v>
      </c>
      <c r="J21" s="91">
        <v>2</v>
      </c>
      <c r="K21" s="91">
        <v>1</v>
      </c>
      <c r="L21" s="92">
        <v>3</v>
      </c>
      <c r="M21" s="135">
        <v>5</v>
      </c>
      <c r="N21" s="135">
        <v>5</v>
      </c>
    </row>
    <row r="22" spans="1:14" s="60" customFormat="1" ht="12" customHeight="1" x14ac:dyDescent="0.2">
      <c r="A22" s="54" t="s">
        <v>0</v>
      </c>
      <c r="B22" s="95">
        <v>9</v>
      </c>
      <c r="C22" s="95">
        <v>12</v>
      </c>
      <c r="D22" s="95">
        <v>10</v>
      </c>
      <c r="E22" s="95">
        <v>11</v>
      </c>
      <c r="F22" s="95">
        <v>14</v>
      </c>
      <c r="G22" s="95">
        <v>14</v>
      </c>
      <c r="H22" s="95">
        <v>16</v>
      </c>
      <c r="I22" s="95">
        <v>18</v>
      </c>
      <c r="J22" s="95">
        <v>15</v>
      </c>
      <c r="K22" s="95">
        <v>14</v>
      </c>
      <c r="L22" s="95">
        <v>22</v>
      </c>
      <c r="M22" s="95">
        <v>23</v>
      </c>
      <c r="N22" s="184">
        <v>24</v>
      </c>
    </row>
    <row r="23" spans="1:14" s="29" customFormat="1" ht="21.95" customHeight="1" x14ac:dyDescent="0.2">
      <c r="A23" s="58" t="s">
        <v>278</v>
      </c>
    </row>
    <row r="24" spans="1:14" s="29" customFormat="1" ht="12.6" customHeight="1" x14ac:dyDescent="0.2">
      <c r="A24" s="58" t="s">
        <v>281</v>
      </c>
    </row>
    <row r="25" spans="1:14" s="29" customFormat="1" ht="12.6" customHeight="1" x14ac:dyDescent="0.2">
      <c r="A25" s="58"/>
    </row>
    <row r="26" spans="1:14" s="29" customFormat="1" ht="12.6" customHeight="1" x14ac:dyDescent="0.2">
      <c r="A26" s="58" t="s">
        <v>279</v>
      </c>
    </row>
  </sheetData>
  <phoneticPr fontId="0" type="noConversion"/>
  <hyperlinks>
    <hyperlink ref="N1" location="Survol!A1" display="zurück zur Übersicht"/>
  </hyperlinks>
  <pageMargins left="0.78740157499999996" right="0.78740157499999996" top="0.68" bottom="0.38" header="0.4921259845" footer="0.1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showGridLines="0" zoomScaleNormal="100" workbookViewId="0"/>
  </sheetViews>
  <sheetFormatPr baseColWidth="10" defaultColWidth="12" defaultRowHeight="11.25" x14ac:dyDescent="0.2"/>
  <cols>
    <col min="1" max="1" width="9" style="102" customWidth="1"/>
    <col min="2" max="2" width="6" style="102" customWidth="1"/>
    <col min="3" max="40" width="5.1640625" style="102" customWidth="1"/>
    <col min="41" max="16384" width="12" style="102"/>
  </cols>
  <sheetData>
    <row r="1" spans="1:40" s="98" customFormat="1" ht="12" x14ac:dyDescent="0.2">
      <c r="A1" s="96" t="str">
        <f>"Canton de "&amp;Survol!$C5</f>
        <v>Canton de Vaud</v>
      </c>
      <c r="B1" s="97"/>
      <c r="C1" s="97"/>
      <c r="D1" s="97"/>
      <c r="E1" s="97"/>
      <c r="F1" s="97"/>
      <c r="G1" s="97"/>
      <c r="H1" s="97"/>
      <c r="I1" s="97"/>
      <c r="J1" s="97"/>
      <c r="K1" s="97"/>
      <c r="L1" s="97"/>
      <c r="AN1" s="36" t="s">
        <v>182</v>
      </c>
    </row>
    <row r="2" spans="1:40" s="87" customFormat="1" ht="14.1" customHeight="1" x14ac:dyDescent="0.2">
      <c r="A2" s="12" t="s">
        <v>176</v>
      </c>
      <c r="B2" s="13"/>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1:40" s="89" customFormat="1" ht="18" customHeight="1" x14ac:dyDescent="0.2">
      <c r="A3" s="99"/>
      <c r="B3" s="63">
        <v>1971</v>
      </c>
      <c r="C3" s="61"/>
      <c r="D3" s="100"/>
      <c r="E3" s="61">
        <v>1975</v>
      </c>
      <c r="F3" s="61"/>
      <c r="G3" s="100"/>
      <c r="H3" s="61">
        <v>1979</v>
      </c>
      <c r="I3" s="61"/>
      <c r="J3" s="100"/>
      <c r="K3" s="61">
        <v>1983</v>
      </c>
      <c r="L3" s="61"/>
      <c r="M3" s="100"/>
      <c r="N3" s="61">
        <v>1987</v>
      </c>
      <c r="O3" s="61"/>
      <c r="P3" s="100"/>
      <c r="Q3" s="61">
        <v>1991</v>
      </c>
      <c r="R3" s="61"/>
      <c r="S3" s="100"/>
      <c r="T3" s="61">
        <v>1995</v>
      </c>
      <c r="U3" s="61"/>
      <c r="V3" s="100"/>
      <c r="W3" s="61">
        <v>1999</v>
      </c>
      <c r="X3" s="61"/>
      <c r="Y3" s="100"/>
      <c r="Z3" s="61">
        <v>2003</v>
      </c>
      <c r="AA3" s="61"/>
      <c r="AB3" s="100"/>
      <c r="AC3" s="61">
        <v>2007</v>
      </c>
      <c r="AD3" s="61"/>
      <c r="AE3" s="61"/>
      <c r="AF3" s="63">
        <v>2011</v>
      </c>
      <c r="AG3" s="61"/>
      <c r="AH3" s="61"/>
      <c r="AI3" s="63">
        <v>2015</v>
      </c>
      <c r="AJ3" s="61"/>
      <c r="AK3" s="61"/>
      <c r="AL3" s="183">
        <v>2019</v>
      </c>
      <c r="AM3" s="185"/>
      <c r="AN3" s="185"/>
    </row>
    <row r="4" spans="1:40" s="89" customFormat="1" ht="18" customHeight="1" x14ac:dyDescent="0.2">
      <c r="A4" s="101" t="s">
        <v>199</v>
      </c>
      <c r="B4" s="62" t="s">
        <v>1</v>
      </c>
      <c r="C4" s="62" t="s">
        <v>186</v>
      </c>
      <c r="D4" s="62" t="s">
        <v>190</v>
      </c>
      <c r="E4" s="100" t="s">
        <v>1</v>
      </c>
      <c r="F4" s="62" t="s">
        <v>186</v>
      </c>
      <c r="G4" s="62" t="s">
        <v>190</v>
      </c>
      <c r="H4" s="100" t="s">
        <v>1</v>
      </c>
      <c r="I4" s="62" t="s">
        <v>186</v>
      </c>
      <c r="J4" s="62" t="s">
        <v>190</v>
      </c>
      <c r="K4" s="100" t="s">
        <v>1</v>
      </c>
      <c r="L4" s="62" t="s">
        <v>186</v>
      </c>
      <c r="M4" s="62" t="s">
        <v>190</v>
      </c>
      <c r="N4" s="100" t="s">
        <v>1</v>
      </c>
      <c r="O4" s="62" t="s">
        <v>186</v>
      </c>
      <c r="P4" s="62" t="s">
        <v>190</v>
      </c>
      <c r="Q4" s="100" t="s">
        <v>1</v>
      </c>
      <c r="R4" s="62" t="s">
        <v>186</v>
      </c>
      <c r="S4" s="62" t="s">
        <v>190</v>
      </c>
      <c r="T4" s="100" t="s">
        <v>1</v>
      </c>
      <c r="U4" s="62" t="s">
        <v>186</v>
      </c>
      <c r="V4" s="62" t="s">
        <v>190</v>
      </c>
      <c r="W4" s="100" t="s">
        <v>1</v>
      </c>
      <c r="X4" s="62" t="s">
        <v>186</v>
      </c>
      <c r="Y4" s="62" t="s">
        <v>190</v>
      </c>
      <c r="Z4" s="100" t="s">
        <v>1</v>
      </c>
      <c r="AA4" s="62" t="s">
        <v>186</v>
      </c>
      <c r="AB4" s="62" t="s">
        <v>190</v>
      </c>
      <c r="AC4" s="100" t="s">
        <v>1</v>
      </c>
      <c r="AD4" s="62" t="s">
        <v>186</v>
      </c>
      <c r="AE4" s="63" t="s">
        <v>190</v>
      </c>
      <c r="AF4" s="62" t="s">
        <v>1</v>
      </c>
      <c r="AG4" s="62" t="s">
        <v>186</v>
      </c>
      <c r="AH4" s="63" t="s">
        <v>190</v>
      </c>
      <c r="AI4" s="62" t="s">
        <v>1</v>
      </c>
      <c r="AJ4" s="62" t="s">
        <v>186</v>
      </c>
      <c r="AK4" s="63" t="s">
        <v>190</v>
      </c>
      <c r="AL4" s="186" t="s">
        <v>1</v>
      </c>
      <c r="AM4" s="186" t="s">
        <v>186</v>
      </c>
      <c r="AN4" s="183" t="s">
        <v>190</v>
      </c>
    </row>
    <row r="5" spans="1:40" s="60" customFormat="1" ht="12" x14ac:dyDescent="0.2">
      <c r="A5" s="90" t="s">
        <v>195</v>
      </c>
      <c r="B5" s="81">
        <v>3</v>
      </c>
      <c r="C5" s="81">
        <v>13</v>
      </c>
      <c r="D5" s="82">
        <f>IF(SUM(B5:C5)&gt;0,100/SUM(B5:C5)*B5,"")</f>
        <v>18.75</v>
      </c>
      <c r="E5" s="81">
        <v>2</v>
      </c>
      <c r="F5" s="81">
        <v>14</v>
      </c>
      <c r="G5" s="82">
        <f>IF(SUM(E5:F5)&gt;0,100/SUM(E5:F5)*E5,"")</f>
        <v>12.5</v>
      </c>
      <c r="H5" s="81">
        <v>3</v>
      </c>
      <c r="I5" s="81">
        <v>13</v>
      </c>
      <c r="J5" s="82">
        <f>IF(SUM(H5:I5)&gt;0,100/SUM(H5:I5)*H5,"")</f>
        <v>18.75</v>
      </c>
      <c r="K5" s="81">
        <v>3</v>
      </c>
      <c r="L5" s="81">
        <v>14</v>
      </c>
      <c r="M5" s="82">
        <f>IF(SUM(K5:L5)&gt;0,100/SUM(K5:L5)*K5,"")</f>
        <v>17.647058823529413</v>
      </c>
      <c r="N5" s="81">
        <v>2</v>
      </c>
      <c r="O5" s="81">
        <v>15</v>
      </c>
      <c r="P5" s="82">
        <f>IF(SUM(N5:O5)&gt;0,100/SUM(N5:O5)*N5,"")</f>
        <v>11.764705882352942</v>
      </c>
      <c r="Q5" s="81">
        <v>2</v>
      </c>
      <c r="R5" s="81">
        <v>15</v>
      </c>
      <c r="S5" s="82">
        <f>IF(SUM(Q5:R5)&gt;0,100/SUM(Q5:R5)*Q5,"")</f>
        <v>11.764705882352942</v>
      </c>
      <c r="T5" s="81">
        <v>3</v>
      </c>
      <c r="U5" s="81">
        <v>14</v>
      </c>
      <c r="V5" s="82">
        <f>IF(SUM(T5:U5)&gt;0,100/SUM(T5:U5)*T5,"")</f>
        <v>17.647058823529413</v>
      </c>
      <c r="W5" s="81">
        <v>5</v>
      </c>
      <c r="X5" s="81">
        <v>23</v>
      </c>
      <c r="Y5" s="82">
        <f>IF(SUM(W5:X5)&gt;0,100/SUM(W5:X5)*W5,"")</f>
        <v>17.857142857142858</v>
      </c>
      <c r="Z5" s="81">
        <v>6</v>
      </c>
      <c r="AA5" s="81">
        <v>20</v>
      </c>
      <c r="AB5" s="82">
        <f>IF(SUM(Z5:AA5)&gt;0,100/SUM(Z5:AA5)*Z5,"")</f>
        <v>23.076923076923077</v>
      </c>
      <c r="AC5" s="81">
        <v>8</v>
      </c>
      <c r="AD5" s="81">
        <v>17</v>
      </c>
      <c r="AE5" s="82">
        <f>IF(SUM(AC5:AD5)&gt;0,100/SUM(AC5:AD5)*AC5,"")</f>
        <v>32</v>
      </c>
      <c r="AF5" s="81">
        <v>11</v>
      </c>
      <c r="AG5" s="81">
        <v>43</v>
      </c>
      <c r="AH5" s="82">
        <f>IF(SUM(AF5:AG5)&gt;0,100/SUM(AF5:AG5)*AF5,"")</f>
        <v>20.37037037037037</v>
      </c>
      <c r="AI5" s="81">
        <v>16</v>
      </c>
      <c r="AJ5" s="81">
        <v>38</v>
      </c>
      <c r="AK5" s="82">
        <v>29.629629629629626</v>
      </c>
      <c r="AL5" s="181">
        <v>22</v>
      </c>
      <c r="AM5" s="181">
        <v>35</v>
      </c>
      <c r="AN5" s="182">
        <v>38.596491228070171</v>
      </c>
    </row>
    <row r="6" spans="1:40" s="60" customFormat="1" ht="12" x14ac:dyDescent="0.2">
      <c r="A6" s="90" t="s">
        <v>30</v>
      </c>
      <c r="B6" s="81">
        <v>2</v>
      </c>
      <c r="C6" s="81">
        <v>14</v>
      </c>
      <c r="D6" s="82">
        <f t="shared" ref="D6:D23" si="0">IF(SUM(B6:C6)&gt;0,100/SUM(B6:C6)*B6,"")</f>
        <v>12.5</v>
      </c>
      <c r="E6" s="81">
        <v>3</v>
      </c>
      <c r="F6" s="81">
        <v>13</v>
      </c>
      <c r="G6" s="82">
        <f t="shared" ref="G6:G23" si="1">IF(SUM(E6:F6)&gt;0,100/SUM(E6:F6)*E6,"")</f>
        <v>18.75</v>
      </c>
      <c r="H6" s="81">
        <v>2</v>
      </c>
      <c r="I6" s="81">
        <v>14</v>
      </c>
      <c r="J6" s="82">
        <f t="shared" ref="J6:J23" si="2">IF(SUM(H6:I6)&gt;0,100/SUM(H6:I6)*H6,"")</f>
        <v>12.5</v>
      </c>
      <c r="K6" s="81">
        <v>3</v>
      </c>
      <c r="L6" s="81">
        <v>14</v>
      </c>
      <c r="M6" s="82">
        <f t="shared" ref="M6:M23" si="3">IF(SUM(K6:L6)&gt;0,100/SUM(K6:L6)*K6,"")</f>
        <v>17.647058823529413</v>
      </c>
      <c r="N6" s="81">
        <v>4</v>
      </c>
      <c r="O6" s="81">
        <v>13</v>
      </c>
      <c r="P6" s="82">
        <f t="shared" ref="P6:P23" si="4">IF(SUM(N6:O6)&gt;0,100/SUM(N6:O6)*N6,"")</f>
        <v>23.529411764705884</v>
      </c>
      <c r="Q6" s="81">
        <v>3</v>
      </c>
      <c r="R6" s="81">
        <v>14</v>
      </c>
      <c r="S6" s="82">
        <f t="shared" ref="S6:S23" si="5">IF(SUM(Q6:R6)&gt;0,100/SUM(Q6:R6)*Q6,"")</f>
        <v>17.647058823529413</v>
      </c>
      <c r="T6" s="81">
        <v>17</v>
      </c>
      <c r="U6" s="81">
        <v>17</v>
      </c>
      <c r="V6" s="82">
        <f t="shared" ref="V6:V23" si="6">IF(SUM(T6:U6)&gt;0,100/SUM(T6:U6)*T6,"")</f>
        <v>50</v>
      </c>
      <c r="W6" s="81">
        <v>15</v>
      </c>
      <c r="X6" s="81">
        <v>19</v>
      </c>
      <c r="Y6" s="82">
        <f t="shared" ref="Y6:Y23" si="7">IF(SUM(W6:X6)&gt;0,100/SUM(W6:X6)*W6,"")</f>
        <v>44.117647058823536</v>
      </c>
      <c r="Z6" s="81">
        <v>5</v>
      </c>
      <c r="AA6" s="81">
        <v>13</v>
      </c>
      <c r="AB6" s="82">
        <f t="shared" ref="AB6:AB23" si="8">IF(SUM(Z6:AA6)&gt;0,100/SUM(Z6:AA6)*Z6,"")</f>
        <v>27.777777777777779</v>
      </c>
      <c r="AC6" s="81">
        <v>10</v>
      </c>
      <c r="AD6" s="81">
        <v>26</v>
      </c>
      <c r="AE6" s="82">
        <f t="shared" ref="AE6:AE23" si="9">IF(SUM(AC6:AD6)&gt;0,100/SUM(AC6:AD6)*AC6,"")</f>
        <v>27.777777777777779</v>
      </c>
      <c r="AF6" s="81">
        <v>8</v>
      </c>
      <c r="AG6" s="81">
        <v>22</v>
      </c>
      <c r="AH6" s="82">
        <f t="shared" ref="AH6:AH23" si="10">IF(SUM(AF6:AG6)&gt;0,100/SUM(AF6:AG6)*AF6,"")</f>
        <v>26.666666666666668</v>
      </c>
      <c r="AI6" s="81">
        <v>14</v>
      </c>
      <c r="AJ6" s="81">
        <v>24</v>
      </c>
      <c r="AK6" s="82">
        <v>36.84210526315789</v>
      </c>
      <c r="AL6" s="181">
        <v>6</v>
      </c>
      <c r="AM6" s="181">
        <v>23</v>
      </c>
      <c r="AN6" s="182">
        <v>20.689655172413794</v>
      </c>
    </row>
    <row r="7" spans="1:40" s="60" customFormat="1" ht="12" x14ac:dyDescent="0.2">
      <c r="A7" s="90" t="s">
        <v>43</v>
      </c>
      <c r="B7" s="81">
        <v>5</v>
      </c>
      <c r="C7" s="81">
        <v>11</v>
      </c>
      <c r="D7" s="82">
        <f t="shared" si="0"/>
        <v>31.25</v>
      </c>
      <c r="E7" s="81">
        <v>3</v>
      </c>
      <c r="F7" s="81">
        <v>13</v>
      </c>
      <c r="G7" s="82">
        <f t="shared" si="1"/>
        <v>18.75</v>
      </c>
      <c r="H7" s="81">
        <v>3</v>
      </c>
      <c r="I7" s="81">
        <v>13</v>
      </c>
      <c r="J7" s="82">
        <f t="shared" si="2"/>
        <v>18.75</v>
      </c>
      <c r="K7" s="81">
        <v>6</v>
      </c>
      <c r="L7" s="81">
        <v>11</v>
      </c>
      <c r="M7" s="82">
        <f t="shared" si="3"/>
        <v>35.294117647058826</v>
      </c>
      <c r="N7" s="81">
        <v>4</v>
      </c>
      <c r="O7" s="81">
        <v>13</v>
      </c>
      <c r="P7" s="82">
        <f t="shared" si="4"/>
        <v>23.529411764705884</v>
      </c>
      <c r="Q7" s="81">
        <v>5</v>
      </c>
      <c r="R7" s="81">
        <v>12</v>
      </c>
      <c r="S7" s="82">
        <f t="shared" si="5"/>
        <v>29.411764705882355</v>
      </c>
      <c r="T7" s="81">
        <v>6</v>
      </c>
      <c r="U7" s="81">
        <v>11</v>
      </c>
      <c r="V7" s="82">
        <f t="shared" si="6"/>
        <v>35.294117647058826</v>
      </c>
      <c r="W7" s="81">
        <v>17</v>
      </c>
      <c r="X7" s="81">
        <v>17</v>
      </c>
      <c r="Y7" s="82">
        <f t="shared" si="7"/>
        <v>50</v>
      </c>
      <c r="Z7" s="81">
        <v>9</v>
      </c>
      <c r="AA7" s="81">
        <v>9</v>
      </c>
      <c r="AB7" s="82">
        <f t="shared" si="8"/>
        <v>50</v>
      </c>
      <c r="AC7" s="81">
        <v>9</v>
      </c>
      <c r="AD7" s="81">
        <v>9</v>
      </c>
      <c r="AE7" s="82">
        <f t="shared" si="9"/>
        <v>50</v>
      </c>
      <c r="AF7" s="81">
        <v>16</v>
      </c>
      <c r="AG7" s="81">
        <v>17</v>
      </c>
      <c r="AH7" s="82">
        <f t="shared" si="10"/>
        <v>48.484848484848484</v>
      </c>
      <c r="AI7" s="81">
        <v>18</v>
      </c>
      <c r="AJ7" s="81">
        <v>18</v>
      </c>
      <c r="AK7" s="82">
        <v>50</v>
      </c>
      <c r="AL7" s="181">
        <v>20</v>
      </c>
      <c r="AM7" s="181">
        <v>18</v>
      </c>
      <c r="AN7" s="182">
        <v>52.631578947368418</v>
      </c>
    </row>
    <row r="8" spans="1:40" s="60" customFormat="1" ht="12" x14ac:dyDescent="0.2">
      <c r="A8" s="90" t="s">
        <v>31</v>
      </c>
      <c r="B8" s="81">
        <v>2</v>
      </c>
      <c r="C8" s="81">
        <v>14</v>
      </c>
      <c r="D8" s="82">
        <f t="shared" si="0"/>
        <v>12.5</v>
      </c>
      <c r="E8" s="81">
        <v>3</v>
      </c>
      <c r="F8" s="81">
        <v>13</v>
      </c>
      <c r="G8" s="82">
        <f t="shared" si="1"/>
        <v>18.75</v>
      </c>
      <c r="H8" s="81">
        <v>4</v>
      </c>
      <c r="I8" s="81">
        <v>12</v>
      </c>
      <c r="J8" s="82">
        <f t="shared" si="2"/>
        <v>25</v>
      </c>
      <c r="K8" s="81">
        <v>2</v>
      </c>
      <c r="L8" s="81">
        <v>15</v>
      </c>
      <c r="M8" s="82">
        <f t="shared" si="3"/>
        <v>11.764705882352942</v>
      </c>
      <c r="N8" s="81">
        <v>4</v>
      </c>
      <c r="O8" s="81">
        <v>13</v>
      </c>
      <c r="P8" s="82">
        <f t="shared" si="4"/>
        <v>23.529411764705884</v>
      </c>
      <c r="Q8" s="81">
        <v>4</v>
      </c>
      <c r="R8" s="81">
        <v>13</v>
      </c>
      <c r="S8" s="82">
        <f t="shared" si="5"/>
        <v>23.529411764705884</v>
      </c>
      <c r="T8" s="81">
        <v>4</v>
      </c>
      <c r="U8" s="81">
        <v>13</v>
      </c>
      <c r="V8" s="82">
        <f t="shared" si="6"/>
        <v>23.529411764705884</v>
      </c>
      <c r="W8" s="81">
        <v>5</v>
      </c>
      <c r="X8" s="81">
        <v>12</v>
      </c>
      <c r="Y8" s="82">
        <f t="shared" si="7"/>
        <v>29.411764705882355</v>
      </c>
      <c r="Z8" s="81">
        <v>3</v>
      </c>
      <c r="AA8" s="81">
        <v>15</v>
      </c>
      <c r="AB8" s="82">
        <f t="shared" si="8"/>
        <v>16.666666666666664</v>
      </c>
      <c r="AC8" s="81">
        <v>2</v>
      </c>
      <c r="AD8" s="81">
        <v>16</v>
      </c>
      <c r="AE8" s="82">
        <f t="shared" si="9"/>
        <v>11.111111111111111</v>
      </c>
      <c r="AF8" s="81">
        <v>5</v>
      </c>
      <c r="AG8" s="81">
        <v>31</v>
      </c>
      <c r="AH8" s="82">
        <f t="shared" si="10"/>
        <v>13.888888888888889</v>
      </c>
      <c r="AI8" s="81">
        <v>7</v>
      </c>
      <c r="AJ8" s="81">
        <v>29</v>
      </c>
      <c r="AK8" s="82">
        <v>19.444444444444446</v>
      </c>
      <c r="AL8" s="181">
        <v>8</v>
      </c>
      <c r="AM8" s="181">
        <v>30</v>
      </c>
      <c r="AN8" s="182">
        <v>21.052631578947366</v>
      </c>
    </row>
    <row r="9" spans="1:40" s="60" customFormat="1" ht="12" x14ac:dyDescent="0.2">
      <c r="A9" s="90" t="s">
        <v>32</v>
      </c>
      <c r="B9" s="81">
        <v>3</v>
      </c>
      <c r="C9" s="81">
        <v>13</v>
      </c>
      <c r="D9" s="82">
        <f t="shared" si="0"/>
        <v>18.75</v>
      </c>
      <c r="E9" s="81">
        <v>3</v>
      </c>
      <c r="F9" s="81">
        <v>13</v>
      </c>
      <c r="G9" s="82">
        <f t="shared" si="1"/>
        <v>18.75</v>
      </c>
      <c r="H9" s="81">
        <v>4</v>
      </c>
      <c r="I9" s="81">
        <v>12</v>
      </c>
      <c r="J9" s="82">
        <f t="shared" si="2"/>
        <v>25</v>
      </c>
      <c r="K9" s="81">
        <v>4</v>
      </c>
      <c r="L9" s="81">
        <v>13</v>
      </c>
      <c r="M9" s="82">
        <f t="shared" si="3"/>
        <v>23.529411764705884</v>
      </c>
      <c r="N9" s="81">
        <v>4</v>
      </c>
      <c r="O9" s="81">
        <v>13</v>
      </c>
      <c r="P9" s="82">
        <f t="shared" si="4"/>
        <v>23.529411764705884</v>
      </c>
      <c r="Q9" s="81">
        <v>5</v>
      </c>
      <c r="R9" s="81">
        <v>12</v>
      </c>
      <c r="S9" s="82">
        <f t="shared" si="5"/>
        <v>29.411764705882355</v>
      </c>
      <c r="T9" s="81">
        <v>6</v>
      </c>
      <c r="U9" s="81">
        <v>11</v>
      </c>
      <c r="V9" s="82">
        <f t="shared" si="6"/>
        <v>35.294117647058826</v>
      </c>
      <c r="W9" s="81">
        <v>6</v>
      </c>
      <c r="X9" s="81">
        <v>11</v>
      </c>
      <c r="Y9" s="82">
        <f t="shared" si="7"/>
        <v>35.294117647058826</v>
      </c>
      <c r="Z9" s="81">
        <v>4</v>
      </c>
      <c r="AA9" s="81">
        <v>23</v>
      </c>
      <c r="AB9" s="82">
        <f t="shared" si="8"/>
        <v>14.814814814814815</v>
      </c>
      <c r="AC9" s="81">
        <v>3</v>
      </c>
      <c r="AD9" s="81">
        <v>15</v>
      </c>
      <c r="AE9" s="82">
        <f t="shared" si="9"/>
        <v>16.666666666666664</v>
      </c>
      <c r="AF9" s="81">
        <v>6</v>
      </c>
      <c r="AG9" s="81">
        <v>12</v>
      </c>
      <c r="AH9" s="82">
        <f t="shared" si="10"/>
        <v>33.333333333333329</v>
      </c>
      <c r="AI9" s="81"/>
      <c r="AJ9" s="81"/>
      <c r="AK9" s="82"/>
      <c r="AL9" s="181"/>
      <c r="AM9" s="181"/>
      <c r="AN9" s="182"/>
    </row>
    <row r="10" spans="1:40" s="60" customFormat="1" ht="12" x14ac:dyDescent="0.2">
      <c r="A10" s="90" t="s">
        <v>33</v>
      </c>
      <c r="B10" s="81">
        <v>3</v>
      </c>
      <c r="C10" s="81">
        <v>13</v>
      </c>
      <c r="D10" s="82">
        <f t="shared" si="0"/>
        <v>18.75</v>
      </c>
      <c r="E10" s="81">
        <v>1</v>
      </c>
      <c r="F10" s="81">
        <v>7</v>
      </c>
      <c r="G10" s="82">
        <f t="shared" si="1"/>
        <v>12.5</v>
      </c>
      <c r="H10" s="81">
        <v>1</v>
      </c>
      <c r="I10" s="81">
        <v>5</v>
      </c>
      <c r="J10" s="82">
        <f t="shared" si="2"/>
        <v>16.666666666666668</v>
      </c>
      <c r="K10" s="81"/>
      <c r="L10" s="81"/>
      <c r="M10" s="82" t="str">
        <f t="shared" si="3"/>
        <v/>
      </c>
      <c r="N10" s="81"/>
      <c r="O10" s="81"/>
      <c r="P10" s="82" t="str">
        <f t="shared" si="4"/>
        <v/>
      </c>
      <c r="Q10" s="81">
        <v>2</v>
      </c>
      <c r="R10" s="81">
        <v>10</v>
      </c>
      <c r="S10" s="82">
        <f t="shared" si="5"/>
        <v>16.666666666666668</v>
      </c>
      <c r="T10" s="81"/>
      <c r="U10" s="81"/>
      <c r="V10" s="82" t="str">
        <f t="shared" si="6"/>
        <v/>
      </c>
      <c r="W10" s="81"/>
      <c r="X10" s="81"/>
      <c r="Y10" s="82" t="str">
        <f t="shared" si="7"/>
        <v/>
      </c>
      <c r="Z10" s="81"/>
      <c r="AA10" s="81"/>
      <c r="AB10" s="82" t="str">
        <f t="shared" si="8"/>
        <v/>
      </c>
      <c r="AC10" s="81"/>
      <c r="AD10" s="81"/>
      <c r="AE10" s="82" t="str">
        <f t="shared" si="9"/>
        <v/>
      </c>
      <c r="AF10" s="81"/>
      <c r="AG10" s="81"/>
      <c r="AH10" s="82" t="str">
        <f t="shared" si="10"/>
        <v/>
      </c>
      <c r="AI10" s="81"/>
      <c r="AJ10" s="81"/>
      <c r="AK10" s="82"/>
      <c r="AL10" s="181"/>
      <c r="AM10" s="181"/>
      <c r="AN10" s="182"/>
    </row>
    <row r="11" spans="1:40" s="60" customFormat="1" ht="12" x14ac:dyDescent="0.2">
      <c r="A11" s="90" t="s">
        <v>34</v>
      </c>
      <c r="B11" s="81"/>
      <c r="C11" s="81"/>
      <c r="D11" s="82" t="str">
        <f t="shared" si="0"/>
        <v/>
      </c>
      <c r="E11" s="81"/>
      <c r="F11" s="81"/>
      <c r="G11" s="82" t="str">
        <f t="shared" si="1"/>
        <v/>
      </c>
      <c r="H11" s="81"/>
      <c r="I11" s="81"/>
      <c r="J11" s="82" t="str">
        <f t="shared" si="2"/>
        <v/>
      </c>
      <c r="K11" s="81"/>
      <c r="L11" s="81"/>
      <c r="M11" s="82" t="str">
        <f t="shared" si="3"/>
        <v/>
      </c>
      <c r="N11" s="81"/>
      <c r="O11" s="81"/>
      <c r="P11" s="82" t="str">
        <f t="shared" si="4"/>
        <v/>
      </c>
      <c r="Q11" s="81"/>
      <c r="R11" s="81"/>
      <c r="S11" s="82" t="str">
        <f t="shared" si="5"/>
        <v/>
      </c>
      <c r="T11" s="81"/>
      <c r="U11" s="81"/>
      <c r="V11" s="82" t="str">
        <f t="shared" si="6"/>
        <v/>
      </c>
      <c r="W11" s="81"/>
      <c r="X11" s="81"/>
      <c r="Y11" s="82" t="str">
        <f t="shared" si="7"/>
        <v/>
      </c>
      <c r="Z11" s="81">
        <v>4</v>
      </c>
      <c r="AA11" s="81">
        <v>5</v>
      </c>
      <c r="AB11" s="82">
        <f t="shared" si="8"/>
        <v>44.444444444444443</v>
      </c>
      <c r="AC11" s="81">
        <v>7</v>
      </c>
      <c r="AD11" s="81">
        <v>4</v>
      </c>
      <c r="AE11" s="82">
        <f t="shared" si="9"/>
        <v>63.63636363636364</v>
      </c>
      <c r="AF11" s="81">
        <v>7</v>
      </c>
      <c r="AG11" s="81">
        <v>11</v>
      </c>
      <c r="AH11" s="82">
        <f t="shared" si="10"/>
        <v>38.888888888888886</v>
      </c>
      <c r="AI11" s="81">
        <v>5</v>
      </c>
      <c r="AJ11" s="81">
        <v>8</v>
      </c>
      <c r="AK11" s="82">
        <v>38.461538461538467</v>
      </c>
      <c r="AL11" s="181">
        <v>5</v>
      </c>
      <c r="AM11" s="181">
        <v>14</v>
      </c>
      <c r="AN11" s="182">
        <v>26.315789473684209</v>
      </c>
    </row>
    <row r="12" spans="1:40" s="60" customFormat="1" ht="12" x14ac:dyDescent="0.2">
      <c r="A12" s="90" t="s">
        <v>192</v>
      </c>
      <c r="B12" s="81"/>
      <c r="C12" s="81"/>
      <c r="D12" s="82"/>
      <c r="E12" s="81"/>
      <c r="F12" s="81"/>
      <c r="G12" s="82"/>
      <c r="H12" s="81"/>
      <c r="I12" s="81"/>
      <c r="J12" s="82"/>
      <c r="K12" s="81"/>
      <c r="L12" s="81"/>
      <c r="M12" s="82"/>
      <c r="N12" s="81"/>
      <c r="O12" s="81"/>
      <c r="P12" s="82"/>
      <c r="Q12" s="81"/>
      <c r="R12" s="81"/>
      <c r="S12" s="82"/>
      <c r="T12" s="81"/>
      <c r="U12" s="81"/>
      <c r="V12" s="82"/>
      <c r="W12" s="81"/>
      <c r="X12" s="81"/>
      <c r="Y12" s="82"/>
      <c r="Z12" s="81"/>
      <c r="AA12" s="81"/>
      <c r="AB12" s="82"/>
      <c r="AC12" s="81"/>
      <c r="AD12" s="81"/>
      <c r="AE12" s="82"/>
      <c r="AF12" s="81">
        <v>7</v>
      </c>
      <c r="AG12" s="81">
        <v>11</v>
      </c>
      <c r="AH12" s="82">
        <f t="shared" si="10"/>
        <v>38.888888888888886</v>
      </c>
      <c r="AI12" s="81">
        <v>7</v>
      </c>
      <c r="AJ12" s="81">
        <v>11</v>
      </c>
      <c r="AK12" s="82">
        <v>38.888888888888893</v>
      </c>
      <c r="AL12" s="181">
        <v>16</v>
      </c>
      <c r="AM12" s="181">
        <v>22</v>
      </c>
      <c r="AN12" s="182">
        <v>42.105263157894733</v>
      </c>
    </row>
    <row r="13" spans="1:40" s="60" customFormat="1" ht="12" x14ac:dyDescent="0.2">
      <c r="A13" s="90" t="s">
        <v>153</v>
      </c>
      <c r="B13" s="81"/>
      <c r="C13" s="81"/>
      <c r="D13" s="82"/>
      <c r="E13" s="81"/>
      <c r="F13" s="81"/>
      <c r="G13" s="82"/>
      <c r="H13" s="81"/>
      <c r="I13" s="81"/>
      <c r="J13" s="82"/>
      <c r="K13" s="81"/>
      <c r="L13" s="81"/>
      <c r="M13" s="82"/>
      <c r="N13" s="81"/>
      <c r="O13" s="81"/>
      <c r="P13" s="82"/>
      <c r="Q13" s="81"/>
      <c r="R13" s="81"/>
      <c r="S13" s="82"/>
      <c r="T13" s="81"/>
      <c r="U13" s="81"/>
      <c r="V13" s="82"/>
      <c r="W13" s="81"/>
      <c r="X13" s="81"/>
      <c r="Y13" s="82"/>
      <c r="Z13" s="81"/>
      <c r="AA13" s="81"/>
      <c r="AB13" s="82"/>
      <c r="AC13" s="81"/>
      <c r="AD13" s="81"/>
      <c r="AE13" s="82"/>
      <c r="AF13" s="81">
        <v>1</v>
      </c>
      <c r="AG13" s="81">
        <v>8</v>
      </c>
      <c r="AH13" s="82">
        <f t="shared" si="10"/>
        <v>11.111111111111111</v>
      </c>
      <c r="AI13" s="81">
        <v>6</v>
      </c>
      <c r="AJ13" s="81">
        <v>12</v>
      </c>
      <c r="AK13" s="82">
        <v>33.333333333333329</v>
      </c>
      <c r="AL13" s="181">
        <v>3</v>
      </c>
      <c r="AM13" s="181">
        <v>9</v>
      </c>
      <c r="AN13" s="182">
        <v>25</v>
      </c>
    </row>
    <row r="14" spans="1:40" s="60" customFormat="1" ht="12" x14ac:dyDescent="0.2">
      <c r="A14" s="90" t="s">
        <v>35</v>
      </c>
      <c r="B14" s="81">
        <v>3</v>
      </c>
      <c r="C14" s="81">
        <v>13</v>
      </c>
      <c r="D14" s="82">
        <f t="shared" si="0"/>
        <v>18.75</v>
      </c>
      <c r="E14" s="81">
        <v>3</v>
      </c>
      <c r="F14" s="81">
        <v>13</v>
      </c>
      <c r="G14" s="82">
        <f t="shared" si="1"/>
        <v>18.75</v>
      </c>
      <c r="H14" s="81">
        <v>6</v>
      </c>
      <c r="I14" s="81">
        <v>10</v>
      </c>
      <c r="J14" s="82">
        <f t="shared" si="2"/>
        <v>37.5</v>
      </c>
      <c r="K14" s="81">
        <v>6</v>
      </c>
      <c r="L14" s="81">
        <v>11</v>
      </c>
      <c r="M14" s="82">
        <f t="shared" si="3"/>
        <v>35.294117647058826</v>
      </c>
      <c r="N14" s="81">
        <v>8</v>
      </c>
      <c r="O14" s="81">
        <v>9</v>
      </c>
      <c r="P14" s="82">
        <f t="shared" si="4"/>
        <v>47.058823529411768</v>
      </c>
      <c r="Q14" s="81">
        <v>9</v>
      </c>
      <c r="R14" s="81">
        <v>8</v>
      </c>
      <c r="S14" s="82">
        <f t="shared" si="5"/>
        <v>52.941176470588239</v>
      </c>
      <c r="T14" s="81">
        <v>9</v>
      </c>
      <c r="U14" s="81">
        <v>8</v>
      </c>
      <c r="V14" s="82">
        <f t="shared" si="6"/>
        <v>52.941176470588239</v>
      </c>
      <c r="W14" s="81">
        <v>8</v>
      </c>
      <c r="X14" s="81">
        <v>9</v>
      </c>
      <c r="Y14" s="82">
        <f t="shared" si="7"/>
        <v>47.058823529411768</v>
      </c>
      <c r="Z14" s="81">
        <v>9</v>
      </c>
      <c r="AA14" s="81">
        <v>9</v>
      </c>
      <c r="AB14" s="82">
        <f t="shared" si="8"/>
        <v>50</v>
      </c>
      <c r="AC14" s="81">
        <v>8</v>
      </c>
      <c r="AD14" s="81">
        <v>10</v>
      </c>
      <c r="AE14" s="82">
        <f t="shared" si="9"/>
        <v>44.444444444444443</v>
      </c>
      <c r="AF14" s="81">
        <v>7</v>
      </c>
      <c r="AG14" s="81">
        <v>11</v>
      </c>
      <c r="AH14" s="82">
        <f t="shared" si="10"/>
        <v>38.888888888888886</v>
      </c>
      <c r="AI14" s="81"/>
      <c r="AJ14" s="81"/>
      <c r="AK14" s="82"/>
      <c r="AL14" s="181">
        <v>9</v>
      </c>
      <c r="AM14" s="181">
        <v>10</v>
      </c>
      <c r="AN14" s="182">
        <v>47.368421052631575</v>
      </c>
    </row>
    <row r="15" spans="1:40" s="60" customFormat="1" ht="12" x14ac:dyDescent="0.2">
      <c r="A15" s="90" t="s">
        <v>27</v>
      </c>
      <c r="B15" s="81"/>
      <c r="C15" s="81"/>
      <c r="D15" s="82" t="str">
        <f t="shared" si="0"/>
        <v/>
      </c>
      <c r="E15" s="81"/>
      <c r="F15" s="81"/>
      <c r="G15" s="82" t="str">
        <f t="shared" si="1"/>
        <v/>
      </c>
      <c r="H15" s="81"/>
      <c r="I15" s="81"/>
      <c r="J15" s="82" t="str">
        <f t="shared" si="2"/>
        <v/>
      </c>
      <c r="K15" s="81"/>
      <c r="L15" s="81"/>
      <c r="M15" s="82" t="str">
        <f t="shared" si="3"/>
        <v/>
      </c>
      <c r="N15" s="81"/>
      <c r="O15" s="81"/>
      <c r="P15" s="82" t="str">
        <f t="shared" si="4"/>
        <v/>
      </c>
      <c r="Q15" s="81"/>
      <c r="R15" s="81"/>
      <c r="S15" s="82" t="str">
        <f t="shared" si="5"/>
        <v/>
      </c>
      <c r="T15" s="81">
        <v>7</v>
      </c>
      <c r="U15" s="81">
        <v>8</v>
      </c>
      <c r="V15" s="82">
        <f t="shared" si="6"/>
        <v>46.666666666666671</v>
      </c>
      <c r="W15" s="81">
        <v>6</v>
      </c>
      <c r="X15" s="81">
        <v>11</v>
      </c>
      <c r="Y15" s="82">
        <f t="shared" si="7"/>
        <v>35.294117647058826</v>
      </c>
      <c r="Z15" s="81">
        <v>9</v>
      </c>
      <c r="AA15" s="81">
        <v>9</v>
      </c>
      <c r="AB15" s="82">
        <f t="shared" si="8"/>
        <v>50</v>
      </c>
      <c r="AC15" s="81">
        <v>10</v>
      </c>
      <c r="AD15" s="81">
        <v>8</v>
      </c>
      <c r="AE15" s="82">
        <f t="shared" si="9"/>
        <v>55.555555555555557</v>
      </c>
      <c r="AF15" s="81">
        <v>11</v>
      </c>
      <c r="AG15" s="81">
        <v>7</v>
      </c>
      <c r="AH15" s="82">
        <f t="shared" si="10"/>
        <v>61.111111111111107</v>
      </c>
      <c r="AI15" s="81">
        <v>9</v>
      </c>
      <c r="AJ15" s="81">
        <v>9</v>
      </c>
      <c r="AK15" s="82">
        <v>50</v>
      </c>
      <c r="AL15" s="181">
        <v>10</v>
      </c>
      <c r="AM15" s="181">
        <v>9</v>
      </c>
      <c r="AN15" s="182">
        <v>52.631578947368418</v>
      </c>
    </row>
    <row r="16" spans="1:40" s="60" customFormat="1" ht="12" x14ac:dyDescent="0.2">
      <c r="A16" s="90" t="s">
        <v>36</v>
      </c>
      <c r="B16" s="81"/>
      <c r="C16" s="81"/>
      <c r="D16" s="82" t="str">
        <f t="shared" si="0"/>
        <v/>
      </c>
      <c r="E16" s="81"/>
      <c r="F16" s="81"/>
      <c r="G16" s="82" t="str">
        <f t="shared" si="1"/>
        <v/>
      </c>
      <c r="H16" s="81"/>
      <c r="I16" s="81"/>
      <c r="J16" s="82" t="str">
        <f t="shared" si="2"/>
        <v/>
      </c>
      <c r="K16" s="81">
        <v>7</v>
      </c>
      <c r="L16" s="81">
        <v>10</v>
      </c>
      <c r="M16" s="82">
        <f t="shared" si="3"/>
        <v>41.176470588235297</v>
      </c>
      <c r="N16" s="81">
        <v>9</v>
      </c>
      <c r="O16" s="81">
        <v>8</v>
      </c>
      <c r="P16" s="82">
        <f t="shared" si="4"/>
        <v>52.941176470588239</v>
      </c>
      <c r="Q16" s="81">
        <v>8</v>
      </c>
      <c r="R16" s="81">
        <v>9</v>
      </c>
      <c r="S16" s="82">
        <f t="shared" si="5"/>
        <v>47.058823529411768</v>
      </c>
      <c r="T16" s="81">
        <v>8</v>
      </c>
      <c r="U16" s="81">
        <v>9</v>
      </c>
      <c r="V16" s="82">
        <f t="shared" si="6"/>
        <v>47.058823529411768</v>
      </c>
      <c r="W16" s="81"/>
      <c r="X16" s="81"/>
      <c r="Y16" s="82" t="str">
        <f t="shared" si="7"/>
        <v/>
      </c>
      <c r="Z16" s="81"/>
      <c r="AA16" s="81"/>
      <c r="AB16" s="82" t="str">
        <f t="shared" si="8"/>
        <v/>
      </c>
      <c r="AC16" s="81"/>
      <c r="AD16" s="81"/>
      <c r="AE16" s="82" t="str">
        <f t="shared" si="9"/>
        <v/>
      </c>
      <c r="AF16" s="81"/>
      <c r="AG16" s="81"/>
      <c r="AH16" s="82" t="str">
        <f t="shared" si="10"/>
        <v/>
      </c>
      <c r="AI16" s="81"/>
      <c r="AJ16" s="81"/>
      <c r="AK16" s="82"/>
      <c r="AL16" s="181"/>
      <c r="AM16" s="181"/>
      <c r="AN16" s="182"/>
    </row>
    <row r="17" spans="1:40" s="60" customFormat="1" ht="12" x14ac:dyDescent="0.2">
      <c r="A17" s="90" t="s">
        <v>37</v>
      </c>
      <c r="B17" s="81"/>
      <c r="C17" s="81"/>
      <c r="D17" s="82" t="str">
        <f t="shared" si="0"/>
        <v/>
      </c>
      <c r="E17" s="81">
        <v>2</v>
      </c>
      <c r="F17" s="81">
        <v>6</v>
      </c>
      <c r="G17" s="82">
        <f t="shared" si="1"/>
        <v>25</v>
      </c>
      <c r="H17" s="81">
        <v>6</v>
      </c>
      <c r="I17" s="81">
        <v>10</v>
      </c>
      <c r="J17" s="82">
        <f t="shared" si="2"/>
        <v>37.5</v>
      </c>
      <c r="K17" s="81">
        <v>8</v>
      </c>
      <c r="L17" s="81">
        <v>9</v>
      </c>
      <c r="M17" s="82">
        <f t="shared" si="3"/>
        <v>47.058823529411768</v>
      </c>
      <c r="N17" s="81">
        <v>8</v>
      </c>
      <c r="O17" s="81">
        <v>9</v>
      </c>
      <c r="P17" s="82">
        <f t="shared" si="4"/>
        <v>47.058823529411768</v>
      </c>
      <c r="Q17" s="81">
        <v>7</v>
      </c>
      <c r="R17" s="81">
        <v>10</v>
      </c>
      <c r="S17" s="82">
        <f t="shared" si="5"/>
        <v>41.176470588235297</v>
      </c>
      <c r="T17" s="81">
        <v>10</v>
      </c>
      <c r="U17" s="81">
        <v>7</v>
      </c>
      <c r="V17" s="82">
        <f t="shared" si="6"/>
        <v>58.82352941176471</v>
      </c>
      <c r="W17" s="81">
        <v>17</v>
      </c>
      <c r="X17" s="81">
        <v>17</v>
      </c>
      <c r="Y17" s="82">
        <f t="shared" si="7"/>
        <v>50</v>
      </c>
      <c r="Z17" s="81">
        <v>9</v>
      </c>
      <c r="AA17" s="81">
        <v>9</v>
      </c>
      <c r="AB17" s="82">
        <f t="shared" si="8"/>
        <v>50</v>
      </c>
      <c r="AC17" s="81">
        <v>9</v>
      </c>
      <c r="AD17" s="81">
        <v>8</v>
      </c>
      <c r="AE17" s="82">
        <f t="shared" si="9"/>
        <v>52.941176470588239</v>
      </c>
      <c r="AF17" s="81">
        <v>19</v>
      </c>
      <c r="AG17" s="81">
        <v>17</v>
      </c>
      <c r="AH17" s="82">
        <f t="shared" si="10"/>
        <v>52.777777777777779</v>
      </c>
      <c r="AI17" s="81">
        <v>19</v>
      </c>
      <c r="AJ17" s="81">
        <v>17</v>
      </c>
      <c r="AK17" s="82">
        <v>52.777777777777779</v>
      </c>
      <c r="AL17" s="181">
        <v>19</v>
      </c>
      <c r="AM17" s="181">
        <v>19</v>
      </c>
      <c r="AN17" s="182">
        <v>50</v>
      </c>
    </row>
    <row r="18" spans="1:40" s="60" customFormat="1" ht="12" x14ac:dyDescent="0.2">
      <c r="A18" s="90" t="s">
        <v>38</v>
      </c>
      <c r="B18" s="81"/>
      <c r="C18" s="81">
        <v>4</v>
      </c>
      <c r="D18" s="82">
        <f t="shared" si="0"/>
        <v>0</v>
      </c>
      <c r="E18" s="81">
        <v>1</v>
      </c>
      <c r="F18" s="81">
        <v>5</v>
      </c>
      <c r="G18" s="82">
        <f t="shared" si="1"/>
        <v>16.666666666666668</v>
      </c>
      <c r="H18" s="81"/>
      <c r="I18" s="81"/>
      <c r="J18" s="82" t="str">
        <f t="shared" si="2"/>
        <v/>
      </c>
      <c r="K18" s="81"/>
      <c r="L18" s="81"/>
      <c r="M18" s="82" t="str">
        <f t="shared" si="3"/>
        <v/>
      </c>
      <c r="N18" s="81"/>
      <c r="O18" s="81"/>
      <c r="P18" s="82" t="str">
        <f t="shared" si="4"/>
        <v/>
      </c>
      <c r="Q18" s="81"/>
      <c r="R18" s="81"/>
      <c r="S18" s="82" t="str">
        <f t="shared" si="5"/>
        <v/>
      </c>
      <c r="T18" s="81"/>
      <c r="U18" s="81"/>
      <c r="V18" s="82" t="str">
        <f t="shared" si="6"/>
        <v/>
      </c>
      <c r="W18" s="81"/>
      <c r="X18" s="81"/>
      <c r="Y18" s="82" t="str">
        <f t="shared" si="7"/>
        <v/>
      </c>
      <c r="Z18" s="81"/>
      <c r="AA18" s="81"/>
      <c r="AB18" s="82" t="str">
        <f t="shared" si="8"/>
        <v/>
      </c>
      <c r="AC18" s="81"/>
      <c r="AD18" s="81"/>
      <c r="AE18" s="82" t="str">
        <f t="shared" si="9"/>
        <v/>
      </c>
      <c r="AF18" s="81"/>
      <c r="AG18" s="81"/>
      <c r="AH18" s="82" t="str">
        <f t="shared" si="10"/>
        <v/>
      </c>
      <c r="AI18" s="81"/>
      <c r="AJ18" s="81"/>
      <c r="AK18" s="82"/>
      <c r="AL18" s="181"/>
      <c r="AM18" s="181"/>
      <c r="AN18" s="182"/>
    </row>
    <row r="19" spans="1:40" s="60" customFormat="1" ht="12" x14ac:dyDescent="0.2">
      <c r="A19" s="90" t="s">
        <v>39</v>
      </c>
      <c r="B19" s="81">
        <v>2</v>
      </c>
      <c r="C19" s="81">
        <v>2</v>
      </c>
      <c r="D19" s="82">
        <f t="shared" si="0"/>
        <v>50</v>
      </c>
      <c r="E19" s="81">
        <v>1</v>
      </c>
      <c r="F19" s="81">
        <v>6</v>
      </c>
      <c r="G19" s="82">
        <f t="shared" si="1"/>
        <v>14.285714285714286</v>
      </c>
      <c r="H19" s="81"/>
      <c r="I19" s="81"/>
      <c r="J19" s="82" t="str">
        <f t="shared" si="2"/>
        <v/>
      </c>
      <c r="K19" s="81">
        <v>3</v>
      </c>
      <c r="L19" s="81">
        <v>5</v>
      </c>
      <c r="M19" s="82">
        <f t="shared" si="3"/>
        <v>37.5</v>
      </c>
      <c r="N19" s="81">
        <v>4</v>
      </c>
      <c r="O19" s="81">
        <v>13</v>
      </c>
      <c r="P19" s="82">
        <f t="shared" si="4"/>
        <v>23.529411764705884</v>
      </c>
      <c r="Q19" s="81">
        <v>1</v>
      </c>
      <c r="R19" s="81">
        <v>4</v>
      </c>
      <c r="S19" s="82">
        <f t="shared" si="5"/>
        <v>20</v>
      </c>
      <c r="T19" s="81">
        <v>3</v>
      </c>
      <c r="U19" s="81">
        <v>5</v>
      </c>
      <c r="V19" s="82">
        <f t="shared" si="6"/>
        <v>37.5</v>
      </c>
      <c r="W19" s="81">
        <v>5</v>
      </c>
      <c r="X19" s="81">
        <v>6</v>
      </c>
      <c r="Y19" s="82">
        <f t="shared" si="7"/>
        <v>45.45454545454546</v>
      </c>
      <c r="Z19" s="81">
        <v>2</v>
      </c>
      <c r="AA19" s="81">
        <v>7</v>
      </c>
      <c r="AB19" s="82">
        <f t="shared" si="8"/>
        <v>22.222222222222221</v>
      </c>
      <c r="AC19" s="81">
        <v>3</v>
      </c>
      <c r="AD19" s="81">
        <v>6</v>
      </c>
      <c r="AE19" s="82">
        <f t="shared" si="9"/>
        <v>33.333333333333329</v>
      </c>
      <c r="AF19" s="81">
        <v>2</v>
      </c>
      <c r="AG19" s="81">
        <v>4</v>
      </c>
      <c r="AH19" s="82">
        <f t="shared" si="10"/>
        <v>33.333333333333336</v>
      </c>
      <c r="AI19" s="81">
        <v>3</v>
      </c>
      <c r="AJ19" s="81">
        <v>7</v>
      </c>
      <c r="AK19" s="82">
        <v>30</v>
      </c>
      <c r="AL19" s="181">
        <v>3</v>
      </c>
      <c r="AM19" s="181">
        <v>6</v>
      </c>
      <c r="AN19" s="182">
        <v>33.333333333333329</v>
      </c>
    </row>
    <row r="20" spans="1:40" s="60" customFormat="1" ht="12" x14ac:dyDescent="0.2">
      <c r="A20" s="90" t="s">
        <v>40</v>
      </c>
      <c r="B20" s="81"/>
      <c r="C20" s="81"/>
      <c r="D20" s="82" t="str">
        <f t="shared" si="0"/>
        <v/>
      </c>
      <c r="E20" s="81">
        <v>1</v>
      </c>
      <c r="F20" s="81">
        <v>7</v>
      </c>
      <c r="G20" s="82">
        <f t="shared" si="1"/>
        <v>12.5</v>
      </c>
      <c r="H20" s="81"/>
      <c r="I20" s="81"/>
      <c r="J20" s="82" t="str">
        <f t="shared" si="2"/>
        <v/>
      </c>
      <c r="K20" s="81"/>
      <c r="L20" s="81"/>
      <c r="M20" s="82" t="str">
        <f t="shared" si="3"/>
        <v/>
      </c>
      <c r="N20" s="81">
        <v>4</v>
      </c>
      <c r="O20" s="81">
        <v>3</v>
      </c>
      <c r="P20" s="82">
        <f t="shared" si="4"/>
        <v>57.142857142857146</v>
      </c>
      <c r="Q20" s="81"/>
      <c r="R20" s="81"/>
      <c r="S20" s="82" t="str">
        <f t="shared" si="5"/>
        <v/>
      </c>
      <c r="T20" s="81">
        <v>5</v>
      </c>
      <c r="U20" s="81">
        <v>12</v>
      </c>
      <c r="V20" s="82">
        <f t="shared" si="6"/>
        <v>29.411764705882355</v>
      </c>
      <c r="W20" s="81">
        <v>4</v>
      </c>
      <c r="X20" s="81">
        <v>10</v>
      </c>
      <c r="Y20" s="82">
        <f t="shared" si="7"/>
        <v>28.571428571428573</v>
      </c>
      <c r="Z20" s="81">
        <v>3</v>
      </c>
      <c r="AA20" s="81">
        <v>15</v>
      </c>
      <c r="AB20" s="82">
        <f t="shared" si="8"/>
        <v>16.666666666666664</v>
      </c>
      <c r="AC20" s="81">
        <v>3</v>
      </c>
      <c r="AD20" s="81">
        <v>15</v>
      </c>
      <c r="AE20" s="82">
        <f t="shared" si="9"/>
        <v>16.666666666666664</v>
      </c>
      <c r="AF20" s="81">
        <v>5</v>
      </c>
      <c r="AG20" s="81">
        <v>13</v>
      </c>
      <c r="AH20" s="82">
        <f t="shared" si="10"/>
        <v>27.777777777777779</v>
      </c>
      <c r="AI20" s="81">
        <v>2</v>
      </c>
      <c r="AJ20" s="81">
        <v>9</v>
      </c>
      <c r="AK20" s="82">
        <v>18.181818181818183</v>
      </c>
      <c r="AL20" s="181">
        <v>1</v>
      </c>
      <c r="AM20" s="181">
        <v>7</v>
      </c>
      <c r="AN20" s="182">
        <v>12.5</v>
      </c>
    </row>
    <row r="21" spans="1:40" s="60" customFormat="1" ht="12" x14ac:dyDescent="0.2">
      <c r="A21" s="90" t="s">
        <v>41</v>
      </c>
      <c r="B21" s="81"/>
      <c r="C21" s="81"/>
      <c r="D21" s="82" t="str">
        <f t="shared" si="0"/>
        <v/>
      </c>
      <c r="E21" s="81"/>
      <c r="F21" s="81"/>
      <c r="G21" s="82" t="str">
        <f t="shared" si="1"/>
        <v/>
      </c>
      <c r="H21" s="81"/>
      <c r="I21" s="81"/>
      <c r="J21" s="82" t="str">
        <f t="shared" si="2"/>
        <v/>
      </c>
      <c r="K21" s="81"/>
      <c r="L21" s="81"/>
      <c r="M21" s="82" t="str">
        <f t="shared" si="3"/>
        <v/>
      </c>
      <c r="N21" s="81"/>
      <c r="O21" s="81"/>
      <c r="P21" s="82" t="str">
        <f t="shared" si="4"/>
        <v/>
      </c>
      <c r="Q21" s="81"/>
      <c r="R21" s="81">
        <v>1</v>
      </c>
      <c r="S21" s="82">
        <f t="shared" si="5"/>
        <v>0</v>
      </c>
      <c r="T21" s="81"/>
      <c r="U21" s="81"/>
      <c r="V21" s="82" t="str">
        <f t="shared" si="6"/>
        <v/>
      </c>
      <c r="W21" s="81"/>
      <c r="X21" s="81"/>
      <c r="Y21" s="82" t="str">
        <f t="shared" si="7"/>
        <v/>
      </c>
      <c r="Z21" s="81"/>
      <c r="AA21" s="81"/>
      <c r="AB21" s="82" t="str">
        <f t="shared" si="8"/>
        <v/>
      </c>
      <c r="AC21" s="81"/>
      <c r="AD21" s="81"/>
      <c r="AE21" s="82" t="str">
        <f t="shared" si="9"/>
        <v/>
      </c>
      <c r="AF21" s="81"/>
      <c r="AG21" s="81"/>
      <c r="AH21" s="82" t="str">
        <f t="shared" si="10"/>
        <v/>
      </c>
      <c r="AI21" s="81"/>
      <c r="AJ21" s="81"/>
      <c r="AK21" s="82"/>
      <c r="AL21" s="181"/>
      <c r="AM21" s="181"/>
      <c r="AN21" s="182"/>
    </row>
    <row r="22" spans="1:40" s="60" customFormat="1" ht="12" x14ac:dyDescent="0.2">
      <c r="A22" s="90" t="s">
        <v>193</v>
      </c>
      <c r="B22" s="81"/>
      <c r="C22" s="81"/>
      <c r="D22" s="82"/>
      <c r="E22" s="81"/>
      <c r="F22" s="81"/>
      <c r="G22" s="82"/>
      <c r="H22" s="81"/>
      <c r="I22" s="81"/>
      <c r="J22" s="82"/>
      <c r="K22" s="81"/>
      <c r="L22" s="81"/>
      <c r="M22" s="82"/>
      <c r="N22" s="81"/>
      <c r="O22" s="81"/>
      <c r="P22" s="82"/>
      <c r="Q22" s="81"/>
      <c r="R22" s="81"/>
      <c r="S22" s="82"/>
      <c r="T22" s="81"/>
      <c r="U22" s="81"/>
      <c r="V22" s="82"/>
      <c r="W22" s="81"/>
      <c r="X22" s="81"/>
      <c r="Y22" s="82"/>
      <c r="Z22" s="81"/>
      <c r="AA22" s="81"/>
      <c r="AB22" s="82"/>
      <c r="AC22" s="81"/>
      <c r="AD22" s="81"/>
      <c r="AE22" s="82"/>
      <c r="AF22" s="81">
        <v>3</v>
      </c>
      <c r="AG22" s="81">
        <v>10</v>
      </c>
      <c r="AH22" s="82">
        <f t="shared" si="10"/>
        <v>23.076923076923077</v>
      </c>
      <c r="AI22" s="81"/>
      <c r="AJ22" s="81"/>
      <c r="AK22" s="82"/>
      <c r="AL22" s="181"/>
      <c r="AM22" s="181"/>
      <c r="AN22" s="182"/>
    </row>
    <row r="23" spans="1:40" s="60" customFormat="1" ht="12" x14ac:dyDescent="0.2">
      <c r="A23" s="90" t="s">
        <v>42</v>
      </c>
      <c r="B23" s="81"/>
      <c r="C23" s="81"/>
      <c r="D23" s="82" t="str">
        <f t="shared" si="0"/>
        <v/>
      </c>
      <c r="E23" s="81">
        <v>5</v>
      </c>
      <c r="F23" s="81">
        <v>5</v>
      </c>
      <c r="G23" s="82">
        <f t="shared" si="1"/>
        <v>50</v>
      </c>
      <c r="H23" s="81">
        <v>6</v>
      </c>
      <c r="I23" s="81">
        <v>17</v>
      </c>
      <c r="J23" s="82">
        <f t="shared" si="2"/>
        <v>26.086956521739129</v>
      </c>
      <c r="K23" s="81">
        <v>10</v>
      </c>
      <c r="L23" s="81">
        <v>10</v>
      </c>
      <c r="M23" s="82">
        <f t="shared" si="3"/>
        <v>50</v>
      </c>
      <c r="N23" s="81">
        <v>1</v>
      </c>
      <c r="O23" s="81">
        <v>12</v>
      </c>
      <c r="P23" s="82">
        <f t="shared" si="4"/>
        <v>7.6923076923076925</v>
      </c>
      <c r="Q23" s="81">
        <v>9</v>
      </c>
      <c r="R23" s="81">
        <v>12</v>
      </c>
      <c r="S23" s="82">
        <f t="shared" si="5"/>
        <v>42.857142857142854</v>
      </c>
      <c r="T23" s="81">
        <v>8</v>
      </c>
      <c r="U23" s="81">
        <v>15</v>
      </c>
      <c r="V23" s="82">
        <f t="shared" si="6"/>
        <v>34.782608695652172</v>
      </c>
      <c r="W23" s="81">
        <v>14</v>
      </c>
      <c r="X23" s="81">
        <v>20</v>
      </c>
      <c r="Y23" s="82">
        <f t="shared" si="7"/>
        <v>41.176470588235297</v>
      </c>
      <c r="Z23" s="81">
        <v>2</v>
      </c>
      <c r="AA23" s="81">
        <v>5</v>
      </c>
      <c r="AB23" s="82">
        <f t="shared" si="8"/>
        <v>28.571428571428573</v>
      </c>
      <c r="AC23" s="81">
        <v>6</v>
      </c>
      <c r="AD23" s="81">
        <v>12</v>
      </c>
      <c r="AE23" s="82">
        <f t="shared" si="9"/>
        <v>33.333333333333329</v>
      </c>
      <c r="AF23" s="81"/>
      <c r="AG23" s="81">
        <v>9</v>
      </c>
      <c r="AH23" s="82">
        <f t="shared" si="10"/>
        <v>0</v>
      </c>
      <c r="AI23" s="81">
        <v>7</v>
      </c>
      <c r="AJ23" s="81">
        <v>31</v>
      </c>
      <c r="AK23" s="82">
        <v>18.421052631578945</v>
      </c>
      <c r="AL23" s="181">
        <v>22</v>
      </c>
      <c r="AM23" s="181">
        <v>28</v>
      </c>
      <c r="AN23" s="182">
        <v>44</v>
      </c>
    </row>
    <row r="24" spans="1:40" s="60" customFormat="1" ht="14.45" customHeight="1" x14ac:dyDescent="0.2">
      <c r="A24" s="54" t="s">
        <v>0</v>
      </c>
      <c r="B24" s="83">
        <v>23</v>
      </c>
      <c r="C24" s="83">
        <v>97</v>
      </c>
      <c r="D24" s="84">
        <f>IF(SUM(B24:C24)&gt;0,100/SUM(B24:C24)*B24,"")</f>
        <v>19.166666666666668</v>
      </c>
      <c r="E24" s="83">
        <v>28</v>
      </c>
      <c r="F24" s="83">
        <v>115</v>
      </c>
      <c r="G24" s="84">
        <f>IF(SUM(E24:F24)&gt;0,100/SUM(E24:F24)*E24,"")</f>
        <v>19.58041958041958</v>
      </c>
      <c r="H24" s="83">
        <v>35</v>
      </c>
      <c r="I24" s="83">
        <v>106</v>
      </c>
      <c r="J24" s="84">
        <f>IF(SUM(H24:I24)&gt;0,100/SUM(H24:I24)*H24,"")</f>
        <v>24.822695035460995</v>
      </c>
      <c r="K24" s="83">
        <v>52</v>
      </c>
      <c r="L24" s="83">
        <v>112</v>
      </c>
      <c r="M24" s="84">
        <f>IF(SUM(K24:L24)&gt;0,100/SUM(K24:L24)*K24,"")</f>
        <v>31.707317073170731</v>
      </c>
      <c r="N24" s="83">
        <v>52</v>
      </c>
      <c r="O24" s="83">
        <v>121</v>
      </c>
      <c r="P24" s="84">
        <f>IF(SUM(N24:O24)&gt;0,100/SUM(N24:O24)*N24,"")</f>
        <v>30.057803468208096</v>
      </c>
      <c r="Q24" s="83">
        <v>55</v>
      </c>
      <c r="R24" s="83">
        <v>120</v>
      </c>
      <c r="S24" s="84">
        <f>IF(SUM(Q24:R24)&gt;0,100/SUM(Q24:R24)*Q24,"")</f>
        <v>31.428571428571427</v>
      </c>
      <c r="T24" s="83">
        <v>86</v>
      </c>
      <c r="U24" s="83">
        <v>130</v>
      </c>
      <c r="V24" s="84">
        <f>IF(SUM(T24:U24)&gt;0,100/SUM(T24:U24)*T24,"")</f>
        <v>39.814814814814817</v>
      </c>
      <c r="W24" s="83">
        <v>102</v>
      </c>
      <c r="X24" s="83">
        <v>155</v>
      </c>
      <c r="Y24" s="84">
        <f>IF(SUM(W24:X24)&gt;0,100/SUM(W24:X24)*W24,"")</f>
        <v>39.688715953307394</v>
      </c>
      <c r="Z24" s="83">
        <v>65</v>
      </c>
      <c r="AA24" s="83">
        <v>139</v>
      </c>
      <c r="AB24" s="84">
        <f>IF(SUM(Z24:AA24)&gt;0,100/SUM(Z24:AA24)*Z24,"")</f>
        <v>31.862745098039213</v>
      </c>
      <c r="AC24" s="83">
        <v>78</v>
      </c>
      <c r="AD24" s="83">
        <v>146</v>
      </c>
      <c r="AE24" s="84">
        <f>IF(SUM(AC24:AD24)&gt;0,100/SUM(AC24:AD24)*AC24,"")</f>
        <v>34.821428571428577</v>
      </c>
      <c r="AF24" s="83">
        <v>108</v>
      </c>
      <c r="AG24" s="83">
        <v>226</v>
      </c>
      <c r="AH24" s="84">
        <f>IF(SUM(AF24:AG24)&gt;0,100/SUM(AF24:AG24)*AF24,"")</f>
        <v>32.335329341317362</v>
      </c>
      <c r="AI24" s="54">
        <f>SUM(AI5:AI23)</f>
        <v>113</v>
      </c>
      <c r="AJ24" s="54">
        <f>SUM(AJ5:AJ23)</f>
        <v>213</v>
      </c>
      <c r="AK24" s="84">
        <f>IF(SUM(AI24:AJ24)&gt;0,100/SUM(AI24:AJ24)*AI24,"")</f>
        <v>34.662576687116562</v>
      </c>
      <c r="AL24" s="187">
        <v>144</v>
      </c>
      <c r="AM24" s="187">
        <v>230</v>
      </c>
      <c r="AN24" s="84">
        <v>38.502673796791449</v>
      </c>
    </row>
    <row r="25" spans="1:40" s="29" customFormat="1" ht="21.95" customHeight="1" x14ac:dyDescent="0.2">
      <c r="A25" s="58" t="s">
        <v>278</v>
      </c>
    </row>
    <row r="26" spans="1:40" s="29" customFormat="1" ht="12.6" customHeight="1" x14ac:dyDescent="0.2">
      <c r="A26" s="58" t="s">
        <v>281</v>
      </c>
    </row>
    <row r="27" spans="1:40" s="29" customFormat="1" ht="12.6" customHeight="1" x14ac:dyDescent="0.2">
      <c r="A27" s="58"/>
    </row>
    <row r="28" spans="1:40" s="29" customFormat="1" ht="12.6" customHeight="1" x14ac:dyDescent="0.2">
      <c r="A28" s="58" t="s">
        <v>279</v>
      </c>
    </row>
  </sheetData>
  <phoneticPr fontId="0" type="noConversion"/>
  <hyperlinks>
    <hyperlink ref="AN1" location="Survol!A1" display="zurück zur Übersicht"/>
  </hyperlinks>
  <pageMargins left="0.19685039370078741" right="0.19685039370078741" top="0.70866141732283472" bottom="0.55118110236220474" header="0.51181102362204722" footer="0.23622047244094491"/>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showGridLines="0" zoomScaleNormal="100" workbookViewId="0"/>
  </sheetViews>
  <sheetFormatPr baseColWidth="10" defaultColWidth="12" defaultRowHeight="11.25" x14ac:dyDescent="0.2"/>
  <cols>
    <col min="1" max="1" width="7.6640625" style="2" customWidth="1"/>
    <col min="2" max="2" width="5.6640625" style="2" customWidth="1"/>
    <col min="3" max="23" width="6.1640625" style="2" customWidth="1"/>
    <col min="24" max="27" width="6.6640625" style="2" customWidth="1"/>
    <col min="28" max="16384" width="12" style="2"/>
  </cols>
  <sheetData>
    <row r="1" spans="1:27" s="8" customFormat="1" ht="12" x14ac:dyDescent="0.2">
      <c r="A1" s="1" t="str">
        <f>"Canton de "&amp;Survol!$C5</f>
        <v>Canton de Vaud</v>
      </c>
      <c r="B1" s="1"/>
      <c r="C1" s="1"/>
      <c r="D1" s="1"/>
      <c r="E1" s="1"/>
      <c r="F1" s="1"/>
      <c r="G1" s="1"/>
      <c r="H1" s="1"/>
      <c r="I1" s="1"/>
      <c r="J1" s="1"/>
      <c r="K1" s="1"/>
      <c r="L1" s="1"/>
      <c r="Q1" s="35"/>
      <c r="R1" s="35"/>
      <c r="S1" s="35"/>
      <c r="Y1" s="35"/>
      <c r="AA1" s="36" t="s">
        <v>182</v>
      </c>
    </row>
    <row r="2" spans="1:27" s="39" customFormat="1" ht="14.1" customHeight="1" x14ac:dyDescent="0.2">
      <c r="A2" s="34" t="s">
        <v>177</v>
      </c>
      <c r="B2" s="37"/>
      <c r="C2" s="37"/>
      <c r="D2" s="37"/>
      <c r="E2" s="37"/>
      <c r="F2" s="37"/>
      <c r="G2" s="37"/>
      <c r="H2" s="37"/>
      <c r="I2" s="37"/>
      <c r="J2" s="37"/>
      <c r="K2" s="38"/>
      <c r="L2" s="38"/>
      <c r="M2" s="38"/>
      <c r="N2" s="38"/>
      <c r="O2" s="38"/>
      <c r="P2" s="38"/>
      <c r="Q2" s="38"/>
      <c r="R2" s="38"/>
      <c r="S2" s="38"/>
      <c r="T2" s="38"/>
      <c r="U2" s="38"/>
      <c r="V2" s="38"/>
    </row>
    <row r="3" spans="1:27" s="43" customFormat="1" ht="18" customHeight="1" x14ac:dyDescent="0.2">
      <c r="A3" s="103"/>
      <c r="B3" s="63">
        <v>1971</v>
      </c>
      <c r="C3" s="100"/>
      <c r="D3" s="61">
        <v>1975</v>
      </c>
      <c r="E3" s="61"/>
      <c r="F3" s="63">
        <v>1979</v>
      </c>
      <c r="G3" s="100"/>
      <c r="H3" s="63">
        <v>1983</v>
      </c>
      <c r="I3" s="100"/>
      <c r="J3" s="63">
        <v>1987</v>
      </c>
      <c r="K3" s="100"/>
      <c r="L3" s="63">
        <v>1991</v>
      </c>
      <c r="M3" s="100"/>
      <c r="N3" s="63">
        <v>1995</v>
      </c>
      <c r="O3" s="100"/>
      <c r="P3" s="63">
        <v>1999</v>
      </c>
      <c r="Q3" s="100"/>
      <c r="R3" s="63">
        <v>2003</v>
      </c>
      <c r="S3" s="100"/>
      <c r="T3" s="61">
        <v>2007</v>
      </c>
      <c r="U3" s="61"/>
      <c r="V3" s="63">
        <v>2011</v>
      </c>
      <c r="W3" s="61"/>
      <c r="X3" s="63">
        <v>2015</v>
      </c>
      <c r="Y3" s="61"/>
      <c r="Z3" s="183">
        <v>2019</v>
      </c>
      <c r="AA3" s="185"/>
    </row>
    <row r="4" spans="1:27" x14ac:dyDescent="0.2">
      <c r="A4" s="21" t="s">
        <v>199</v>
      </c>
      <c r="B4" s="62" t="s">
        <v>1</v>
      </c>
      <c r="C4" s="62" t="s">
        <v>186</v>
      </c>
      <c r="D4" s="62" t="s">
        <v>1</v>
      </c>
      <c r="E4" s="62" t="s">
        <v>186</v>
      </c>
      <c r="F4" s="62" t="s">
        <v>1</v>
      </c>
      <c r="G4" s="62" t="s">
        <v>186</v>
      </c>
      <c r="H4" s="62" t="s">
        <v>1</v>
      </c>
      <c r="I4" s="62" t="s">
        <v>186</v>
      </c>
      <c r="J4" s="62" t="s">
        <v>1</v>
      </c>
      <c r="K4" s="62" t="s">
        <v>186</v>
      </c>
      <c r="L4" s="100" t="s">
        <v>1</v>
      </c>
      <c r="M4" s="62" t="s">
        <v>186</v>
      </c>
      <c r="N4" s="100" t="s">
        <v>1</v>
      </c>
      <c r="O4" s="62" t="s">
        <v>186</v>
      </c>
      <c r="P4" s="100" t="s">
        <v>1</v>
      </c>
      <c r="Q4" s="62" t="s">
        <v>186</v>
      </c>
      <c r="R4" s="100" t="s">
        <v>1</v>
      </c>
      <c r="S4" s="62" t="s">
        <v>186</v>
      </c>
      <c r="T4" s="100" t="s">
        <v>1</v>
      </c>
      <c r="U4" s="63" t="s">
        <v>186</v>
      </c>
      <c r="V4" s="62" t="s">
        <v>1</v>
      </c>
      <c r="W4" s="63" t="s">
        <v>186</v>
      </c>
      <c r="X4" s="62" t="s">
        <v>1</v>
      </c>
      <c r="Y4" s="63" t="s">
        <v>186</v>
      </c>
      <c r="Z4" s="186" t="s">
        <v>1</v>
      </c>
      <c r="AA4" s="183" t="s">
        <v>186</v>
      </c>
    </row>
    <row r="5" spans="1:27" s="8" customFormat="1" ht="12" x14ac:dyDescent="0.2">
      <c r="A5" s="44" t="s">
        <v>195</v>
      </c>
      <c r="B5" s="81"/>
      <c r="C5" s="81">
        <v>1</v>
      </c>
      <c r="D5" s="81"/>
      <c r="E5" s="81">
        <v>1</v>
      </c>
      <c r="F5" s="81"/>
      <c r="G5" s="81">
        <v>1</v>
      </c>
      <c r="H5" s="81"/>
      <c r="I5" s="81">
        <v>1</v>
      </c>
      <c r="J5" s="81"/>
      <c r="K5" s="81"/>
      <c r="L5" s="81"/>
      <c r="M5" s="81">
        <v>1</v>
      </c>
      <c r="N5" s="81"/>
      <c r="O5" s="81">
        <v>1</v>
      </c>
      <c r="P5" s="81">
        <v>1</v>
      </c>
      <c r="Q5" s="81"/>
      <c r="R5" s="81">
        <v>1</v>
      </c>
      <c r="S5" s="81"/>
      <c r="T5" s="81"/>
      <c r="U5" s="81"/>
      <c r="V5" s="81"/>
      <c r="W5" s="81"/>
      <c r="X5" s="81"/>
      <c r="Y5" s="81">
        <v>1</v>
      </c>
      <c r="Z5" s="181"/>
      <c r="AA5" s="181">
        <v>1</v>
      </c>
    </row>
    <row r="6" spans="1:27" s="8" customFormat="1" ht="12" x14ac:dyDescent="0.2">
      <c r="A6" s="44" t="s">
        <v>43</v>
      </c>
      <c r="B6" s="81"/>
      <c r="C6" s="81"/>
      <c r="D6" s="81"/>
      <c r="E6" s="81">
        <v>1</v>
      </c>
      <c r="F6" s="81"/>
      <c r="G6" s="81"/>
      <c r="H6" s="81"/>
      <c r="I6" s="81"/>
      <c r="J6" s="81">
        <v>1</v>
      </c>
      <c r="K6" s="81"/>
      <c r="L6" s="81"/>
      <c r="M6" s="81"/>
      <c r="N6" s="81"/>
      <c r="O6" s="81"/>
      <c r="P6" s="81"/>
      <c r="Q6" s="81">
        <v>1</v>
      </c>
      <c r="R6" s="81"/>
      <c r="S6" s="81">
        <v>1</v>
      </c>
      <c r="T6" s="81">
        <v>1</v>
      </c>
      <c r="U6" s="81"/>
      <c r="V6" s="81">
        <v>1</v>
      </c>
      <c r="W6" s="81"/>
      <c r="X6" s="81">
        <v>1</v>
      </c>
      <c r="Y6" s="81"/>
      <c r="Z6" s="181"/>
      <c r="AA6" s="181"/>
    </row>
    <row r="7" spans="1:27" s="8" customFormat="1" ht="12" x14ac:dyDescent="0.2">
      <c r="A7" s="44" t="s">
        <v>32</v>
      </c>
      <c r="B7" s="81"/>
      <c r="C7" s="81">
        <v>1</v>
      </c>
      <c r="D7" s="81"/>
      <c r="E7" s="81"/>
      <c r="F7" s="81"/>
      <c r="G7" s="81">
        <v>1</v>
      </c>
      <c r="H7" s="81"/>
      <c r="I7" s="81">
        <v>1</v>
      </c>
      <c r="J7" s="81"/>
      <c r="K7" s="81">
        <v>1</v>
      </c>
      <c r="L7" s="81"/>
      <c r="M7" s="81">
        <v>1</v>
      </c>
      <c r="N7" s="81"/>
      <c r="O7" s="81">
        <v>1</v>
      </c>
      <c r="P7" s="81"/>
      <c r="Q7" s="81"/>
      <c r="R7" s="81"/>
      <c r="S7" s="81"/>
      <c r="T7" s="81"/>
      <c r="U7" s="81"/>
      <c r="V7" s="81"/>
      <c r="W7" s="81"/>
      <c r="X7" s="81"/>
      <c r="Y7" s="81"/>
      <c r="Z7" s="181"/>
      <c r="AA7" s="181"/>
    </row>
    <row r="8" spans="1:27" s="8" customFormat="1" ht="12" x14ac:dyDescent="0.2">
      <c r="A8" s="44" t="s">
        <v>37</v>
      </c>
      <c r="B8" s="81"/>
      <c r="C8" s="81"/>
      <c r="D8" s="81"/>
      <c r="E8" s="81"/>
      <c r="F8" s="81"/>
      <c r="G8" s="81"/>
      <c r="H8" s="81"/>
      <c r="I8" s="81"/>
      <c r="J8" s="81"/>
      <c r="K8" s="81"/>
      <c r="L8" s="81"/>
      <c r="M8" s="81"/>
      <c r="N8" s="81"/>
      <c r="O8" s="81"/>
      <c r="P8" s="81"/>
      <c r="Q8" s="81"/>
      <c r="R8" s="81"/>
      <c r="S8" s="81"/>
      <c r="T8" s="81"/>
      <c r="U8" s="81">
        <v>1</v>
      </c>
      <c r="V8" s="81"/>
      <c r="W8" s="81">
        <v>1</v>
      </c>
      <c r="X8" s="81"/>
      <c r="Y8" s="81"/>
      <c r="Z8" s="181">
        <v>1</v>
      </c>
      <c r="AA8" s="181"/>
    </row>
    <row r="9" spans="1:27" ht="15.6" customHeight="1" x14ac:dyDescent="0.2">
      <c r="A9" s="104" t="s">
        <v>0</v>
      </c>
      <c r="B9" s="83">
        <f t="shared" ref="B9:U9" si="0">SUM(B5:B8)</f>
        <v>0</v>
      </c>
      <c r="C9" s="83">
        <f t="shared" si="0"/>
        <v>2</v>
      </c>
      <c r="D9" s="83">
        <f t="shared" si="0"/>
        <v>0</v>
      </c>
      <c r="E9" s="83">
        <f t="shared" si="0"/>
        <v>2</v>
      </c>
      <c r="F9" s="83">
        <f t="shared" si="0"/>
        <v>0</v>
      </c>
      <c r="G9" s="83">
        <f t="shared" si="0"/>
        <v>2</v>
      </c>
      <c r="H9" s="83">
        <f t="shared" si="0"/>
        <v>0</v>
      </c>
      <c r="I9" s="83">
        <f t="shared" si="0"/>
        <v>2</v>
      </c>
      <c r="J9" s="83">
        <f t="shared" si="0"/>
        <v>1</v>
      </c>
      <c r="K9" s="83">
        <f t="shared" si="0"/>
        <v>1</v>
      </c>
      <c r="L9" s="83">
        <f t="shared" si="0"/>
        <v>0</v>
      </c>
      <c r="M9" s="83">
        <f t="shared" si="0"/>
        <v>2</v>
      </c>
      <c r="N9" s="83">
        <f t="shared" si="0"/>
        <v>0</v>
      </c>
      <c r="O9" s="83">
        <f t="shared" si="0"/>
        <v>2</v>
      </c>
      <c r="P9" s="83">
        <f t="shared" si="0"/>
        <v>1</v>
      </c>
      <c r="Q9" s="83">
        <f t="shared" si="0"/>
        <v>1</v>
      </c>
      <c r="R9" s="83">
        <f t="shared" si="0"/>
        <v>1</v>
      </c>
      <c r="S9" s="83">
        <f t="shared" si="0"/>
        <v>1</v>
      </c>
      <c r="T9" s="83">
        <f t="shared" si="0"/>
        <v>1</v>
      </c>
      <c r="U9" s="83">
        <f t="shared" si="0"/>
        <v>1</v>
      </c>
      <c r="V9" s="83">
        <v>1</v>
      </c>
      <c r="W9" s="83">
        <v>1</v>
      </c>
      <c r="X9" s="83">
        <v>1</v>
      </c>
      <c r="Y9" s="83">
        <v>1</v>
      </c>
      <c r="Z9" s="83">
        <v>1</v>
      </c>
      <c r="AA9" s="83">
        <v>1</v>
      </c>
    </row>
    <row r="10" spans="1:27" s="29" customFormat="1" ht="21.95" customHeight="1" x14ac:dyDescent="0.2">
      <c r="A10" s="58" t="s">
        <v>278</v>
      </c>
    </row>
    <row r="11" spans="1:27" s="29" customFormat="1" ht="12.6" customHeight="1" x14ac:dyDescent="0.2">
      <c r="A11" s="58" t="s">
        <v>281</v>
      </c>
    </row>
    <row r="12" spans="1:27" s="29" customFormat="1" ht="12.6" customHeight="1" x14ac:dyDescent="0.2">
      <c r="A12" s="58"/>
    </row>
    <row r="13" spans="1:27" s="29" customFormat="1" ht="12.6" customHeight="1" x14ac:dyDescent="0.2">
      <c r="A13" s="58" t="s">
        <v>279</v>
      </c>
    </row>
  </sheetData>
  <phoneticPr fontId="0" type="noConversion"/>
  <hyperlinks>
    <hyperlink ref="AA1" location="Survol!A1" display="zurück zur Übersicht"/>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showGridLines="0" zoomScaleNormal="100" workbookViewId="0"/>
  </sheetViews>
  <sheetFormatPr baseColWidth="10" defaultColWidth="12" defaultRowHeight="11.25" x14ac:dyDescent="0.2"/>
  <cols>
    <col min="1" max="1" width="7.6640625" style="2" customWidth="1"/>
    <col min="2" max="19" width="6.1640625" style="2" customWidth="1"/>
    <col min="20" max="16384" width="12" style="2"/>
  </cols>
  <sheetData>
    <row r="1" spans="1:19" s="8" customFormat="1" ht="12" x14ac:dyDescent="0.2">
      <c r="A1" s="1" t="str">
        <f>"Canton de "&amp;Survol!$C5</f>
        <v>Canton de Vaud</v>
      </c>
      <c r="B1" s="1"/>
      <c r="C1" s="1"/>
      <c r="D1" s="1"/>
      <c r="E1" s="1"/>
      <c r="F1" s="1"/>
      <c r="K1" s="35"/>
      <c r="L1" s="35"/>
      <c r="M1" s="35"/>
      <c r="P1" s="35"/>
      <c r="Q1" s="35"/>
      <c r="S1" s="18" t="s">
        <v>182</v>
      </c>
    </row>
    <row r="2" spans="1:19" s="39" customFormat="1" ht="14.1" customHeight="1" x14ac:dyDescent="0.2">
      <c r="A2" s="34" t="s">
        <v>178</v>
      </c>
      <c r="B2" s="37"/>
      <c r="C2" s="38"/>
      <c r="D2" s="38"/>
      <c r="E2" s="38"/>
      <c r="F2" s="38"/>
      <c r="G2" s="38"/>
      <c r="H2" s="38"/>
      <c r="I2" s="38"/>
      <c r="J2" s="38"/>
      <c r="K2" s="38"/>
      <c r="L2" s="38"/>
      <c r="M2" s="38"/>
      <c r="N2" s="38"/>
      <c r="O2" s="38"/>
      <c r="P2" s="38"/>
    </row>
    <row r="3" spans="1:19" s="43" customFormat="1" ht="18" customHeight="1" x14ac:dyDescent="0.2">
      <c r="A3" s="103"/>
      <c r="B3" s="63">
        <v>1982</v>
      </c>
      <c r="C3" s="100"/>
      <c r="D3" s="63">
        <v>1986</v>
      </c>
      <c r="E3" s="100"/>
      <c r="F3" s="63">
        <v>1990</v>
      </c>
      <c r="G3" s="100"/>
      <c r="H3" s="63">
        <v>1994</v>
      </c>
      <c r="I3" s="100"/>
      <c r="J3" s="63">
        <v>1998</v>
      </c>
      <c r="K3" s="100"/>
      <c r="L3" s="63">
        <v>2002</v>
      </c>
      <c r="M3" s="100"/>
      <c r="N3" s="63">
        <v>2007</v>
      </c>
      <c r="O3" s="61"/>
      <c r="P3" s="63">
        <v>2012</v>
      </c>
      <c r="Q3" s="61"/>
      <c r="R3" s="63">
        <v>2017</v>
      </c>
      <c r="S3" s="61"/>
    </row>
    <row r="4" spans="1:19" x14ac:dyDescent="0.2">
      <c r="A4" s="21" t="s">
        <v>199</v>
      </c>
      <c r="B4" s="62" t="s">
        <v>1</v>
      </c>
      <c r="C4" s="62" t="s">
        <v>186</v>
      </c>
      <c r="D4" s="62" t="s">
        <v>1</v>
      </c>
      <c r="E4" s="62" t="s">
        <v>186</v>
      </c>
      <c r="F4" s="100" t="s">
        <v>1</v>
      </c>
      <c r="G4" s="62" t="s">
        <v>186</v>
      </c>
      <c r="H4" s="100" t="s">
        <v>1</v>
      </c>
      <c r="I4" s="62" t="s">
        <v>186</v>
      </c>
      <c r="J4" s="100" t="s">
        <v>1</v>
      </c>
      <c r="K4" s="62" t="s">
        <v>186</v>
      </c>
      <c r="L4" s="100" t="s">
        <v>1</v>
      </c>
      <c r="M4" s="62" t="s">
        <v>186</v>
      </c>
      <c r="N4" s="62" t="s">
        <v>1</v>
      </c>
      <c r="O4" s="63" t="s">
        <v>186</v>
      </c>
      <c r="P4" s="62" t="s">
        <v>1</v>
      </c>
      <c r="Q4" s="63" t="s">
        <v>186</v>
      </c>
      <c r="R4" s="62" t="s">
        <v>1</v>
      </c>
      <c r="S4" s="63" t="s">
        <v>186</v>
      </c>
    </row>
    <row r="5" spans="1:19" s="8" customFormat="1" ht="12" x14ac:dyDescent="0.2">
      <c r="A5" s="44" t="s">
        <v>195</v>
      </c>
      <c r="B5" s="81"/>
      <c r="C5" s="81">
        <v>3</v>
      </c>
      <c r="D5" s="81"/>
      <c r="E5" s="81">
        <v>3</v>
      </c>
      <c r="F5" s="81"/>
      <c r="G5" s="81">
        <v>3</v>
      </c>
      <c r="H5" s="81"/>
      <c r="I5" s="81">
        <v>2</v>
      </c>
      <c r="J5" s="81">
        <v>1</v>
      </c>
      <c r="K5" s="81">
        <v>1</v>
      </c>
      <c r="L5" s="81">
        <v>1</v>
      </c>
      <c r="M5" s="81">
        <v>1</v>
      </c>
      <c r="N5" s="81">
        <v>1</v>
      </c>
      <c r="O5" s="81">
        <v>1</v>
      </c>
      <c r="P5" s="81">
        <v>1</v>
      </c>
      <c r="Q5" s="81">
        <v>2</v>
      </c>
      <c r="R5" s="81">
        <v>1</v>
      </c>
      <c r="S5" s="81">
        <v>2</v>
      </c>
    </row>
    <row r="6" spans="1:19" s="8" customFormat="1" ht="12" x14ac:dyDescent="0.2">
      <c r="A6" s="44" t="s">
        <v>43</v>
      </c>
      <c r="B6" s="81"/>
      <c r="C6" s="81">
        <v>2</v>
      </c>
      <c r="D6" s="81"/>
      <c r="E6" s="81">
        <v>2</v>
      </c>
      <c r="F6" s="81"/>
      <c r="G6" s="81">
        <v>2</v>
      </c>
      <c r="H6" s="81"/>
      <c r="I6" s="81">
        <v>2</v>
      </c>
      <c r="J6" s="81">
        <v>1</v>
      </c>
      <c r="K6" s="81"/>
      <c r="L6" s="81">
        <v>1</v>
      </c>
      <c r="M6" s="81">
        <v>1</v>
      </c>
      <c r="N6" s="81">
        <v>1</v>
      </c>
      <c r="O6" s="81">
        <v>1</v>
      </c>
      <c r="P6" s="81">
        <v>2</v>
      </c>
      <c r="Q6" s="81">
        <v>1</v>
      </c>
      <c r="R6" s="81">
        <v>2</v>
      </c>
      <c r="S6" s="81">
        <v>1</v>
      </c>
    </row>
    <row r="7" spans="1:19" x14ac:dyDescent="0.2">
      <c r="A7" s="2" t="s">
        <v>31</v>
      </c>
      <c r="B7" s="81"/>
      <c r="C7" s="81">
        <v>1</v>
      </c>
      <c r="D7" s="81"/>
      <c r="E7" s="81">
        <v>1</v>
      </c>
      <c r="F7" s="81"/>
      <c r="G7" s="81">
        <v>1</v>
      </c>
      <c r="H7" s="81"/>
      <c r="I7" s="81">
        <v>1</v>
      </c>
      <c r="J7" s="81"/>
      <c r="K7" s="81">
        <v>1</v>
      </c>
      <c r="L7" s="81"/>
      <c r="M7" s="81">
        <v>1</v>
      </c>
      <c r="N7" s="81"/>
      <c r="O7" s="81">
        <v>1</v>
      </c>
      <c r="P7" s="81"/>
      <c r="Q7" s="81"/>
      <c r="R7" s="81"/>
      <c r="S7" s="81"/>
    </row>
    <row r="8" spans="1:19" x14ac:dyDescent="0.2">
      <c r="A8" s="2" t="s">
        <v>32</v>
      </c>
      <c r="B8" s="81"/>
      <c r="C8" s="81">
        <v>1</v>
      </c>
      <c r="D8" s="81"/>
      <c r="E8" s="81">
        <v>1</v>
      </c>
      <c r="F8" s="81"/>
      <c r="G8" s="81">
        <v>1</v>
      </c>
      <c r="H8" s="81"/>
      <c r="I8" s="81">
        <v>1</v>
      </c>
      <c r="J8" s="81"/>
      <c r="K8" s="81">
        <v>2</v>
      </c>
      <c r="L8" s="81"/>
      <c r="M8" s="81">
        <v>1</v>
      </c>
      <c r="N8" s="81"/>
      <c r="O8" s="81">
        <v>1</v>
      </c>
      <c r="P8" s="81"/>
      <c r="Q8" s="81"/>
      <c r="R8" s="81"/>
      <c r="S8" s="81"/>
    </row>
    <row r="9" spans="1:19" x14ac:dyDescent="0.2">
      <c r="A9" s="2" t="s">
        <v>37</v>
      </c>
      <c r="B9" s="81"/>
      <c r="C9" s="81"/>
      <c r="D9" s="81"/>
      <c r="E9" s="81"/>
      <c r="F9" s="81"/>
      <c r="G9" s="81"/>
      <c r="H9" s="81"/>
      <c r="I9" s="81">
        <v>1</v>
      </c>
      <c r="J9" s="81"/>
      <c r="K9" s="81">
        <v>1</v>
      </c>
      <c r="L9" s="81"/>
      <c r="M9" s="81">
        <v>1</v>
      </c>
      <c r="N9" s="81"/>
      <c r="O9" s="81">
        <v>1</v>
      </c>
      <c r="P9" s="81">
        <v>1</v>
      </c>
      <c r="Q9" s="81"/>
      <c r="R9" s="81">
        <v>1</v>
      </c>
      <c r="S9" s="81"/>
    </row>
    <row r="10" spans="1:19" ht="13.35" customHeight="1" x14ac:dyDescent="0.2">
      <c r="A10" s="54" t="s">
        <v>0</v>
      </c>
      <c r="B10" s="83"/>
      <c r="C10" s="83">
        <v>7</v>
      </c>
      <c r="D10" s="83"/>
      <c r="E10" s="83">
        <v>7</v>
      </c>
      <c r="F10" s="83"/>
      <c r="G10" s="83">
        <v>7</v>
      </c>
      <c r="H10" s="83"/>
      <c r="I10" s="83">
        <v>7</v>
      </c>
      <c r="J10" s="83">
        <v>2</v>
      </c>
      <c r="K10" s="83">
        <v>5</v>
      </c>
      <c r="L10" s="83">
        <v>2</v>
      </c>
      <c r="M10" s="83">
        <v>5</v>
      </c>
      <c r="N10" s="83">
        <v>2</v>
      </c>
      <c r="O10" s="83">
        <v>5</v>
      </c>
      <c r="P10" s="83">
        <v>4</v>
      </c>
      <c r="Q10" s="83">
        <v>3</v>
      </c>
      <c r="R10" s="83">
        <v>4</v>
      </c>
      <c r="S10" s="83">
        <v>3</v>
      </c>
    </row>
    <row r="11" spans="1:19" ht="24.6" customHeight="1" x14ac:dyDescent="0.2">
      <c r="A11" s="56" t="s">
        <v>123</v>
      </c>
    </row>
    <row r="12" spans="1:19" x14ac:dyDescent="0.2">
      <c r="A12" s="105" t="s">
        <v>242</v>
      </c>
    </row>
    <row r="13" spans="1:19" s="29" customFormat="1" ht="21.95" customHeight="1" x14ac:dyDescent="0.2">
      <c r="A13" s="58" t="s">
        <v>278</v>
      </c>
    </row>
    <row r="14" spans="1:19" s="29" customFormat="1" ht="12.6" customHeight="1" x14ac:dyDescent="0.2">
      <c r="A14" s="58" t="s">
        <v>281</v>
      </c>
    </row>
    <row r="15" spans="1:19" s="29" customFormat="1" ht="12.6" customHeight="1" x14ac:dyDescent="0.2">
      <c r="A15" s="58"/>
    </row>
    <row r="16" spans="1:19" s="29" customFormat="1" ht="12.6" customHeight="1" x14ac:dyDescent="0.2">
      <c r="A16" s="58" t="s">
        <v>279</v>
      </c>
    </row>
  </sheetData>
  <phoneticPr fontId="0" type="noConversion"/>
  <hyperlinks>
    <hyperlink ref="S1" location="Survol!A1" display="zurück zur Übersicht"/>
  </hyperlinks>
  <pageMargins left="0.19" right="0.26" top="0.984251969" bottom="0.984251969" header="0.4921259845" footer="0.4921259845"/>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zoomScaleNormal="100" zoomScalePageLayoutView="40" workbookViewId="0"/>
  </sheetViews>
  <sheetFormatPr baseColWidth="10" defaultColWidth="12" defaultRowHeight="9.9499999999999993" customHeight="1" x14ac:dyDescent="0.2"/>
  <cols>
    <col min="1" max="1" width="11.6640625" style="76" customWidth="1"/>
    <col min="2" max="2" width="11.6640625" style="69" customWidth="1"/>
    <col min="3" max="15" width="7.6640625" style="69" customWidth="1"/>
    <col min="16" max="16" width="2.1640625" style="69" customWidth="1"/>
    <col min="17" max="19" width="20.1640625" style="69" customWidth="1"/>
    <col min="20" max="16384" width="12" style="69"/>
  </cols>
  <sheetData>
    <row r="1" spans="1:19" s="60" customFormat="1" ht="12" x14ac:dyDescent="0.2">
      <c r="A1" s="1" t="str">
        <f>"Canton de "&amp;Survol!$C5</f>
        <v>Canton de Vaud</v>
      </c>
      <c r="B1" s="59"/>
      <c r="C1" s="59"/>
      <c r="D1" s="59"/>
      <c r="E1" s="59"/>
      <c r="F1" s="59"/>
      <c r="G1" s="59"/>
      <c r="H1" s="59"/>
      <c r="I1" s="59"/>
      <c r="J1" s="59"/>
      <c r="S1" s="18" t="s">
        <v>182</v>
      </c>
    </row>
    <row r="2" spans="1:19" s="87" customFormat="1" ht="14.1" customHeight="1" x14ac:dyDescent="0.2">
      <c r="A2" s="12" t="s">
        <v>179</v>
      </c>
      <c r="B2" s="13"/>
      <c r="C2" s="13"/>
      <c r="D2" s="13"/>
      <c r="E2" s="13"/>
      <c r="F2" s="13"/>
      <c r="G2" s="13"/>
      <c r="H2" s="13"/>
      <c r="I2" s="14"/>
      <c r="J2" s="14"/>
      <c r="K2" s="14"/>
      <c r="L2" s="14"/>
      <c r="M2" s="14"/>
      <c r="N2" s="14"/>
      <c r="O2" s="14"/>
      <c r="Q2" s="106" t="s">
        <v>265</v>
      </c>
    </row>
    <row r="3" spans="1:19" s="89" customFormat="1" ht="18" customHeight="1" x14ac:dyDescent="0.2">
      <c r="A3" s="107" t="s">
        <v>199</v>
      </c>
      <c r="B3" s="62">
        <v>1962</v>
      </c>
      <c r="C3" s="62">
        <v>1966</v>
      </c>
      <c r="D3" s="62">
        <v>1970</v>
      </c>
      <c r="E3" s="62">
        <v>1974</v>
      </c>
      <c r="F3" s="62">
        <v>1978</v>
      </c>
      <c r="G3" s="62">
        <v>1982</v>
      </c>
      <c r="H3" s="62">
        <v>1986</v>
      </c>
      <c r="I3" s="62">
        <v>1990</v>
      </c>
      <c r="J3" s="62">
        <v>1994</v>
      </c>
      <c r="K3" s="62">
        <v>1998</v>
      </c>
      <c r="L3" s="62">
        <v>2002</v>
      </c>
      <c r="M3" s="63">
        <v>2007</v>
      </c>
      <c r="N3" s="63">
        <v>2012</v>
      </c>
      <c r="O3" s="63">
        <v>2017</v>
      </c>
      <c r="Q3" s="61" t="s">
        <v>267</v>
      </c>
      <c r="R3" s="61" t="s">
        <v>268</v>
      </c>
      <c r="S3" s="61" t="s">
        <v>266</v>
      </c>
    </row>
    <row r="4" spans="1:19" s="60" customFormat="1" ht="12" x14ac:dyDescent="0.2">
      <c r="A4" s="108" t="s">
        <v>195</v>
      </c>
      <c r="B4" s="109">
        <v>31.679283090281647</v>
      </c>
      <c r="C4" s="109">
        <v>33.036814648023054</v>
      </c>
      <c r="D4" s="109">
        <v>35.4</v>
      </c>
      <c r="E4" s="109">
        <v>31.9</v>
      </c>
      <c r="F4" s="109">
        <v>30.3</v>
      </c>
      <c r="G4" s="109">
        <v>30.7</v>
      </c>
      <c r="H4" s="109">
        <v>30.1</v>
      </c>
      <c r="I4" s="109">
        <v>31.852799120655927</v>
      </c>
      <c r="J4" s="109">
        <v>30.705939524273067</v>
      </c>
      <c r="K4" s="109">
        <v>28.37119290110936</v>
      </c>
      <c r="L4" s="109">
        <v>23.944796940118046</v>
      </c>
      <c r="M4" s="109">
        <v>20.222930310288387</v>
      </c>
      <c r="N4" s="109">
        <v>24.183877533170683</v>
      </c>
      <c r="O4" s="110">
        <v>33.068194249425545</v>
      </c>
      <c r="P4" s="93"/>
      <c r="Q4" s="109">
        <v>20.22293031028839</v>
      </c>
      <c r="R4" s="109">
        <v>24.183877533170683</v>
      </c>
      <c r="S4" s="110">
        <v>33.068194249425545</v>
      </c>
    </row>
    <row r="5" spans="1:19" s="60" customFormat="1" ht="12" x14ac:dyDescent="0.2">
      <c r="A5" s="108" t="s">
        <v>30</v>
      </c>
      <c r="B5" s="109">
        <v>3.989943968236298</v>
      </c>
      <c r="C5" s="109">
        <v>4.6006727267672982</v>
      </c>
      <c r="D5" s="109">
        <v>4</v>
      </c>
      <c r="E5" s="109">
        <v>3.5</v>
      </c>
      <c r="F5" s="109">
        <v>4.3</v>
      </c>
      <c r="G5" s="109">
        <v>3.2</v>
      </c>
      <c r="H5" s="109">
        <v>2.7</v>
      </c>
      <c r="I5" s="109">
        <v>2.4965886135644313</v>
      </c>
      <c r="J5" s="109">
        <v>2.2033807729405019</v>
      </c>
      <c r="K5" s="109">
        <v>1.5547262041978809</v>
      </c>
      <c r="L5" s="109">
        <v>2.2274745922325812</v>
      </c>
      <c r="M5" s="109">
        <v>0.40758472824284414</v>
      </c>
      <c r="N5" s="109"/>
      <c r="O5" s="110" t="s">
        <v>273</v>
      </c>
      <c r="P5" s="93"/>
      <c r="Q5" s="109">
        <v>2.0774093308445596</v>
      </c>
      <c r="R5" s="109">
        <v>2.8413649477319445</v>
      </c>
      <c r="S5" s="110">
        <v>2.2135325652151705</v>
      </c>
    </row>
    <row r="6" spans="1:19" s="60" customFormat="1" ht="12" x14ac:dyDescent="0.2">
      <c r="A6" s="108" t="s">
        <v>43</v>
      </c>
      <c r="B6" s="109">
        <v>24.576978737615494</v>
      </c>
      <c r="C6" s="109">
        <v>25.338448280654934</v>
      </c>
      <c r="D6" s="109">
        <v>28.2</v>
      </c>
      <c r="E6" s="109">
        <v>25.8</v>
      </c>
      <c r="F6" s="109">
        <v>29.8</v>
      </c>
      <c r="G6" s="109">
        <v>27.9</v>
      </c>
      <c r="H6" s="109">
        <v>25</v>
      </c>
      <c r="I6" s="109">
        <v>26.223802447676015</v>
      </c>
      <c r="J6" s="109">
        <v>28.278408129454526</v>
      </c>
      <c r="K6" s="109">
        <v>24.159251361505149</v>
      </c>
      <c r="L6" s="109">
        <v>23.771670513119712</v>
      </c>
      <c r="M6" s="109">
        <v>22.514993340968932</v>
      </c>
      <c r="N6" s="109">
        <v>24.598309241975453</v>
      </c>
      <c r="O6" s="110">
        <v>23.438907868426924</v>
      </c>
      <c r="P6" s="93"/>
      <c r="Q6" s="109">
        <v>23.672514000916888</v>
      </c>
      <c r="R6" s="109">
        <v>25.856905430718783</v>
      </c>
      <c r="S6" s="110">
        <v>23.438907868426924</v>
      </c>
    </row>
    <row r="7" spans="1:19" s="60" customFormat="1" ht="12" x14ac:dyDescent="0.2">
      <c r="A7" s="108" t="s">
        <v>31</v>
      </c>
      <c r="B7" s="109">
        <v>8.0364763070985923</v>
      </c>
      <c r="C7" s="109">
        <v>6.5567694289235448</v>
      </c>
      <c r="D7" s="109">
        <v>7.2</v>
      </c>
      <c r="E7" s="109">
        <v>8.6999999999999993</v>
      </c>
      <c r="F7" s="109">
        <v>7.9</v>
      </c>
      <c r="G7" s="109">
        <v>7.8</v>
      </c>
      <c r="H7" s="109">
        <v>7.8</v>
      </c>
      <c r="I7" s="109">
        <v>8.433061356264524</v>
      </c>
      <c r="J7" s="109">
        <v>7.7513276157783011</v>
      </c>
      <c r="K7" s="109">
        <v>8.9172828940185198</v>
      </c>
      <c r="L7" s="109">
        <v>11.871532508390837</v>
      </c>
      <c r="M7" s="109">
        <v>15.552288567018524</v>
      </c>
      <c r="N7" s="109">
        <v>17.067802038656804</v>
      </c>
      <c r="O7" s="110">
        <v>15.842675077718669</v>
      </c>
      <c r="Q7" s="109">
        <v>15.552288567018524</v>
      </c>
      <c r="R7" s="109">
        <v>17.067802038656801</v>
      </c>
      <c r="S7" s="110">
        <v>15.842675077718669</v>
      </c>
    </row>
    <row r="8" spans="1:19" s="60" customFormat="1" ht="12" x14ac:dyDescent="0.2">
      <c r="A8" s="108" t="s">
        <v>32</v>
      </c>
      <c r="B8" s="109">
        <v>19.26694868084159</v>
      </c>
      <c r="C8" s="109">
        <v>15.931392989186335</v>
      </c>
      <c r="D8" s="109">
        <v>16.100000000000001</v>
      </c>
      <c r="E8" s="109">
        <v>16</v>
      </c>
      <c r="F8" s="109">
        <v>18.399999999999999</v>
      </c>
      <c r="G8" s="109">
        <v>21.5</v>
      </c>
      <c r="H8" s="109">
        <v>22.3</v>
      </c>
      <c r="I8" s="109">
        <v>21.68266458752602</v>
      </c>
      <c r="J8" s="109">
        <v>20.787375599695327</v>
      </c>
      <c r="K8" s="109">
        <v>18.872258276215216</v>
      </c>
      <c r="L8" s="109">
        <v>16.434199987437108</v>
      </c>
      <c r="M8" s="109">
        <v>14.735340145909262</v>
      </c>
      <c r="N8" s="109">
        <v>5.9595896808135889</v>
      </c>
      <c r="O8" s="110" t="s">
        <v>273</v>
      </c>
      <c r="Q8" s="109">
        <v>14.735340145909264</v>
      </c>
      <c r="R8" s="109">
        <v>5.9595896808135889</v>
      </c>
      <c r="S8" s="109"/>
    </row>
    <row r="9" spans="1:19" s="60" customFormat="1" ht="12" x14ac:dyDescent="0.2">
      <c r="A9" s="108" t="s">
        <v>33</v>
      </c>
      <c r="B9" s="109"/>
      <c r="C9" s="109"/>
      <c r="D9" s="109"/>
      <c r="E9" s="109"/>
      <c r="F9" s="109"/>
      <c r="G9" s="109"/>
      <c r="H9" s="109"/>
      <c r="I9" s="109">
        <v>0.28520588832486365</v>
      </c>
      <c r="J9" s="109"/>
      <c r="K9" s="109"/>
      <c r="L9" s="109"/>
      <c r="M9" s="109"/>
      <c r="N9" s="109"/>
      <c r="O9" s="109"/>
      <c r="Q9" s="109"/>
      <c r="R9" s="109"/>
      <c r="S9" s="109"/>
    </row>
    <row r="10" spans="1:19" s="60" customFormat="1" ht="12" x14ac:dyDescent="0.2">
      <c r="A10" s="108" t="s">
        <v>34</v>
      </c>
      <c r="B10" s="109"/>
      <c r="C10" s="109"/>
      <c r="D10" s="109"/>
      <c r="E10" s="109"/>
      <c r="F10" s="109"/>
      <c r="G10" s="109"/>
      <c r="H10" s="109"/>
      <c r="I10" s="109"/>
      <c r="J10" s="109"/>
      <c r="K10" s="109"/>
      <c r="L10" s="109"/>
      <c r="M10" s="109"/>
      <c r="N10" s="109">
        <v>0.21205840785386401</v>
      </c>
      <c r="O10" s="110">
        <v>3.5619895813417068E-2</v>
      </c>
      <c r="Q10" s="109">
        <v>0.3985264053075816</v>
      </c>
      <c r="R10" s="109">
        <v>0.49268877052904247</v>
      </c>
      <c r="S10" s="110">
        <v>0.33169915342224043</v>
      </c>
    </row>
    <row r="11" spans="1:19" s="60" customFormat="1" ht="12" x14ac:dyDescent="0.2">
      <c r="A11" s="108" t="s">
        <v>192</v>
      </c>
      <c r="B11" s="109"/>
      <c r="C11" s="109"/>
      <c r="D11" s="109"/>
      <c r="E11" s="109"/>
      <c r="F11" s="109"/>
      <c r="G11" s="109"/>
      <c r="H11" s="109"/>
      <c r="I11" s="109"/>
      <c r="J11" s="109"/>
      <c r="K11" s="109"/>
      <c r="L11" s="109"/>
      <c r="M11" s="109"/>
      <c r="N11" s="109">
        <v>0.83960777240516382</v>
      </c>
      <c r="O11" s="110">
        <v>2.2228827686173696</v>
      </c>
      <c r="Q11" s="109"/>
      <c r="R11" s="109">
        <v>4.2482799172260819</v>
      </c>
      <c r="S11" s="110">
        <v>4.7699517307493089</v>
      </c>
    </row>
    <row r="12" spans="1:19" s="60" customFormat="1" ht="12" x14ac:dyDescent="0.2">
      <c r="A12" s="108" t="s">
        <v>153</v>
      </c>
      <c r="B12" s="109"/>
      <c r="C12" s="109"/>
      <c r="D12" s="109"/>
      <c r="E12" s="109"/>
      <c r="F12" s="109"/>
      <c r="G12" s="109"/>
      <c r="H12" s="109"/>
      <c r="I12" s="109"/>
      <c r="J12" s="109"/>
      <c r="K12" s="109"/>
      <c r="L12" s="109"/>
      <c r="M12" s="109"/>
      <c r="N12" s="109"/>
      <c r="O12" s="109"/>
      <c r="Q12" s="109"/>
      <c r="R12" s="109">
        <v>0.91668326575710768</v>
      </c>
      <c r="S12" s="110">
        <v>0.37309557537899679</v>
      </c>
    </row>
    <row r="13" spans="1:19" s="60" customFormat="1" ht="12" x14ac:dyDescent="0.2">
      <c r="A13" s="108" t="s">
        <v>35</v>
      </c>
      <c r="B13" s="109">
        <v>6.0846413596051798</v>
      </c>
      <c r="C13" s="109">
        <v>9.6804084544890152</v>
      </c>
      <c r="D13" s="109">
        <v>8.8000000000000007</v>
      </c>
      <c r="E13" s="109">
        <v>7.8</v>
      </c>
      <c r="F13" s="109">
        <v>6.4</v>
      </c>
      <c r="G13" s="109">
        <v>3.5</v>
      </c>
      <c r="H13" s="109">
        <v>2.1</v>
      </c>
      <c r="I13" s="109">
        <v>1.9091414635450836</v>
      </c>
      <c r="J13" s="109">
        <v>3.521961003398022</v>
      </c>
      <c r="K13" s="109">
        <v>5.7779061730128651</v>
      </c>
      <c r="L13" s="109">
        <v>4.4559847522907043</v>
      </c>
      <c r="M13" s="109"/>
      <c r="N13" s="109"/>
      <c r="O13" s="110">
        <v>0.589491285865682</v>
      </c>
      <c r="Q13" s="109">
        <v>1.7528173679038701</v>
      </c>
      <c r="R13" s="109">
        <v>0.35209270512704244</v>
      </c>
      <c r="S13" s="110">
        <v>1.6217935859087007</v>
      </c>
    </row>
    <row r="14" spans="1:19" s="60" customFormat="1" ht="12" x14ac:dyDescent="0.2">
      <c r="A14" s="108" t="s">
        <v>27</v>
      </c>
      <c r="B14" s="109"/>
      <c r="C14" s="109"/>
      <c r="D14" s="109"/>
      <c r="E14" s="109"/>
      <c r="F14" s="109"/>
      <c r="G14" s="109"/>
      <c r="H14" s="109"/>
      <c r="I14" s="109"/>
      <c r="J14" s="109"/>
      <c r="K14" s="109">
        <v>0.97691941464541943</v>
      </c>
      <c r="L14" s="109">
        <v>0.39674270062685013</v>
      </c>
      <c r="M14" s="109"/>
      <c r="N14" s="109"/>
      <c r="O14" s="109"/>
      <c r="P14" s="93"/>
      <c r="Q14" s="109">
        <v>0.59916652611932431</v>
      </c>
      <c r="R14" s="109"/>
      <c r="S14" s="110">
        <v>0.96153222132800997</v>
      </c>
    </row>
    <row r="15" spans="1:19" s="60" customFormat="1" ht="12" x14ac:dyDescent="0.2">
      <c r="A15" s="108" t="s">
        <v>36</v>
      </c>
      <c r="B15" s="109"/>
      <c r="C15" s="109"/>
      <c r="D15" s="109"/>
      <c r="E15" s="109"/>
      <c r="F15" s="109"/>
      <c r="G15" s="109"/>
      <c r="H15" s="109">
        <v>1.5</v>
      </c>
      <c r="I15" s="109"/>
      <c r="J15" s="109">
        <v>0.328538779</v>
      </c>
      <c r="K15" s="109"/>
      <c r="L15" s="109"/>
      <c r="M15" s="109"/>
      <c r="N15" s="109"/>
      <c r="O15" s="109"/>
      <c r="P15" s="93"/>
      <c r="Q15" s="109"/>
      <c r="R15" s="109"/>
      <c r="S15" s="109"/>
    </row>
    <row r="16" spans="1:19" s="60" customFormat="1" ht="12" x14ac:dyDescent="0.2">
      <c r="A16" s="108" t="s">
        <v>37</v>
      </c>
      <c r="B16" s="109"/>
      <c r="C16" s="109"/>
      <c r="D16" s="109"/>
      <c r="E16" s="109">
        <v>1.3</v>
      </c>
      <c r="F16" s="109">
        <v>2.4</v>
      </c>
      <c r="G16" s="109">
        <v>4</v>
      </c>
      <c r="H16" s="109">
        <v>4</v>
      </c>
      <c r="I16" s="109">
        <v>5.8668069860000003</v>
      </c>
      <c r="J16" s="109">
        <v>5.0520712086131621</v>
      </c>
      <c r="K16" s="109">
        <v>6.0219658494668797</v>
      </c>
      <c r="L16" s="109">
        <v>9.9860426789657115</v>
      </c>
      <c r="M16" s="109">
        <v>15.877633808492426</v>
      </c>
      <c r="N16" s="109">
        <v>12.575084468666114</v>
      </c>
      <c r="O16" s="110">
        <v>13.780909958462997</v>
      </c>
      <c r="P16" s="93"/>
      <c r="Q16" s="109">
        <v>15.877633808492428</v>
      </c>
      <c r="R16" s="109">
        <v>12.575084468666113</v>
      </c>
      <c r="S16" s="110">
        <v>13.780909958462997</v>
      </c>
    </row>
    <row r="17" spans="1:19" s="60" customFormat="1" ht="12" x14ac:dyDescent="0.2">
      <c r="A17" s="108" t="s">
        <v>39</v>
      </c>
      <c r="B17" s="109"/>
      <c r="C17" s="109"/>
      <c r="D17" s="109"/>
      <c r="E17" s="109">
        <v>3.3</v>
      </c>
      <c r="F17" s="109"/>
      <c r="G17" s="109"/>
      <c r="H17" s="109">
        <v>4.3</v>
      </c>
      <c r="I17" s="109"/>
      <c r="J17" s="109"/>
      <c r="K17" s="109"/>
      <c r="L17" s="109">
        <v>0.20338901435367185</v>
      </c>
      <c r="M17" s="109"/>
      <c r="N17" s="109"/>
      <c r="O17" s="109"/>
      <c r="P17" s="93"/>
      <c r="Q17" s="109"/>
      <c r="R17" s="109"/>
      <c r="S17" s="109"/>
    </row>
    <row r="18" spans="1:19" s="60" customFormat="1" ht="12" x14ac:dyDescent="0.2">
      <c r="A18" s="108" t="s">
        <v>40</v>
      </c>
      <c r="B18" s="109"/>
      <c r="C18" s="109"/>
      <c r="D18" s="109"/>
      <c r="E18" s="109"/>
      <c r="F18" s="109"/>
      <c r="G18" s="109"/>
      <c r="H18" s="109"/>
      <c r="I18" s="109"/>
      <c r="J18" s="109"/>
      <c r="K18" s="109"/>
      <c r="L18" s="109">
        <v>0.46586330226864153</v>
      </c>
      <c r="M18" s="109"/>
      <c r="N18" s="109"/>
      <c r="O18" s="109"/>
      <c r="Q18" s="109">
        <v>0.8576558215476402</v>
      </c>
      <c r="R18" s="109">
        <v>0.44398269712224792</v>
      </c>
      <c r="S18" s="110">
        <v>0.18589576448841161</v>
      </c>
    </row>
    <row r="19" spans="1:19" s="60" customFormat="1" ht="12" x14ac:dyDescent="0.2">
      <c r="A19" s="108" t="s">
        <v>193</v>
      </c>
      <c r="B19" s="109"/>
      <c r="C19" s="109"/>
      <c r="D19" s="109"/>
      <c r="E19" s="109"/>
      <c r="F19" s="109"/>
      <c r="G19" s="109"/>
      <c r="H19" s="109"/>
      <c r="I19" s="109"/>
      <c r="J19" s="109"/>
      <c r="K19" s="109"/>
      <c r="L19" s="109"/>
      <c r="M19" s="109"/>
      <c r="N19" s="109">
        <v>0.26927971250733335</v>
      </c>
      <c r="O19" s="109"/>
      <c r="Q19" s="109"/>
      <c r="R19" s="109">
        <v>0.26927971250733335</v>
      </c>
      <c r="S19" s="109"/>
    </row>
    <row r="20" spans="1:19" s="60" customFormat="1" ht="12" x14ac:dyDescent="0.2">
      <c r="A20" s="108" t="s">
        <v>42</v>
      </c>
      <c r="B20" s="109">
        <v>6.3657278563211985</v>
      </c>
      <c r="C20" s="109">
        <v>4.8554934719558185</v>
      </c>
      <c r="D20" s="109">
        <v>0.3</v>
      </c>
      <c r="E20" s="109">
        <v>1.7</v>
      </c>
      <c r="F20" s="109">
        <v>0.5</v>
      </c>
      <c r="G20" s="109">
        <v>1.3</v>
      </c>
      <c r="H20" s="109">
        <v>0.2</v>
      </c>
      <c r="I20" s="109">
        <v>1.249929536</v>
      </c>
      <c r="J20" s="109">
        <v>1.370997367</v>
      </c>
      <c r="K20" s="109">
        <v>5.3484969258286892</v>
      </c>
      <c r="L20" s="109">
        <v>6.2423030101961192</v>
      </c>
      <c r="M20" s="109">
        <v>10.689229099079622</v>
      </c>
      <c r="N20" s="109">
        <v>14.294391143951023</v>
      </c>
      <c r="O20" s="110">
        <v>11.021318895669395</v>
      </c>
      <c r="P20" s="93"/>
      <c r="Q20" s="109">
        <v>4.2537177156515362</v>
      </c>
      <c r="R20" s="109">
        <v>4.7923688319732527</v>
      </c>
      <c r="S20" s="110">
        <v>3.411812249475024</v>
      </c>
    </row>
    <row r="21" spans="1:19" s="60" customFormat="1" ht="13.35" customHeight="1" x14ac:dyDescent="0.2">
      <c r="A21" s="111" t="s">
        <v>0</v>
      </c>
      <c r="B21" s="112">
        <f t="shared" ref="B21:O21" si="0">SUM(B4:B20)</f>
        <v>100.00000000000001</v>
      </c>
      <c r="C21" s="112">
        <f t="shared" si="0"/>
        <v>100</v>
      </c>
      <c r="D21" s="112">
        <f t="shared" si="0"/>
        <v>100</v>
      </c>
      <c r="E21" s="112">
        <f t="shared" si="0"/>
        <v>100</v>
      </c>
      <c r="F21" s="112">
        <f t="shared" si="0"/>
        <v>100.00000000000003</v>
      </c>
      <c r="G21" s="112">
        <f t="shared" si="0"/>
        <v>99.899999999999991</v>
      </c>
      <c r="H21" s="112">
        <f t="shared" si="0"/>
        <v>100</v>
      </c>
      <c r="I21" s="112">
        <f t="shared" si="0"/>
        <v>99.999999999556863</v>
      </c>
      <c r="J21" s="112">
        <f t="shared" si="0"/>
        <v>100.00000000015289</v>
      </c>
      <c r="K21" s="112">
        <f t="shared" si="0"/>
        <v>99.999999999999972</v>
      </c>
      <c r="L21" s="112">
        <f t="shared" si="0"/>
        <v>99.999999999999986</v>
      </c>
      <c r="M21" s="112">
        <f t="shared" si="0"/>
        <v>100</v>
      </c>
      <c r="N21" s="112">
        <f t="shared" si="0"/>
        <v>100.00000000000001</v>
      </c>
      <c r="O21" s="112">
        <f t="shared" si="0"/>
        <v>99.999999999999986</v>
      </c>
      <c r="P21" s="59"/>
      <c r="Q21" s="112">
        <f>SUM(Q4:Q20)</f>
        <v>100</v>
      </c>
      <c r="R21" s="112">
        <f>SUM(R4:R20)</f>
        <v>100.00000000000003</v>
      </c>
      <c r="S21" s="112">
        <f>SUM(S4:S20)</f>
        <v>100</v>
      </c>
    </row>
    <row r="22" spans="1:19" s="60" customFormat="1" ht="15" customHeight="1" x14ac:dyDescent="0.2">
      <c r="A22" s="65" t="s">
        <v>45</v>
      </c>
      <c r="B22" s="113">
        <v>44</v>
      </c>
      <c r="C22" s="113">
        <v>41.4</v>
      </c>
      <c r="D22" s="113">
        <v>43.9</v>
      </c>
      <c r="E22" s="113">
        <v>41.6</v>
      </c>
      <c r="F22" s="113">
        <v>40.200000000000003</v>
      </c>
      <c r="G22" s="113">
        <v>37.1</v>
      </c>
      <c r="H22" s="113">
        <v>33</v>
      </c>
      <c r="I22" s="113">
        <v>29.8</v>
      </c>
      <c r="J22" s="113">
        <v>30.1</v>
      </c>
      <c r="K22" s="113">
        <v>31.126157773492061</v>
      </c>
      <c r="L22" s="113">
        <v>43.230480160071835</v>
      </c>
      <c r="M22" s="113">
        <v>40.890328773698101</v>
      </c>
      <c r="N22" s="113">
        <v>39.991083819651401</v>
      </c>
      <c r="O22" s="113">
        <v>38.924626457942367</v>
      </c>
      <c r="Q22" s="113">
        <v>40.890328773698101</v>
      </c>
      <c r="R22" s="113">
        <v>39.991083819651365</v>
      </c>
      <c r="S22" s="113">
        <v>38.924626457942367</v>
      </c>
    </row>
    <row r="23" spans="1:19" s="60" customFormat="1" ht="25.35" customHeight="1" x14ac:dyDescent="0.2">
      <c r="A23" s="64" t="s">
        <v>269</v>
      </c>
      <c r="B23" s="68"/>
      <c r="C23" s="68"/>
      <c r="D23" s="68"/>
      <c r="E23" s="68"/>
      <c r="F23" s="68"/>
      <c r="G23" s="68"/>
      <c r="H23" s="68"/>
      <c r="I23" s="69"/>
      <c r="J23" s="69"/>
      <c r="K23" s="69"/>
      <c r="L23" s="69"/>
      <c r="M23" s="69"/>
      <c r="N23" s="69"/>
      <c r="O23" s="69"/>
    </row>
    <row r="24" spans="1:19" s="60" customFormat="1" ht="15.6" customHeight="1" x14ac:dyDescent="0.2">
      <c r="A24" s="67" t="s">
        <v>270</v>
      </c>
      <c r="B24" s="68"/>
      <c r="C24" s="68"/>
      <c r="D24" s="68"/>
      <c r="E24" s="68"/>
      <c r="F24" s="68"/>
      <c r="G24" s="68"/>
      <c r="H24" s="68"/>
      <c r="I24" s="69"/>
      <c r="J24" s="69"/>
      <c r="K24" s="69"/>
      <c r="L24" s="69"/>
      <c r="M24" s="69"/>
      <c r="N24" s="69"/>
      <c r="O24" s="69"/>
    </row>
    <row r="25" spans="1:19" s="60" customFormat="1" ht="14.1" customHeight="1" x14ac:dyDescent="0.2">
      <c r="A25" s="67" t="s">
        <v>271</v>
      </c>
      <c r="B25" s="68"/>
      <c r="C25" s="68"/>
      <c r="D25" s="68"/>
      <c r="E25" s="68"/>
      <c r="F25" s="68"/>
      <c r="G25" s="68"/>
      <c r="H25" s="68"/>
      <c r="I25" s="69"/>
      <c r="J25" s="69"/>
      <c r="K25" s="69"/>
      <c r="L25" s="69"/>
      <c r="M25" s="69"/>
      <c r="N25" s="69"/>
      <c r="O25" s="69"/>
    </row>
    <row r="26" spans="1:19" s="60" customFormat="1" ht="12" customHeight="1" x14ac:dyDescent="0.2">
      <c r="A26" s="19" t="s">
        <v>272</v>
      </c>
      <c r="B26" s="68"/>
      <c r="C26" s="68"/>
      <c r="D26" s="68"/>
      <c r="E26" s="68"/>
      <c r="F26" s="68"/>
      <c r="G26" s="68"/>
      <c r="H26" s="68"/>
      <c r="I26" s="69"/>
      <c r="J26" s="69"/>
      <c r="K26" s="69"/>
      <c r="L26" s="69"/>
      <c r="M26" s="69"/>
      <c r="N26" s="69"/>
      <c r="O26" s="69"/>
    </row>
    <row r="27" spans="1:19" s="27" customFormat="1" ht="28.35" customHeight="1" x14ac:dyDescent="0.2">
      <c r="A27" s="56" t="s">
        <v>243</v>
      </c>
      <c r="B27" s="114"/>
      <c r="C27" s="114"/>
      <c r="D27" s="114"/>
      <c r="E27" s="114"/>
      <c r="F27" s="114"/>
      <c r="G27" s="114"/>
      <c r="H27" s="114"/>
      <c r="I27" s="31"/>
      <c r="J27" s="31"/>
      <c r="K27" s="31"/>
    </row>
    <row r="28" spans="1:19" s="29" customFormat="1" ht="12.6" customHeight="1" x14ac:dyDescent="0.2">
      <c r="A28" s="105">
        <v>1962</v>
      </c>
      <c r="B28" s="30"/>
      <c r="C28" s="67" t="s">
        <v>113</v>
      </c>
    </row>
    <row r="29" spans="1:19" s="29" customFormat="1" ht="12.6" customHeight="1" x14ac:dyDescent="0.2">
      <c r="A29" s="105">
        <v>1966</v>
      </c>
      <c r="B29" s="30"/>
      <c r="C29" s="30" t="s">
        <v>115</v>
      </c>
    </row>
    <row r="30" spans="1:19" s="29" customFormat="1" ht="12.6" customHeight="1" x14ac:dyDescent="0.2">
      <c r="A30" s="105">
        <v>1970</v>
      </c>
      <c r="B30" s="30"/>
      <c r="C30" s="67" t="s">
        <v>114</v>
      </c>
    </row>
    <row r="31" spans="1:19" s="29" customFormat="1" ht="12.6" customHeight="1" x14ac:dyDescent="0.2">
      <c r="A31" s="105">
        <v>1974</v>
      </c>
      <c r="B31" s="30"/>
      <c r="C31" s="30" t="s">
        <v>100</v>
      </c>
    </row>
    <row r="32" spans="1:19" s="29" customFormat="1" ht="12.6" customHeight="1" x14ac:dyDescent="0.2">
      <c r="A32" s="105">
        <v>1978</v>
      </c>
      <c r="B32" s="30"/>
      <c r="C32" s="30" t="s">
        <v>101</v>
      </c>
    </row>
    <row r="33" spans="1:19" s="29" customFormat="1" ht="12.6" customHeight="1" x14ac:dyDescent="0.2">
      <c r="A33" s="105">
        <v>1982</v>
      </c>
      <c r="B33" s="30"/>
      <c r="C33" s="30" t="s">
        <v>102</v>
      </c>
    </row>
    <row r="34" spans="1:19" s="29" customFormat="1" ht="12.6" customHeight="1" x14ac:dyDescent="0.2">
      <c r="A34" s="105">
        <v>1986</v>
      </c>
      <c r="B34" s="30"/>
      <c r="C34" s="30" t="s">
        <v>102</v>
      </c>
    </row>
    <row r="35" spans="1:19" s="29" customFormat="1" ht="12.6" customHeight="1" x14ac:dyDescent="0.2">
      <c r="A35" s="105">
        <v>1990</v>
      </c>
      <c r="B35" s="30"/>
      <c r="C35" s="30" t="s">
        <v>103</v>
      </c>
    </row>
    <row r="36" spans="1:19" s="29" customFormat="1" ht="12.6" customHeight="1" x14ac:dyDescent="0.2">
      <c r="A36" s="105">
        <v>1994</v>
      </c>
      <c r="B36" s="30"/>
      <c r="C36" s="30" t="s">
        <v>104</v>
      </c>
    </row>
    <row r="37" spans="1:19" s="29" customFormat="1" ht="12.6" customHeight="1" x14ac:dyDescent="0.2">
      <c r="A37" s="105">
        <v>1998</v>
      </c>
      <c r="B37" s="30"/>
      <c r="C37" s="30" t="s">
        <v>105</v>
      </c>
    </row>
    <row r="38" spans="1:19" s="29" customFormat="1" ht="12.6" customHeight="1" x14ac:dyDescent="0.2">
      <c r="A38" s="105">
        <v>2002</v>
      </c>
      <c r="B38" s="30"/>
      <c r="C38" s="30" t="s">
        <v>106</v>
      </c>
    </row>
    <row r="39" spans="1:19" s="29" customFormat="1" ht="12.6" customHeight="1" x14ac:dyDescent="0.2">
      <c r="A39" s="105">
        <v>2007</v>
      </c>
      <c r="B39" s="30"/>
      <c r="C39" s="30" t="s">
        <v>107</v>
      </c>
    </row>
    <row r="40" spans="1:19" s="29" customFormat="1" ht="12.6" customHeight="1" x14ac:dyDescent="0.2">
      <c r="A40" s="105"/>
      <c r="B40" s="30"/>
      <c r="C40" s="30" t="s">
        <v>108</v>
      </c>
    </row>
    <row r="41" spans="1:19" s="29" customFormat="1" ht="41.45" customHeight="1" x14ac:dyDescent="0.2">
      <c r="A41" s="115">
        <v>2012</v>
      </c>
      <c r="B41" s="30"/>
      <c r="C41" s="190" t="s">
        <v>275</v>
      </c>
      <c r="D41" s="191"/>
      <c r="E41" s="191"/>
      <c r="F41" s="191"/>
      <c r="G41" s="191"/>
      <c r="H41" s="191"/>
      <c r="I41" s="191"/>
      <c r="J41" s="191"/>
      <c r="K41" s="191"/>
      <c r="L41" s="191"/>
      <c r="M41" s="191"/>
      <c r="N41" s="191"/>
      <c r="O41" s="191"/>
      <c r="P41" s="191"/>
      <c r="Q41" s="191"/>
      <c r="R41" s="191"/>
      <c r="S41" s="116"/>
    </row>
    <row r="42" spans="1:19" s="27" customFormat="1" ht="94.35" customHeight="1" x14ac:dyDescent="0.2">
      <c r="A42" s="117">
        <v>2017</v>
      </c>
      <c r="B42" s="67"/>
      <c r="C42" s="188" t="s">
        <v>274</v>
      </c>
      <c r="D42" s="189"/>
      <c r="E42" s="189"/>
      <c r="F42" s="189"/>
      <c r="G42" s="189"/>
      <c r="H42" s="189"/>
      <c r="I42" s="189"/>
      <c r="J42" s="189"/>
      <c r="K42" s="189"/>
      <c r="L42" s="189"/>
      <c r="M42" s="189"/>
      <c r="N42" s="189"/>
      <c r="O42" s="189"/>
      <c r="P42" s="189"/>
      <c r="Q42" s="189"/>
      <c r="R42" s="189"/>
    </row>
    <row r="43" spans="1:19" s="27" customFormat="1" ht="27" customHeight="1" x14ac:dyDescent="0.2">
      <c r="A43" s="56" t="s">
        <v>183</v>
      </c>
      <c r="B43" s="114"/>
      <c r="C43" s="114"/>
      <c r="D43" s="114"/>
      <c r="E43" s="114"/>
      <c r="F43" s="114"/>
      <c r="G43" s="114"/>
      <c r="H43" s="114"/>
      <c r="I43" s="31"/>
      <c r="J43" s="31"/>
      <c r="K43" s="31"/>
    </row>
    <row r="44" spans="1:19" s="29" customFormat="1" ht="12.6" customHeight="1" x14ac:dyDescent="0.2">
      <c r="A44" s="105">
        <v>1998</v>
      </c>
      <c r="B44" s="30" t="s">
        <v>109</v>
      </c>
      <c r="O44" s="27"/>
    </row>
    <row r="45" spans="1:19" s="27" customFormat="1" ht="11.1" customHeight="1" x14ac:dyDescent="0.2">
      <c r="A45" s="105">
        <v>2007</v>
      </c>
      <c r="B45" s="30" t="s">
        <v>110</v>
      </c>
      <c r="C45" s="30"/>
      <c r="D45" s="67"/>
      <c r="E45" s="67"/>
      <c r="F45" s="67"/>
      <c r="G45" s="67"/>
      <c r="H45" s="67"/>
      <c r="O45" s="29"/>
    </row>
    <row r="46" spans="1:19" s="27" customFormat="1" ht="10.35" customHeight="1" x14ac:dyDescent="0.2">
      <c r="A46" s="105">
        <v>2012</v>
      </c>
      <c r="B46" s="30" t="s">
        <v>246</v>
      </c>
      <c r="C46" s="30"/>
      <c r="D46" s="67"/>
      <c r="E46" s="67"/>
      <c r="F46" s="67"/>
      <c r="G46" s="67"/>
      <c r="H46" s="67"/>
    </row>
    <row r="47" spans="1:19" s="29" customFormat="1" ht="21.95" customHeight="1" x14ac:dyDescent="0.2">
      <c r="A47" s="58" t="s">
        <v>278</v>
      </c>
      <c r="O47" s="27"/>
    </row>
    <row r="48" spans="1:19" s="29" customFormat="1" ht="12.6" customHeight="1" x14ac:dyDescent="0.2">
      <c r="A48" s="58" t="s">
        <v>281</v>
      </c>
    </row>
    <row r="49" spans="1:1" s="29" customFormat="1" ht="12.6" customHeight="1" x14ac:dyDescent="0.2">
      <c r="A49" s="58"/>
    </row>
    <row r="50" spans="1:1" s="29" customFormat="1" ht="12.6" customHeight="1" x14ac:dyDescent="0.2">
      <c r="A50" s="58" t="s">
        <v>279</v>
      </c>
    </row>
  </sheetData>
  <mergeCells count="2">
    <mergeCell ref="C42:R42"/>
    <mergeCell ref="C41:R41"/>
  </mergeCells>
  <phoneticPr fontId="0" type="noConversion"/>
  <hyperlinks>
    <hyperlink ref="S1" location="Survol!A1" display="zurück zur Übersicht"/>
    <hyperlink ref="A26" r:id="rId1" display="https://www.bfs.admin.ch/bfs/de/home/statistiken/kataloge-datenbanken/tabellen.assetdetail.2084945.html"/>
  </hyperlinks>
  <pageMargins left="0.25" right="0.25" top="0.75" bottom="0.75" header="0.3" footer="0.3"/>
  <pageSetup paperSize="9" scale="56" fitToWidth="0" fitToHeight="0" orientation="landscape" r:id="rId2"/>
  <headerFooter alignWithMargins="0"/>
  <ignoredErrors>
    <ignoredError sqref="L21:N21 B21:K21"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8</vt:i4>
      </vt:variant>
    </vt:vector>
  </HeadingPairs>
  <TitlesOfParts>
    <vt:vector size="20" baseType="lpstr">
      <vt:lpstr>Survol</vt:lpstr>
      <vt:lpstr>A1</vt:lpstr>
      <vt:lpstr>B1</vt:lpstr>
      <vt:lpstr>B2</vt:lpstr>
      <vt:lpstr>B3</vt:lpstr>
      <vt:lpstr>B4</vt:lpstr>
      <vt:lpstr>C</vt:lpstr>
      <vt:lpstr>D</vt:lpstr>
      <vt:lpstr>E1</vt:lpstr>
      <vt:lpstr>E2</vt:lpstr>
      <vt:lpstr>E3</vt:lpstr>
      <vt:lpstr>Abk</vt:lpstr>
      <vt:lpstr>'A1'!Impression_des_titres</vt:lpstr>
      <vt:lpstr>Abk!Zone_d_impression</vt:lpstr>
      <vt:lpstr>'B1'!Zone_d_impression</vt:lpstr>
      <vt:lpstr>'B3'!Zone_d_impression</vt:lpstr>
      <vt:lpstr>'B4'!Zone_d_impression</vt:lpstr>
      <vt:lpstr>D!Zone_d_impression</vt:lpstr>
      <vt:lpstr>'E1'!Zone_d_impression</vt:lpstr>
      <vt:lpstr>Survol!Zone_d_impression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2013-01-21T07:46:41Z</cp:lastPrinted>
  <dcterms:created xsi:type="dcterms:W3CDTF">2011-04-06T10:42:28Z</dcterms:created>
  <dcterms:modified xsi:type="dcterms:W3CDTF">2020-02-14T09:12:50Z</dcterms:modified>
</cp:coreProperties>
</file>