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6168" tabRatio="673"/>
  </bookViews>
  <sheets>
    <sheet name="Titel" sheetId="25" r:id="rId1"/>
    <sheet name="Graph_a" sheetId="27" r:id="rId2"/>
    <sheet name="Tablong_1" sheetId="30" r:id="rId3"/>
    <sheet name="Tablong_2" sheetId="26" r:id="rId4"/>
    <sheet name="Tablong_3" sheetId="28" r:id="rId5"/>
    <sheet name="Tablong_4" sheetId="17" r:id="rId6"/>
    <sheet name="Tablong_5" sheetId="29" r:id="rId7"/>
  </sheets>
  <definedNames>
    <definedName name="HTML_CodePage" hidden="1">1252</definedName>
    <definedName name="HTML_Control" localSheetId="1" hidden="1">{"'Tabkurz_1'!$A$2:$D$36"}</definedName>
    <definedName name="HTML_Control" localSheetId="3" hidden="1">{"'Tabkurz_1'!$A$2:$D$36"}</definedName>
    <definedName name="HTML_Control" localSheetId="4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5">Tablong_4!$B:$B</definedName>
  </definedNames>
  <calcPr calcId="162913"/>
</workbook>
</file>

<file path=xl/calcChain.xml><?xml version="1.0" encoding="utf-8"?>
<calcChain xmlns="http://schemas.openxmlformats.org/spreadsheetml/2006/main">
  <c r="AD42" i="17" l="1"/>
  <c r="AD55" i="17" s="1"/>
  <c r="AD13" i="17"/>
  <c r="AD53" i="17" s="1"/>
  <c r="AD54" i="17" s="1"/>
  <c r="AD40" i="17" l="1"/>
  <c r="AC53" i="17" l="1"/>
  <c r="AC54" i="17" s="1"/>
  <c r="AC42" i="17"/>
  <c r="AC55" i="17" s="1"/>
  <c r="AC13" i="17"/>
  <c r="AC40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A42" i="17"/>
  <c r="AA55" i="17" s="1"/>
  <c r="AA13" i="17"/>
  <c r="AA53" i="17" s="1"/>
  <c r="AA54" i="17" s="1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 s="1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 s="1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N55" i="17" l="1"/>
  <c r="Q55" i="17"/>
  <c r="X55" i="17"/>
  <c r="O55" i="17"/>
  <c r="T55" i="17"/>
  <c r="AB53" i="17"/>
  <c r="AB54" i="17" s="1"/>
  <c r="U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<sst xmlns="http://schemas.openxmlformats.org/spreadsheetml/2006/main" count="247" uniqueCount="179">
  <si>
    <r>
      <rPr>
        <sz val="8"/>
        <color rgb="FFFF0000"/>
        <rFont val="Arial"/>
        <family val="2"/>
      </rPr>
      <t>Titel</t>
    </r>
  </si>
  <si>
    <t>Hosts (in Tausend)</t>
  </si>
  <si>
    <t>Bereich</t>
  </si>
  <si>
    <t>Januar 1997</t>
  </si>
  <si>
    <t>Januar 1998</t>
  </si>
  <si>
    <t>Januar 1999</t>
  </si>
  <si>
    <t>Januar 2000</t>
  </si>
  <si>
    <t>Januar 2001</t>
  </si>
  <si>
    <t>Januar 2002</t>
  </si>
  <si>
    <t>Januar 2003</t>
  </si>
  <si>
    <t>Januar 2004</t>
  </si>
  <si>
    <t>Januar 2005</t>
  </si>
  <si>
    <t>Januar 2006</t>
  </si>
  <si>
    <t>Januar 2007</t>
  </si>
  <si>
    <t>Januar 2008</t>
  </si>
  <si>
    <t>Januar 2009</t>
  </si>
  <si>
    <t>Januar 2010</t>
  </si>
  <si>
    <t>Januar 2011</t>
  </si>
  <si>
    <t>Juli 2011</t>
  </si>
  <si>
    <t>Januar 2012</t>
  </si>
  <si>
    <t>Januar 2013</t>
  </si>
  <si>
    <t>Juli 2013</t>
  </si>
  <si>
    <t>Januar 2014</t>
  </si>
  <si>
    <t>Juli 2014</t>
  </si>
  <si>
    <t>Januar 2015</t>
  </si>
  <si>
    <t>Juli 2015</t>
  </si>
  <si>
    <t>Januar 2016</t>
  </si>
  <si>
    <t>Januar 2017</t>
  </si>
  <si>
    <t>Deutschland</t>
  </si>
  <si>
    <t>.de</t>
  </si>
  <si>
    <t>Australien</t>
  </si>
  <si>
    <t>.au</t>
  </si>
  <si>
    <t>Österreich</t>
  </si>
  <si>
    <t>.at</t>
  </si>
  <si>
    <t>Belgien</t>
  </si>
  <si>
    <t>.be</t>
  </si>
  <si>
    <t xml:space="preserve">Kanada     </t>
  </si>
  <si>
    <t>.ca</t>
  </si>
  <si>
    <t>Korea</t>
  </si>
  <si>
    <t>.kr</t>
  </si>
  <si>
    <t>Dänemark</t>
  </si>
  <si>
    <t>.dk</t>
  </si>
  <si>
    <t>Spanien</t>
  </si>
  <si>
    <t>.es</t>
  </si>
  <si>
    <t>USA</t>
  </si>
  <si>
    <t>Total</t>
  </si>
  <si>
    <t>.edu</t>
  </si>
  <si>
    <t>.mil</t>
  </si>
  <si>
    <t>Finnland</t>
  </si>
  <si>
    <t>.fi</t>
  </si>
  <si>
    <t xml:space="preserve">Frankreich     </t>
  </si>
  <si>
    <t>.fr</t>
  </si>
  <si>
    <t>Griechenland</t>
  </si>
  <si>
    <t>.gr</t>
  </si>
  <si>
    <t>Ungarn</t>
  </si>
  <si>
    <t>.hu</t>
  </si>
  <si>
    <t>Irland</t>
  </si>
  <si>
    <t>.ie</t>
  </si>
  <si>
    <t>Island</t>
  </si>
  <si>
    <t>.is</t>
  </si>
  <si>
    <t>Italien</t>
  </si>
  <si>
    <t>.it</t>
  </si>
  <si>
    <t>Japan</t>
  </si>
  <si>
    <t>.jp</t>
  </si>
  <si>
    <t>Luxemburg</t>
  </si>
  <si>
    <t>.lu</t>
  </si>
  <si>
    <t>Mexiko</t>
  </si>
  <si>
    <t>.mx</t>
  </si>
  <si>
    <t>Norwegen</t>
  </si>
  <si>
    <t>.no</t>
  </si>
  <si>
    <t>Neuseeland</t>
  </si>
  <si>
    <t>.nz</t>
  </si>
  <si>
    <t>Niederlande</t>
  </si>
  <si>
    <t>.nl</t>
  </si>
  <si>
    <t>Polen</t>
  </si>
  <si>
    <t>.pl</t>
  </si>
  <si>
    <t xml:space="preserve">Portugal     </t>
  </si>
  <si>
    <t>.pt</t>
  </si>
  <si>
    <t>Slowakische Republik</t>
  </si>
  <si>
    <t>.sk</t>
  </si>
  <si>
    <t>Tschechische Republik</t>
  </si>
  <si>
    <t>.cz</t>
  </si>
  <si>
    <t>Vereinigtes Königreich</t>
  </si>
  <si>
    <t>.uk</t>
  </si>
  <si>
    <t>Schweden</t>
  </si>
  <si>
    <t>.se</t>
  </si>
  <si>
    <t>Schweiz</t>
  </si>
  <si>
    <t>.ch</t>
  </si>
  <si>
    <t>Türkei</t>
  </si>
  <si>
    <t>.tr</t>
  </si>
  <si>
    <t>ccTLDs («Country Code Top Level Domains») (Total)</t>
  </si>
  <si>
    <t>generische Domains (gTLDs)</t>
  </si>
  <si>
    <t>.com</t>
  </si>
  <si>
    <t>.net</t>
  </si>
  <si>
    <t>.biz</t>
  </si>
  <si>
    <t>.coop</t>
  </si>
  <si>
    <t>Welt</t>
  </si>
  <si>
    <t>OECD</t>
  </si>
  <si>
    <t>Anteil der OECD-Länder in %</t>
  </si>
  <si>
    <t>Anteil der generischen Domains in %</t>
  </si>
  <si>
    <t>Quelle: Internet Software Consortium</t>
  </si>
  <si>
    <t>Juli 2018</t>
  </si>
  <si>
    <t xml:space="preserve">Set 301 : </t>
  </si>
  <si>
    <t>a</t>
  </si>
  <si>
    <t>© 2019 OFS-BFS-UST / WSA</t>
  </si>
  <si>
    <t>Haushalte und Bevölkerung</t>
  </si>
  <si>
    <t>Indikator 30102:</t>
  </si>
  <si>
    <t>Internetinfrastruktur</t>
  </si>
  <si>
    <t>Hauptdaten:</t>
  </si>
  <si>
    <t>Zusätzliche Daten</t>
  </si>
  <si>
    <t>Kommentare und Definitionen: siehe Indikator im Internet</t>
  </si>
  <si>
    <t>Internethosts nach Bereich im internationalen Vergleich, Entwicklung</t>
  </si>
  <si>
    <t>Mobiltelefonie: Jährliches Gesamtvolumen der übertragenen Daten (in Gbytes), Entwicklung</t>
  </si>
  <si>
    <t>Portugal</t>
  </si>
  <si>
    <t>Titel</t>
  </si>
  <si>
    <t>Anzahl</t>
  </si>
  <si>
    <t>Anzahl in Millionen</t>
  </si>
  <si>
    <t>Anzahl pro 100 Einwohner/innen</t>
  </si>
  <si>
    <t>Kanada</t>
  </si>
  <si>
    <t>Ver. Königreich</t>
  </si>
  <si>
    <t>Frankreich</t>
  </si>
  <si>
    <t>Ver. Staaten</t>
  </si>
  <si>
    <t>(1) Dezember</t>
  </si>
  <si>
    <t>(2) Die Daten für die Schweiz sind geschätzt</t>
  </si>
  <si>
    <t xml:space="preserve">Portugal </t>
  </si>
  <si>
    <t>In %</t>
  </si>
  <si>
    <t>Gesamtvolumen der übertragenen Daten (in Gbytes)</t>
  </si>
  <si>
    <t>Quelle: BAKOM</t>
  </si>
  <si>
    <t>Schweiz (2)</t>
  </si>
  <si>
    <r>
      <rPr>
        <b/>
        <sz val="8"/>
        <color indexed="8"/>
        <rFont val="Arial"/>
        <family val="2"/>
      </rPr>
      <t>2010</t>
    </r>
  </si>
  <si>
    <r>
      <rPr>
        <b/>
        <sz val="8"/>
        <color indexed="8"/>
        <rFont val="Arial"/>
        <family val="2"/>
      </rPr>
      <t>2011</t>
    </r>
  </si>
  <si>
    <r>
      <rPr>
        <b/>
        <sz val="8"/>
        <color indexed="8"/>
        <rFont val="Arial"/>
        <family val="2"/>
      </rPr>
      <t>2012</t>
    </r>
  </si>
  <si>
    <r>
      <rPr>
        <b/>
        <sz val="8"/>
        <color indexed="8"/>
        <rFont val="Arial"/>
        <family val="2"/>
      </rPr>
      <t>2013</t>
    </r>
  </si>
  <si>
    <r>
      <rPr>
        <sz val="8"/>
        <color indexed="8"/>
        <rFont val="Arial"/>
        <family val="2"/>
      </rPr>
      <t>Österreich</t>
    </r>
  </si>
  <si>
    <r>
      <rPr>
        <sz val="8"/>
        <color indexed="8"/>
        <rFont val="Arial"/>
        <family val="2"/>
      </rPr>
      <t>Belgien</t>
    </r>
  </si>
  <si>
    <r>
      <rPr>
        <sz val="8"/>
        <color indexed="8"/>
        <rFont val="Arial"/>
        <family val="2"/>
      </rPr>
      <t>Kanada</t>
    </r>
  </si>
  <si>
    <r>
      <rPr>
        <sz val="8"/>
        <color indexed="8"/>
        <rFont val="Arial"/>
        <family val="2"/>
      </rPr>
      <t>Dänemark</t>
    </r>
  </si>
  <si>
    <r>
      <rPr>
        <sz val="8"/>
        <color indexed="8"/>
        <rFont val="Arial"/>
        <family val="2"/>
      </rPr>
      <t>Finnland</t>
    </r>
  </si>
  <si>
    <r>
      <rPr>
        <sz val="8"/>
        <color indexed="8"/>
        <rFont val="Arial"/>
        <family val="2"/>
      </rPr>
      <t>Frankreich</t>
    </r>
  </si>
  <si>
    <r>
      <rPr>
        <sz val="8"/>
        <color indexed="8"/>
        <rFont val="Arial"/>
        <family val="2"/>
      </rPr>
      <t>Deutschland</t>
    </r>
  </si>
  <si>
    <r>
      <rPr>
        <sz val="8"/>
        <color indexed="8"/>
        <rFont val="Arial"/>
        <family val="2"/>
      </rPr>
      <t>Italien</t>
    </r>
  </si>
  <si>
    <r>
      <rPr>
        <sz val="8"/>
        <color indexed="8"/>
        <rFont val="Arial"/>
        <family val="2"/>
      </rPr>
      <t>Japan</t>
    </r>
  </si>
  <si>
    <r>
      <rPr>
        <sz val="8"/>
        <color indexed="8"/>
        <rFont val="Arial"/>
        <family val="2"/>
      </rPr>
      <t>Korea</t>
    </r>
  </si>
  <si>
    <r>
      <rPr>
        <sz val="8"/>
        <color indexed="8"/>
        <rFont val="Arial"/>
        <family val="2"/>
      </rPr>
      <t>Niederlande</t>
    </r>
  </si>
  <si>
    <r>
      <rPr>
        <sz val="8"/>
        <color indexed="8"/>
        <rFont val="Arial"/>
        <family val="2"/>
      </rPr>
      <t>Norwegen</t>
    </r>
  </si>
  <si>
    <r>
      <rPr>
        <sz val="8"/>
        <color indexed="8"/>
        <rFont val="Arial"/>
        <family val="2"/>
      </rPr>
      <t>Portugal</t>
    </r>
  </si>
  <si>
    <r>
      <rPr>
        <sz val="8"/>
        <color indexed="8"/>
        <rFont val="Arial"/>
        <family val="2"/>
      </rPr>
      <t>Spanien</t>
    </r>
  </si>
  <si>
    <r>
      <rPr>
        <sz val="8"/>
        <color indexed="8"/>
        <rFont val="Arial"/>
        <family val="2"/>
      </rPr>
      <t>Schweden</t>
    </r>
  </si>
  <si>
    <r>
      <rPr>
        <sz val="8"/>
        <color indexed="8"/>
        <rFont val="Arial"/>
        <family val="2"/>
      </rPr>
      <t>Schweiz</t>
    </r>
  </si>
  <si>
    <r>
      <rPr>
        <sz val="8"/>
        <color indexed="8"/>
        <rFont val="Arial"/>
        <family val="2"/>
      </rPr>
      <t>Vereinigtes Königreich</t>
    </r>
  </si>
  <si>
    <r>
      <rPr>
        <sz val="8"/>
        <color indexed="8"/>
        <rFont val="Arial"/>
        <family val="2"/>
      </rPr>
      <t>USA</t>
    </r>
  </si>
  <si>
    <r>
      <rPr>
        <sz val="8"/>
        <color indexed="8"/>
        <rFont val="Arial"/>
        <family val="2"/>
      </rPr>
      <t>Total OECD</t>
    </r>
  </si>
  <si>
    <r>
      <rPr>
        <sz val="8"/>
        <color indexed="8"/>
        <rFont val="Arial"/>
        <family val="2"/>
      </rPr>
      <t>Quelle: Weltbank (Netcraft)</t>
    </r>
  </si>
  <si>
    <t>Sichere Webserver in den OECD-Ländern, pro Million Einwohner/innen, Entwicklung</t>
  </si>
  <si>
    <t>© 2019 BFS-OFS-UST / WSA</t>
  </si>
  <si>
    <t>Quelle: Google IPv6</t>
  </si>
  <si>
    <t>OECD-Mittelwert</t>
  </si>
  <si>
    <t>Internethosts nach Bereich, im internationalen Vergleich, Entwicklung</t>
  </si>
  <si>
    <t>Quelle: BAKOM, OECDE – Broadband Portal</t>
  </si>
  <si>
    <t>Anzahl pro Million Einwohner/innen</t>
  </si>
  <si>
    <t>Nutzerinnen und Nutzer, die über IPv6 auf das Internet zugreifen, im internationalen Vergleich, Entwicklung</t>
  </si>
  <si>
    <t>Letztes Update: Dezember 2019</t>
  </si>
  <si>
    <t>Anzahl M2M-Mobilfunkbonnemente, im internationalen Vergleich, Entwicklung</t>
  </si>
  <si>
    <t>Februar 2019</t>
  </si>
  <si>
    <t>August 2019</t>
  </si>
  <si>
    <t>Anzahl M2M-Mobilfunkabonnemente im internationalen Vergleich, Entwicklung (1)</t>
  </si>
  <si>
    <t>Januar 2019</t>
  </si>
  <si>
    <t xml:space="preserve">.us </t>
  </si>
  <si>
    <t>.gov</t>
  </si>
  <si>
    <t xml:space="preserve">total </t>
  </si>
  <si>
    <t>.org</t>
  </si>
  <si>
    <t>.int</t>
  </si>
  <si>
    <t>.info</t>
  </si>
  <si>
    <t>.name</t>
  </si>
  <si>
    <t>Nutzerinnen und Nutzer, die über IPv6 auf das Internet zugreifen, im internationalen Vergleich, 2020</t>
  </si>
  <si>
    <t>© 2020 OFS-BFS-UST / WSA</t>
  </si>
  <si>
    <t>Letztes Update: April 2020</t>
  </si>
  <si>
    <t>Nutzerinnen und Nutzer, die über IPv6 auf das Internet zugreifen, im internationalen Vergleich, Februar 2020</t>
  </si>
  <si>
    <t>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</si>
</sst>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0.0"/>
    <numFmt numFmtId="167" formatCode="#,##0.0"/>
    <numFmt numFmtId="168" formatCode="_ * #,##0_ ;_ * \-#,##0_ ;_ * &quot;-&quot;??_ ;_ @_ "/>
    <numFmt numFmtId="169" formatCode="0.0%"/>
  </numFmts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rgb="FF0070C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3" fillId="0" borderId="0" applyBorder="0"/>
    <xf numFmtId="0" fontId="18" fillId="0" borderId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6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6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8" fontId="3" fillId="0" borderId="0" xfId="2" applyNumberFormat="1" applyFont="1" applyBorder="1" applyAlignment="1">
      <alignment horizontal="left" indent="1"/>
    </xf>
    <xf numFmtId="168" fontId="3" fillId="0" borderId="0" xfId="2" applyNumberFormat="1" applyFont="1" applyBorder="1" applyAlignment="1">
      <alignment horizontal="left"/>
    </xf>
    <xf numFmtId="168" fontId="3" fillId="0" borderId="0" xfId="2" applyNumberFormat="1" applyFont="1" applyBorder="1"/>
    <xf numFmtId="168" fontId="4" fillId="0" borderId="0" xfId="2" applyNumberFormat="1" applyFont="1" applyBorder="1" applyAlignment="1">
      <alignment horizontal="left" indent="1"/>
    </xf>
    <xf numFmtId="168" fontId="4" fillId="0" borderId="0" xfId="2" applyNumberFormat="1" applyFont="1" applyBorder="1" applyAlignment="1">
      <alignment horizontal="left"/>
    </xf>
    <xf numFmtId="168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6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8" fontId="4" fillId="0" borderId="2" xfId="2" applyNumberFormat="1" applyFont="1" applyBorder="1"/>
    <xf numFmtId="167" fontId="3" fillId="0" borderId="2" xfId="0" applyNumberFormat="1" applyFont="1" applyBorder="1"/>
    <xf numFmtId="168" fontId="3" fillId="0" borderId="0" xfId="0" applyNumberFormat="1" applyFont="1" applyBorder="1"/>
    <xf numFmtId="17" fontId="2" fillId="0" borderId="3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9" fontId="4" fillId="0" borderId="0" xfId="4" applyNumberFormat="1" applyFont="1" applyBorder="1"/>
    <xf numFmtId="3" fontId="3" fillId="0" borderId="0" xfId="0" applyNumberFormat="1" applyFont="1"/>
    <xf numFmtId="0" fontId="5" fillId="2" borderId="0" xfId="1" applyFill="1" applyAlignment="1" applyProtection="1"/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9" fillId="2" borderId="0" xfId="5" applyFont="1" applyFill="1"/>
    <xf numFmtId="0" fontId="1" fillId="2" borderId="0" xfId="5" applyFill="1"/>
    <xf numFmtId="0" fontId="2" fillId="2" borderId="0" xfId="5" applyFont="1" applyFill="1"/>
    <xf numFmtId="0" fontId="2" fillId="2" borderId="0" xfId="5" applyFont="1" applyFill="1" applyAlignment="1">
      <alignment horizontal="right"/>
    </xf>
    <xf numFmtId="0" fontId="3" fillId="2" borderId="0" xfId="5" applyFont="1" applyFill="1"/>
    <xf numFmtId="0" fontId="3" fillId="2" borderId="0" xfId="5" applyFont="1" applyFill="1" applyAlignment="1">
      <alignment horizontal="left" indent="1"/>
    </xf>
    <xf numFmtId="0" fontId="3" fillId="2" borderId="0" xfId="5" applyFont="1" applyFill="1" applyAlignment="1">
      <alignment horizontal="center"/>
    </xf>
    <xf numFmtId="0" fontId="3" fillId="0" borderId="0" xfId="0" applyFont="1" applyFill="1" applyBorder="1"/>
    <xf numFmtId="0" fontId="3" fillId="0" borderId="0" xfId="6" applyFont="1" applyFill="1" applyBorder="1"/>
    <xf numFmtId="0" fontId="3" fillId="0" borderId="1" xfId="7" applyFont="1" applyFill="1" applyBorder="1" applyAlignment="1">
      <alignment horizontal="centerContinuous" vertical="center" wrapText="1"/>
    </xf>
    <xf numFmtId="0" fontId="3" fillId="0" borderId="0" xfId="7" applyFont="1" applyFill="1" applyBorder="1" applyAlignment="1">
      <alignment vertical="center"/>
    </xf>
    <xf numFmtId="167" fontId="3" fillId="0" borderId="0" xfId="7" applyNumberFormat="1" applyFont="1" applyFill="1" applyBorder="1" applyAlignment="1">
      <alignment horizontal="center" vertical="center"/>
    </xf>
    <xf numFmtId="167" fontId="3" fillId="0" borderId="0" xfId="7" applyNumberFormat="1" applyFont="1" applyFill="1" applyBorder="1" applyAlignment="1">
      <alignment horizontal="center"/>
    </xf>
    <xf numFmtId="0" fontId="3" fillId="0" borderId="0" xfId="7" applyFont="1" applyFill="1" applyBorder="1"/>
    <xf numFmtId="0" fontId="3" fillId="0" borderId="4" xfId="7" applyFont="1" applyFill="1" applyBorder="1" applyAlignment="1">
      <alignment vertical="center"/>
    </xf>
    <xf numFmtId="167" fontId="3" fillId="0" borderId="4" xfId="7" applyNumberFormat="1" applyFont="1" applyFill="1" applyBorder="1" applyAlignment="1">
      <alignment horizontal="center" vertical="center"/>
    </xf>
    <xf numFmtId="166" fontId="3" fillId="0" borderId="0" xfId="8" applyNumberFormat="1" applyFont="1" applyFill="1" applyBorder="1"/>
    <xf numFmtId="0" fontId="11" fillId="0" borderId="0" xfId="1" applyFont="1" applyFill="1" applyBorder="1" applyAlignment="1" applyProtection="1"/>
    <xf numFmtId="0" fontId="3" fillId="0" borderId="0" xfId="0" applyFont="1" applyBorder="1" applyAlignment="1">
      <alignment horizontal="left"/>
    </xf>
    <xf numFmtId="0" fontId="3" fillId="0" borderId="0" xfId="6" applyFont="1"/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11" fillId="0" borderId="0" xfId="1" applyFont="1" applyAlignment="1" applyProtection="1"/>
    <xf numFmtId="0" fontId="12" fillId="0" borderId="0" xfId="6" applyFont="1"/>
    <xf numFmtId="0" fontId="2" fillId="0" borderId="1" xfId="6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Border="1"/>
    <xf numFmtId="165" fontId="3" fillId="0" borderId="0" xfId="9" applyFont="1"/>
    <xf numFmtId="0" fontId="3" fillId="0" borderId="0" xfId="6" applyFont="1" applyAlignment="1">
      <alignment horizontal="right"/>
    </xf>
    <xf numFmtId="165" fontId="11" fillId="0" borderId="0" xfId="1" applyNumberFormat="1" applyFont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Border="1"/>
    <xf numFmtId="0" fontId="14" fillId="0" borderId="4" xfId="0" applyFont="1" applyBorder="1"/>
    <xf numFmtId="1" fontId="3" fillId="0" borderId="0" xfId="0" applyNumberFormat="1" applyFont="1" applyAlignment="1">
      <alignment horizontal="right"/>
    </xf>
    <xf numFmtId="168" fontId="14" fillId="0" borderId="0" xfId="2" applyNumberFormat="1" applyFont="1" applyAlignment="1">
      <alignment horizontal="center"/>
    </xf>
    <xf numFmtId="168" fontId="15" fillId="0" borderId="0" xfId="2" applyNumberFormat="1" applyFont="1" applyAlignment="1">
      <alignment horizontal="center"/>
    </xf>
    <xf numFmtId="168" fontId="14" fillId="0" borderId="4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20" fillId="0" borderId="0" xfId="6" applyFont="1"/>
    <xf numFmtId="0" fontId="20" fillId="0" borderId="0" xfId="0" applyFont="1" applyFill="1" applyBorder="1"/>
    <xf numFmtId="0" fontId="2" fillId="2" borderId="0" xfId="5" applyFont="1" applyFill="1" applyAlignment="1">
      <alignment horizontal="left"/>
    </xf>
    <xf numFmtId="0" fontId="12" fillId="0" borderId="0" xfId="6" applyFont="1" applyFill="1"/>
    <xf numFmtId="0" fontId="21" fillId="0" borderId="0" xfId="6" applyFont="1" applyFill="1"/>
    <xf numFmtId="0" fontId="12" fillId="0" borderId="0" xfId="0" applyFont="1" applyFill="1" applyBorder="1"/>
    <xf numFmtId="0" fontId="15" fillId="0" borderId="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1" xfId="6" applyFont="1" applyFill="1" applyBorder="1"/>
    <xf numFmtId="0" fontId="2" fillId="0" borderId="0" xfId="7" applyFont="1" applyFill="1" applyBorder="1"/>
    <xf numFmtId="167" fontId="2" fillId="0" borderId="0" xfId="7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 vertical="center"/>
    </xf>
    <xf numFmtId="3" fontId="2" fillId="0" borderId="0" xfId="7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8" fontId="14" fillId="0" borderId="0" xfId="2" applyNumberFormat="1" applyFont="1" applyBorder="1" applyAlignment="1">
      <alignment horizontal="center"/>
    </xf>
    <xf numFmtId="0" fontId="5" fillId="0" borderId="0" xfId="1" applyAlignment="1" applyProtection="1"/>
    <xf numFmtId="0" fontId="2" fillId="2" borderId="0" xfId="1" applyFont="1" applyFill="1" applyAlignment="1" applyProtection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4">
    <cellStyle name="Lien hypertexte" xfId="1" builtinId="8"/>
    <cellStyle name="Lien hypertexte 2" xfId="12"/>
    <cellStyle name="Milliers" xfId="2" builtinId="3"/>
    <cellStyle name="Milliers 2" xfId="13"/>
    <cellStyle name="Normal" xfId="0" builtinId="0"/>
    <cellStyle name="Normal 10" xfId="6"/>
    <cellStyle name="Normal 2" xfId="3"/>
    <cellStyle name="Normal 2 10" xfId="8"/>
    <cellStyle name="Normal 2 2" xfId="5"/>
    <cellStyle name="Normal 3" xfId="10"/>
    <cellStyle name="Normal 38" xfId="7"/>
    <cellStyle name="Normal_Graphiques" xfId="9"/>
    <cellStyle name="Pourcentage" xfId="4" builtinId="5"/>
    <cellStyle name="Pourcentage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Nutzerinnen und Nutzer, die über IPv6 auf das Internet zugreifen, im internationalen Vergleich, Februar 2020</a:t>
            </a:r>
          </a:p>
          <a:p>
            <a:pPr>
              <a:defRPr sz="1050"/>
            </a:pPr>
            <a:r>
              <a:rPr lang="en-US" sz="1050"/>
              <a:t>In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40-46C5-87ED-DEDA983212D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3B-460E-893A-59C174DA94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Spanien</c:v>
                </c:pt>
                <c:pt idx="1">
                  <c:v>Dänemark</c:v>
                </c:pt>
                <c:pt idx="2">
                  <c:v>Italien</c:v>
                </c:pt>
                <c:pt idx="3">
                  <c:v>Schweden</c:v>
                </c:pt>
                <c:pt idx="4">
                  <c:v>Österreich</c:v>
                </c:pt>
                <c:pt idx="5">
                  <c:v>Norwegen</c:v>
                </c:pt>
                <c:pt idx="6">
                  <c:v>Irland</c:v>
                </c:pt>
                <c:pt idx="7">
                  <c:v>Kanada</c:v>
                </c:pt>
                <c:pt idx="8">
                  <c:v>Ver. Königreich</c:v>
                </c:pt>
                <c:pt idx="9">
                  <c:v>Finnland</c:v>
                </c:pt>
                <c:pt idx="10">
                  <c:v>Japan</c:v>
                </c:pt>
                <c:pt idx="11">
                  <c:v>Portugal </c:v>
                </c:pt>
                <c:pt idx="12">
                  <c:v>Schweiz</c:v>
                </c:pt>
                <c:pt idx="13">
                  <c:v>Frankreich</c:v>
                </c:pt>
                <c:pt idx="14">
                  <c:v>Ver. Staaten</c:v>
                </c:pt>
                <c:pt idx="15">
                  <c:v>Deutschland</c:v>
                </c:pt>
                <c:pt idx="16">
                  <c:v>Belgien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3</c:v>
                </c:pt>
                <c:pt idx="1">
                  <c:v>3.56</c:v>
                </c:pt>
                <c:pt idx="2">
                  <c:v>4.33</c:v>
                </c:pt>
                <c:pt idx="3">
                  <c:v>4.97</c:v>
                </c:pt>
                <c:pt idx="4">
                  <c:v>11.97</c:v>
                </c:pt>
                <c:pt idx="5">
                  <c:v>13.34</c:v>
                </c:pt>
                <c:pt idx="6">
                  <c:v>20.85</c:v>
                </c:pt>
                <c:pt idx="7">
                  <c:v>24.3</c:v>
                </c:pt>
                <c:pt idx="8">
                  <c:v>26.7</c:v>
                </c:pt>
                <c:pt idx="9">
                  <c:v>31.81</c:v>
                </c:pt>
                <c:pt idx="10">
                  <c:v>33.15</c:v>
                </c:pt>
                <c:pt idx="11">
                  <c:v>33.25</c:v>
                </c:pt>
                <c:pt idx="12">
                  <c:v>35.78</c:v>
                </c:pt>
                <c:pt idx="13">
                  <c:v>37.29</c:v>
                </c:pt>
                <c:pt idx="14">
                  <c:v>38.159999999999997</c:v>
                </c:pt>
                <c:pt idx="15">
                  <c:v>45.88</c:v>
                </c:pt>
                <c:pt idx="16">
                  <c:v>50.77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60E-893A-59C174DA9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1892232"/>
        <c:axId val="661895184"/>
      </c:barChart>
      <c:catAx>
        <c:axId val="661892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895184"/>
        <c:crosses val="autoZero"/>
        <c:auto val="1"/>
        <c:lblAlgn val="ctr"/>
        <c:lblOffset val="100"/>
        <c:noMultiLvlLbl val="0"/>
      </c:catAx>
      <c:valAx>
        <c:axId val="66189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89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3</xdr:row>
      <xdr:rowOff>14287</xdr:rowOff>
    </xdr:from>
    <xdr:to>
      <xdr:col>10</xdr:col>
      <xdr:colOff>28574</xdr:colOff>
      <xdr:row>35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internetinfrastruktur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/>
  </sheetViews>
  <sheetFormatPr baseColWidth="10" defaultColWidth="11.44140625" defaultRowHeight="13.2" x14ac:dyDescent="0.25"/>
  <cols>
    <col min="1" max="1" width="26.88671875" style="57" customWidth="1"/>
    <col min="2" max="2" width="4.33203125" style="57" customWidth="1"/>
    <col min="3" max="16384" width="11.44140625" style="57"/>
  </cols>
  <sheetData>
    <row r="1" spans="1:10" ht="15.6" x14ac:dyDescent="0.3">
      <c r="A1" s="56" t="s">
        <v>102</v>
      </c>
      <c r="B1" s="56"/>
      <c r="C1" s="56" t="s">
        <v>105</v>
      </c>
    </row>
    <row r="2" spans="1:10" ht="15.6" x14ac:dyDescent="0.3">
      <c r="A2" s="56"/>
      <c r="B2" s="56"/>
      <c r="C2" s="56"/>
    </row>
    <row r="3" spans="1:10" ht="15.6" x14ac:dyDescent="0.3">
      <c r="A3" s="56" t="s">
        <v>106</v>
      </c>
      <c r="B3" s="56"/>
      <c r="C3" s="56" t="s">
        <v>107</v>
      </c>
    </row>
    <row r="4" spans="1:10" ht="15.6" x14ac:dyDescent="0.3">
      <c r="A4" s="56"/>
      <c r="B4" s="56"/>
      <c r="C4" s="59"/>
      <c r="D4" s="59"/>
      <c r="E4" s="59"/>
      <c r="F4" s="59"/>
      <c r="G4" s="59"/>
      <c r="H4" s="59"/>
      <c r="I4" s="59"/>
    </row>
    <row r="5" spans="1:10" s="60" customFormat="1" ht="12.75" customHeight="1" x14ac:dyDescent="0.2">
      <c r="A5" s="58" t="s">
        <v>108</v>
      </c>
      <c r="B5" s="59" t="s">
        <v>103</v>
      </c>
      <c r="C5" s="124" t="s">
        <v>174</v>
      </c>
      <c r="D5" s="125"/>
      <c r="E5" s="125"/>
      <c r="F5" s="125"/>
      <c r="G5" s="125"/>
      <c r="H5" s="125"/>
      <c r="I5" s="125"/>
    </row>
    <row r="6" spans="1:10" s="60" customFormat="1" ht="12.75" customHeight="1" x14ac:dyDescent="0.2">
      <c r="A6" s="58"/>
      <c r="C6" s="58"/>
      <c r="D6" s="58"/>
      <c r="E6" s="58"/>
      <c r="F6" s="59"/>
      <c r="G6" s="59"/>
      <c r="H6" s="59"/>
      <c r="I6" s="59"/>
    </row>
    <row r="7" spans="1:10" s="60" customFormat="1" ht="12.75" customHeight="1" x14ac:dyDescent="0.25">
      <c r="A7" s="58" t="s">
        <v>109</v>
      </c>
      <c r="B7" s="59">
        <v>1</v>
      </c>
      <c r="C7" s="124" t="s">
        <v>160</v>
      </c>
      <c r="D7" s="125"/>
      <c r="E7" s="125"/>
      <c r="F7" s="125"/>
      <c r="G7" s="125"/>
      <c r="H7" s="125"/>
      <c r="I7" s="125"/>
      <c r="J7" s="126"/>
    </row>
    <row r="8" spans="1:10" s="60" customFormat="1" ht="12.75" customHeight="1" x14ac:dyDescent="0.2">
      <c r="A8" s="59"/>
      <c r="B8" s="59">
        <v>2</v>
      </c>
      <c r="C8" s="124" t="s">
        <v>162</v>
      </c>
      <c r="D8" s="125"/>
      <c r="E8" s="125"/>
      <c r="F8" s="125"/>
      <c r="G8" s="125"/>
      <c r="H8" s="125"/>
      <c r="I8" s="59"/>
    </row>
    <row r="9" spans="1:10" s="60" customFormat="1" ht="12.75" customHeight="1" x14ac:dyDescent="0.2">
      <c r="A9" s="58"/>
      <c r="B9" s="59">
        <v>3</v>
      </c>
      <c r="C9" s="124" t="s">
        <v>112</v>
      </c>
      <c r="D9" s="125"/>
      <c r="E9" s="125"/>
      <c r="F9" s="125"/>
      <c r="G9" s="125"/>
      <c r="H9" s="125"/>
      <c r="I9" s="125"/>
    </row>
    <row r="10" spans="1:10" s="60" customFormat="1" ht="12.75" customHeight="1" x14ac:dyDescent="0.2">
      <c r="A10" s="58"/>
      <c r="B10" s="59">
        <v>4</v>
      </c>
      <c r="C10" s="124" t="s">
        <v>157</v>
      </c>
      <c r="D10" s="125"/>
      <c r="E10" s="125"/>
      <c r="F10" s="125"/>
      <c r="G10" s="125"/>
      <c r="H10" s="125"/>
      <c r="I10" s="59"/>
    </row>
    <row r="11" spans="1:10" s="60" customFormat="1" ht="12.75" customHeight="1" x14ac:dyDescent="0.2">
      <c r="A11" s="58"/>
      <c r="B11" s="59">
        <v>5</v>
      </c>
      <c r="C11" s="124" t="s">
        <v>153</v>
      </c>
      <c r="D11" s="125"/>
      <c r="E11" s="125"/>
      <c r="F11" s="125"/>
      <c r="G11" s="125"/>
      <c r="H11" s="125"/>
      <c r="I11" s="125"/>
    </row>
    <row r="12" spans="1:10" s="60" customFormat="1" ht="12.75" customHeight="1" x14ac:dyDescent="0.2">
      <c r="A12" s="58"/>
      <c r="B12" s="59"/>
      <c r="C12" s="105"/>
      <c r="D12" s="59"/>
      <c r="E12" s="59"/>
      <c r="F12" s="59"/>
      <c r="G12" s="59"/>
      <c r="H12" s="59"/>
      <c r="I12" s="59"/>
    </row>
    <row r="13" spans="1:10" s="60" customFormat="1" ht="12.75" customHeight="1" x14ac:dyDescent="0.25">
      <c r="A13" s="123" t="s">
        <v>110</v>
      </c>
      <c r="B13" s="123"/>
      <c r="C13" s="123"/>
      <c r="D13" s="123"/>
      <c r="E13" s="123"/>
    </row>
    <row r="14" spans="1:10" s="60" customFormat="1" ht="12.75" customHeight="1" x14ac:dyDescent="0.2">
      <c r="B14" s="58"/>
    </row>
    <row r="15" spans="1:10" ht="5.25" customHeight="1" x14ac:dyDescent="0.25">
      <c r="A15" s="61"/>
      <c r="B15" s="62"/>
      <c r="C15" s="62"/>
    </row>
    <row r="16" spans="1:10" ht="12.75" customHeight="1" x14ac:dyDescent="0.25">
      <c r="A16" s="58" t="s">
        <v>175</v>
      </c>
      <c r="D16" s="49"/>
      <c r="E16" s="49"/>
      <c r="F16" s="49"/>
      <c r="G16" s="49"/>
    </row>
  </sheetData>
  <mergeCells count="7">
    <mergeCell ref="A13:E13"/>
    <mergeCell ref="C5:I5"/>
    <mergeCell ref="C8:H8"/>
    <mergeCell ref="C9:I9"/>
    <mergeCell ref="C10:H10"/>
    <mergeCell ref="C11:I11"/>
    <mergeCell ref="C7:J7"/>
  </mergeCells>
  <hyperlinks>
    <hyperlink ref="C16:G16" r:id="rId1" display="Commentaires et définitions : voir l'indicateur sur internet"/>
    <hyperlink ref="C10" location="Tablong_4!A1" display="Internethosts nach Bereich, im internationalen Vergleich, Entwicklung"/>
    <hyperlink ref="C9" location="Tablong_3!A1" display="Mobiltelefonie: Jährliches Gesamtvolumen der übertragenen Daten (in Gbytes), Entwicklung"/>
    <hyperlink ref="C9:H9" location="Tablong_3!A1" display="Internethosts nach Bereich im internationalen Vergleich, Entwicklung"/>
    <hyperlink ref="C5:H5" location="Graph_a!A1" display="Utilisateurs qui accèdent à Google via l'IPv6, comparaison internationale, février 2019"/>
    <hyperlink ref="C8" location="Tablong_2!A1" display="Anzahl M2M-Mobilfunkbonnemente, im internationalen Vergleich, 2017"/>
    <hyperlink ref="A13:E13" r:id="rId2" display="Kommentare und Definitionen: siehe Indikator im Internet"/>
    <hyperlink ref="C7" location="Tablong_1!A1" display="Nutzerinnen und Nutzer, die über IPv6 auf das Internet zugreifen, im internationalen Vergleich, Entwicklung"/>
    <hyperlink ref="C11" location="Tablong_5!A1" display="Sichere Webserver in den OECD-Ländern, pro Million Einwohner/innen, Entwicklung"/>
    <hyperlink ref="C5" location="Graph_a!A1" display="Nutzerinnen und Nutzer, die über IPv6 auf das Internet zugreifen, im internationalen Vergleich, August 2019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109375" style="75" customWidth="1"/>
    <col min="2" max="2" width="22.88671875" style="75" customWidth="1"/>
    <col min="3" max="3" width="18" style="75" customWidth="1"/>
    <col min="4" max="4" width="3.5546875" style="75" customWidth="1"/>
    <col min="5" max="16384" width="11.44140625" style="75"/>
  </cols>
  <sheetData>
    <row r="1" spans="2:11" x14ac:dyDescent="0.2">
      <c r="B1" s="78" t="s">
        <v>114</v>
      </c>
    </row>
    <row r="2" spans="2:11" ht="12" x14ac:dyDescent="0.25">
      <c r="B2" s="106" t="s">
        <v>177</v>
      </c>
      <c r="C2" s="107"/>
      <c r="D2" s="107"/>
      <c r="E2" s="107"/>
      <c r="F2" s="107"/>
      <c r="G2" s="107"/>
      <c r="H2" s="107"/>
    </row>
    <row r="3" spans="2:11" x14ac:dyDescent="0.2">
      <c r="B3" s="75" t="s">
        <v>125</v>
      </c>
    </row>
    <row r="4" spans="2:11" x14ac:dyDescent="0.2">
      <c r="B4" s="76"/>
      <c r="C4" s="77"/>
    </row>
    <row r="5" spans="2:11" x14ac:dyDescent="0.2">
      <c r="B5" s="99" t="s">
        <v>42</v>
      </c>
      <c r="C5" s="110">
        <v>3</v>
      </c>
      <c r="K5" s="103"/>
    </row>
    <row r="6" spans="2:11" x14ac:dyDescent="0.2">
      <c r="B6" s="99" t="s">
        <v>40</v>
      </c>
      <c r="C6" s="110">
        <v>3.56</v>
      </c>
    </row>
    <row r="7" spans="2:11" x14ac:dyDescent="0.2">
      <c r="B7" s="99" t="s">
        <v>60</v>
      </c>
      <c r="C7" s="110">
        <v>4.33</v>
      </c>
    </row>
    <row r="8" spans="2:11" x14ac:dyDescent="0.2">
      <c r="B8" s="99" t="s">
        <v>84</v>
      </c>
      <c r="C8" s="110">
        <v>4.97</v>
      </c>
    </row>
    <row r="9" spans="2:11" x14ac:dyDescent="0.2">
      <c r="B9" s="99" t="s">
        <v>32</v>
      </c>
      <c r="C9" s="110">
        <v>11.97</v>
      </c>
    </row>
    <row r="10" spans="2:11" x14ac:dyDescent="0.2">
      <c r="B10" s="99" t="s">
        <v>68</v>
      </c>
      <c r="C10" s="110">
        <v>13.34</v>
      </c>
    </row>
    <row r="11" spans="2:11" x14ac:dyDescent="0.2">
      <c r="B11" s="99" t="s">
        <v>56</v>
      </c>
      <c r="C11" s="110">
        <v>20.85</v>
      </c>
    </row>
    <row r="12" spans="2:11" x14ac:dyDescent="0.2">
      <c r="B12" s="99" t="s">
        <v>118</v>
      </c>
      <c r="C12" s="110">
        <v>24.3</v>
      </c>
    </row>
    <row r="13" spans="2:11" x14ac:dyDescent="0.2">
      <c r="B13" s="99" t="s">
        <v>119</v>
      </c>
      <c r="C13" s="110">
        <v>26.7</v>
      </c>
    </row>
    <row r="14" spans="2:11" x14ac:dyDescent="0.2">
      <c r="B14" s="99" t="s">
        <v>48</v>
      </c>
      <c r="C14" s="110">
        <v>31.81</v>
      </c>
    </row>
    <row r="15" spans="2:11" x14ac:dyDescent="0.2">
      <c r="B15" s="99" t="s">
        <v>62</v>
      </c>
      <c r="C15" s="110">
        <v>33.15</v>
      </c>
    </row>
    <row r="16" spans="2:11" x14ac:dyDescent="0.2">
      <c r="B16" s="99" t="s">
        <v>124</v>
      </c>
      <c r="C16" s="110">
        <v>33.25</v>
      </c>
    </row>
    <row r="17" spans="2:3" x14ac:dyDescent="0.2">
      <c r="B17" s="114" t="s">
        <v>86</v>
      </c>
      <c r="C17" s="113">
        <v>35.78</v>
      </c>
    </row>
    <row r="18" spans="2:3" x14ac:dyDescent="0.2">
      <c r="B18" s="99" t="s">
        <v>120</v>
      </c>
      <c r="C18" s="110">
        <v>37.29</v>
      </c>
    </row>
    <row r="19" spans="2:3" x14ac:dyDescent="0.2">
      <c r="B19" s="99" t="s">
        <v>121</v>
      </c>
      <c r="C19" s="110">
        <v>38.159999999999997</v>
      </c>
    </row>
    <row r="20" spans="2:3" x14ac:dyDescent="0.2">
      <c r="B20" s="99" t="s">
        <v>28</v>
      </c>
      <c r="C20" s="110">
        <v>45.88</v>
      </c>
    </row>
    <row r="21" spans="2:3" ht="10.8" thickBot="1" x14ac:dyDescent="0.25">
      <c r="B21" s="100" t="s">
        <v>34</v>
      </c>
      <c r="C21" s="112">
        <v>50.77</v>
      </c>
    </row>
    <row r="22" spans="2:3" ht="10.8" thickTop="1" x14ac:dyDescent="0.2">
      <c r="B22" s="101" t="s">
        <v>155</v>
      </c>
    </row>
    <row r="23" spans="2:3" x14ac:dyDescent="0.2">
      <c r="B23" s="102" t="s">
        <v>176</v>
      </c>
    </row>
    <row r="24" spans="2:3" x14ac:dyDescent="0.2">
      <c r="C24" s="87" t="s">
        <v>175</v>
      </c>
    </row>
  </sheetData>
  <sortState ref="B5:C21">
    <sortCondition ref="C5:C21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109375" style="75" customWidth="1"/>
    <col min="2" max="2" width="22.88671875" style="75" customWidth="1"/>
    <col min="3" max="5" width="18" style="75" customWidth="1"/>
    <col min="6" max="16384" width="11.44140625" style="75"/>
  </cols>
  <sheetData>
    <row r="1" spans="2:11" x14ac:dyDescent="0.2">
      <c r="B1" s="78" t="s">
        <v>114</v>
      </c>
    </row>
    <row r="2" spans="2:11" ht="12" x14ac:dyDescent="0.25">
      <c r="B2" s="106" t="s">
        <v>160</v>
      </c>
      <c r="C2" s="107"/>
      <c r="D2" s="107"/>
      <c r="E2" s="107"/>
      <c r="F2" s="107"/>
      <c r="G2" s="107"/>
      <c r="H2" s="107"/>
    </row>
    <row r="3" spans="2:11" x14ac:dyDescent="0.2">
      <c r="B3" s="75" t="s">
        <v>125</v>
      </c>
    </row>
    <row r="4" spans="2:11" x14ac:dyDescent="0.2">
      <c r="B4" s="76"/>
      <c r="C4" s="77" t="s">
        <v>163</v>
      </c>
      <c r="D4" s="77" t="s">
        <v>164</v>
      </c>
      <c r="E4" s="77" t="s">
        <v>178</v>
      </c>
    </row>
    <row r="5" spans="2:11" x14ac:dyDescent="0.2">
      <c r="B5" s="99" t="s">
        <v>42</v>
      </c>
      <c r="C5" s="110">
        <v>2.16</v>
      </c>
      <c r="D5" s="110">
        <v>2.66</v>
      </c>
      <c r="E5" s="110">
        <v>3</v>
      </c>
      <c r="K5" s="103"/>
    </row>
    <row r="6" spans="2:11" x14ac:dyDescent="0.2">
      <c r="B6" s="99" t="s">
        <v>60</v>
      </c>
      <c r="C6" s="110">
        <v>3.3</v>
      </c>
      <c r="D6" s="110">
        <v>3.29</v>
      </c>
      <c r="E6" s="110">
        <v>4.33</v>
      </c>
    </row>
    <row r="7" spans="2:11" x14ac:dyDescent="0.2">
      <c r="B7" s="99" t="s">
        <v>40</v>
      </c>
      <c r="C7" s="110">
        <v>3.57</v>
      </c>
      <c r="D7" s="110">
        <v>3.25</v>
      </c>
      <c r="E7" s="110">
        <v>3.56</v>
      </c>
    </row>
    <row r="8" spans="2:11" x14ac:dyDescent="0.2">
      <c r="B8" s="99" t="s">
        <v>84</v>
      </c>
      <c r="C8" s="110">
        <v>5.98</v>
      </c>
      <c r="D8" s="110">
        <v>5.15</v>
      </c>
      <c r="E8" s="110">
        <v>4.97</v>
      </c>
    </row>
    <row r="9" spans="2:11" x14ac:dyDescent="0.2">
      <c r="B9" s="99" t="s">
        <v>32</v>
      </c>
      <c r="C9" s="110">
        <v>7.24</v>
      </c>
      <c r="D9" s="110">
        <v>12.2</v>
      </c>
      <c r="E9" s="110">
        <v>11.97</v>
      </c>
    </row>
    <row r="10" spans="2:11" x14ac:dyDescent="0.2">
      <c r="B10" s="99" t="s">
        <v>68</v>
      </c>
      <c r="C10" s="110">
        <v>12.37</v>
      </c>
      <c r="D10" s="110">
        <v>11.78</v>
      </c>
      <c r="E10" s="110">
        <v>13.34</v>
      </c>
    </row>
    <row r="11" spans="2:11" x14ac:dyDescent="0.2">
      <c r="B11" s="99" t="s">
        <v>72</v>
      </c>
      <c r="C11" s="110">
        <v>14.29</v>
      </c>
      <c r="D11" s="110">
        <v>16.420000000000002</v>
      </c>
      <c r="E11" s="110">
        <v>22.94</v>
      </c>
    </row>
    <row r="12" spans="2:11" x14ac:dyDescent="0.2">
      <c r="B12" s="99" t="s">
        <v>56</v>
      </c>
      <c r="C12" s="110">
        <v>18.43</v>
      </c>
      <c r="D12" s="110">
        <v>19.600000000000001</v>
      </c>
      <c r="E12" s="110">
        <v>20.85</v>
      </c>
    </row>
    <row r="13" spans="2:11" x14ac:dyDescent="0.2">
      <c r="B13" s="99" t="s">
        <v>124</v>
      </c>
      <c r="C13" s="110">
        <v>19.989999999999998</v>
      </c>
      <c r="D13" s="110">
        <v>26.57</v>
      </c>
      <c r="E13" s="110">
        <v>33.25</v>
      </c>
    </row>
    <row r="14" spans="2:11" x14ac:dyDescent="0.2">
      <c r="B14" s="99" t="s">
        <v>119</v>
      </c>
      <c r="C14" s="110">
        <v>22.72</v>
      </c>
      <c r="D14" s="110">
        <v>24.32</v>
      </c>
      <c r="E14" s="110">
        <v>26.7</v>
      </c>
    </row>
    <row r="15" spans="2:11" x14ac:dyDescent="0.2">
      <c r="B15" s="99" t="s">
        <v>118</v>
      </c>
      <c r="C15" s="111">
        <v>23.27</v>
      </c>
      <c r="D15" s="111">
        <v>23.04</v>
      </c>
      <c r="E15" s="111">
        <v>24.3</v>
      </c>
    </row>
    <row r="16" spans="2:11" x14ac:dyDescent="0.2">
      <c r="B16" s="99" t="s">
        <v>48</v>
      </c>
      <c r="C16" s="110">
        <v>24</v>
      </c>
      <c r="D16" s="110">
        <v>25.27</v>
      </c>
      <c r="E16" s="110">
        <v>31.81</v>
      </c>
    </row>
    <row r="17" spans="2:5" x14ac:dyDescent="0.2">
      <c r="B17" s="99" t="s">
        <v>120</v>
      </c>
      <c r="C17" s="110">
        <v>24.91</v>
      </c>
      <c r="D17" s="110">
        <v>34.090000000000003</v>
      </c>
      <c r="E17" s="110">
        <v>37.29</v>
      </c>
    </row>
    <row r="18" spans="2:5" x14ac:dyDescent="0.2">
      <c r="B18" s="114" t="s">
        <v>86</v>
      </c>
      <c r="C18" s="113">
        <v>28.5</v>
      </c>
      <c r="D18" s="113">
        <v>29.5</v>
      </c>
      <c r="E18" s="113">
        <v>35.78</v>
      </c>
    </row>
    <row r="19" spans="2:5" x14ac:dyDescent="0.2">
      <c r="B19" s="99" t="s">
        <v>62</v>
      </c>
      <c r="C19" s="111">
        <v>28.64</v>
      </c>
      <c r="D19" s="111">
        <v>32.340000000000003</v>
      </c>
      <c r="E19" s="111">
        <v>33.15</v>
      </c>
    </row>
    <row r="20" spans="2:5" x14ac:dyDescent="0.2">
      <c r="B20" s="99" t="s">
        <v>121</v>
      </c>
      <c r="C20" s="110">
        <v>35.32</v>
      </c>
      <c r="D20" s="110">
        <v>37.25</v>
      </c>
      <c r="E20" s="110">
        <v>38.159999999999997</v>
      </c>
    </row>
    <row r="21" spans="2:5" x14ac:dyDescent="0.2">
      <c r="B21" s="99" t="s">
        <v>28</v>
      </c>
      <c r="C21" s="110">
        <v>41.22</v>
      </c>
      <c r="D21" s="110">
        <v>43.04</v>
      </c>
      <c r="E21" s="110">
        <v>45.88</v>
      </c>
    </row>
    <row r="22" spans="2:5" ht="10.8" thickBot="1" x14ac:dyDescent="0.25">
      <c r="B22" s="100" t="s">
        <v>34</v>
      </c>
      <c r="C22" s="112">
        <v>53.28</v>
      </c>
      <c r="D22" s="112">
        <v>55.2</v>
      </c>
      <c r="E22" s="112">
        <v>50.77</v>
      </c>
    </row>
    <row r="23" spans="2:5" ht="10.8" thickTop="1" x14ac:dyDescent="0.2">
      <c r="B23" s="101" t="s">
        <v>155</v>
      </c>
      <c r="E23" s="87" t="s">
        <v>175</v>
      </c>
    </row>
    <row r="24" spans="2:5" x14ac:dyDescent="0.2">
      <c r="B24" s="102" t="s">
        <v>176</v>
      </c>
    </row>
    <row r="25" spans="2:5" x14ac:dyDescent="0.2">
      <c r="D25" s="87"/>
      <c r="E25" s="87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" sqref="B1"/>
    </sheetView>
  </sheetViews>
  <sheetFormatPr baseColWidth="10" defaultColWidth="11.44140625" defaultRowHeight="10.199999999999999" x14ac:dyDescent="0.2"/>
  <cols>
    <col min="1" max="1" width="1.109375" style="75" customWidth="1"/>
    <col min="2" max="2" width="16.88671875" style="63" customWidth="1"/>
    <col min="3" max="3" width="11.44140625" style="63"/>
    <col min="4" max="4" width="12.6640625" style="63" customWidth="1"/>
    <col min="5" max="5" width="11.44140625" style="63"/>
    <col min="6" max="6" width="12.6640625" style="63" customWidth="1"/>
    <col min="7" max="16384" width="11.44140625" style="63"/>
  </cols>
  <sheetData>
    <row r="1" spans="2:7" x14ac:dyDescent="0.2">
      <c r="B1" s="73" t="s">
        <v>114</v>
      </c>
    </row>
    <row r="2" spans="2:7" ht="12" x14ac:dyDescent="0.25">
      <c r="B2" s="108" t="s">
        <v>165</v>
      </c>
    </row>
    <row r="3" spans="2:7" x14ac:dyDescent="0.2">
      <c r="B3" s="64" t="s">
        <v>115</v>
      </c>
    </row>
    <row r="4" spans="2:7" x14ac:dyDescent="0.2">
      <c r="B4" s="115"/>
      <c r="C4" s="127">
        <v>2017</v>
      </c>
      <c r="D4" s="127"/>
      <c r="E4" s="127">
        <v>2018</v>
      </c>
      <c r="F4" s="127"/>
    </row>
    <row r="5" spans="2:7" ht="20.399999999999999" x14ac:dyDescent="0.2">
      <c r="B5" s="65"/>
      <c r="C5" s="65" t="s">
        <v>116</v>
      </c>
      <c r="D5" s="65" t="s">
        <v>117</v>
      </c>
      <c r="E5" s="65" t="s">
        <v>116</v>
      </c>
      <c r="F5" s="65" t="s">
        <v>117</v>
      </c>
    </row>
    <row r="6" spans="2:7" x14ac:dyDescent="0.2">
      <c r="B6" s="66" t="s">
        <v>88</v>
      </c>
      <c r="C6" s="67">
        <v>4.4950000000000001</v>
      </c>
      <c r="D6" s="68">
        <v>5.6879999999999997</v>
      </c>
      <c r="E6" s="67">
        <v>5.21</v>
      </c>
      <c r="F6" s="68">
        <v>6.4</v>
      </c>
      <c r="G6" s="104"/>
    </row>
    <row r="7" spans="2:7" x14ac:dyDescent="0.2">
      <c r="B7" s="116" t="s">
        <v>128</v>
      </c>
      <c r="C7" s="117">
        <v>0.63400000000000001</v>
      </c>
      <c r="D7" s="117">
        <v>7.4980000000000002</v>
      </c>
      <c r="E7" s="117">
        <v>1.1000000000000001</v>
      </c>
      <c r="F7" s="117">
        <v>12.9</v>
      </c>
    </row>
    <row r="8" spans="2:7" x14ac:dyDescent="0.2">
      <c r="B8" s="66" t="s">
        <v>113</v>
      </c>
      <c r="C8" s="67">
        <v>0.84899999999999998</v>
      </c>
      <c r="D8" s="67">
        <v>8.2360000000000007</v>
      </c>
      <c r="E8" s="67">
        <v>1.1000000000000001</v>
      </c>
      <c r="F8" s="68">
        <v>10.65</v>
      </c>
    </row>
    <row r="9" spans="2:7" x14ac:dyDescent="0.2">
      <c r="B9" s="66" t="s">
        <v>80</v>
      </c>
      <c r="C9" s="67">
        <v>0.91700000000000004</v>
      </c>
      <c r="D9" s="67">
        <v>8.6649999999999991</v>
      </c>
      <c r="E9" s="68">
        <v>1</v>
      </c>
      <c r="F9" s="68">
        <v>9.42</v>
      </c>
    </row>
    <row r="10" spans="2:7" x14ac:dyDescent="0.2">
      <c r="B10" s="66" t="s">
        <v>58</v>
      </c>
      <c r="C10" s="67">
        <v>3.2000000000000001E-2</v>
      </c>
      <c r="D10" s="67">
        <v>9.4459999999999997</v>
      </c>
      <c r="E10" s="67">
        <v>0.05</v>
      </c>
      <c r="F10" s="68">
        <v>13.23</v>
      </c>
    </row>
    <row r="11" spans="2:7" x14ac:dyDescent="0.2">
      <c r="B11" s="66" t="s">
        <v>118</v>
      </c>
      <c r="C11" s="67">
        <v>3.47</v>
      </c>
      <c r="D11" s="67">
        <v>9.4529999999999994</v>
      </c>
      <c r="E11" s="68">
        <v>3.84</v>
      </c>
      <c r="F11" s="68">
        <v>10.36</v>
      </c>
    </row>
    <row r="12" spans="2:7" x14ac:dyDescent="0.2">
      <c r="B12" s="66" t="s">
        <v>54</v>
      </c>
      <c r="C12" s="67">
        <v>1</v>
      </c>
      <c r="D12" s="67">
        <v>10.215999999999999</v>
      </c>
      <c r="E12" s="67">
        <v>1.1000000000000001</v>
      </c>
      <c r="F12" s="68">
        <v>11.21</v>
      </c>
    </row>
    <row r="13" spans="2:7" x14ac:dyDescent="0.2">
      <c r="B13" s="66" t="s">
        <v>38</v>
      </c>
      <c r="C13" s="67">
        <v>5.8529999999999998</v>
      </c>
      <c r="D13" s="67">
        <v>11.377000000000001</v>
      </c>
      <c r="E13" s="68">
        <v>7.85</v>
      </c>
      <c r="F13" s="68">
        <v>15.19</v>
      </c>
    </row>
    <row r="14" spans="2:7" x14ac:dyDescent="0.2">
      <c r="B14" s="69" t="s">
        <v>82</v>
      </c>
      <c r="C14" s="68">
        <v>7.9109999999999996</v>
      </c>
      <c r="D14" s="68">
        <v>11.977</v>
      </c>
      <c r="E14" s="67">
        <v>8.06</v>
      </c>
      <c r="F14" s="68">
        <v>12.13</v>
      </c>
    </row>
    <row r="15" spans="2:7" x14ac:dyDescent="0.2">
      <c r="B15" s="66" t="s">
        <v>62</v>
      </c>
      <c r="C15" s="67">
        <v>18.010999999999999</v>
      </c>
      <c r="D15" s="67">
        <v>14.212</v>
      </c>
      <c r="E15" s="68">
        <v>21.67</v>
      </c>
      <c r="F15" s="68">
        <v>17.14</v>
      </c>
    </row>
    <row r="16" spans="2:7" x14ac:dyDescent="0.2">
      <c r="B16" s="116" t="s">
        <v>156</v>
      </c>
      <c r="C16" s="119">
        <v>219.14099999999999</v>
      </c>
      <c r="D16" s="117">
        <v>16.306999999999999</v>
      </c>
      <c r="E16" s="118">
        <v>271.7</v>
      </c>
      <c r="F16" s="117">
        <v>20.100000000000001</v>
      </c>
    </row>
    <row r="17" spans="2:6" x14ac:dyDescent="0.2">
      <c r="B17" s="66" t="s">
        <v>56</v>
      </c>
      <c r="C17" s="67">
        <v>0.82899999999999996</v>
      </c>
      <c r="D17" s="67">
        <v>17.257999999999999</v>
      </c>
      <c r="E17" s="68">
        <v>1.01</v>
      </c>
      <c r="F17" s="68">
        <v>20.83</v>
      </c>
    </row>
    <row r="18" spans="2:6" x14ac:dyDescent="0.2">
      <c r="B18" s="66" t="s">
        <v>34</v>
      </c>
      <c r="C18" s="67">
        <v>2.1840000000000002</v>
      </c>
      <c r="D18" s="67">
        <v>19.248999999999999</v>
      </c>
      <c r="E18" s="67">
        <v>2.4700000000000002</v>
      </c>
      <c r="F18" s="68">
        <v>21.63</v>
      </c>
    </row>
    <row r="19" spans="2:6" x14ac:dyDescent="0.2">
      <c r="B19" s="66" t="s">
        <v>40</v>
      </c>
      <c r="C19" s="67">
        <v>1.153</v>
      </c>
      <c r="D19" s="67">
        <v>20.001000000000001</v>
      </c>
      <c r="E19" s="68">
        <v>1.32</v>
      </c>
      <c r="F19" s="68">
        <v>22.78</v>
      </c>
    </row>
    <row r="20" spans="2:6" x14ac:dyDescent="0.2">
      <c r="B20" s="66" t="s">
        <v>32</v>
      </c>
      <c r="C20" s="67">
        <v>1.8360000000000001</v>
      </c>
      <c r="D20" s="67">
        <v>20.873000000000001</v>
      </c>
      <c r="E20" s="67">
        <v>3.32</v>
      </c>
      <c r="F20" s="68">
        <v>37.56</v>
      </c>
    </row>
    <row r="21" spans="2:6" x14ac:dyDescent="0.2">
      <c r="B21" s="66" t="s">
        <v>28</v>
      </c>
      <c r="C21" s="67">
        <v>17.600000000000001</v>
      </c>
      <c r="D21" s="67">
        <v>21.286999999999999</v>
      </c>
      <c r="E21" s="68">
        <v>23.1</v>
      </c>
      <c r="F21" s="68">
        <v>27.86</v>
      </c>
    </row>
    <row r="22" spans="2:6" x14ac:dyDescent="0.2">
      <c r="B22" s="69" t="s">
        <v>120</v>
      </c>
      <c r="C22" s="68">
        <v>14.9</v>
      </c>
      <c r="D22" s="68">
        <v>22.196999999999999</v>
      </c>
      <c r="E22" s="67">
        <v>18.239999999999998</v>
      </c>
      <c r="F22" s="68">
        <v>27.11</v>
      </c>
    </row>
    <row r="23" spans="2:6" x14ac:dyDescent="0.2">
      <c r="B23" s="66" t="s">
        <v>48</v>
      </c>
      <c r="C23" s="68">
        <v>1.2649999999999999</v>
      </c>
      <c r="D23" s="68">
        <v>22.959</v>
      </c>
      <c r="E23" s="68">
        <v>1.32</v>
      </c>
      <c r="F23" s="68">
        <v>23.93</v>
      </c>
    </row>
    <row r="24" spans="2:6" x14ac:dyDescent="0.2">
      <c r="B24" s="66" t="s">
        <v>72</v>
      </c>
      <c r="C24" s="68">
        <v>4.0910000000000002</v>
      </c>
      <c r="D24" s="68">
        <v>23.885999999999999</v>
      </c>
      <c r="E24" s="67">
        <v>5.46</v>
      </c>
      <c r="F24" s="68">
        <v>31.66</v>
      </c>
    </row>
    <row r="25" spans="2:6" x14ac:dyDescent="0.2">
      <c r="B25" s="69" t="s">
        <v>60</v>
      </c>
      <c r="C25" s="68">
        <v>16.297999999999998</v>
      </c>
      <c r="D25" s="68">
        <v>26.92</v>
      </c>
      <c r="E25" s="68">
        <v>21.05</v>
      </c>
      <c r="F25" s="68">
        <v>34.83</v>
      </c>
    </row>
    <row r="26" spans="2:6" x14ac:dyDescent="0.2">
      <c r="B26" s="69" t="s">
        <v>44</v>
      </c>
      <c r="C26" s="68">
        <v>88.977999999999994</v>
      </c>
      <c r="D26" s="68">
        <v>27.318999999999999</v>
      </c>
      <c r="E26" s="67">
        <v>112.82</v>
      </c>
      <c r="F26" s="68">
        <v>34.39</v>
      </c>
    </row>
    <row r="27" spans="2:6" ht="10.8" thickBot="1" x14ac:dyDescent="0.25">
      <c r="B27" s="70" t="s">
        <v>68</v>
      </c>
      <c r="C27" s="71">
        <v>1.58</v>
      </c>
      <c r="D27" s="71">
        <v>29.936</v>
      </c>
      <c r="E27" s="71">
        <v>1.73</v>
      </c>
      <c r="F27" s="71">
        <v>32.54</v>
      </c>
    </row>
    <row r="28" spans="2:6" ht="10.8" thickTop="1" x14ac:dyDescent="0.2">
      <c r="B28" s="64" t="s">
        <v>122</v>
      </c>
      <c r="F28" s="87" t="s">
        <v>104</v>
      </c>
    </row>
    <row r="29" spans="2:6" x14ac:dyDescent="0.2">
      <c r="B29" s="64" t="s">
        <v>123</v>
      </c>
    </row>
    <row r="30" spans="2:6" x14ac:dyDescent="0.2">
      <c r="B30" s="72" t="s">
        <v>158</v>
      </c>
    </row>
    <row r="31" spans="2:6" x14ac:dyDescent="0.2">
      <c r="B31" s="63" t="s">
        <v>161</v>
      </c>
    </row>
  </sheetData>
  <mergeCells count="2">
    <mergeCell ref="C4:D4"/>
    <mergeCell ref="E4:F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109375" style="75" customWidth="1"/>
    <col min="2" max="2" width="11.44140625" style="75"/>
    <col min="3" max="3" width="18.88671875" style="75" customWidth="1"/>
    <col min="4" max="16384" width="11.44140625" style="75"/>
  </cols>
  <sheetData>
    <row r="1" spans="1:3" x14ac:dyDescent="0.2">
      <c r="B1" s="88" t="s">
        <v>114</v>
      </c>
    </row>
    <row r="2" spans="1:3" ht="12" x14ac:dyDescent="0.25">
      <c r="B2" s="79" t="s">
        <v>112</v>
      </c>
    </row>
    <row r="3" spans="1:3" ht="30.6" x14ac:dyDescent="0.2">
      <c r="B3" s="80"/>
      <c r="C3" s="81" t="s">
        <v>126</v>
      </c>
    </row>
    <row r="4" spans="1:3" x14ac:dyDescent="0.2">
      <c r="B4" s="82">
        <v>2008</v>
      </c>
      <c r="C4" s="83">
        <v>701715</v>
      </c>
    </row>
    <row r="5" spans="1:3" x14ac:dyDescent="0.2">
      <c r="B5" s="82">
        <v>2009</v>
      </c>
      <c r="C5" s="83">
        <v>2378732</v>
      </c>
    </row>
    <row r="6" spans="1:3" x14ac:dyDescent="0.2">
      <c r="B6" s="82">
        <v>2010</v>
      </c>
      <c r="C6" s="83">
        <v>6509426</v>
      </c>
    </row>
    <row r="7" spans="1:3" x14ac:dyDescent="0.2">
      <c r="B7" s="82">
        <v>2011</v>
      </c>
      <c r="C7" s="83">
        <v>9700754</v>
      </c>
    </row>
    <row r="8" spans="1:3" x14ac:dyDescent="0.2">
      <c r="B8" s="82">
        <v>2012</v>
      </c>
      <c r="C8" s="83">
        <v>16618004</v>
      </c>
    </row>
    <row r="9" spans="1:3" x14ac:dyDescent="0.2">
      <c r="B9" s="82">
        <v>2013</v>
      </c>
      <c r="C9" s="83">
        <v>32719551</v>
      </c>
    </row>
    <row r="10" spans="1:3" s="85" customFormat="1" x14ac:dyDescent="0.2">
      <c r="A10" s="75"/>
      <c r="B10" s="82">
        <v>2014</v>
      </c>
      <c r="C10" s="84">
        <v>84743519</v>
      </c>
    </row>
    <row r="11" spans="1:3" s="85" customFormat="1" x14ac:dyDescent="0.2">
      <c r="A11" s="75"/>
      <c r="B11" s="82">
        <v>2015</v>
      </c>
      <c r="C11" s="84">
        <v>149874789</v>
      </c>
    </row>
    <row r="12" spans="1:3" s="85" customFormat="1" x14ac:dyDescent="0.2">
      <c r="A12" s="75"/>
      <c r="B12" s="82">
        <v>2016</v>
      </c>
      <c r="C12" s="84">
        <v>263594864</v>
      </c>
    </row>
    <row r="13" spans="1:3" x14ac:dyDescent="0.2">
      <c r="B13" s="82">
        <v>2017</v>
      </c>
      <c r="C13" s="84">
        <v>412685874</v>
      </c>
    </row>
    <row r="14" spans="1:3" ht="10.8" thickBot="1" x14ac:dyDescent="0.25">
      <c r="B14" s="120">
        <v>2018</v>
      </c>
      <c r="C14" s="121">
        <v>670518376</v>
      </c>
    </row>
    <row r="15" spans="1:3" ht="10.8" thickTop="1" x14ac:dyDescent="0.2">
      <c r="B15" s="86" t="s">
        <v>127</v>
      </c>
      <c r="C15" s="87"/>
    </row>
    <row r="16" spans="1:3" x14ac:dyDescent="0.2">
      <c r="B16" s="75" t="s">
        <v>176</v>
      </c>
    </row>
    <row r="17" spans="2:12" x14ac:dyDescent="0.2">
      <c r="C17" s="87" t="s">
        <v>104</v>
      </c>
    </row>
    <row r="18" spans="2:12" x14ac:dyDescent="0.2">
      <c r="L18" s="87"/>
    </row>
    <row r="21" spans="2:12" x14ac:dyDescent="0.2">
      <c r="C21" s="85"/>
    </row>
    <row r="22" spans="2:12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2:12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2:12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2:12" x14ac:dyDescent="0.2">
      <c r="C25" s="85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51"/>
  <sheetViews>
    <sheetView zoomScaleNormal="100" workbookViewId="0">
      <selection activeCell="B1" sqref="B1"/>
    </sheetView>
  </sheetViews>
  <sheetFormatPr baseColWidth="10" defaultColWidth="9.109375" defaultRowHeight="12.75" customHeight="1" x14ac:dyDescent="0.2"/>
  <cols>
    <col min="1" max="1" width="1.109375" style="75" customWidth="1"/>
    <col min="2" max="2" width="16.6640625" style="5" customWidth="1"/>
    <col min="3" max="3" width="8.33203125" style="26" customWidth="1"/>
    <col min="4" max="30" width="8.109375" style="1" customWidth="1"/>
    <col min="31" max="16384" width="9.109375" style="1"/>
  </cols>
  <sheetData>
    <row r="1" spans="1:32" ht="12.75" customHeight="1" x14ac:dyDescent="0.2">
      <c r="B1" s="17" t="s">
        <v>0</v>
      </c>
    </row>
    <row r="2" spans="1:32" ht="12.75" customHeight="1" x14ac:dyDescent="0.2">
      <c r="B2" s="53" t="s">
        <v>111</v>
      </c>
      <c r="C2" s="54"/>
      <c r="D2" s="55"/>
    </row>
    <row r="3" spans="1:32" s="6" customFormat="1" ht="13.5" customHeight="1" x14ac:dyDescent="0.25">
      <c r="A3" s="75"/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  <c r="AD3" s="45"/>
    </row>
    <row r="4" spans="1:32" s="40" customFormat="1" ht="34.5" customHeight="1" x14ac:dyDescent="0.2">
      <c r="A4" s="75"/>
      <c r="B4" s="46"/>
      <c r="C4" s="39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41" t="s">
        <v>17</v>
      </c>
      <c r="S4" s="41" t="s">
        <v>18</v>
      </c>
      <c r="T4" s="41" t="s">
        <v>19</v>
      </c>
      <c r="U4" s="41" t="s">
        <v>20</v>
      </c>
      <c r="V4" s="41" t="s">
        <v>21</v>
      </c>
      <c r="W4" s="41" t="s">
        <v>22</v>
      </c>
      <c r="X4" s="41" t="s">
        <v>23</v>
      </c>
      <c r="Y4" s="41" t="s">
        <v>24</v>
      </c>
      <c r="Z4" s="41" t="s">
        <v>25</v>
      </c>
      <c r="AA4" s="41" t="s">
        <v>26</v>
      </c>
      <c r="AB4" s="41" t="s">
        <v>27</v>
      </c>
      <c r="AC4" s="41" t="s">
        <v>101</v>
      </c>
      <c r="AD4" s="41" t="s">
        <v>166</v>
      </c>
    </row>
    <row r="5" spans="1:32" s="11" customFormat="1" ht="17.25" customHeight="1" x14ac:dyDescent="0.2">
      <c r="A5" s="75"/>
      <c r="B5" s="9" t="s">
        <v>28</v>
      </c>
      <c r="C5" s="24" t="s">
        <v>29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F5" s="22"/>
    </row>
    <row r="6" spans="1:32" s="11" customFormat="1" ht="12.75" customHeight="1" x14ac:dyDescent="0.2">
      <c r="A6" s="75"/>
      <c r="B6" s="9" t="s">
        <v>30</v>
      </c>
      <c r="C6" s="24" t="s">
        <v>31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</row>
    <row r="7" spans="1:32" s="11" customFormat="1" ht="12.75" customHeight="1" x14ac:dyDescent="0.2">
      <c r="A7" s="75"/>
      <c r="B7" s="9" t="s">
        <v>32</v>
      </c>
      <c r="C7" s="24" t="s">
        <v>33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</row>
    <row r="8" spans="1:32" s="11" customFormat="1" ht="12.75" customHeight="1" x14ac:dyDescent="0.2">
      <c r="A8" s="75"/>
      <c r="B8" s="9" t="s">
        <v>34</v>
      </c>
      <c r="C8" s="24" t="s">
        <v>35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</row>
    <row r="9" spans="1:32" s="11" customFormat="1" ht="12.75" customHeight="1" x14ac:dyDescent="0.2">
      <c r="A9" s="75"/>
      <c r="B9" s="9" t="s">
        <v>36</v>
      </c>
      <c r="C9" s="24" t="s">
        <v>37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</row>
    <row r="10" spans="1:32" s="11" customFormat="1" ht="12.75" customHeight="1" x14ac:dyDescent="0.2">
      <c r="A10" s="75"/>
      <c r="B10" s="9" t="s">
        <v>38</v>
      </c>
      <c r="C10" s="24" t="s">
        <v>39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</row>
    <row r="11" spans="1:32" s="11" customFormat="1" ht="12.75" customHeight="1" x14ac:dyDescent="0.2">
      <c r="A11" s="75"/>
      <c r="B11" s="9" t="s">
        <v>40</v>
      </c>
      <c r="C11" s="24" t="s">
        <v>41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</row>
    <row r="12" spans="1:32" s="11" customFormat="1" ht="12.75" customHeight="1" x14ac:dyDescent="0.2">
      <c r="A12" s="75"/>
      <c r="B12" s="9" t="s">
        <v>42</v>
      </c>
      <c r="C12" s="24" t="s">
        <v>43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</row>
    <row r="13" spans="1:32" s="11" customFormat="1" ht="12.75" customHeight="1" x14ac:dyDescent="0.2">
      <c r="A13" s="75"/>
      <c r="B13" s="9" t="s">
        <v>44</v>
      </c>
      <c r="C13" s="24" t="s">
        <v>45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C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ref="AD13" si="1">SUM(AD14:AD17)</f>
        <v>18738.214</v>
      </c>
    </row>
    <row r="14" spans="1:32" s="15" customFormat="1" ht="12.75" customHeight="1" x14ac:dyDescent="0.2">
      <c r="A14" s="75"/>
      <c r="B14" s="21"/>
      <c r="C14" s="28" t="s">
        <v>46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</row>
    <row r="15" spans="1:32" s="15" customFormat="1" ht="12.75" customHeight="1" x14ac:dyDescent="0.2">
      <c r="A15" s="75"/>
      <c r="B15" s="21"/>
      <c r="C15" s="28" t="s">
        <v>47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</row>
    <row r="16" spans="1:32" s="35" customFormat="1" ht="12.75" customHeight="1" x14ac:dyDescent="0.2">
      <c r="A16" s="75"/>
      <c r="B16" s="21"/>
      <c r="C16" s="28" t="s">
        <v>167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</row>
    <row r="17" spans="1:30" s="35" customFormat="1" ht="12.75" customHeight="1" x14ac:dyDescent="0.2">
      <c r="A17" s="75"/>
      <c r="B17" s="21"/>
      <c r="C17" s="28" t="s">
        <v>168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</row>
    <row r="18" spans="1:30" s="15" customFormat="1" ht="12.75" customHeight="1" x14ac:dyDescent="0.2">
      <c r="A18" s="75"/>
      <c r="B18" s="9" t="s">
        <v>48</v>
      </c>
      <c r="C18" s="24" t="s">
        <v>49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</row>
    <row r="19" spans="1:30" s="15" customFormat="1" ht="12.75" customHeight="1" x14ac:dyDescent="0.2">
      <c r="A19" s="75"/>
      <c r="B19" s="9" t="s">
        <v>50</v>
      </c>
      <c r="C19" s="24" t="s">
        <v>51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</row>
    <row r="20" spans="1:30" s="15" customFormat="1" ht="12.75" customHeight="1" x14ac:dyDescent="0.2">
      <c r="A20" s="75"/>
      <c r="B20" s="9" t="s">
        <v>52</v>
      </c>
      <c r="C20" s="24" t="s">
        <v>53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</row>
    <row r="21" spans="1:30" s="15" customFormat="1" ht="12.75" customHeight="1" x14ac:dyDescent="0.2">
      <c r="A21" s="75"/>
      <c r="B21" s="9" t="s">
        <v>54</v>
      </c>
      <c r="C21" s="24" t="s">
        <v>55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</row>
    <row r="22" spans="1:30" s="11" customFormat="1" ht="12.75" customHeight="1" x14ac:dyDescent="0.2">
      <c r="A22" s="75"/>
      <c r="B22" s="9" t="s">
        <v>56</v>
      </c>
      <c r="C22" s="24" t="s">
        <v>57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</row>
    <row r="23" spans="1:30" s="11" customFormat="1" ht="12.75" customHeight="1" x14ac:dyDescent="0.2">
      <c r="A23" s="75"/>
      <c r="B23" s="9" t="s">
        <v>58</v>
      </c>
      <c r="C23" s="24" t="s">
        <v>59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</row>
    <row r="24" spans="1:30" s="11" customFormat="1" ht="12.75" customHeight="1" x14ac:dyDescent="0.2">
      <c r="A24" s="75"/>
      <c r="B24" s="9" t="s">
        <v>60</v>
      </c>
      <c r="C24" s="24" t="s">
        <v>61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</row>
    <row r="25" spans="1:30" s="11" customFormat="1" ht="12.75" customHeight="1" x14ac:dyDescent="0.2">
      <c r="A25" s="75"/>
      <c r="B25" s="9" t="s">
        <v>62</v>
      </c>
      <c r="C25" s="24" t="s">
        <v>63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</row>
    <row r="26" spans="1:30" s="11" customFormat="1" ht="12.75" customHeight="1" x14ac:dyDescent="0.2">
      <c r="A26" s="75"/>
      <c r="B26" s="9" t="s">
        <v>64</v>
      </c>
      <c r="C26" s="24" t="s">
        <v>65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</row>
    <row r="27" spans="1:30" s="11" customFormat="1" ht="12.75" customHeight="1" x14ac:dyDescent="0.2">
      <c r="A27" s="75"/>
      <c r="B27" s="9" t="s">
        <v>66</v>
      </c>
      <c r="C27" s="24" t="s">
        <v>67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</row>
    <row r="28" spans="1:30" s="11" customFormat="1" ht="12.75" customHeight="1" x14ac:dyDescent="0.2">
      <c r="A28" s="75"/>
      <c r="B28" s="9" t="s">
        <v>68</v>
      </c>
      <c r="C28" s="24" t="s">
        <v>69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</row>
    <row r="29" spans="1:30" s="11" customFormat="1" ht="12.75" customHeight="1" x14ac:dyDescent="0.2">
      <c r="A29" s="75"/>
      <c r="B29" s="9" t="s">
        <v>70</v>
      </c>
      <c r="C29" s="24" t="s">
        <v>71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</row>
    <row r="30" spans="1:30" s="11" customFormat="1" ht="12.75" customHeight="1" x14ac:dyDescent="0.2">
      <c r="A30" s="75"/>
      <c r="B30" s="9" t="s">
        <v>72</v>
      </c>
      <c r="C30" s="24" t="s">
        <v>73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</row>
    <row r="31" spans="1:30" s="11" customFormat="1" ht="12.75" customHeight="1" x14ac:dyDescent="0.2">
      <c r="A31" s="75"/>
      <c r="B31" s="9" t="s">
        <v>74</v>
      </c>
      <c r="C31" s="24" t="s">
        <v>75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</row>
    <row r="32" spans="1:30" s="11" customFormat="1" ht="12.75" customHeight="1" x14ac:dyDescent="0.2">
      <c r="A32" s="75"/>
      <c r="B32" s="9" t="s">
        <v>76</v>
      </c>
      <c r="C32" s="24" t="s">
        <v>77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</row>
    <row r="33" spans="1:32" s="11" customFormat="1" ht="12.75" customHeight="1" x14ac:dyDescent="0.2">
      <c r="A33" s="75"/>
      <c r="B33" s="9" t="s">
        <v>78</v>
      </c>
      <c r="C33" s="24" t="s">
        <v>79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</row>
    <row r="34" spans="1:32" s="11" customFormat="1" ht="12.75" customHeight="1" x14ac:dyDescent="0.2">
      <c r="A34" s="75"/>
      <c r="B34" s="9" t="s">
        <v>80</v>
      </c>
      <c r="C34" s="24" t="s">
        <v>81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</row>
    <row r="35" spans="1:32" s="11" customFormat="1" ht="12.75" customHeight="1" x14ac:dyDescent="0.2">
      <c r="A35" s="75"/>
      <c r="B35" s="9" t="s">
        <v>82</v>
      </c>
      <c r="C35" s="24" t="s">
        <v>83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</row>
    <row r="36" spans="1:32" s="11" customFormat="1" ht="12.75" customHeight="1" x14ac:dyDescent="0.2">
      <c r="A36" s="75"/>
      <c r="B36" s="9" t="s">
        <v>84</v>
      </c>
      <c r="C36" s="24" t="s">
        <v>85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</row>
    <row r="37" spans="1:32" s="11" customFormat="1" ht="12.75" customHeight="1" x14ac:dyDescent="0.2">
      <c r="A37" s="75"/>
      <c r="B37" s="9" t="s">
        <v>86</v>
      </c>
      <c r="C37" s="24" t="s">
        <v>87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</row>
    <row r="38" spans="1:32" s="11" customFormat="1" ht="12.75" customHeight="1" x14ac:dyDescent="0.2">
      <c r="A38" s="75"/>
      <c r="B38" s="9" t="s">
        <v>88</v>
      </c>
      <c r="C38" s="24" t="s">
        <v>89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</row>
    <row r="39" spans="1:32" ht="12.75" customHeight="1" x14ac:dyDescent="0.2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</row>
    <row r="40" spans="1:32" ht="12.75" customHeight="1" x14ac:dyDescent="0.2">
      <c r="B40" s="24" t="s">
        <v>90</v>
      </c>
      <c r="C40" s="24"/>
      <c r="D40" s="32">
        <f>D52-D42</f>
        <v>10317.184000000001</v>
      </c>
      <c r="E40" s="32">
        <f t="shared" ref="E40:AD40" si="2">E52-E42</f>
        <v>15663.998000000001</v>
      </c>
      <c r="F40" s="32">
        <f t="shared" si="2"/>
        <v>21487.077000000005</v>
      </c>
      <c r="G40" s="32">
        <f t="shared" si="2"/>
        <v>29712.552000000003</v>
      </c>
      <c r="H40" s="32">
        <f t="shared" si="2"/>
        <v>41059.972999999998</v>
      </c>
      <c r="I40" s="32">
        <f t="shared" si="2"/>
        <v>53727.351999999999</v>
      </c>
      <c r="J40" s="32">
        <f t="shared" si="2"/>
        <v>67984.7</v>
      </c>
      <c r="K40" s="32">
        <f t="shared" si="2"/>
        <v>82269</v>
      </c>
      <c r="L40" s="32">
        <f t="shared" si="2"/>
        <v>120601.897</v>
      </c>
      <c r="M40" s="32">
        <f t="shared" si="2"/>
        <v>152423</v>
      </c>
      <c r="N40" s="32">
        <f t="shared" si="2"/>
        <v>191765.89700000008</v>
      </c>
      <c r="O40" s="32">
        <f t="shared" si="2"/>
        <v>254490.87699999992</v>
      </c>
      <c r="P40" s="32">
        <f t="shared" si="2"/>
        <v>295251.81899999996</v>
      </c>
      <c r="Q40" s="32">
        <f t="shared" si="2"/>
        <v>333999.17499999999</v>
      </c>
      <c r="R40" s="32">
        <f t="shared" si="2"/>
        <v>377251.93499999994</v>
      </c>
      <c r="S40" s="32">
        <f t="shared" si="2"/>
        <v>321965.91499999992</v>
      </c>
      <c r="T40" s="32">
        <f t="shared" si="2"/>
        <v>435933.77099999995</v>
      </c>
      <c r="U40" s="32">
        <f t="shared" si="2"/>
        <v>467531.68099999998</v>
      </c>
      <c r="V40" s="32">
        <f t="shared" si="2"/>
        <v>492874.65099999995</v>
      </c>
      <c r="W40" s="32">
        <f t="shared" si="2"/>
        <v>494353.82099999988</v>
      </c>
      <c r="X40" s="32">
        <f t="shared" si="2"/>
        <v>507953.18899999978</v>
      </c>
      <c r="Y40" s="32">
        <f t="shared" si="2"/>
        <v>517479.74400000006</v>
      </c>
      <c r="Z40" s="32">
        <f t="shared" si="2"/>
        <v>532621.98199999996</v>
      </c>
      <c r="AA40" s="32">
        <f t="shared" si="2"/>
        <v>538829.25299999991</v>
      </c>
      <c r="AB40" s="32">
        <f t="shared" si="2"/>
        <v>542813.99400000006</v>
      </c>
      <c r="AC40" s="32">
        <f t="shared" si="2"/>
        <v>325622.87600000005</v>
      </c>
      <c r="AD40" s="32">
        <f t="shared" si="2"/>
        <v>505701.28200000001</v>
      </c>
    </row>
    <row r="41" spans="1:32" ht="12.75" customHeight="1" x14ac:dyDescent="0.2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2" s="15" customFormat="1" ht="12.75" customHeight="1" x14ac:dyDescent="0.2">
      <c r="A42" s="75"/>
      <c r="B42" s="30" t="s">
        <v>91</v>
      </c>
      <c r="C42" s="31" t="s">
        <v>169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C42" si="3">SUM(N43:N50)</f>
        <v>241427.30199999994</v>
      </c>
      <c r="O42" s="22">
        <f t="shared" si="3"/>
        <v>287186.48300000007</v>
      </c>
      <c r="P42" s="22">
        <f t="shared" si="3"/>
        <v>329974.63700000005</v>
      </c>
      <c r="Q42" s="22">
        <f t="shared" si="3"/>
        <v>398741.26900000003</v>
      </c>
      <c r="R42" s="22">
        <f t="shared" si="3"/>
        <v>441122.33400000003</v>
      </c>
      <c r="S42" s="22">
        <f t="shared" si="3"/>
        <v>527903.86600000004</v>
      </c>
      <c r="T42" s="22">
        <f t="shared" si="3"/>
        <v>537223.5610000001</v>
      </c>
      <c r="U42" s="22">
        <f t="shared" si="3"/>
        <v>574346.87199999997</v>
      </c>
      <c r="V42" s="22">
        <f t="shared" si="3"/>
        <v>577657.44099999999</v>
      </c>
      <c r="W42" s="22">
        <f t="shared" si="3"/>
        <v>591210.03000000014</v>
      </c>
      <c r="X42" s="22">
        <f t="shared" si="3"/>
        <v>596950.22100000014</v>
      </c>
      <c r="Y42" s="22">
        <f t="shared" si="3"/>
        <v>572119.20899999992</v>
      </c>
      <c r="Z42" s="22">
        <f t="shared" si="3"/>
        <v>579323.69499999995</v>
      </c>
      <c r="AA42" s="22">
        <f t="shared" si="3"/>
        <v>603054.897</v>
      </c>
      <c r="AB42" s="22">
        <f t="shared" si="3"/>
        <v>597595.41399999999</v>
      </c>
      <c r="AC42" s="22">
        <f t="shared" si="3"/>
        <v>585307.2969999999</v>
      </c>
      <c r="AD42" s="22">
        <f t="shared" ref="AD42" si="4">SUM(AD43:AD50)</f>
        <v>572029.255</v>
      </c>
    </row>
    <row r="43" spans="1:32" s="15" customFormat="1" ht="12.75" customHeight="1" x14ac:dyDescent="0.2">
      <c r="A43" s="75"/>
      <c r="B43" s="33"/>
      <c r="C43" s="34" t="s">
        <v>92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/>
      <c r="AF43" s="29"/>
    </row>
    <row r="44" spans="1:32" s="15" customFormat="1" ht="12.75" customHeight="1" x14ac:dyDescent="0.2">
      <c r="A44" s="75"/>
      <c r="B44" s="33"/>
      <c r="C44" s="34" t="s">
        <v>93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</row>
    <row r="45" spans="1:32" s="35" customFormat="1" ht="12.75" customHeight="1" x14ac:dyDescent="0.2">
      <c r="A45" s="75"/>
      <c r="B45" s="33"/>
      <c r="C45" s="34" t="s">
        <v>170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</row>
    <row r="46" spans="1:32" s="35" customFormat="1" ht="12.75" customHeight="1" x14ac:dyDescent="0.2">
      <c r="A46" s="75"/>
      <c r="B46" s="33"/>
      <c r="C46" s="34" t="s">
        <v>171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</row>
    <row r="47" spans="1:32" s="35" customFormat="1" ht="12.75" customHeight="1" x14ac:dyDescent="0.2">
      <c r="A47" s="75"/>
      <c r="B47" s="33"/>
      <c r="C47" s="34" t="s">
        <v>94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</row>
    <row r="48" spans="1:32" s="35" customFormat="1" ht="12.75" customHeight="1" x14ac:dyDescent="0.2">
      <c r="A48" s="75"/>
      <c r="B48" s="33"/>
      <c r="C48" s="34" t="s">
        <v>172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</row>
    <row r="49" spans="1:31" s="35" customFormat="1" ht="12.75" customHeight="1" x14ac:dyDescent="0.2">
      <c r="A49" s="75"/>
      <c r="B49" s="33"/>
      <c r="C49" s="34" t="s">
        <v>95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</row>
    <row r="50" spans="1:31" s="35" customFormat="1" ht="12.75" customHeight="1" x14ac:dyDescent="0.2">
      <c r="A50" s="75"/>
      <c r="B50" s="33"/>
      <c r="C50" s="34" t="s">
        <v>173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  <c r="AE50" s="47"/>
    </row>
    <row r="51" spans="1:31" s="11" customFormat="1" ht="12.75" customHeight="1" x14ac:dyDescent="0.2">
      <c r="A51" s="75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1" s="11" customFormat="1" ht="14.25" customHeight="1" x14ac:dyDescent="0.2">
      <c r="A52" s="75"/>
      <c r="B52" s="19" t="s">
        <v>96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1">
        <v>1104903.4099999999</v>
      </c>
      <c r="Y52" s="51">
        <v>1089598.953</v>
      </c>
      <c r="Z52" s="51">
        <v>1111945.6769999999</v>
      </c>
      <c r="AA52" s="51">
        <v>1141884.1499999999</v>
      </c>
      <c r="AB52" s="52">
        <v>1140409.4080000001</v>
      </c>
      <c r="AC52" s="52">
        <v>910930.17299999995</v>
      </c>
      <c r="AD52" s="52">
        <v>1077730.537</v>
      </c>
    </row>
    <row r="53" spans="1:31" s="11" customFormat="1" ht="12.75" customHeight="1" x14ac:dyDescent="0.2">
      <c r="A53" s="75"/>
      <c r="B53" s="9" t="s">
        <v>97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5">SUM(M5:M13,M18:M38)</f>
        <v>121524.09199999998</v>
      </c>
      <c r="N53" s="44">
        <f t="shared" si="5"/>
        <v>155780.52500000002</v>
      </c>
      <c r="O53" s="44">
        <f t="shared" si="5"/>
        <v>194573.016</v>
      </c>
      <c r="P53" s="44">
        <f t="shared" si="5"/>
        <v>222382.41700000004</v>
      </c>
      <c r="Q53" s="44">
        <f t="shared" si="5"/>
        <v>245886.40799999994</v>
      </c>
      <c r="R53" s="44">
        <f t="shared" si="5"/>
        <v>268718.15100000001</v>
      </c>
      <c r="S53" s="44">
        <f t="shared" si="5"/>
        <v>283906.52400000003</v>
      </c>
      <c r="T53" s="44">
        <f t="shared" si="5"/>
        <v>289157.77999999997</v>
      </c>
      <c r="U53" s="44">
        <f t="shared" ref="U53:AD53" si="6">SUM(U5:U13,U18:U38)</f>
        <v>305013.74599999998</v>
      </c>
      <c r="V53" s="44">
        <f t="shared" si="6"/>
        <v>323250.58600000001</v>
      </c>
      <c r="W53" s="44">
        <f t="shared" si="6"/>
        <v>319279.75699999998</v>
      </c>
      <c r="X53" s="44">
        <f t="shared" si="6"/>
        <v>321465.19899999996</v>
      </c>
      <c r="Y53" s="44">
        <f t="shared" si="6"/>
        <v>326873.48199999996</v>
      </c>
      <c r="Z53" s="44">
        <f t="shared" si="6"/>
        <v>337819.92100000003</v>
      </c>
      <c r="AA53" s="44">
        <f t="shared" si="6"/>
        <v>342837.26</v>
      </c>
      <c r="AB53" s="44">
        <f t="shared" si="6"/>
        <v>346033.92299999995</v>
      </c>
      <c r="AC53" s="44">
        <f t="shared" si="6"/>
        <v>320994.20299999998</v>
      </c>
      <c r="AD53" s="44">
        <f t="shared" si="6"/>
        <v>319291.12400000001</v>
      </c>
    </row>
    <row r="54" spans="1:31" s="11" customFormat="1" ht="12.75" customHeight="1" x14ac:dyDescent="0.2">
      <c r="A54" s="75"/>
      <c r="B54" s="9" t="s">
        <v>98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7">(M53/M52)*100</f>
        <v>30.766216024628338</v>
      </c>
      <c r="N54" s="8">
        <f t="shared" si="7"/>
        <v>35.960981234149067</v>
      </c>
      <c r="O54" s="8">
        <f t="shared" si="7"/>
        <v>35.920463059412342</v>
      </c>
      <c r="P54" s="8">
        <f t="shared" si="7"/>
        <v>35.568299272351979</v>
      </c>
      <c r="Q54" s="8">
        <f t="shared" si="7"/>
        <v>33.557095150598776</v>
      </c>
      <c r="R54" s="8">
        <f t="shared" si="7"/>
        <v>32.835606052027529</v>
      </c>
      <c r="S54" s="8">
        <f t="shared" si="7"/>
        <v>33.405885271734363</v>
      </c>
      <c r="T54" s="8">
        <f t="shared" si="7"/>
        <v>29.71336396405016</v>
      </c>
      <c r="U54" s="8">
        <f t="shared" si="7"/>
        <v>29.275364688306432</v>
      </c>
      <c r="V54" s="8">
        <f t="shared" si="7"/>
        <v>30.195319543956277</v>
      </c>
      <c r="W54" s="8">
        <f t="shared" si="7"/>
        <v>29.411421235691087</v>
      </c>
      <c r="X54" s="8">
        <f t="shared" si="7"/>
        <v>29.094416406950902</v>
      </c>
      <c r="Y54" s="8">
        <f t="shared" si="7"/>
        <v>29.99943062537065</v>
      </c>
      <c r="Z54" s="8">
        <f>(Z53/Z52)*100</f>
        <v>30.380973458292427</v>
      </c>
      <c r="AA54" s="8">
        <f>(AA53/AA52)*100</f>
        <v>30.023821593460248</v>
      </c>
      <c r="AB54" s="8">
        <f>(AB53/AB52)*100</f>
        <v>30.342955834331381</v>
      </c>
      <c r="AC54" s="8">
        <f>(AC53/AC52)*100</f>
        <v>35.238069010587047</v>
      </c>
      <c r="AD54" s="8">
        <f>(AD53/AD52)*100</f>
        <v>29.626248216811916</v>
      </c>
    </row>
    <row r="55" spans="1:31" s="11" customFormat="1" ht="12.75" customHeight="1" x14ac:dyDescent="0.2">
      <c r="A55" s="75"/>
      <c r="B55" s="9" t="s">
        <v>99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8">(M42/M52)*100</f>
        <v>61.411117187183542</v>
      </c>
      <c r="N55" s="43">
        <f t="shared" si="8"/>
        <v>55.732015774328893</v>
      </c>
      <c r="O55" s="43">
        <f t="shared" si="8"/>
        <v>53.017996358570365</v>
      </c>
      <c r="P55" s="43">
        <f t="shared" si="8"/>
        <v>52.776819316167909</v>
      </c>
      <c r="Q55" s="43">
        <f t="shared" si="8"/>
        <v>54.417805413235797</v>
      </c>
      <c r="R55" s="43">
        <f t="shared" si="8"/>
        <v>53.902273166411106</v>
      </c>
      <c r="S55" s="43">
        <f t="shared" si="8"/>
        <v>62.115853252111343</v>
      </c>
      <c r="T55" s="43">
        <f t="shared" si="8"/>
        <v>55.204183674587995</v>
      </c>
      <c r="U55" s="43">
        <f t="shared" si="8"/>
        <v>55.126086466240942</v>
      </c>
      <c r="V55" s="43">
        <f t="shared" si="8"/>
        <v>53.959843456986242</v>
      </c>
      <c r="W55" s="43">
        <f t="shared" si="8"/>
        <v>54.461101431794098</v>
      </c>
      <c r="X55" s="43">
        <f t="shared" si="8"/>
        <v>54.027367061886444</v>
      </c>
      <c r="Y55" s="43">
        <f t="shared" si="8"/>
        <v>52.507320002903846</v>
      </c>
      <c r="Z55" s="43">
        <f>(Z42/Z52)*100</f>
        <v>52.099999755653528</v>
      </c>
      <c r="AA55" s="43">
        <f>(AA42/AA52)*100</f>
        <v>52.81226620055984</v>
      </c>
      <c r="AB55" s="43">
        <f>(AB42/AB52)*100</f>
        <v>52.401831290399173</v>
      </c>
      <c r="AC55" s="43">
        <f>(AC42/AC52)*100</f>
        <v>64.253804994996017</v>
      </c>
      <c r="AD55" s="43">
        <f>(AD42/AD52)*100</f>
        <v>53.07720579137677</v>
      </c>
    </row>
    <row r="56" spans="1:31" s="11" customFormat="1" ht="5.25" customHeight="1" x14ac:dyDescent="0.2">
      <c r="A56" s="75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1" s="11" customFormat="1" ht="5.25" customHeight="1" x14ac:dyDescent="0.2">
      <c r="A57" s="75"/>
      <c r="B57" s="9"/>
      <c r="C57" s="24"/>
    </row>
    <row r="58" spans="1:31" s="11" customFormat="1" ht="12.75" customHeight="1" x14ac:dyDescent="0.2">
      <c r="A58" s="75"/>
      <c r="B58" s="2" t="s">
        <v>100</v>
      </c>
      <c r="C58" s="26"/>
      <c r="D58" s="38"/>
      <c r="AD58" s="87" t="s">
        <v>104</v>
      </c>
    </row>
    <row r="59" spans="1:31" s="11" customFormat="1" ht="12.75" customHeight="1" x14ac:dyDescent="0.2">
      <c r="A59" s="75"/>
      <c r="B59" s="74" t="s">
        <v>161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0"/>
      <c r="V59" s="13"/>
      <c r="W59" s="50"/>
      <c r="X59" s="50"/>
      <c r="Y59" s="50"/>
      <c r="Z59" s="50"/>
      <c r="AA59" s="50"/>
      <c r="AB59" s="50"/>
      <c r="AC59" s="50"/>
      <c r="AD59" s="50"/>
    </row>
    <row r="60" spans="1:31" ht="12.75" customHeight="1" x14ac:dyDescent="0.2">
      <c r="D60" s="48"/>
      <c r="E60" s="48"/>
      <c r="R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1" ht="12.75" customHeight="1" x14ac:dyDescent="0.2"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1" ht="12.75" customHeight="1" x14ac:dyDescent="0.2">
      <c r="Z62" s="48"/>
      <c r="AA62" s="48"/>
      <c r="AB62" s="48"/>
      <c r="AC62" s="48"/>
      <c r="AD62" s="48"/>
    </row>
    <row r="67" spans="1:10" s="11" customFormat="1" ht="12.75" customHeight="1" x14ac:dyDescent="0.2">
      <c r="A67" s="75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 x14ac:dyDescent="0.2">
      <c r="A68" s="75"/>
    </row>
    <row r="69" spans="1:10" s="11" customFormat="1" ht="12.75" customHeight="1" x14ac:dyDescent="0.2">
      <c r="A69" s="75"/>
    </row>
    <row r="70" spans="1:10" s="11" customFormat="1" ht="12.75" customHeight="1" x14ac:dyDescent="0.2">
      <c r="A70" s="75"/>
    </row>
    <row r="71" spans="1:10" s="11" customFormat="1" ht="12.75" customHeight="1" x14ac:dyDescent="0.2">
      <c r="A71" s="75"/>
    </row>
    <row r="72" spans="1:10" s="11" customFormat="1" ht="12.75" customHeight="1" x14ac:dyDescent="0.2">
      <c r="A72" s="75"/>
      <c r="B72" s="9"/>
      <c r="C72" s="24"/>
    </row>
    <row r="73" spans="1:10" s="11" customFormat="1" ht="12.75" customHeight="1" x14ac:dyDescent="0.2">
      <c r="A73" s="75"/>
      <c r="B73" s="9"/>
      <c r="C73" s="24"/>
    </row>
    <row r="74" spans="1:10" s="11" customFormat="1" ht="12.75" customHeight="1" x14ac:dyDescent="0.2">
      <c r="A74" s="75"/>
      <c r="B74" s="9"/>
      <c r="C74" s="24"/>
    </row>
    <row r="75" spans="1:10" s="11" customFormat="1" ht="12.75" customHeight="1" x14ac:dyDescent="0.2">
      <c r="A75" s="75"/>
      <c r="B75" s="9"/>
      <c r="C75" s="24"/>
    </row>
    <row r="76" spans="1:10" s="11" customFormat="1" ht="12.75" customHeight="1" x14ac:dyDescent="0.2">
      <c r="A76" s="75"/>
      <c r="B76" s="9"/>
      <c r="C76" s="24"/>
    </row>
    <row r="77" spans="1:10" s="11" customFormat="1" ht="12.75" customHeight="1" x14ac:dyDescent="0.2">
      <c r="A77" s="75"/>
      <c r="B77" s="9"/>
      <c r="C77" s="24"/>
    </row>
    <row r="78" spans="1:10" s="11" customFormat="1" ht="12.75" customHeight="1" x14ac:dyDescent="0.2">
      <c r="A78" s="75"/>
      <c r="B78" s="9"/>
      <c r="C78" s="24"/>
    </row>
    <row r="79" spans="1:10" s="11" customFormat="1" ht="12.75" customHeight="1" x14ac:dyDescent="0.2">
      <c r="A79" s="75"/>
      <c r="B79" s="9"/>
      <c r="C79" s="24"/>
    </row>
    <row r="80" spans="1:10" s="11" customFormat="1" ht="12.75" customHeight="1" x14ac:dyDescent="0.2">
      <c r="A80" s="75"/>
      <c r="B80" s="9"/>
      <c r="C80" s="24"/>
    </row>
    <row r="81" spans="1:30" s="11" customFormat="1" ht="12.75" customHeight="1" x14ac:dyDescent="0.2">
      <c r="A81" s="75"/>
      <c r="B81" s="9"/>
      <c r="C81" s="24"/>
    </row>
    <row r="82" spans="1:30" s="11" customFormat="1" ht="12.75" customHeight="1" x14ac:dyDescent="0.2">
      <c r="A82" s="75"/>
      <c r="B82" s="9"/>
      <c r="C82" s="24"/>
    </row>
    <row r="83" spans="1:30" s="11" customFormat="1" ht="12.75" customHeight="1" x14ac:dyDescent="0.2">
      <c r="A83" s="75"/>
      <c r="B83" s="9"/>
      <c r="C83" s="24"/>
    </row>
    <row r="84" spans="1:30" s="11" customFormat="1" ht="12.75" customHeight="1" x14ac:dyDescent="0.2">
      <c r="A84" s="75"/>
      <c r="B84" s="9"/>
      <c r="C84" s="24"/>
    </row>
    <row r="85" spans="1:30" s="11" customFormat="1" ht="12.75" customHeight="1" x14ac:dyDescent="0.2">
      <c r="A85" s="75"/>
      <c r="B85" s="9"/>
      <c r="C85" s="24"/>
    </row>
    <row r="86" spans="1:30" s="11" customFormat="1" ht="12.75" customHeight="1" x14ac:dyDescent="0.2">
      <c r="A86" s="75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1" customFormat="1" ht="12.75" customHeight="1" x14ac:dyDescent="0.2">
      <c r="A87" s="75"/>
      <c r="B87" s="9"/>
      <c r="C87" s="24"/>
    </row>
    <row r="88" spans="1:30" s="11" customFormat="1" ht="12.75" customHeight="1" x14ac:dyDescent="0.2">
      <c r="A88" s="75"/>
      <c r="B88" s="9"/>
      <c r="C88" s="24"/>
    </row>
    <row r="89" spans="1:30" s="11" customFormat="1" ht="12.75" customHeight="1" x14ac:dyDescent="0.2">
      <c r="A89" s="75"/>
      <c r="B89" s="9"/>
      <c r="C89" s="24"/>
    </row>
    <row r="90" spans="1:30" s="11" customFormat="1" ht="12.75" customHeight="1" x14ac:dyDescent="0.2">
      <c r="A90" s="75"/>
      <c r="B90" s="9"/>
      <c r="C90" s="24"/>
    </row>
    <row r="91" spans="1:30" s="11" customFormat="1" ht="12.75" customHeight="1" x14ac:dyDescent="0.2">
      <c r="A91" s="75"/>
      <c r="B91" s="9"/>
      <c r="C91" s="24"/>
    </row>
    <row r="92" spans="1:30" s="11" customFormat="1" ht="12.75" customHeight="1" x14ac:dyDescent="0.2">
      <c r="A92" s="75"/>
      <c r="B92" s="9"/>
      <c r="C92" s="24"/>
    </row>
    <row r="93" spans="1:30" s="11" customFormat="1" ht="12.75" customHeight="1" x14ac:dyDescent="0.2">
      <c r="A93" s="75"/>
      <c r="B93" s="9"/>
      <c r="C93" s="24"/>
    </row>
    <row r="94" spans="1:30" s="11" customFormat="1" ht="12.75" customHeight="1" x14ac:dyDescent="0.2">
      <c r="A94" s="75"/>
      <c r="B94" s="9"/>
      <c r="C94" s="24"/>
    </row>
    <row r="95" spans="1:30" s="11" customFormat="1" ht="12.75" customHeight="1" x14ac:dyDescent="0.2">
      <c r="A95" s="75"/>
      <c r="B95" s="9"/>
      <c r="C95" s="24"/>
    </row>
    <row r="96" spans="1:30" s="11" customFormat="1" ht="12.75" customHeight="1" x14ac:dyDescent="0.2">
      <c r="A96" s="75"/>
      <c r="B96" s="9"/>
      <c r="C96" s="24"/>
    </row>
    <row r="97" spans="1:30" s="11" customFormat="1" ht="12.75" customHeight="1" x14ac:dyDescent="0.2">
      <c r="A97" s="75"/>
      <c r="B97" s="9"/>
      <c r="C97" s="24"/>
    </row>
    <row r="98" spans="1:30" s="11" customFormat="1" ht="12.75" customHeight="1" x14ac:dyDescent="0.2">
      <c r="A98" s="75"/>
      <c r="B98" s="9"/>
      <c r="C98" s="24"/>
    </row>
    <row r="99" spans="1:30" s="11" customFormat="1" ht="12.75" customHeight="1" x14ac:dyDescent="0.2">
      <c r="A99" s="75"/>
      <c r="B99" s="9"/>
      <c r="C99" s="24"/>
    </row>
    <row r="100" spans="1:30" s="11" customFormat="1" ht="12.75" customHeight="1" x14ac:dyDescent="0.2">
      <c r="A100" s="75"/>
      <c r="B100" s="9"/>
      <c r="C100" s="24"/>
    </row>
    <row r="101" spans="1:30" s="11" customFormat="1" ht="12.75" customHeight="1" x14ac:dyDescent="0.2">
      <c r="A101" s="75"/>
      <c r="B101" s="9"/>
      <c r="C101" s="24"/>
    </row>
    <row r="102" spans="1:30" s="11" customFormat="1" ht="12.75" customHeight="1" x14ac:dyDescent="0.2">
      <c r="A102" s="75"/>
      <c r="B102" s="9"/>
      <c r="C102" s="24"/>
    </row>
    <row r="103" spans="1:30" s="11" customFormat="1" ht="12.75" customHeight="1" x14ac:dyDescent="0.2">
      <c r="A103" s="75"/>
      <c r="B103" s="9"/>
      <c r="C103" s="24"/>
    </row>
    <row r="104" spans="1:30" s="11" customFormat="1" ht="12.75" customHeight="1" x14ac:dyDescent="0.2">
      <c r="A104" s="75"/>
      <c r="B104" s="9"/>
      <c r="C104" s="24"/>
    </row>
    <row r="105" spans="1:30" s="11" customFormat="1" ht="12.75" customHeight="1" x14ac:dyDescent="0.2">
      <c r="A105" s="75"/>
      <c r="B105" s="9"/>
      <c r="C105" s="24"/>
    </row>
    <row r="106" spans="1:30" s="11" customFormat="1" ht="12.75" customHeight="1" x14ac:dyDescent="0.2">
      <c r="A106" s="75"/>
      <c r="B106" s="9"/>
      <c r="C106" s="24"/>
    </row>
    <row r="107" spans="1:30" s="11" customFormat="1" ht="12.75" customHeight="1" x14ac:dyDescent="0.2">
      <c r="A107" s="75"/>
      <c r="B107" s="9"/>
      <c r="C107" s="24"/>
    </row>
    <row r="108" spans="1:30" s="11" customFormat="1" ht="12.75" customHeight="1" x14ac:dyDescent="0.2">
      <c r="A108" s="75"/>
      <c r="B108" s="9"/>
      <c r="C108" s="24"/>
    </row>
    <row r="109" spans="1:30" s="11" customFormat="1" ht="12.75" customHeight="1" x14ac:dyDescent="0.2">
      <c r="A109" s="75"/>
      <c r="B109" s="9"/>
      <c r="C109" s="24"/>
    </row>
    <row r="110" spans="1:30" s="11" customFormat="1" ht="12.75" customHeight="1" x14ac:dyDescent="0.2">
      <c r="A110" s="75"/>
      <c r="B110" s="9"/>
      <c r="C110" s="24"/>
    </row>
    <row r="111" spans="1:30" s="11" customFormat="1" ht="12.75" customHeight="1" x14ac:dyDescent="0.2">
      <c r="A111" s="75"/>
      <c r="B111" s="9"/>
      <c r="C111" s="24"/>
      <c r="D111" s="15"/>
    </row>
    <row r="112" spans="1:30" s="11" customFormat="1" ht="12.75" customHeight="1" x14ac:dyDescent="0.2">
      <c r="A112" s="75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11" customFormat="1" ht="12.75" customHeight="1" x14ac:dyDescent="0.2">
      <c r="A113" s="75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ht="12.75" customHeight="1" x14ac:dyDescent="0.2">
      <c r="A114" s="75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1" customFormat="1" ht="12.75" customHeight="1" x14ac:dyDescent="0.2">
      <c r="A115" s="75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11" customFormat="1" ht="12.75" customHeight="1" x14ac:dyDescent="0.2">
      <c r="A116" s="75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11" customFormat="1" ht="12.75" customHeight="1" x14ac:dyDescent="0.2">
      <c r="A117" s="75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1" customFormat="1" ht="12.75" customHeight="1" x14ac:dyDescent="0.2">
      <c r="A118" s="75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1" customFormat="1" ht="12.75" customHeight="1" x14ac:dyDescent="0.2">
      <c r="A119" s="75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1" customFormat="1" ht="12.75" customHeight="1" x14ac:dyDescent="0.2">
      <c r="A120" s="75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1" customFormat="1" ht="12.75" customHeight="1" x14ac:dyDescent="0.2">
      <c r="A121" s="75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1" customFormat="1" ht="12.75" customHeight="1" x14ac:dyDescent="0.2">
      <c r="A122" s="75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1" customFormat="1" ht="12.75" customHeight="1" x14ac:dyDescent="0.2">
      <c r="A123" s="75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1" customFormat="1" ht="12.75" customHeight="1" x14ac:dyDescent="0.2">
      <c r="A124" s="75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1" customFormat="1" ht="12.75" customHeight="1" x14ac:dyDescent="0.2">
      <c r="A125" s="75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11" customFormat="1" ht="12.75" customHeight="1" x14ac:dyDescent="0.2">
      <c r="A126" s="75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2.75" customHeight="1" x14ac:dyDescent="0.2">
      <c r="A127" s="75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2.75" customHeight="1" x14ac:dyDescent="0.2">
      <c r="A128" s="75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2.75" customHeight="1" x14ac:dyDescent="0.2">
      <c r="A129" s="75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2.75" customHeight="1" x14ac:dyDescent="0.2">
      <c r="A130" s="75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11" customFormat="1" ht="12.75" customHeight="1" x14ac:dyDescent="0.2">
      <c r="A131" s="75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11" customFormat="1" ht="12.75" customHeight="1" x14ac:dyDescent="0.2">
      <c r="A132" s="75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11" customFormat="1" ht="12.75" customHeight="1" x14ac:dyDescent="0.2">
      <c r="A133" s="75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 customHeight="1" x14ac:dyDescent="0.2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 customHeight="1" x14ac:dyDescent="0.2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 customHeight="1" x14ac:dyDescent="0.2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 customHeight="1" x14ac:dyDescent="0.2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 customHeight="1" x14ac:dyDescent="0.2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customHeight="1" x14ac:dyDescent="0.2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 customHeight="1" x14ac:dyDescent="0.2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customHeight="1" x14ac:dyDescent="0.2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customHeight="1" x14ac:dyDescent="0.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 customHeight="1" x14ac:dyDescent="0.2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customHeight="1" x14ac:dyDescent="0.2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 customHeight="1" x14ac:dyDescent="0.2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 customHeight="1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4:30" ht="12.75" customHeight="1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4:30" ht="12.75" customHeight="1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4:30" ht="12.75" customHeight="1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4:30" ht="12.75" customHeight="1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4:30" ht="12.75" customHeight="1" x14ac:dyDescent="0.2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</sheetData>
  <mergeCells count="1">
    <mergeCell ref="B3:AC3"/>
  </mergeCells>
  <phoneticPr fontId="6" type="noConversion"/>
  <hyperlinks>
    <hyperlink ref="B1" location="'Titel'!A1" display="Titres"/>
  </hyperlinks>
  <pageMargins left="0" right="0" top="0" bottom="0" header="0.19685039370078741" footer="0.19685039370078741"/>
  <pageSetup paperSize="9" scale="77" fitToWidth="2" orientation="landscape" r:id="rId1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" sqref="B1"/>
    </sheetView>
  </sheetViews>
  <sheetFormatPr baseColWidth="10" defaultColWidth="11.44140625" defaultRowHeight="12.6" customHeight="1" x14ac:dyDescent="0.2"/>
  <cols>
    <col min="1" max="1" width="1.109375" style="75" customWidth="1"/>
    <col min="2" max="2" width="23.6640625" style="89" customWidth="1"/>
    <col min="3" max="11" width="8.6640625" style="89" customWidth="1"/>
    <col min="12" max="16384" width="11.44140625" style="89"/>
  </cols>
  <sheetData>
    <row r="1" spans="1:14" ht="10.199999999999999" x14ac:dyDescent="0.2">
      <c r="B1" s="17" t="s">
        <v>114</v>
      </c>
    </row>
    <row r="2" spans="1:14" ht="10.199999999999999" x14ac:dyDescent="0.2">
      <c r="B2" s="90" t="s">
        <v>153</v>
      </c>
    </row>
    <row r="3" spans="1:14" ht="10.199999999999999" x14ac:dyDescent="0.2">
      <c r="B3" s="89" t="s">
        <v>159</v>
      </c>
    </row>
    <row r="4" spans="1:14" s="92" customFormat="1" ht="10.199999999999999" x14ac:dyDescent="0.2">
      <c r="A4" s="75"/>
      <c r="B4" s="109"/>
      <c r="C4" s="109" t="s">
        <v>129</v>
      </c>
      <c r="D4" s="109" t="s">
        <v>130</v>
      </c>
      <c r="E4" s="109" t="s">
        <v>131</v>
      </c>
      <c r="F4" s="109" t="s">
        <v>132</v>
      </c>
      <c r="G4" s="109">
        <v>2014</v>
      </c>
      <c r="H4" s="109">
        <v>2015</v>
      </c>
      <c r="I4" s="109">
        <v>2016</v>
      </c>
      <c r="J4" s="109">
        <v>2017</v>
      </c>
      <c r="K4" s="109">
        <v>2018</v>
      </c>
      <c r="L4" s="91"/>
      <c r="M4" s="91"/>
      <c r="N4" s="91"/>
    </row>
    <row r="5" spans="1:14" ht="10.199999999999999" x14ac:dyDescent="0.2">
      <c r="B5" s="89" t="s">
        <v>133</v>
      </c>
      <c r="C5" s="96">
        <v>690.14960893913531</v>
      </c>
      <c r="D5" s="96">
        <v>1068.4439268925048</v>
      </c>
      <c r="E5" s="96">
        <v>1613.4062302083123</v>
      </c>
      <c r="F5" s="96">
        <v>1857.4680155470226</v>
      </c>
      <c r="G5" s="96">
        <v>2345.3270610304553</v>
      </c>
      <c r="H5" s="96">
        <v>3081.9076309379743</v>
      </c>
      <c r="I5" s="96">
        <v>4449.980244184625</v>
      </c>
      <c r="J5" s="96">
        <v>7431.7146356162602</v>
      </c>
      <c r="K5" s="96">
        <v>16692.707400229025</v>
      </c>
    </row>
    <row r="6" spans="1:14" ht="10.199999999999999" x14ac:dyDescent="0.2">
      <c r="B6" s="89" t="s">
        <v>134</v>
      </c>
      <c r="C6" s="96">
        <v>401.81409242238095</v>
      </c>
      <c r="D6" s="96">
        <v>597.40703622386616</v>
      </c>
      <c r="E6" s="96">
        <v>955.49649064192147</v>
      </c>
      <c r="F6" s="96">
        <v>1257.9120269964178</v>
      </c>
      <c r="G6" s="96">
        <v>1610.0373117917056</v>
      </c>
      <c r="H6" s="96">
        <v>2038.4602148126571</v>
      </c>
      <c r="I6" s="96">
        <v>3047.2786204591089</v>
      </c>
      <c r="J6" s="96">
        <v>8300.5440451904051</v>
      </c>
      <c r="K6" s="96">
        <v>13979.342444818225</v>
      </c>
    </row>
    <row r="7" spans="1:14" ht="10.199999999999999" x14ac:dyDescent="0.2">
      <c r="B7" s="89" t="s">
        <v>135</v>
      </c>
      <c r="C7" s="96">
        <v>1282.6833861124014</v>
      </c>
      <c r="D7" s="96">
        <v>1641.771574694885</v>
      </c>
      <c r="E7" s="96">
        <v>2143.8512690952039</v>
      </c>
      <c r="F7" s="96">
        <v>2358.2193746822759</v>
      </c>
      <c r="G7" s="96">
        <v>2690.39155040778</v>
      </c>
      <c r="H7" s="96">
        <v>3374.6446976800094</v>
      </c>
      <c r="I7" s="96">
        <v>10177.720401965509</v>
      </c>
      <c r="J7" s="96">
        <v>26568.880118777452</v>
      </c>
      <c r="K7" s="96">
        <v>30952.304625917219</v>
      </c>
    </row>
    <row r="8" spans="1:14" ht="10.199999999999999" x14ac:dyDescent="0.2">
      <c r="B8" s="89" t="s">
        <v>136</v>
      </c>
      <c r="C8" s="96">
        <v>1588.0503626468924</v>
      </c>
      <c r="D8" s="96">
        <v>2368.158961054628</v>
      </c>
      <c r="E8" s="96">
        <v>3064.4334008396922</v>
      </c>
      <c r="F8" s="96">
        <v>3458.456843288574</v>
      </c>
      <c r="G8" s="96">
        <v>4349.8022052015822</v>
      </c>
      <c r="H8" s="96">
        <v>6004.9445032210006</v>
      </c>
      <c r="I8" s="96">
        <v>24041.333726721849</v>
      </c>
      <c r="J8" s="96">
        <v>43757.827433919978</v>
      </c>
      <c r="K8" s="96">
        <v>123073.50512622282</v>
      </c>
    </row>
    <row r="9" spans="1:14" ht="10.199999999999999" x14ac:dyDescent="0.2">
      <c r="B9" s="89" t="s">
        <v>137</v>
      </c>
      <c r="C9" s="96">
        <v>1017.4607223243971</v>
      </c>
      <c r="D9" s="96">
        <v>1581.0263475934401</v>
      </c>
      <c r="E9" s="96">
        <v>2205.2205303648652</v>
      </c>
      <c r="F9" s="96">
        <v>2525.4772409197913</v>
      </c>
      <c r="G9" s="96">
        <v>3008.873733134707</v>
      </c>
      <c r="H9" s="96">
        <v>3395.1810839285331</v>
      </c>
      <c r="I9" s="96">
        <v>7131.3629111988912</v>
      </c>
      <c r="J9" s="96">
        <v>22324.11449518846</v>
      </c>
      <c r="K9" s="96">
        <v>33983.563034042825</v>
      </c>
    </row>
    <row r="10" spans="1:14" ht="10.199999999999999" x14ac:dyDescent="0.2">
      <c r="B10" s="89" t="s">
        <v>138</v>
      </c>
      <c r="C10" s="96">
        <v>278.05156362522098</v>
      </c>
      <c r="D10" s="96">
        <v>401.40627636337763</v>
      </c>
      <c r="E10" s="96">
        <v>622.46620987466156</v>
      </c>
      <c r="F10" s="96">
        <v>821.35000922746008</v>
      </c>
      <c r="G10" s="96">
        <v>1188.8969573176901</v>
      </c>
      <c r="H10" s="96">
        <v>1897.1859749513187</v>
      </c>
      <c r="I10" s="96">
        <v>6674.4473298202292</v>
      </c>
      <c r="J10" s="96">
        <v>14831.195159020372</v>
      </c>
      <c r="K10" s="96">
        <v>20414.946463538643</v>
      </c>
    </row>
    <row r="11" spans="1:14" ht="10.199999999999999" x14ac:dyDescent="0.2">
      <c r="B11" s="89" t="s">
        <v>139</v>
      </c>
      <c r="C11" s="96">
        <v>1049.3179433368311</v>
      </c>
      <c r="D11" s="96">
        <v>1471.9031457160197</v>
      </c>
      <c r="E11" s="96">
        <v>2194.9044898179036</v>
      </c>
      <c r="F11" s="96">
        <v>2601.1832882895478</v>
      </c>
      <c r="G11" s="96">
        <v>3352.7860957614298</v>
      </c>
      <c r="H11" s="96">
        <v>4297.9258865323718</v>
      </c>
      <c r="I11" s="96">
        <v>11624.960204274827</v>
      </c>
      <c r="J11" s="96">
        <v>34181.278435431275</v>
      </c>
      <c r="K11" s="96">
        <v>56391.561336843813</v>
      </c>
    </row>
    <row r="12" spans="1:14" ht="10.199999999999999" x14ac:dyDescent="0.2">
      <c r="B12" s="89" t="s">
        <v>140</v>
      </c>
      <c r="C12" s="96">
        <v>127.06356621443204</v>
      </c>
      <c r="D12" s="96">
        <v>190.40257514009602</v>
      </c>
      <c r="E12" s="96">
        <v>303.29334618772202</v>
      </c>
      <c r="F12" s="96">
        <v>374.98787228756782</v>
      </c>
      <c r="G12" s="96">
        <v>493.06504418387891</v>
      </c>
      <c r="H12" s="96">
        <v>628.01966890421045</v>
      </c>
      <c r="I12" s="96">
        <v>1305.1008636378167</v>
      </c>
      <c r="J12" s="96">
        <v>7744.061541237731</v>
      </c>
      <c r="K12" s="96">
        <v>12256.036331381547</v>
      </c>
    </row>
    <row r="13" spans="1:14" ht="10.199999999999999" x14ac:dyDescent="0.2">
      <c r="B13" s="89" t="s">
        <v>141</v>
      </c>
      <c r="C13" s="96">
        <v>552.90075739829774</v>
      </c>
      <c r="D13" s="96">
        <v>679.62106811230274</v>
      </c>
      <c r="E13" s="96">
        <v>909.61301898471356</v>
      </c>
      <c r="F13" s="96">
        <v>1054.7373376750754</v>
      </c>
      <c r="G13" s="96">
        <v>1376.6695999245735</v>
      </c>
      <c r="H13" s="96">
        <v>1504.2747815417529</v>
      </c>
      <c r="I13" s="96">
        <v>2109.5399942128206</v>
      </c>
      <c r="J13" s="96">
        <v>5980.2360985276609</v>
      </c>
      <c r="K13" s="96">
        <v>11670.801420384718</v>
      </c>
    </row>
    <row r="14" spans="1:14" ht="10.199999999999999" x14ac:dyDescent="0.2">
      <c r="B14" s="89" t="s">
        <v>142</v>
      </c>
      <c r="C14" s="96">
        <v>175.32349283143245</v>
      </c>
      <c r="D14" s="96">
        <v>208.52425027091331</v>
      </c>
      <c r="E14" s="96">
        <v>268.32747896692052</v>
      </c>
      <c r="F14" s="96">
        <v>337.10833192392306</v>
      </c>
      <c r="G14" s="96">
        <v>406.6080488175586</v>
      </c>
      <c r="H14" s="96">
        <v>557.71889756153223</v>
      </c>
      <c r="I14" s="96">
        <v>720.60670369910213</v>
      </c>
      <c r="J14" s="96">
        <v>1196.5134166401751</v>
      </c>
      <c r="K14" s="96">
        <v>2063.9773723596913</v>
      </c>
    </row>
    <row r="15" spans="1:14" ht="10.199999999999999" x14ac:dyDescent="0.2">
      <c r="B15" s="89" t="s">
        <v>143</v>
      </c>
      <c r="C15" s="96">
        <v>2084.8136372811864</v>
      </c>
      <c r="D15" s="96">
        <v>3200.8484476855492</v>
      </c>
      <c r="E15" s="96">
        <v>4852.8310598376765</v>
      </c>
      <c r="F15" s="96">
        <v>5668.3260701700601</v>
      </c>
      <c r="G15" s="96">
        <v>7204.740134128605</v>
      </c>
      <c r="H15" s="96">
        <v>9728.8517781338196</v>
      </c>
      <c r="I15" s="96">
        <v>24130.794065218059</v>
      </c>
      <c r="J15" s="96">
        <v>70412.127605523827</v>
      </c>
      <c r="K15" s="96">
        <v>100585.06703347806</v>
      </c>
    </row>
    <row r="16" spans="1:14" ht="10.199999999999999" x14ac:dyDescent="0.2">
      <c r="B16" s="89" t="s">
        <v>144</v>
      </c>
      <c r="C16" s="96">
        <v>1557.2934264791422</v>
      </c>
      <c r="D16" s="96">
        <v>2333.8975604713664</v>
      </c>
      <c r="E16" s="96">
        <v>3000.0559920120722</v>
      </c>
      <c r="F16" s="96">
        <v>3211.2619381398972</v>
      </c>
      <c r="G16" s="96">
        <v>3571.3785166797998</v>
      </c>
      <c r="H16" s="96">
        <v>4092.6824371671519</v>
      </c>
      <c r="I16" s="96">
        <v>7003.5088228736968</v>
      </c>
      <c r="J16" s="96">
        <v>14572.572734949312</v>
      </c>
      <c r="K16" s="96">
        <v>20876.737940544219</v>
      </c>
    </row>
    <row r="17" spans="2:11" ht="10.199999999999999" x14ac:dyDescent="0.2">
      <c r="B17" s="89" t="s">
        <v>145</v>
      </c>
      <c r="C17" s="96">
        <v>162.39324323046222</v>
      </c>
      <c r="D17" s="96">
        <v>213.68573799249069</v>
      </c>
      <c r="E17" s="96">
        <v>358.25543393701327</v>
      </c>
      <c r="F17" s="96">
        <v>422.67144610532648</v>
      </c>
      <c r="G17" s="96">
        <v>535.52223801761784</v>
      </c>
      <c r="H17" s="96">
        <v>901.32569021505537</v>
      </c>
      <c r="I17" s="96">
        <v>3180.2966107440138</v>
      </c>
      <c r="J17" s="96">
        <v>12464.782579148179</v>
      </c>
      <c r="K17" s="96">
        <v>15980.529407313648</v>
      </c>
    </row>
    <row r="18" spans="2:11" ht="10.199999999999999" x14ac:dyDescent="0.2">
      <c r="B18" s="89" t="s">
        <v>146</v>
      </c>
      <c r="C18" s="96">
        <v>207.05544210040443</v>
      </c>
      <c r="D18" s="96">
        <v>265.00396414866691</v>
      </c>
      <c r="E18" s="96">
        <v>403.62982490666906</v>
      </c>
      <c r="F18" s="96">
        <v>488.33071696949236</v>
      </c>
      <c r="G18" s="96">
        <v>625.84870915315241</v>
      </c>
      <c r="H18" s="96">
        <v>889.57152434096429</v>
      </c>
      <c r="I18" s="96">
        <v>2762.5597780159574</v>
      </c>
      <c r="J18" s="96">
        <v>7247.0390337344243</v>
      </c>
      <c r="K18" s="96">
        <v>11320.666926791342</v>
      </c>
    </row>
    <row r="19" spans="2:11" ht="10.199999999999999" x14ac:dyDescent="0.2">
      <c r="B19" s="89" t="s">
        <v>147</v>
      </c>
      <c r="C19" s="96">
        <v>1201.1994720480402</v>
      </c>
      <c r="D19" s="96">
        <v>1711.6769407145334</v>
      </c>
      <c r="E19" s="96">
        <v>2392.4892540202745</v>
      </c>
      <c r="F19" s="96">
        <v>2690.5187805606424</v>
      </c>
      <c r="G19" s="96">
        <v>3148.7885347835368</v>
      </c>
      <c r="H19" s="96">
        <v>4207.9005337790304</v>
      </c>
      <c r="I19" s="96">
        <v>6205.9329331553645</v>
      </c>
      <c r="J19" s="96">
        <v>13619.120399121151</v>
      </c>
      <c r="K19" s="96">
        <v>18593.906124563313</v>
      </c>
    </row>
    <row r="20" spans="2:11" ht="10.199999999999999" x14ac:dyDescent="0.2">
      <c r="B20" s="89" t="s">
        <v>148</v>
      </c>
      <c r="C20" s="97">
        <v>1449.6015225224983</v>
      </c>
      <c r="D20" s="97">
        <v>2439.0835749162266</v>
      </c>
      <c r="E20" s="97">
        <v>3486.4930126958566</v>
      </c>
      <c r="F20" s="97">
        <v>3954.9550730059022</v>
      </c>
      <c r="G20" s="97">
        <v>4897.999657819013</v>
      </c>
      <c r="H20" s="97">
        <v>6938.0889298217571</v>
      </c>
      <c r="I20" s="97">
        <v>17196.726084627182</v>
      </c>
      <c r="J20" s="97">
        <v>32951.996251703771</v>
      </c>
      <c r="K20" s="97">
        <v>68137.036353835108</v>
      </c>
    </row>
    <row r="21" spans="2:11" ht="10.199999999999999" x14ac:dyDescent="0.2">
      <c r="B21" s="89" t="s">
        <v>149</v>
      </c>
      <c r="C21" s="96">
        <v>1315.4019672797683</v>
      </c>
      <c r="D21" s="96">
        <v>1811.9500558008281</v>
      </c>
      <c r="E21" s="96">
        <v>2500.5376740768884</v>
      </c>
      <c r="F21" s="96">
        <v>2832.4968789874215</v>
      </c>
      <c r="G21" s="96">
        <v>3250.4988147925283</v>
      </c>
      <c r="H21" s="96">
        <v>4385.413710827831</v>
      </c>
      <c r="I21" s="96">
        <v>8698.5453970859162</v>
      </c>
      <c r="J21" s="96">
        <v>21195.885324025956</v>
      </c>
      <c r="K21" s="96">
        <v>27250.075128978871</v>
      </c>
    </row>
    <row r="22" spans="2:11" ht="10.199999999999999" x14ac:dyDescent="0.2">
      <c r="B22" s="93" t="s">
        <v>150</v>
      </c>
      <c r="C22" s="122">
        <v>2481.6251324952618</v>
      </c>
      <c r="D22" s="122">
        <v>2985.6829074481971</v>
      </c>
      <c r="E22" s="122">
        <v>3841.7395595072421</v>
      </c>
      <c r="F22" s="96">
        <v>4303.1569356315722</v>
      </c>
      <c r="G22" s="96">
        <v>5129.5435115306</v>
      </c>
      <c r="H22" s="96">
        <v>6358.8015305964609</v>
      </c>
      <c r="I22" s="96">
        <v>11435.11206264776</v>
      </c>
      <c r="J22" s="96">
        <v>30335.701480807515</v>
      </c>
      <c r="K22" s="96">
        <v>65767.560471804172</v>
      </c>
    </row>
    <row r="23" spans="2:11" ht="10.8" thickBot="1" x14ac:dyDescent="0.25">
      <c r="B23" s="94" t="s">
        <v>151</v>
      </c>
      <c r="C23" s="98">
        <v>1009.4530155789975</v>
      </c>
      <c r="D23" s="98">
        <v>1290.556991188108</v>
      </c>
      <c r="E23" s="98">
        <v>1746.1715232782178</v>
      </c>
      <c r="F23" s="98">
        <v>1990.5424153931697</v>
      </c>
      <c r="G23" s="98">
        <v>2411.8093533355641</v>
      </c>
      <c r="H23" s="98">
        <v>3053.0042100449091</v>
      </c>
      <c r="I23" s="98">
        <v>6460.7796157517796</v>
      </c>
      <c r="J23" s="98">
        <v>17149.783383413087</v>
      </c>
      <c r="K23" s="98">
        <v>31352.431517282108</v>
      </c>
    </row>
    <row r="24" spans="2:11" ht="10.8" thickTop="1" x14ac:dyDescent="0.2">
      <c r="B24" s="89" t="s">
        <v>152</v>
      </c>
      <c r="I24" s="95"/>
      <c r="K24" s="95" t="s">
        <v>154</v>
      </c>
    </row>
    <row r="25" spans="2:11" ht="12.6" customHeight="1" x14ac:dyDescent="0.2">
      <c r="B25" s="75" t="s">
        <v>161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Titel</vt:lpstr>
      <vt:lpstr>Graph_a</vt:lpstr>
      <vt:lpstr>Tablong_1</vt:lpstr>
      <vt:lpstr>Tablong_2</vt:lpstr>
      <vt:lpstr>Tablong_3</vt:lpstr>
      <vt:lpstr>Tablong_4</vt:lpstr>
      <vt:lpstr>Tablong_5</vt:lpstr>
      <vt:lpstr>Tablong_4!Impression_des_titres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2020-03-10T09:56:11Z</cp:lastPrinted>
  <dcterms:created xsi:type="dcterms:W3CDTF">2000-04-04T12:05:46Z</dcterms:created>
  <dcterms:modified xsi:type="dcterms:W3CDTF">2020-03-26T07:31:31Z</dcterms:modified>
</cp:coreProperties>
</file>