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POKU\00_BFS_ALLE\Austausch_DAM_DIAM\B17\17_03 Kantonale Wahlen\2020\NOGNP_2020_nach Wahlbeschwerde TG (on hold)\"/>
    </mc:Choice>
  </mc:AlternateContent>
  <bookViews>
    <workbookView xWindow="0" yWindow="465" windowWidth="25605" windowHeight="14925"/>
  </bookViews>
  <sheets>
    <sheet name="Übersicht"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GoBack" localSheetId="1">'A1'!$A$53</definedName>
    <definedName name="_xlnm.Print_Titles" localSheetId="1">'A1'!$1:$1</definedName>
    <definedName name="_xlnm.Print_Area" localSheetId="2">'B1'!$A$1:$O$85</definedName>
    <definedName name="_xlnm.Print_Area" localSheetId="4">'B3'!$A$1:$M$23</definedName>
    <definedName name="_xlnm.Print_Area" localSheetId="5">'B4'!$A$1:$AI$24</definedName>
    <definedName name="_xlnm.Print_Area" localSheetId="7">D!$A$1:$V$13</definedName>
    <definedName name="_xlnm.Print_Area" localSheetId="8">'E1'!$A$1:$U$43</definedName>
    <definedName name="_xlnm.Print_Area" localSheetId="0">Übersicht!$A$1:$F$34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6" i="4" l="1"/>
  <c r="AN7" i="4"/>
  <c r="AN8" i="4"/>
  <c r="AN10" i="4"/>
  <c r="AN11" i="4"/>
  <c r="AN12" i="4"/>
  <c r="AN14" i="4"/>
  <c r="AN17" i="4"/>
  <c r="AN5" i="4"/>
  <c r="AL20" i="4"/>
  <c r="AM20" i="4"/>
  <c r="AN20" i="4"/>
  <c r="AN8" i="5"/>
  <c r="AN13" i="5"/>
  <c r="P23" i="8"/>
  <c r="AJ20" i="4"/>
  <c r="AI20" i="4"/>
  <c r="M19" i="15"/>
  <c r="AK13" i="5"/>
  <c r="O23" i="8"/>
  <c r="AH20" i="4"/>
  <c r="AH19" i="4"/>
  <c r="AH18" i="4"/>
  <c r="AH17" i="4"/>
  <c r="AH16" i="4"/>
  <c r="AH15" i="4"/>
  <c r="AH14" i="4"/>
  <c r="AH13" i="4"/>
  <c r="AH12" i="4"/>
  <c r="AH11" i="4"/>
  <c r="AH10" i="4"/>
  <c r="AH9" i="4"/>
  <c r="AH8" i="4"/>
  <c r="AH7" i="4"/>
  <c r="AH6" i="4"/>
  <c r="AH5" i="4"/>
  <c r="AH13" i="5"/>
  <c r="AH12" i="5"/>
  <c r="AH11" i="5"/>
  <c r="AH10" i="5"/>
  <c r="AH9" i="5"/>
  <c r="AH8" i="5"/>
  <c r="AH7" i="5"/>
  <c r="AH6" i="5"/>
  <c r="AH5" i="5"/>
  <c r="N23" i="8"/>
  <c r="M23" i="8"/>
  <c r="L23" i="8"/>
  <c r="K23" i="8"/>
  <c r="J23" i="8"/>
  <c r="I23" i="8"/>
  <c r="H23" i="8"/>
  <c r="G23" i="8"/>
  <c r="F23" i="8"/>
  <c r="E23" i="8"/>
  <c r="D23" i="8"/>
  <c r="AE13" i="5"/>
  <c r="AE12" i="5"/>
  <c r="AE11" i="5"/>
  <c r="AE10" i="5"/>
  <c r="AE8" i="5"/>
  <c r="AE7" i="5"/>
  <c r="AE6" i="5"/>
  <c r="AE5" i="5"/>
  <c r="AB13" i="5"/>
  <c r="AB12" i="5"/>
  <c r="AB11" i="5"/>
  <c r="AB10" i="5"/>
  <c r="AB8" i="5"/>
  <c r="AB7" i="5"/>
  <c r="AB6" i="5"/>
  <c r="AB5" i="5"/>
  <c r="Y13" i="5"/>
  <c r="Y12" i="5"/>
  <c r="Y11" i="5"/>
  <c r="Y10" i="5"/>
  <c r="Y8" i="5"/>
  <c r="Y7" i="5"/>
  <c r="Y6" i="5"/>
  <c r="Y5" i="5"/>
  <c r="V13" i="5"/>
  <c r="V12" i="5"/>
  <c r="V11" i="5"/>
  <c r="V10" i="5"/>
  <c r="V8" i="5"/>
  <c r="V7" i="5"/>
  <c r="V6" i="5"/>
  <c r="V5" i="5"/>
  <c r="S13" i="5"/>
  <c r="S12" i="5"/>
  <c r="S11" i="5"/>
  <c r="S10" i="5"/>
  <c r="S8" i="5"/>
  <c r="S7" i="5"/>
  <c r="S6" i="5"/>
  <c r="S5" i="5"/>
  <c r="P13" i="5"/>
  <c r="P12" i="5"/>
  <c r="P11" i="5"/>
  <c r="P10" i="5"/>
  <c r="P8" i="5"/>
  <c r="P7" i="5"/>
  <c r="P6" i="5"/>
  <c r="P5" i="5"/>
  <c r="M13" i="5"/>
  <c r="M12" i="5"/>
  <c r="M11" i="5"/>
  <c r="M10" i="5"/>
  <c r="M8" i="5"/>
  <c r="M7" i="5"/>
  <c r="M6" i="5"/>
  <c r="M5" i="5"/>
  <c r="J13" i="5"/>
  <c r="J12" i="5"/>
  <c r="J11" i="5"/>
  <c r="J10" i="5"/>
  <c r="J8" i="5"/>
  <c r="J7" i="5"/>
  <c r="J6" i="5"/>
  <c r="J5" i="5"/>
  <c r="G13" i="5"/>
  <c r="G12" i="5"/>
  <c r="G11" i="5"/>
  <c r="G10" i="5"/>
  <c r="G8" i="5"/>
  <c r="G7" i="5"/>
  <c r="G6" i="5"/>
  <c r="G5" i="5"/>
  <c r="D12" i="5"/>
  <c r="D11" i="5"/>
  <c r="D10" i="5"/>
  <c r="D8" i="5"/>
  <c r="D7" i="5"/>
  <c r="D6" i="5"/>
  <c r="D5" i="5"/>
  <c r="D13" i="5"/>
  <c r="AE20" i="4"/>
  <c r="AE19" i="4"/>
  <c r="AE18" i="4"/>
  <c r="AE17" i="4"/>
  <c r="AE16" i="4"/>
  <c r="AE15" i="4"/>
  <c r="AE14" i="4"/>
  <c r="AE13" i="4"/>
  <c r="AE10" i="4"/>
  <c r="AE9" i="4"/>
  <c r="AE8" i="4"/>
  <c r="AE7" i="4"/>
  <c r="AE6" i="4"/>
  <c r="AE5" i="4"/>
  <c r="AB20" i="4"/>
  <c r="AB19" i="4"/>
  <c r="AB18" i="4"/>
  <c r="AB17" i="4"/>
  <c r="AB16" i="4"/>
  <c r="AB15" i="4"/>
  <c r="AB14" i="4"/>
  <c r="AB13" i="4"/>
  <c r="AB10" i="4"/>
  <c r="AB9" i="4"/>
  <c r="AB8" i="4"/>
  <c r="AB7" i="4"/>
  <c r="AB6" i="4"/>
  <c r="AB5" i="4"/>
  <c r="Y20" i="4"/>
  <c r="Y19" i="4"/>
  <c r="Y18" i="4"/>
  <c r="Y17" i="4"/>
  <c r="Y16" i="4"/>
  <c r="Y15" i="4"/>
  <c r="Y14" i="4"/>
  <c r="Y13" i="4"/>
  <c r="Y10" i="4"/>
  <c r="Y9" i="4"/>
  <c r="Y8" i="4"/>
  <c r="Y7" i="4"/>
  <c r="Y6" i="4"/>
  <c r="Y5" i="4"/>
  <c r="V20" i="4"/>
  <c r="V19" i="4"/>
  <c r="V18" i="4"/>
  <c r="V17" i="4"/>
  <c r="V16" i="4"/>
  <c r="V15" i="4"/>
  <c r="V14" i="4"/>
  <c r="V13" i="4"/>
  <c r="V10" i="4"/>
  <c r="V9" i="4"/>
  <c r="V8" i="4"/>
  <c r="V7" i="4"/>
  <c r="V6" i="4"/>
  <c r="V5" i="4"/>
  <c r="S20" i="4"/>
  <c r="S19" i="4"/>
  <c r="S18" i="4"/>
  <c r="S17" i="4"/>
  <c r="S16" i="4"/>
  <c r="S15" i="4"/>
  <c r="S14" i="4"/>
  <c r="S13" i="4"/>
  <c r="S10" i="4"/>
  <c r="S9" i="4"/>
  <c r="S8" i="4"/>
  <c r="S7" i="4"/>
  <c r="S6" i="4"/>
  <c r="S5" i="4"/>
  <c r="P20" i="4"/>
  <c r="P19" i="4"/>
  <c r="P18" i="4"/>
  <c r="P17" i="4"/>
  <c r="P16" i="4"/>
  <c r="P15" i="4"/>
  <c r="P14" i="4"/>
  <c r="P13" i="4"/>
  <c r="P10" i="4"/>
  <c r="P9" i="4"/>
  <c r="P8" i="4"/>
  <c r="P7" i="4"/>
  <c r="P6" i="4"/>
  <c r="P5" i="4"/>
  <c r="M20" i="4"/>
  <c r="M19" i="4"/>
  <c r="M18" i="4"/>
  <c r="M17" i="4"/>
  <c r="M16" i="4"/>
  <c r="M15" i="4"/>
  <c r="M14" i="4"/>
  <c r="M13" i="4"/>
  <c r="M10" i="4"/>
  <c r="M9" i="4"/>
  <c r="M8" i="4"/>
  <c r="M7" i="4"/>
  <c r="M6" i="4"/>
  <c r="M5" i="4"/>
  <c r="J20" i="4"/>
  <c r="J19" i="4"/>
  <c r="J18" i="4"/>
  <c r="J17" i="4"/>
  <c r="J16" i="4"/>
  <c r="J15" i="4"/>
  <c r="J14" i="4"/>
  <c r="J13" i="4"/>
  <c r="J10" i="4"/>
  <c r="J9" i="4"/>
  <c r="J8" i="4"/>
  <c r="J7" i="4"/>
  <c r="J6" i="4"/>
  <c r="J5" i="4"/>
  <c r="G20" i="4"/>
  <c r="G19" i="4"/>
  <c r="G18" i="4"/>
  <c r="G17" i="4"/>
  <c r="G16" i="4"/>
  <c r="G15" i="4"/>
  <c r="G14" i="4"/>
  <c r="G13" i="4"/>
  <c r="G10" i="4"/>
  <c r="G9" i="4"/>
  <c r="G8" i="4"/>
  <c r="G7" i="4"/>
  <c r="G6" i="4"/>
  <c r="G5" i="4"/>
  <c r="D20" i="4"/>
  <c r="D6" i="4"/>
  <c r="D7" i="4"/>
  <c r="D8" i="4"/>
  <c r="D9" i="4"/>
  <c r="D10" i="4"/>
  <c r="D13" i="4"/>
  <c r="D14" i="4"/>
  <c r="D15" i="4"/>
  <c r="D16" i="4"/>
  <c r="D17" i="4"/>
  <c r="D18" i="4"/>
  <c r="D19" i="4"/>
  <c r="D5" i="4"/>
  <c r="A1" i="5"/>
  <c r="C9" i="2"/>
  <c r="D9" i="2"/>
  <c r="E9" i="2"/>
  <c r="F9" i="2"/>
  <c r="G9" i="2"/>
  <c r="H9" i="2"/>
  <c r="I9" i="2"/>
  <c r="J9" i="2"/>
  <c r="K9" i="2"/>
  <c r="L9" i="2"/>
  <c r="M9" i="2"/>
  <c r="N9" i="2"/>
  <c r="O9" i="2"/>
  <c r="P9" i="2"/>
  <c r="Q9" i="2"/>
  <c r="R9" i="2"/>
  <c r="S9" i="2"/>
  <c r="T9" i="2"/>
  <c r="U9" i="2"/>
  <c r="B9" i="2"/>
  <c r="A1" i="2"/>
  <c r="C20" i="6"/>
  <c r="D20" i="6"/>
  <c r="E20" i="6"/>
  <c r="F20" i="6"/>
  <c r="G20" i="6"/>
  <c r="H20" i="6"/>
  <c r="I20" i="6"/>
  <c r="J20" i="6"/>
  <c r="K20" i="6"/>
  <c r="L20" i="6"/>
  <c r="M20" i="6"/>
  <c r="N20" i="6"/>
  <c r="O20" i="6"/>
  <c r="P20" i="6"/>
  <c r="Q20" i="6"/>
  <c r="B20" i="6"/>
  <c r="A1" i="15"/>
  <c r="A1" i="3"/>
  <c r="A1" i="6"/>
  <c r="A1" i="12"/>
  <c r="A1" i="4"/>
  <c r="A1" i="8"/>
</calcChain>
</file>

<file path=xl/sharedStrings.xml><?xml version="1.0" encoding="utf-8"?>
<sst xmlns="http://schemas.openxmlformats.org/spreadsheetml/2006/main" count="863" uniqueCount="307">
  <si>
    <t>Mandate nach Geschlecht</t>
  </si>
  <si>
    <t>FDP</t>
  </si>
  <si>
    <t>CVP</t>
  </si>
  <si>
    <t>SVP</t>
  </si>
  <si>
    <t>Total</t>
  </si>
  <si>
    <t>F</t>
  </si>
  <si>
    <t>M</t>
  </si>
  <si>
    <t>SP</t>
  </si>
  <si>
    <t>*</t>
  </si>
  <si>
    <t>LdU</t>
  </si>
  <si>
    <t>EVP</t>
  </si>
  <si>
    <t>CSP</t>
  </si>
  <si>
    <t>GLP</t>
  </si>
  <si>
    <t>PdA</t>
  </si>
  <si>
    <t>POCH</t>
  </si>
  <si>
    <t>FGA</t>
  </si>
  <si>
    <t>Rep.</t>
  </si>
  <si>
    <t>EDU</t>
  </si>
  <si>
    <t>FP</t>
  </si>
  <si>
    <t>Übrige</t>
  </si>
  <si>
    <t>Wahlbeteiligung</t>
  </si>
  <si>
    <t>Das Zeichen «*» bedeutet, dass die Partei im entsprechenden Jahr nicht zu den Wahlen angetreten ist.</t>
  </si>
  <si>
    <t>Anmerkungen:</t>
  </si>
  <si>
    <t>1971:</t>
  </si>
  <si>
    <t>SVP:</t>
  </si>
  <si>
    <t>1983:</t>
  </si>
  <si>
    <t>1987:</t>
  </si>
  <si>
    <t>FDP:</t>
  </si>
  <si>
    <t>POCH:</t>
  </si>
  <si>
    <t>1991:</t>
  </si>
  <si>
    <t>CVP:</t>
  </si>
  <si>
    <t>SP:</t>
  </si>
  <si>
    <t>SD:</t>
  </si>
  <si>
    <t>1995:</t>
  </si>
  <si>
    <t>EDU:</t>
  </si>
  <si>
    <t>1999:</t>
  </si>
  <si>
    <t>2003:</t>
  </si>
  <si>
    <t>2007:</t>
  </si>
  <si>
    <t>Mandate</t>
  </si>
  <si>
    <t>Wahlstatistik</t>
  </si>
  <si>
    <t>Bundesamt für Statistik (BFS)</t>
  </si>
  <si>
    <t>Kanton</t>
  </si>
  <si>
    <t>Zeitreihe ab 1919</t>
  </si>
  <si>
    <t>Thema</t>
  </si>
  <si>
    <t>Zeitraum</t>
  </si>
  <si>
    <t>Inhalt / Bemerkung</t>
  </si>
  <si>
    <t>Kantonale Regierungswahlen</t>
  </si>
  <si>
    <t>Kantonale Parlamentswahlen</t>
  </si>
  <si>
    <t>Abkürzungen der Parteien</t>
  </si>
  <si>
    <t>Parteien</t>
  </si>
  <si>
    <t>* klicken, um direkt ins Tabellenblatt zu gelangen</t>
  </si>
  <si>
    <t>Datensammlung zu nationalen und kantonalen Wahlen</t>
  </si>
  <si>
    <t>zurück zur Übersicht</t>
  </si>
  <si>
    <t>Nationalrat: Mandate</t>
  </si>
  <si>
    <t>Nationalrat: Parteistärken</t>
  </si>
  <si>
    <t>Parteistärke und Wahlbeteiligung in %, inkl. Anmerkungen zu den Teillisten der Parteien</t>
  </si>
  <si>
    <t>Nationalratswahlen: Parteistärken in %</t>
  </si>
  <si>
    <t>Nationalratswahlen: Mandate</t>
  </si>
  <si>
    <t>Nationalratswahlen: Parteistärke in %</t>
  </si>
  <si>
    <t>Nationalratswahlen: Mandate nach Geschlecht</t>
  </si>
  <si>
    <t>F in %</t>
  </si>
  <si>
    <t>Kantonale Parlamentswahlen: Parteistärke in %</t>
  </si>
  <si>
    <t>Kantonale Parlamentswahlen: Mandate</t>
  </si>
  <si>
    <t>Kantonale Parlamentswahlen: Mandate nach Geschlecht</t>
  </si>
  <si>
    <t>Tabellenblatt *</t>
  </si>
  <si>
    <t>Abk</t>
  </si>
  <si>
    <t>Nationalratswahlen ab 1919</t>
  </si>
  <si>
    <t>Ständeratswahlen</t>
  </si>
  <si>
    <t>Ständeratswahlen: Mandate nach Geschlecht</t>
  </si>
  <si>
    <t>Regierungswahlen: Mandate nach Geschlecht</t>
  </si>
  <si>
    <t>Nationalratswahlen: Kandidierende nach Geschlecht</t>
  </si>
  <si>
    <t>A1</t>
  </si>
  <si>
    <t>B1</t>
  </si>
  <si>
    <t>B2</t>
  </si>
  <si>
    <t>C</t>
  </si>
  <si>
    <t>GPS</t>
  </si>
  <si>
    <t>D</t>
  </si>
  <si>
    <t>SD</t>
  </si>
  <si>
    <t>FPS</t>
  </si>
  <si>
    <t>Bemerkungen:</t>
  </si>
  <si>
    <t>Abkürzungen der Parteien siehe entsprechendes Tabellenblatt</t>
  </si>
  <si>
    <t>M: Männer / F: Frauen</t>
  </si>
  <si>
    <t>Nationalratswahlen: Anzahl Wahllisten</t>
  </si>
  <si>
    <t>Anzahl Wahllisten</t>
  </si>
  <si>
    <t>Anzahl Kandidierende nach Geschlecht</t>
  </si>
  <si>
    <t>B3</t>
  </si>
  <si>
    <t>B4</t>
  </si>
  <si>
    <t>E1</t>
  </si>
  <si>
    <t>E2</t>
  </si>
  <si>
    <t>E3</t>
  </si>
  <si>
    <t>LS</t>
  </si>
  <si>
    <t>JB</t>
  </si>
  <si>
    <t>Front</t>
  </si>
  <si>
    <t>BDP</t>
  </si>
  <si>
    <t>LPS</t>
  </si>
  <si>
    <t>Parteistärke</t>
  </si>
  <si>
    <t>Parteistärke und Wahlbeteiligung in %</t>
  </si>
  <si>
    <t>Sozialdemokratische Partei der Schweiz</t>
  </si>
  <si>
    <t>Bürgerlich-Demokratische Partei</t>
  </si>
  <si>
    <t>Liberale Partei der Schweiz</t>
  </si>
  <si>
    <t>Evangelische Volkspartei der Schweiz</t>
  </si>
  <si>
    <t>Christlichsoziale Partei</t>
  </si>
  <si>
    <t>DSP</t>
  </si>
  <si>
    <t>Demokratisch-Soziale Partei</t>
  </si>
  <si>
    <t>Grünliberale Partei</t>
  </si>
  <si>
    <t>Partei der Arbeit der Schweiz</t>
  </si>
  <si>
    <t>Sol.</t>
  </si>
  <si>
    <t>Solidarität</t>
  </si>
  <si>
    <t>PSA</t>
  </si>
  <si>
    <t>PSA-SJ</t>
  </si>
  <si>
    <t>Parti socialiste autonome du Sud du Jura</t>
  </si>
  <si>
    <t>Grüne Partei der Schweiz</t>
  </si>
  <si>
    <t>Eidgenössisch-Demokratische Union</t>
  </si>
  <si>
    <t>Lega</t>
  </si>
  <si>
    <t>Lega dei ticinesi</t>
  </si>
  <si>
    <t>Splittergruppen</t>
  </si>
  <si>
    <t>Christlichdemokratische Volkspartei der Schweiz</t>
  </si>
  <si>
    <t>Dem.</t>
  </si>
  <si>
    <t>Sep.</t>
  </si>
  <si>
    <t>Separatisten (Kanton Bern)</t>
  </si>
  <si>
    <t>Liberalsozialistische Partei (Freiwirtschafter)</t>
  </si>
  <si>
    <t>Grüt</t>
  </si>
  <si>
    <t>Grütlianer</t>
  </si>
  <si>
    <t>Jungbauern</t>
  </si>
  <si>
    <t>Nationale Front (1933–1940)</t>
  </si>
  <si>
    <t>Parteien, die hauptsächlich vor 1971 existierten:</t>
  </si>
  <si>
    <t>Thurgau</t>
  </si>
  <si>
    <t>Rep</t>
  </si>
  <si>
    <t>Generelle Bemerkung:</t>
  </si>
  <si>
    <t xml:space="preserve">Im Kanton Thurgau trug die Liste der SVP bis ins Jahr 1983 den Namen «Bauern und Mittelstand».              </t>
  </si>
  <si>
    <t xml:space="preserve">Christlichdemokratische Volkspartei: 15,1%                                         </t>
  </si>
  <si>
    <t>CSP: 8,3%</t>
  </si>
  <si>
    <t xml:space="preserve">Freie Grüne Liste                                                          </t>
  </si>
  <si>
    <t xml:space="preserve">Nationalrepublikanische Aktion Thurgau                                     </t>
  </si>
  <si>
    <t xml:space="preserve">Die Kandidatur der POCH erfolgte nur, um die Bestimmungen des Fernsehens DRS zu erfüllen und Zugang </t>
  </si>
  <si>
    <t>zu den Wahlsendungen zu erhalten.</t>
  </si>
  <si>
    <t>FP:</t>
  </si>
  <si>
    <t xml:space="preserve">Autopartei (TGAP): 7,6%                                                       </t>
  </si>
  <si>
    <t xml:space="preserve">Die Freiheitlichen (FREI): 1,1%                                               </t>
  </si>
  <si>
    <t>Freisinn und Mittelstand / FDP</t>
  </si>
  <si>
    <t>SPS:</t>
  </si>
  <si>
    <t>SP und Gewerkschaften: Frauen: 8,1%</t>
  </si>
  <si>
    <t>SP und Gewerkschaften: Männer: 8,8%</t>
  </si>
  <si>
    <t>Jungsozialistinnen und Jungsozialisten: 1,2%</t>
  </si>
  <si>
    <t>Schweizerische Volkspartei / SVP: 24,0%</t>
  </si>
  <si>
    <t>Junge Schweizerische Volkspartei / JSVP: 3,0%</t>
  </si>
  <si>
    <t>GPS:</t>
  </si>
  <si>
    <t>Grüne: Frauen: 3,3%</t>
  </si>
  <si>
    <t>Grüne: Männer: 6,0%</t>
  </si>
  <si>
    <t>Freisinn + Mittelstand: 13,8%</t>
  </si>
  <si>
    <t>Jungfreisinnige Thurgau: 0,9%</t>
  </si>
  <si>
    <t>Sozialdemokratische Partei und Gewerkschaften – Frauen: 6,2%</t>
  </si>
  <si>
    <t>Sozialdemokratische Partei und Gewerkschaften – Männer: 8,9%</t>
  </si>
  <si>
    <t>Sozialdemokratische Partei und Gewerkschaften – Juso: 1,0%</t>
  </si>
  <si>
    <t>Schweizerische Volkspartei des Kantons Thurgau: 31,7%</t>
  </si>
  <si>
    <t>Junge Schweizerische Volkspartei: 1,5%</t>
  </si>
  <si>
    <t>Grüne Thurgau</t>
  </si>
  <si>
    <t>FDP – Freisinnig-Demokratische Partei: 10,6%</t>
  </si>
  <si>
    <t>FDP – Jungfreisinnige Thurgau: 1,3%</t>
  </si>
  <si>
    <t>Schweizerische Volkspartei Thurgau SVP: 39,2%</t>
  </si>
  <si>
    <t>Junge Schweizerische Volkspartei JSVP: 1,8%</t>
  </si>
  <si>
    <t>Freiheitspartei (die Autopartei) FP TG</t>
  </si>
  <si>
    <t>Freisinnig-Demokratische Partei des Kantons Thurgau / FDP: 11,3%</t>
  </si>
  <si>
    <t>Jungfreisinnige / JF: 0,8%</t>
  </si>
  <si>
    <t>Schweizerische Volkspartei Thurgau / SVP: 41,2%</t>
  </si>
  <si>
    <t>Junge Schweizerische Volkspartei / JSVP: 1,2%</t>
  </si>
  <si>
    <t>Grüne Partei Thurgau / GP: 8,6%</t>
  </si>
  <si>
    <t>Junge Grüne Thurgau / JuGrü: 1,6%</t>
  </si>
  <si>
    <t>Eidgenössisch-Demokratische Union / EDU: 2,3%</t>
  </si>
  <si>
    <t>Junge Eidgenössisch-Demokratische Union / jEDU: 0,4%</t>
  </si>
  <si>
    <t>Anmerkungen 1919 bis 1967 (ab 1971 vgl. Blatt B1):</t>
  </si>
  <si>
    <t>Jung Thurgau</t>
  </si>
  <si>
    <t>Katholische Volkspartei 1 Mandat: 15,6%</t>
  </si>
  <si>
    <t>Partei der Christlichsozialen 0 Mandate: 7,2%</t>
  </si>
  <si>
    <t>Katholische Volkspartei 1 Mandat: 16,3%</t>
  </si>
  <si>
    <t>Partei der Christlichsozialen 0 Mandate: 8,1%</t>
  </si>
  <si>
    <t>Katholische Volkspartei 1 Mandat: 15,9%</t>
  </si>
  <si>
    <t>Partei der Christlichsozialen 0 Mandate: 9,0%</t>
  </si>
  <si>
    <t>Katholische Volkspartei 1 Mandat: 15,4%</t>
  </si>
  <si>
    <t>Liste der Christlichsozialen 0 Mandate: 9,8%</t>
  </si>
  <si>
    <t>Katholische Volkspartei 1 Mandat: 16,0%</t>
  </si>
  <si>
    <t>Liste der Christlichsozialen 0 Mandate: 10,8%</t>
  </si>
  <si>
    <t>Katholische Volkspartei 1 Mandat: 15,7%</t>
  </si>
  <si>
    <t>Liste der Christlichsozialen 0 Mandate: 11,0%</t>
  </si>
  <si>
    <t>Gemeinsame Liste EVP/Dem., Sitz zu Demokraten</t>
  </si>
  <si>
    <t>Gemeinsame Liste Frauen der SP/Grünen/'Freien Liste' des Gemeindeparlaments Kreuzlingen 0,68%, Frischer Wind 0,22%, Spectrum  0,15%, Freie nationale Liste  0,35%</t>
  </si>
  <si>
    <t>Gemeinsame (Frauen-)Liste SP/GP/Gemeindeparlament Kreuzlingen 0,86%, Junge Liste 0,24%</t>
  </si>
  <si>
    <t>Katholische Volkspartei 0,60%, Frauen ins Parlament 0,43%, Freie Liste 0,23%, Liste Emil Bürger 0,10%</t>
  </si>
  <si>
    <t>Schweizer Bürgervotum 0,13%</t>
  </si>
  <si>
    <t>Thurgauer Zukunft 0,32%, JumP - Junge machen Politik 0,30%, Katholische Volkspartei 0,16%, Segi-Manne und -Fraue 0,09%, Enzian CH - Komitee gegen Staatsterrorismus 0,08%</t>
  </si>
  <si>
    <t xml:space="preserve">jung &amp; aktiv 0,36%, Partei gegen Politlügen Schweiz 0,12%. </t>
  </si>
  <si>
    <t>Anmerkungen zur Kategorie "Übrige" inkl. die dort aufgeführten Mischlisten:</t>
  </si>
  <si>
    <t>Anmerkungen zu den Übrigen:</t>
  </si>
  <si>
    <t>Liste des freien Volkes</t>
  </si>
  <si>
    <t>Liste 'Noldi Holtz, parteiunabhängig'</t>
  </si>
  <si>
    <t>Angaben zu den Übrigen vgl. Blatt E2</t>
  </si>
  <si>
    <t>2011:</t>
  </si>
  <si>
    <t>FDP.Die Liberalen Thurgau / FDP: 10.7%</t>
  </si>
  <si>
    <t>Jungfreisinnige Thurgau / JF: 0.6%</t>
  </si>
  <si>
    <t>Junge CVP / JCVP: 0.8%</t>
  </si>
  <si>
    <t>Christlichdemokratische Volkspartei / CVP: 13.5%</t>
  </si>
  <si>
    <t>SP / Gewerkschaften / SP / Gew: 11.1%</t>
  </si>
  <si>
    <t>JungsozialistInnen Thurgau / JUSO: 1%</t>
  </si>
  <si>
    <t>Junge Schweizerische Volkspartei Thurgau / JSVP: 1.3%</t>
  </si>
  <si>
    <t>Schweizerische Volkspartei / SVP: 37.4%</t>
  </si>
  <si>
    <t>EVP:</t>
  </si>
  <si>
    <t>Evangelische Volkspartei / EVP: 2.2%</t>
  </si>
  <si>
    <t>Junge EVP / JEVP: 0.8%</t>
  </si>
  <si>
    <t>GLP:</t>
  </si>
  <si>
    <t>Grünliberale / glp: 4.7%</t>
  </si>
  <si>
    <t>junge grünliberale / jglp: 0.5%</t>
  </si>
  <si>
    <t>Grüne Partei Thurgau / GP: 5.9%</t>
  </si>
  <si>
    <t>Junge Grüne Thurgau / JGTG: 1.1%</t>
  </si>
  <si>
    <t>Eidgenössisch-Demokratische Union / EDU: 3.2%</t>
  </si>
  <si>
    <t>Junge EDU / JEDU: 0.3%</t>
  </si>
  <si>
    <t>Nationalratswahlen ab 1971</t>
  </si>
  <si>
    <t>Partei</t>
  </si>
  <si>
    <t>FDP.Die Liberalen</t>
  </si>
  <si>
    <t>2009: Fusion von Freisinnig-Demokratischer Partei der Schweiz (FDP) und Liberaler Partei der Schweiz (LPS) auf nationaler Ebene unter der Bezeichnung «FDP. Die Liberalen»</t>
  </si>
  <si>
    <t>Schweizerische Volkspartei </t>
  </si>
  <si>
    <t>Bis 1971: Bauern-, Gewerbe- und Bürgerpartei (BGB).</t>
  </si>
  <si>
    <t>2009 auf nationaler Ebene mit der FDP fusioniert</t>
  </si>
  <si>
    <t>Landesring der Unabhängigen (1936 – 1999)</t>
  </si>
  <si>
    <t>2004 von der GP Zürich abgespalten und 2007 als nationale Partei gegründet</t>
  </si>
  <si>
    <t>2008 von der SVP abgespalten</t>
  </si>
  <si>
    <t>Partito socialista autonomo (TI) 1970 – 1988 </t>
  </si>
  <si>
    <t>Nach der Fusion mit Teilen der SP-TI: Partito socialista unitario (1988 – 1992); seit 1992: Mitglied der SPS.</t>
  </si>
  <si>
    <t>Progressive Organisationen der Schweiz (1973 – 1993)</t>
  </si>
  <si>
    <t>Feministische und grün-alternative Gruppierungen (Sammelbezeichnung, 1975 – 2010)</t>
  </si>
  <si>
    <t>Schweizer Demokraten (1961 – 1990: Nationale Aktion)</t>
  </si>
  <si>
    <t>Republikaner (1971 – 1989) </t>
  </si>
  <si>
    <t>Für Genf werden die Mandate und Stimmen der Vigilance (1965 – 1990) unter Rep. aufgeführt.</t>
  </si>
  <si>
    <t>Freiheits-Partei der Schweiz (1985 – 1994: Schweizer Auto-Partei, AP)</t>
  </si>
  <si>
    <t>MCR</t>
  </si>
  <si>
    <t>Mouvement Citoyens Romands</t>
  </si>
  <si>
    <t>Demokraten (1905–1971)</t>
  </si>
  <si>
    <t>1971 schlossen sich die Zürcher Demokraten wieder der FDP an, während sich die Glarner und Bündner Demokraten mit der Bauern-, Gewerbe- und Bürgerpartei (BGB) zur SVP vereinigten)</t>
  </si>
  <si>
    <t>1925: Übertritt der letzten Sektionen des Grütlivereins zur SP; 1901 hatte bereits ein Grossteil mit der SP fusioniert.</t>
  </si>
  <si>
    <t>Parteien: Verzeichnis der Abkürzungen</t>
  </si>
  <si>
    <t>ab 1971</t>
  </si>
  <si>
    <t>vgl. Blatt "B1"</t>
  </si>
  <si>
    <t>2015:</t>
  </si>
  <si>
    <t>FDP.Die Liberalen Thurgau (FDP): 12.1%</t>
  </si>
  <si>
    <t>Jungfreisinnige Thurgau (JFTG): 0.5%</t>
  </si>
  <si>
    <t>Jungfreisinnige Bodensee (JF): 0.4%</t>
  </si>
  <si>
    <t>Junge CVP Thurgau (JCVP): 1%</t>
  </si>
  <si>
    <t>Christlichdemokratische Volkspartei Thurgau (CVP): 12.2%</t>
  </si>
  <si>
    <t>Sozialdemokratische Partei und Gewerkschaften (SP/Gew): 12%</t>
  </si>
  <si>
    <t>JungsozialistInnen (JUSO): 0.7%</t>
  </si>
  <si>
    <t>Junge Schweizerische Volkspartei Thurgau (JSVP): 1.8%</t>
  </si>
  <si>
    <t>Schweizerische Volkspartei (SVP): 38.1%</t>
  </si>
  <si>
    <t>Grüne Panther - Seniorenliste (GS TG): 1.5%</t>
  </si>
  <si>
    <t>Grüne Partei Thurgau (GP TG): 3.3%</t>
  </si>
  <si>
    <t>Junge Grüne (JG TG): 0.6%</t>
  </si>
  <si>
    <t>Eidgenössisch-Demokratische Union (EDU): 1.2%</t>
  </si>
  <si>
    <t>Eidgenössisch-Demokratische Union Gewerbe (EDU Gew.): 1.9%</t>
  </si>
  <si>
    <t>Junge Eigenössisch-Demokratische Union (JEDU): 0.3%</t>
  </si>
  <si>
    <t>Grünliberale (glp): 5.2%</t>
  </si>
  <si>
    <t>Junge Grünliberale (jglp): 0.5%</t>
  </si>
  <si>
    <t>Grünliberale KMU (glp KMU): 0.4%</t>
  </si>
  <si>
    <t>BDP:</t>
  </si>
  <si>
    <t>Bürgerlich-Demokratische Partei (BDP): 3.5%</t>
  </si>
  <si>
    <t>Junge Bürgerlich-Demokratische Partei (JBDP): 0.3%</t>
  </si>
  <si>
    <t>Quellen: BFS, Wahlstatistik</t>
  </si>
  <si>
    <t>© BFS 2020</t>
  </si>
  <si>
    <t>Auskunft: Bundesamt für Statistik (BFS), Sektion Politik, Kultur, Medien, 058 463 61 58, poku@bfs.admin.ch</t>
  </si>
  <si>
    <t>1919–2019</t>
  </si>
  <si>
    <t>1971–2019</t>
  </si>
  <si>
    <t>1980–2020</t>
  </si>
  <si>
    <t>1950–2020</t>
  </si>
  <si>
    <t>1972–2020</t>
  </si>
  <si>
    <t>17.02.01_20TG</t>
  </si>
  <si>
    <t>2019:</t>
  </si>
  <si>
    <t>FDP.Die Liberalen – Stammliste / FDP Stammliste: 9.3%</t>
  </si>
  <si>
    <t>FDP.Die Liberalen – Frauenliste / FDP Frauenliste: 1.6%</t>
  </si>
  <si>
    <t>Jungfreisinnige Thurgau / JFTG: 0.5%</t>
  </si>
  <si>
    <t>Christlichdemokratische Volkspartei – Newcomer / CVP Newcomer: 1.3%</t>
  </si>
  <si>
    <t>Christlichdemokratische Volkspartei / CVP: 10.5%</t>
  </si>
  <si>
    <t>Junge Christlichdemokratische Volkspartei / JCVP: 0.9%</t>
  </si>
  <si>
    <t>JungsozialistInnen und Gewerkschaftsjugend / JUSO: 0.7%</t>
  </si>
  <si>
    <t>Sozialdemokratische Partei und Gewerkschaften / SP/Gew.: 11.1%</t>
  </si>
  <si>
    <t>Sozialdemokratische Partei Liste 60+ / SP Liste 60+: 0.9%</t>
  </si>
  <si>
    <t>Junge Schweizerische Volkspartei / JSVP: 1.3%</t>
  </si>
  <si>
    <t>Schweizerische Volkspartei / SVP: 35.4%</t>
  </si>
  <si>
    <t>Junge Evangelische Volkspartei / jevp: 0.5%</t>
  </si>
  <si>
    <t>Junge Grüne Thurgau / JGTG: 2.1%</t>
  </si>
  <si>
    <t>Grüne Partei Thurgau / GPTG: 7.4%</t>
  </si>
  <si>
    <t>Grüne Panther Thurgau / GPTG Panther: 1.1%</t>
  </si>
  <si>
    <t>Grünliberale – Engagiert / glp Engagiert: 1%</t>
  </si>
  <si>
    <t>Junge Grünliberale / jglp: 1.1%</t>
  </si>
  <si>
    <t>Bürgerlich-Demokratische Partei – Best Agers / BDP Best Agers: 0.8%</t>
  </si>
  <si>
    <t>Junge Bürgerlich-Demokratische Partei / JBDP: 0.2%</t>
  </si>
  <si>
    <t>Bürgerlich-Demokratische Partei – Hauptliste / BDP Hauptliste: 1.2%</t>
  </si>
  <si>
    <t>Gemeinsame Listen EVP (inkl. jevp) und Parteiunabhängige 4,77%, Grüne (inkl. junge Grüne) und Parteiunabhängige 3,27%, EDU und Parteiaunabhängige 0,55%, BDP und Parteiunabhängige 0,45%</t>
  </si>
  <si>
    <t xml:space="preserve">In den Wahlkreisen Arbon und Kreuzlingen traten vereinzelte Kandidierende der Grünliberalen auf der Liste der GPS an. Diese Listen (mit einer Stärke von 3,21%) werden nicht als Mischlisten sondern zur GPS gezählt. </t>
  </si>
  <si>
    <t>Kanton Thurgau</t>
  </si>
  <si>
    <t>Parteistärken in % mit Aufteilung der Mischlisten auf die einzelnen Parteien*</t>
  </si>
  <si>
    <t>2020 Mischlisten verteilt</t>
  </si>
  <si>
    <t>* Mischlisten (Wahllisten mehrerer Parteien)</t>
  </si>
  <si>
    <t>Zur Methode der Zuteilung vgl. Tabelle je-d-17.02.05.02.03 (Kantonale Parlamentswahlen: Parteistärken mit Zuteilung der Mischlisten auf die Parteien)</t>
  </si>
  <si>
    <t xml:space="preserve">Zusätzlich werden für den jüngsten Wahlen die Parteistärken mit Aufteilung der Mischlisten auf die beteiligten Parteien ausgewiesen (vgl. dazu die hinterste Spalte). </t>
  </si>
  <si>
    <t/>
  </si>
  <si>
    <t>Liste der Grünen Partei im Wahlkreis Frauenfeld</t>
  </si>
  <si>
    <t>Weitere Anmerkungen:</t>
  </si>
  <si>
    <t xml:space="preserve">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</si>
  <si>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Geändert am: 07.07.2020</t>
  </si>
  <si>
    <t xml:space="preserve">In der Tabelle links (Wahlen 1950 bis 2020) sind die Mischlisten mehrerer Parteien unter Übrige aufgeführt; die Stärke der einzelnen Mischlisten ist in den Anmerkungen zu finden.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</si>
</sst>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  &quot;@"/>
    <numFmt numFmtId="165" formatCode="0.0&quot;     &quot;"/>
    <numFmt numFmtId="166" formatCode="0.0&quot;      &quot;"/>
    <numFmt numFmtId="167" formatCode="0.0"/>
    <numFmt numFmtId="168" formatCode="0&quot;      &quot;"/>
    <numFmt numFmtId="169" formatCode="0.0&quot; &quot;"/>
    <numFmt numFmtId="170" formatCode="0&quot; &quot;"/>
    <numFmt numFmtId="171" formatCode="0&quot;  &quot;"/>
    <numFmt numFmtId="172" formatCode="#,###,##0.0__;\-#,###,##0.0__;\-__;@__\ "/>
    <numFmt numFmtId="173" formatCode="#,###,##0____;\-#,###,##0____;0____;@____"/>
    <numFmt numFmtId="174" formatCode="0&quot;   &quot;;\–\ 0&quot;   &quot;;\–&quot;   &quot;"/>
  </numFmts>
  <fonts count="18" x14ac:knownFonts="1">
    <font>
      <sz val="8"/>
      <name val="Arial"/>
    </font>
    <font>
      <b/>
      <sz val="9"/>
      <name val="Arial"/>
      <family val="2"/>
    </font>
    <font>
      <sz val="9"/>
      <name val="Arial"/>
      <family val="2"/>
    </font>
    <font>
      <sz val="8"/>
      <name val="Arial"/>
      <family val="2"/>
    </font>
    <font>
      <b/>
      <sz val="8"/>
      <name val="Arial"/>
      <family val="2"/>
    </font>
    <font>
      <b/>
      <sz val="14"/>
      <name val="Arial"/>
      <family val="2"/>
    </font>
    <font>
      <sz val="14"/>
      <name val="Arial"/>
      <family val="2"/>
    </font>
    <font>
      <u/>
      <sz val="8"/>
      <color indexed="12"/>
      <name val="Arial"/>
      <family val="2"/>
    </font>
    <font>
      <sz val="10"/>
      <name val="Arial"/>
      <family val="2"/>
    </font>
    <font>
      <u/>
      <sz val="8"/>
      <name val="Arial"/>
      <family val="2"/>
    </font>
    <font>
      <sz val="28"/>
      <name val="Arial"/>
      <family val="2"/>
    </font>
    <font>
      <b/>
      <u/>
      <sz val="8"/>
      <name val="Arial"/>
      <family val="2"/>
    </font>
    <font>
      <sz val="8"/>
      <color rgb="FFFF0000"/>
      <name val="Arial"/>
      <family val="2"/>
    </font>
    <font>
      <b/>
      <sz val="8"/>
      <color rgb="FFFF0000"/>
      <name val="Arial"/>
      <family val="2"/>
    </font>
    <font>
      <sz val="10"/>
      <color rgb="FFFF0000"/>
      <name val="Arial"/>
      <family val="2"/>
    </font>
    <font>
      <b/>
      <sz val="9"/>
      <color rgb="FF000080"/>
      <name val="Arial"/>
      <family val="2"/>
    </font>
    <font>
      <u/>
      <sz val="8"/>
      <color rgb="FF0000FF"/>
      <name val="Arial"/>
      <family val="2"/>
    </font>
    <font>
      <u/>
      <sz val="8"/>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
      <patternFill patternType="solid">
        <fgColor theme="0"/>
        <bgColor indexed="26"/>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diagonal/>
    </border>
    <border>
      <left/>
      <right/>
      <top style="thin">
        <color indexed="8"/>
      </top>
      <bottom style="thin">
        <color indexed="8"/>
      </bottom>
      <diagonal/>
    </border>
    <border>
      <left/>
      <right/>
      <top style="thin">
        <color indexed="8"/>
      </top>
      <bottom/>
      <diagonal/>
    </border>
  </borders>
  <cellStyleXfs count="3">
    <xf numFmtId="0" fontId="0" fillId="0" borderId="0"/>
    <xf numFmtId="0" fontId="7" fillId="0" borderId="0" applyNumberFormat="0" applyFill="0" applyBorder="0" applyAlignment="0" applyProtection="0">
      <alignment vertical="top"/>
      <protection locked="0"/>
    </xf>
    <xf numFmtId="0" fontId="3" fillId="0" borderId="0"/>
  </cellStyleXfs>
  <cellXfs count="183">
    <xf numFmtId="0" fontId="0" fillId="0" borderId="0" xfId="0"/>
    <xf numFmtId="0" fontId="1" fillId="0" borderId="0" xfId="0" applyFont="1" applyFill="1"/>
    <xf numFmtId="0" fontId="3" fillId="0" borderId="0" xfId="0" applyFont="1" applyFill="1"/>
    <xf numFmtId="0" fontId="1" fillId="0" borderId="0" xfId="0" applyFont="1" applyFill="1" applyAlignment="1">
      <alignment horizontal="right"/>
    </xf>
    <xf numFmtId="0" fontId="5" fillId="0" borderId="0" xfId="0" applyFont="1" applyFill="1"/>
    <xf numFmtId="0" fontId="6" fillId="0" borderId="0" xfId="0" applyFont="1" applyFill="1"/>
    <xf numFmtId="0" fontId="6" fillId="0" borderId="0" xfId="0" applyFont="1" applyFill="1" applyAlignment="1">
      <alignment horizontal="right"/>
    </xf>
    <xf numFmtId="0" fontId="1" fillId="0" borderId="1" xfId="0" applyFont="1" applyFill="1" applyBorder="1" applyAlignment="1">
      <alignment wrapText="1"/>
    </xf>
    <xf numFmtId="0" fontId="1" fillId="0" borderId="1" xfId="0" applyFont="1" applyFill="1" applyBorder="1" applyAlignment="1"/>
    <xf numFmtId="0" fontId="2" fillId="0" borderId="0" xfId="0" applyFont="1" applyFill="1" applyAlignment="1">
      <alignment wrapText="1"/>
    </xf>
    <xf numFmtId="0" fontId="2" fillId="0" borderId="0" xfId="0" applyFont="1" applyFill="1"/>
    <xf numFmtId="0" fontId="1" fillId="0" borderId="0" xfId="0" applyFont="1"/>
    <xf numFmtId="0" fontId="2" fillId="0" borderId="0" xfId="0" applyFont="1"/>
    <xf numFmtId="170" fontId="3" fillId="0" borderId="0" xfId="0" applyNumberFormat="1" applyFont="1" applyFill="1" applyAlignment="1">
      <alignment horizontal="right"/>
    </xf>
    <xf numFmtId="0" fontId="1" fillId="4" borderId="0" xfId="0" applyFont="1" applyFill="1"/>
    <xf numFmtId="0" fontId="2" fillId="4" borderId="0" xfId="0" applyFont="1" applyFill="1"/>
    <xf numFmtId="0" fontId="8" fillId="0" borderId="0" xfId="0" applyFont="1"/>
    <xf numFmtId="0" fontId="3" fillId="0" borderId="0" xfId="0" applyFont="1"/>
    <xf numFmtId="0" fontId="9" fillId="2" borderId="0" xfId="1" applyNumberFormat="1" applyFont="1" applyFill="1" applyBorder="1" applyAlignment="1" applyProtection="1">
      <alignment horizontal="right"/>
    </xf>
    <xf numFmtId="0" fontId="10" fillId="0" borderId="0" xfId="0" applyFont="1"/>
    <xf numFmtId="0" fontId="3" fillId="0" borderId="2" xfId="0" applyFont="1" applyFill="1" applyBorder="1"/>
    <xf numFmtId="0" fontId="3" fillId="0" borderId="0" xfId="0" applyFont="1" applyAlignment="1"/>
    <xf numFmtId="0" fontId="9" fillId="0" borderId="0" xfId="1" applyNumberFormat="1" applyFont="1" applyFill="1" applyBorder="1" applyAlignment="1" applyProtection="1">
      <alignment horizontal="right"/>
    </xf>
    <xf numFmtId="0" fontId="3" fillId="0" borderId="0" xfId="0" applyFont="1" applyFill="1" applyBorder="1" applyAlignment="1"/>
    <xf numFmtId="0" fontId="4" fillId="2" borderId="0" xfId="0" applyFont="1" applyFill="1"/>
    <xf numFmtId="0" fontId="3" fillId="2" borderId="0" xfId="0" applyFont="1" applyFill="1"/>
    <xf numFmtId="0" fontId="3" fillId="2" borderId="0" xfId="0" applyFont="1" applyFill="1" applyAlignment="1">
      <alignment horizontal="right"/>
    </xf>
    <xf numFmtId="0" fontId="8" fillId="0" borderId="0" xfId="0" applyFont="1" applyFill="1"/>
    <xf numFmtId="0" fontId="3" fillId="2" borderId="0" xfId="0" applyFont="1" applyFill="1" applyBorder="1" applyAlignment="1"/>
    <xf numFmtId="0" fontId="3" fillId="2" borderId="0" xfId="0" applyFont="1" applyFill="1" applyBorder="1"/>
    <xf numFmtId="0" fontId="3" fillId="5" borderId="0" xfId="0" applyFont="1" applyFill="1"/>
    <xf numFmtId="0" fontId="12" fillId="0" borderId="0" xfId="0" applyFont="1" applyFill="1"/>
    <xf numFmtId="0" fontId="1" fillId="0" borderId="0" xfId="0" applyNumberFormat="1" applyFont="1" applyFill="1" applyBorder="1" applyAlignment="1">
      <alignment horizontal="right"/>
    </xf>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8" fillId="0" borderId="0" xfId="0" applyFont="1" applyFill="1" applyAlignment="1">
      <alignment vertical="center"/>
    </xf>
    <xf numFmtId="0" fontId="3" fillId="0" borderId="1"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0" xfId="0" applyFont="1" applyFill="1" applyAlignment="1">
      <alignment vertical="center"/>
    </xf>
    <xf numFmtId="165" fontId="3" fillId="0" borderId="0" xfId="0" applyNumberFormat="1" applyFont="1" applyFill="1" applyBorder="1"/>
    <xf numFmtId="0" fontId="3" fillId="2" borderId="0" xfId="0" applyNumberFormat="1" applyFont="1" applyFill="1" applyBorder="1"/>
    <xf numFmtId="0" fontId="3" fillId="0" borderId="0" xfId="0" applyFont="1" applyFill="1" applyAlignment="1">
      <alignment horizontal="left"/>
    </xf>
    <xf numFmtId="0" fontId="3" fillId="0" borderId="0" xfId="0" applyFont="1" applyAlignment="1">
      <alignment vertical="center"/>
    </xf>
    <xf numFmtId="0" fontId="2" fillId="0" borderId="0" xfId="0" applyNumberFormat="1" applyFont="1" applyFill="1" applyBorder="1" applyAlignment="1"/>
    <xf numFmtId="165" fontId="4" fillId="0" borderId="1" xfId="0" applyNumberFormat="1" applyFont="1" applyFill="1" applyBorder="1" applyAlignment="1">
      <alignment horizontal="left" vertical="center"/>
    </xf>
    <xf numFmtId="171" fontId="4" fillId="0" borderId="1" xfId="0" applyNumberFormat="1" applyFont="1" applyFill="1" applyBorder="1" applyAlignment="1">
      <alignment horizontal="right" vertical="center"/>
    </xf>
    <xf numFmtId="0" fontId="3" fillId="5" borderId="1" xfId="0" applyNumberFormat="1" applyFont="1" applyFill="1" applyBorder="1" applyAlignment="1">
      <alignment vertical="center"/>
    </xf>
    <xf numFmtId="169" fontId="3" fillId="5" borderId="1" xfId="0" applyNumberFormat="1" applyFont="1" applyFill="1" applyBorder="1" applyAlignment="1">
      <alignment horizontal="right" vertical="center"/>
    </xf>
    <xf numFmtId="170" fontId="3" fillId="5" borderId="1" xfId="0" applyNumberFormat="1" applyFont="1" applyFill="1" applyBorder="1" applyAlignment="1">
      <alignment horizontal="right" vertical="center"/>
    </xf>
    <xf numFmtId="0" fontId="14" fillId="0" borderId="0" xfId="0" applyFont="1" applyFill="1" applyAlignment="1">
      <alignment vertical="center"/>
    </xf>
    <xf numFmtId="164" fontId="2" fillId="2" borderId="0" xfId="0" applyNumberFormat="1" applyFont="1" applyFill="1" applyBorder="1" applyAlignment="1">
      <alignment vertical="center"/>
    </xf>
    <xf numFmtId="0" fontId="2" fillId="2" borderId="0" xfId="0" applyFont="1" applyFill="1" applyBorder="1" applyAlignment="1">
      <alignment vertical="center"/>
    </xf>
    <xf numFmtId="0" fontId="8" fillId="2" borderId="0" xfId="0" applyFont="1" applyFill="1" applyAlignment="1">
      <alignment vertical="center"/>
    </xf>
    <xf numFmtId="0"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3" fillId="2" borderId="0" xfId="0" applyNumberFormat="1" applyFont="1" applyFill="1" applyBorder="1" applyAlignment="1"/>
    <xf numFmtId="0" fontId="3" fillId="2" borderId="0" xfId="0" applyNumberFormat="1" applyFont="1" applyFill="1"/>
    <xf numFmtId="0" fontId="8" fillId="2" borderId="0" xfId="0" applyNumberFormat="1" applyFont="1" applyFill="1"/>
    <xf numFmtId="0" fontId="8" fillId="2" borderId="0" xfId="0" applyFont="1" applyFill="1"/>
    <xf numFmtId="0" fontId="11" fillId="2" borderId="0" xfId="0" applyFont="1" applyFill="1" applyBorder="1"/>
    <xf numFmtId="0" fontId="3" fillId="2" borderId="0" xfId="0" applyFont="1" applyFill="1" applyAlignment="1"/>
    <xf numFmtId="49" fontId="3" fillId="3" borderId="0" xfId="0" applyNumberFormat="1" applyFont="1" applyFill="1"/>
    <xf numFmtId="0" fontId="8" fillId="2" borderId="0" xfId="0" applyNumberFormat="1" applyFont="1" applyFill="1" applyBorder="1"/>
    <xf numFmtId="0" fontId="2" fillId="2" borderId="0" xfId="0" applyNumberFormat="1" applyFont="1" applyFill="1" applyBorder="1" applyAlignment="1"/>
    <xf numFmtId="164" fontId="4" fillId="2" borderId="7" xfId="0" applyNumberFormat="1" applyFont="1" applyFill="1" applyBorder="1" applyAlignment="1">
      <alignment horizontal="left"/>
    </xf>
    <xf numFmtId="168" fontId="4" fillId="2" borderId="7" xfId="0" applyNumberFormat="1" applyFont="1" applyFill="1" applyBorder="1" applyAlignment="1"/>
    <xf numFmtId="168" fontId="4" fillId="3" borderId="7" xfId="0" applyNumberFormat="1" applyFont="1" applyFill="1" applyBorder="1" applyAlignment="1"/>
    <xf numFmtId="0" fontId="3" fillId="5" borderId="1" xfId="0" applyFont="1" applyFill="1" applyBorder="1" applyAlignment="1">
      <alignment vertical="center"/>
    </xf>
    <xf numFmtId="166" fontId="3" fillId="5" borderId="1" xfId="0" applyNumberFormat="1" applyFont="1" applyFill="1" applyBorder="1" applyAlignment="1">
      <alignment vertical="center"/>
    </xf>
    <xf numFmtId="166" fontId="3" fillId="6" borderId="8" xfId="0" applyNumberFormat="1" applyFont="1" applyFill="1" applyBorder="1" applyAlignment="1">
      <alignment vertical="center"/>
    </xf>
    <xf numFmtId="0" fontId="2" fillId="2" borderId="0" xfId="0" applyFont="1" applyFill="1" applyAlignment="1"/>
    <xf numFmtId="0" fontId="3" fillId="4" borderId="0" xfId="0" applyNumberFormat="1" applyFont="1" applyFill="1" applyBorder="1"/>
    <xf numFmtId="0" fontId="3" fillId="4" borderId="0" xfId="0" applyFont="1" applyFill="1" applyBorder="1"/>
    <xf numFmtId="0" fontId="3" fillId="4" borderId="0" xfId="0" applyNumberFormat="1" applyFont="1" applyFill="1"/>
    <xf numFmtId="0" fontId="3" fillId="4" borderId="0" xfId="0" applyFont="1" applyFill="1"/>
    <xf numFmtId="0" fontId="3" fillId="4" borderId="0" xfId="0" applyNumberFormat="1" applyFont="1" applyFill="1" applyBorder="1" applyAlignment="1"/>
    <xf numFmtId="0" fontId="3" fillId="4" borderId="0" xfId="0" applyFont="1" applyFill="1" applyAlignment="1">
      <alignment horizontal="left"/>
    </xf>
    <xf numFmtId="0" fontId="3" fillId="4" borderId="0" xfId="0" applyFont="1" applyFill="1" applyAlignment="1"/>
    <xf numFmtId="0" fontId="3" fillId="4" borderId="0" xfId="0" applyFont="1" applyFill="1" applyAlignment="1">
      <alignment horizontal="right"/>
    </xf>
    <xf numFmtId="0" fontId="3" fillId="4" borderId="0" xfId="0" quotePrefix="1" applyNumberFormat="1" applyFont="1" applyFill="1" applyBorder="1" applyAlignment="1"/>
    <xf numFmtId="0" fontId="3" fillId="4" borderId="0" xfId="0" quotePrefix="1" applyNumberFormat="1" applyFont="1" applyFill="1" applyBorder="1"/>
    <xf numFmtId="0" fontId="4" fillId="4" borderId="0" xfId="0" applyNumberFormat="1" applyFont="1" applyFill="1" applyBorder="1"/>
    <xf numFmtId="49" fontId="3" fillId="7" borderId="0" xfId="0" applyNumberFormat="1" applyFont="1" applyFill="1" applyBorder="1"/>
    <xf numFmtId="49" fontId="3" fillId="7" borderId="0" xfId="0" applyNumberFormat="1" applyFont="1" applyFill="1"/>
    <xf numFmtId="0" fontId="8" fillId="4" borderId="0" xfId="0" applyFont="1" applyFill="1"/>
    <xf numFmtId="0" fontId="3" fillId="0" borderId="7"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169" fontId="3" fillId="0" borderId="0" xfId="0" applyNumberFormat="1" applyFont="1" applyFill="1" applyBorder="1" applyAlignment="1"/>
    <xf numFmtId="170" fontId="3" fillId="5" borderId="1" xfId="0" applyNumberFormat="1" applyFont="1" applyFill="1" applyBorder="1" applyAlignment="1">
      <alignment vertical="center"/>
    </xf>
    <xf numFmtId="167" fontId="3" fillId="5" borderId="1" xfId="0" applyNumberFormat="1" applyFont="1" applyFill="1" applyBorder="1" applyAlignment="1">
      <alignment vertical="center"/>
    </xf>
    <xf numFmtId="0" fontId="3" fillId="0" borderId="0" xfId="0" applyNumberFormat="1" applyFont="1" applyFill="1" applyBorder="1"/>
    <xf numFmtId="0" fontId="8" fillId="0" borderId="0" xfId="0" applyNumberFormat="1" applyFont="1" applyFill="1" applyBorder="1"/>
    <xf numFmtId="0" fontId="3" fillId="0" borderId="0" xfId="0" applyNumberFormat="1" applyFont="1" applyFill="1"/>
    <xf numFmtId="0" fontId="3" fillId="2" borderId="1" xfId="0" applyNumberFormat="1" applyFont="1" applyFill="1" applyBorder="1" applyAlignment="1">
      <alignment horizontal="left" vertical="center"/>
    </xf>
    <xf numFmtId="0" fontId="3" fillId="2" borderId="0" xfId="0" applyFont="1" applyFill="1" applyAlignment="1">
      <alignment vertical="center"/>
    </xf>
    <xf numFmtId="0" fontId="4" fillId="5" borderId="1" xfId="0" applyFont="1" applyFill="1" applyBorder="1" applyAlignment="1">
      <alignment vertical="center"/>
    </xf>
    <xf numFmtId="171" fontId="4" fillId="5" borderId="1" xfId="0" applyNumberFormat="1" applyFont="1" applyFill="1" applyBorder="1" applyAlignment="1">
      <alignment vertical="center"/>
    </xf>
    <xf numFmtId="165" fontId="3" fillId="2" borderId="0" xfId="0" applyNumberFormat="1" applyFont="1" applyFill="1" applyBorder="1" applyAlignment="1">
      <alignment horizontal="left" vertical="center"/>
    </xf>
    <xf numFmtId="171" fontId="3" fillId="2" borderId="0" xfId="0" applyNumberFormat="1" applyFont="1" applyFill="1" applyBorder="1" applyAlignment="1">
      <alignment vertical="center"/>
    </xf>
    <xf numFmtId="174" fontId="3" fillId="2" borderId="0" xfId="0" applyNumberFormat="1" applyFont="1" applyFill="1" applyBorder="1" applyAlignment="1">
      <alignment horizontal="right" vertical="center"/>
    </xf>
    <xf numFmtId="0" fontId="2" fillId="2" borderId="0" xfId="0" applyFont="1" applyFill="1" applyAlignment="1">
      <alignment vertical="center"/>
    </xf>
    <xf numFmtId="165" fontId="3" fillId="0" borderId="0" xfId="0" applyNumberFormat="1" applyFont="1" applyFill="1" applyBorder="1" applyAlignment="1">
      <alignment vertical="center"/>
    </xf>
    <xf numFmtId="170" fontId="3" fillId="0" borderId="0" xfId="0" applyNumberFormat="1" applyFont="1" applyFill="1" applyBorder="1" applyAlignment="1">
      <alignment vertical="center"/>
    </xf>
    <xf numFmtId="169" fontId="3" fillId="0" borderId="0" xfId="0" applyNumberFormat="1" applyFont="1" applyFill="1" applyBorder="1" applyAlignment="1">
      <alignment vertical="center"/>
    </xf>
    <xf numFmtId="0" fontId="3" fillId="0" borderId="0" xfId="0" applyNumberFormat="1" applyFont="1" applyAlignment="1">
      <alignment vertical="center"/>
    </xf>
    <xf numFmtId="0" fontId="2" fillId="0" borderId="0" xfId="0" applyFont="1" applyFill="1" applyAlignment="1">
      <alignment vertical="center"/>
    </xf>
    <xf numFmtId="0" fontId="3" fillId="2" borderId="7" xfId="0" applyNumberFormat="1" applyFont="1" applyFill="1" applyBorder="1" applyAlignment="1">
      <alignment horizontal="left" vertical="center"/>
    </xf>
    <xf numFmtId="164" fontId="3" fillId="2" borderId="7" xfId="0" applyNumberFormat="1" applyFont="1" applyFill="1" applyBorder="1" applyAlignment="1">
      <alignment horizontal="left" vertical="center"/>
    </xf>
    <xf numFmtId="166" fontId="3" fillId="2" borderId="7" xfId="0" applyNumberFormat="1" applyFont="1" applyFill="1" applyBorder="1" applyAlignment="1">
      <alignment horizontal="center" vertical="center"/>
    </xf>
    <xf numFmtId="166" fontId="3" fillId="3" borderId="9" xfId="0" applyNumberFormat="1" applyFont="1" applyFill="1" applyBorder="1" applyAlignment="1">
      <alignment horizontal="center" vertical="center"/>
    </xf>
    <xf numFmtId="0" fontId="3" fillId="2" borderId="0" xfId="0" applyNumberFormat="1" applyFont="1" applyFill="1" applyBorder="1" applyAlignment="1">
      <alignment horizontal="left" vertical="center"/>
    </xf>
    <xf numFmtId="164" fontId="3" fillId="2" borderId="0" xfId="0" applyNumberFormat="1" applyFont="1" applyFill="1" applyBorder="1" applyAlignment="1">
      <alignment horizontal="left" vertical="center"/>
    </xf>
    <xf numFmtId="166" fontId="3" fillId="2" borderId="0" xfId="0" applyNumberFormat="1" applyFont="1" applyFill="1" applyBorder="1" applyAlignment="1">
      <alignment horizontal="center" vertical="center"/>
    </xf>
    <xf numFmtId="166" fontId="3" fillId="3" borderId="0" xfId="0" applyNumberFormat="1" applyFont="1" applyFill="1" applyBorder="1" applyAlignment="1">
      <alignment horizontal="center" vertical="center"/>
    </xf>
    <xf numFmtId="0" fontId="3" fillId="2" borderId="0" xfId="0" applyNumberFormat="1" applyFont="1" applyFill="1" applyBorder="1" applyAlignment="1">
      <alignment vertical="center"/>
    </xf>
    <xf numFmtId="0" fontId="2" fillId="2" borderId="0" xfId="0" applyFont="1" applyFill="1" applyAlignment="1">
      <alignment horizontal="center" vertical="center"/>
    </xf>
    <xf numFmtId="170" fontId="3" fillId="0" borderId="0" xfId="0" applyNumberFormat="1" applyFont="1" applyFill="1" applyBorder="1" applyAlignment="1">
      <alignment horizontal="right" vertical="center"/>
    </xf>
    <xf numFmtId="173" fontId="3" fillId="4" borderId="0" xfId="0" applyNumberFormat="1" applyFont="1" applyFill="1" applyBorder="1" applyAlignment="1">
      <alignment horizontal="right" vertical="center"/>
    </xf>
    <xf numFmtId="173" fontId="3" fillId="0" borderId="0" xfId="0" applyNumberFormat="1" applyFont="1" applyFill="1" applyBorder="1" applyAlignment="1">
      <alignment horizontal="right" vertical="center"/>
    </xf>
    <xf numFmtId="169" fontId="3" fillId="0" borderId="0" xfId="0" applyNumberFormat="1" applyFont="1" applyFill="1" applyBorder="1" applyAlignment="1">
      <alignment horizontal="right" vertical="center"/>
    </xf>
    <xf numFmtId="172" fontId="3" fillId="2" borderId="0" xfId="0" applyNumberFormat="1" applyFont="1" applyFill="1" applyBorder="1" applyAlignment="1">
      <alignment horizontal="right" vertical="center"/>
    </xf>
    <xf numFmtId="0" fontId="1" fillId="0" borderId="0" xfId="0" applyFont="1" applyFill="1" applyAlignment="1"/>
    <xf numFmtId="0" fontId="1" fillId="2" borderId="0" xfId="0" applyFont="1" applyFill="1" applyAlignment="1"/>
    <xf numFmtId="0" fontId="3" fillId="2" borderId="7"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170" fontId="4" fillId="5" borderId="1" xfId="0" applyNumberFormat="1" applyFont="1" applyFill="1" applyBorder="1" applyAlignment="1">
      <alignment vertical="center"/>
    </xf>
    <xf numFmtId="167" fontId="4" fillId="5" borderId="1" xfId="0" applyNumberFormat="1" applyFont="1" applyFill="1" applyBorder="1" applyAlignment="1">
      <alignment vertical="center"/>
    </xf>
    <xf numFmtId="0" fontId="3" fillId="2" borderId="0" xfId="0" applyFont="1" applyFill="1" applyBorder="1" applyAlignment="1">
      <alignment horizontal="left"/>
    </xf>
    <xf numFmtId="169" fontId="3" fillId="2" borderId="0" xfId="0" applyNumberFormat="1" applyFont="1" applyFill="1" applyBorder="1"/>
    <xf numFmtId="169" fontId="3" fillId="5" borderId="1" xfId="0" applyNumberFormat="1" applyFont="1" applyFill="1" applyBorder="1" applyAlignment="1">
      <alignment vertical="center"/>
    </xf>
    <xf numFmtId="169" fontId="3" fillId="4" borderId="0" xfId="0" applyNumberFormat="1" applyFont="1" applyFill="1" applyBorder="1" applyAlignment="1">
      <alignment vertical="center"/>
    </xf>
    <xf numFmtId="0" fontId="3" fillId="2" borderId="0" xfId="0" applyFont="1" applyFill="1" applyAlignment="1">
      <alignment vertical="center" wrapText="1"/>
    </xf>
    <xf numFmtId="0" fontId="9" fillId="2" borderId="0" xfId="1" applyNumberFormat="1" applyFont="1" applyFill="1" applyAlignment="1" applyProtection="1"/>
    <xf numFmtId="0" fontId="3" fillId="0" borderId="4" xfId="0" applyFont="1" applyFill="1" applyBorder="1" applyAlignment="1">
      <alignment horizontal="center" vertical="center"/>
    </xf>
    <xf numFmtId="46" fontId="3" fillId="0" borderId="0" xfId="0" quotePrefix="1" applyNumberFormat="1" applyFont="1" applyFill="1"/>
    <xf numFmtId="0" fontId="11" fillId="0" borderId="0" xfId="0" applyFont="1" applyFill="1" applyBorder="1"/>
    <xf numFmtId="0" fontId="4" fillId="5" borderId="1" xfId="0" applyNumberFormat="1" applyFont="1" applyFill="1" applyBorder="1" applyAlignment="1">
      <alignment vertical="center"/>
    </xf>
    <xf numFmtId="170" fontId="4" fillId="5" borderId="1" xfId="0" applyNumberFormat="1" applyFont="1" applyFill="1" applyBorder="1" applyAlignment="1">
      <alignment horizontal="right" vertical="center"/>
    </xf>
    <xf numFmtId="167" fontId="3" fillId="0" borderId="0" xfId="0" applyNumberFormat="1" applyFont="1" applyFill="1"/>
    <xf numFmtId="167" fontId="3" fillId="0" borderId="0" xfId="0" applyNumberFormat="1" applyFont="1" applyFill="1" applyAlignment="1">
      <alignment vertical="center"/>
    </xf>
    <xf numFmtId="0" fontId="2" fillId="4" borderId="0" xfId="0" applyFont="1" applyFill="1" applyAlignment="1">
      <alignment horizontal="justify"/>
    </xf>
    <xf numFmtId="0" fontId="15" fillId="0" borderId="0" xfId="0" applyFont="1" applyFill="1"/>
    <xf numFmtId="0" fontId="16" fillId="0" borderId="0" xfId="1" applyFont="1" applyAlignment="1" applyProtection="1"/>
    <xf numFmtId="0" fontId="16" fillId="0" borderId="0" xfId="1" applyFont="1" applyFill="1" applyAlignment="1" applyProtection="1"/>
    <xf numFmtId="0" fontId="16" fillId="0" borderId="2" xfId="1" applyFont="1" applyFill="1" applyBorder="1" applyAlignment="1" applyProtection="1"/>
    <xf numFmtId="0" fontId="4" fillId="2" borderId="7" xfId="0" applyNumberFormat="1" applyFont="1" applyFill="1" applyBorder="1" applyAlignment="1">
      <alignment horizontal="left" vertical="center"/>
    </xf>
    <xf numFmtId="170" fontId="4" fillId="4" borderId="1" xfId="0" applyNumberFormat="1" applyFont="1" applyFill="1" applyBorder="1" applyAlignment="1">
      <alignment vertical="center"/>
    </xf>
    <xf numFmtId="165" fontId="4" fillId="0" borderId="1" xfId="0" applyNumberFormat="1" applyFont="1" applyFill="1" applyBorder="1" applyAlignment="1">
      <alignment vertical="center"/>
    </xf>
    <xf numFmtId="0" fontId="17" fillId="2" borderId="0" xfId="1" applyNumberFormat="1" applyFont="1" applyFill="1" applyBorder="1" applyAlignment="1" applyProtection="1">
      <alignment horizontal="right"/>
    </xf>
    <xf numFmtId="11" fontId="3" fillId="0" borderId="0" xfId="0" applyNumberFormat="1" applyFont="1" applyFill="1"/>
    <xf numFmtId="166" fontId="3" fillId="7" borderId="0" xfId="0" applyNumberFormat="1" applyFont="1" applyFill="1" applyBorder="1" applyAlignment="1">
      <alignment horizontal="center" vertical="center"/>
    </xf>
    <xf numFmtId="168" fontId="4" fillId="7" borderId="7" xfId="0" applyNumberFormat="1" applyFont="1" applyFill="1" applyBorder="1" applyAlignment="1"/>
    <xf numFmtId="167" fontId="3" fillId="2" borderId="0" xfId="0" applyNumberFormat="1" applyFont="1" applyFill="1" applyAlignment="1">
      <alignment horizontal="center"/>
    </xf>
    <xf numFmtId="0" fontId="3" fillId="2" borderId="0" xfId="0" applyFont="1" applyFill="1" applyAlignment="1">
      <alignment horizontal="center"/>
    </xf>
    <xf numFmtId="167" fontId="3" fillId="2" borderId="2" xfId="0" applyNumberFormat="1" applyFont="1" applyFill="1" applyBorder="1" applyAlignment="1">
      <alignment horizontal="center"/>
    </xf>
    <xf numFmtId="170" fontId="4" fillId="2" borderId="1" xfId="0" applyNumberFormat="1" applyFont="1" applyFill="1" applyBorder="1" applyAlignment="1">
      <alignment vertical="center"/>
    </xf>
    <xf numFmtId="167" fontId="4" fillId="2" borderId="1" xfId="0" applyNumberFormat="1" applyFont="1" applyFill="1" applyBorder="1" applyAlignment="1">
      <alignment horizontal="center" vertical="center"/>
    </xf>
    <xf numFmtId="169" fontId="3" fillId="5" borderId="1" xfId="0" applyNumberFormat="1" applyFont="1" applyFill="1" applyBorder="1" applyAlignment="1">
      <alignment horizontal="center"/>
    </xf>
    <xf numFmtId="169" fontId="3" fillId="4" borderId="0" xfId="0" applyNumberFormat="1" applyFont="1" applyFill="1" applyBorder="1" applyAlignment="1">
      <alignment horizontal="center"/>
    </xf>
    <xf numFmtId="0" fontId="3" fillId="2" borderId="0" xfId="0" applyFont="1" applyFill="1" applyBorder="1" applyAlignment="1">
      <alignment horizontal="left" vertical="top"/>
    </xf>
    <xf numFmtId="170" fontId="3" fillId="0" borderId="0" xfId="0" applyNumberFormat="1" applyFont="1" applyFill="1" applyBorder="1" applyAlignment="1">
      <alignment horizontal="right"/>
    </xf>
    <xf numFmtId="0" fontId="3" fillId="7" borderId="0" xfId="0" quotePrefix="1" applyNumberFormat="1" applyFont="1" applyFill="1" applyBorder="1"/>
    <xf numFmtId="0" fontId="3" fillId="7" borderId="0" xfId="0" applyFont="1" applyFill="1"/>
    <xf numFmtId="0" fontId="8" fillId="7" borderId="0" xfId="0" applyNumberFormat="1" applyFont="1" applyFill="1" applyBorder="1"/>
    <xf numFmtId="170" fontId="13" fillId="5" borderId="1" xfId="0" applyNumberFormat="1" applyFont="1" applyFill="1" applyBorder="1" applyAlignment="1">
      <alignment vertical="center"/>
    </xf>
    <xf numFmtId="167" fontId="13" fillId="5" borderId="1" xfId="0" applyNumberFormat="1" applyFont="1" applyFill="1" applyBorder="1" applyAlignment="1">
      <alignment vertical="center"/>
    </xf>
    <xf numFmtId="170" fontId="12" fillId="0" borderId="0" xfId="0" applyNumberFormat="1" applyFont="1" applyFill="1" applyBorder="1" applyAlignment="1">
      <alignment vertical="center"/>
    </xf>
    <xf numFmtId="167" fontId="12" fillId="0" borderId="0" xfId="0" applyNumberFormat="1" applyFont="1" applyFill="1" applyAlignment="1">
      <alignment vertical="center"/>
    </xf>
    <xf numFmtId="0" fontId="3" fillId="2" borderId="0" xfId="0" applyFont="1" applyFill="1" applyAlignment="1">
      <alignment horizontal="right" vertical="center" wrapText="1"/>
    </xf>
    <xf numFmtId="169" fontId="3" fillId="2" borderId="0" xfId="0" applyNumberFormat="1" applyFont="1" applyFill="1" applyBorder="1" applyAlignment="1">
      <alignment horizontal="center"/>
    </xf>
    <xf numFmtId="167" fontId="3" fillId="4" borderId="0" xfId="0" applyNumberFormat="1" applyFont="1" applyFill="1" applyBorder="1" applyAlignment="1">
      <alignment horizontal="center"/>
    </xf>
    <xf numFmtId="170" fontId="4" fillId="4" borderId="0" xfId="0" applyNumberFormat="1" applyFont="1" applyFill="1" applyBorder="1" applyAlignment="1">
      <alignment horizontal="center" vertical="center"/>
    </xf>
    <xf numFmtId="164" fontId="3" fillId="4" borderId="0" xfId="0" applyNumberFormat="1" applyFont="1" applyFill="1" applyBorder="1" applyAlignment="1">
      <alignment horizontal="center"/>
    </xf>
    <xf numFmtId="169" fontId="3" fillId="4" borderId="0" xfId="0" applyNumberFormat="1" applyFont="1" applyFill="1" applyBorder="1" applyAlignment="1">
      <alignment horizontal="center" vertical="center"/>
    </xf>
    <xf numFmtId="0" fontId="3" fillId="2" borderId="0" xfId="0" applyFont="1" applyFill="1" applyBorder="1" applyAlignment="1">
      <alignment horizontal="left" wrapText="1"/>
    </xf>
  </cellXfs>
  <cellStyles count="3">
    <cellStyle name="Lien hypertexte" xfId="1" builtinId="8"/>
    <cellStyle name="Normal" xfId="0" builtinId="0"/>
    <cellStyle name="Standard 2" xfId="2"/>
  </cellStyles>
  <dxfs count="0"/>
  <tableStyles count="0" defaultTableStyle="TableStyleMedium2" defaultPivotStyle="PivotStyleLight16"/>
  <colors>
    <mruColors>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fs.admin.ch/bfs/de/home/statistiken/kataloge-datenbanken/tabellen.assetdetail.208494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abSelected="1" topLeftCell="A3" zoomScaleNormal="100" workbookViewId="0">
      <selection activeCell="A3" sqref="A3"/>
    </sheetView>
  </sheetViews>
  <sheetFormatPr baseColWidth="10" defaultColWidth="12" defaultRowHeight="11.25" x14ac:dyDescent="0.2"/>
  <cols>
    <col min="1" max="1" width="35.83203125" style="2" customWidth="1"/>
    <col min="2" max="2" width="4.5" style="2" customWidth="1"/>
    <col min="3" max="3" width="17" style="2" customWidth="1"/>
    <col min="4" max="4" width="21.5" style="2" customWidth="1"/>
    <col min="5" max="5" width="12.1640625" style="2" customWidth="1"/>
    <col min="6" max="6" width="63.83203125" style="2" customWidth="1"/>
    <col min="7" max="16384" width="12" style="2"/>
  </cols>
  <sheetData>
    <row r="1" spans="1:6" s="1" customFormat="1" ht="12" x14ac:dyDescent="0.2">
      <c r="A1" s="1" t="s">
        <v>40</v>
      </c>
      <c r="F1" s="3" t="s">
        <v>271</v>
      </c>
    </row>
    <row r="2" spans="1:6" s="1" customFormat="1" ht="12" x14ac:dyDescent="0.2">
      <c r="A2" s="1" t="s">
        <v>39</v>
      </c>
      <c r="F2" s="3"/>
    </row>
    <row r="3" spans="1:6" s="1" customFormat="1" ht="12" x14ac:dyDescent="0.2">
      <c r="F3" s="3"/>
    </row>
    <row r="4" spans="1:6" s="5" customFormat="1" ht="18" x14ac:dyDescent="0.25">
      <c r="A4" s="1" t="s">
        <v>51</v>
      </c>
      <c r="B4" s="1"/>
      <c r="C4" s="10"/>
      <c r="F4" s="6"/>
    </row>
    <row r="5" spans="1:6" s="5" customFormat="1" ht="18" x14ac:dyDescent="0.25">
      <c r="A5" s="149" t="s">
        <v>41</v>
      </c>
      <c r="B5" s="149"/>
      <c r="C5" s="149" t="s">
        <v>126</v>
      </c>
      <c r="D5" s="4"/>
      <c r="F5" s="6"/>
    </row>
    <row r="6" spans="1:6" s="5" customFormat="1" ht="18" x14ac:dyDescent="0.25">
      <c r="A6" s="4"/>
      <c r="B6" s="4"/>
      <c r="C6" s="4"/>
      <c r="D6" s="4"/>
      <c r="F6" s="6"/>
    </row>
    <row r="7" spans="1:6" s="9" customFormat="1" ht="17.25" customHeight="1" x14ac:dyDescent="0.2">
      <c r="A7" s="7" t="s">
        <v>43</v>
      </c>
      <c r="B7" s="8" t="s">
        <v>64</v>
      </c>
      <c r="C7" s="8"/>
      <c r="D7" s="8"/>
      <c r="E7" s="7" t="s">
        <v>44</v>
      </c>
      <c r="F7" s="7" t="s">
        <v>45</v>
      </c>
    </row>
    <row r="8" spans="1:6" x14ac:dyDescent="0.2">
      <c r="A8" s="2" t="s">
        <v>66</v>
      </c>
      <c r="B8" s="2" t="s">
        <v>71</v>
      </c>
      <c r="C8" s="150" t="s">
        <v>42</v>
      </c>
      <c r="D8" s="2" t="s">
        <v>53</v>
      </c>
      <c r="E8" s="2" t="s">
        <v>266</v>
      </c>
    </row>
    <row r="9" spans="1:6" x14ac:dyDescent="0.2">
      <c r="D9" s="2" t="s">
        <v>54</v>
      </c>
      <c r="E9" s="2" t="s">
        <v>266</v>
      </c>
    </row>
    <row r="10" spans="1:6" ht="6" customHeight="1" x14ac:dyDescent="0.2">
      <c r="A10" s="30"/>
      <c r="B10" s="30"/>
      <c r="C10" s="30"/>
      <c r="D10" s="30"/>
      <c r="E10" s="30"/>
      <c r="F10" s="30"/>
    </row>
    <row r="11" spans="1:6" x14ac:dyDescent="0.2">
      <c r="A11" s="2" t="s">
        <v>215</v>
      </c>
      <c r="B11" s="2" t="s">
        <v>72</v>
      </c>
      <c r="C11" s="150" t="s">
        <v>95</v>
      </c>
      <c r="E11" s="2" t="s">
        <v>267</v>
      </c>
      <c r="F11" s="2" t="s">
        <v>55</v>
      </c>
    </row>
    <row r="12" spans="1:6" x14ac:dyDescent="0.2">
      <c r="B12" s="2" t="s">
        <v>73</v>
      </c>
      <c r="C12" s="150" t="s">
        <v>0</v>
      </c>
      <c r="E12" s="2" t="s">
        <v>267</v>
      </c>
    </row>
    <row r="13" spans="1:6" x14ac:dyDescent="0.2">
      <c r="B13" s="2" t="s">
        <v>85</v>
      </c>
      <c r="C13" s="150" t="s">
        <v>83</v>
      </c>
      <c r="E13" s="2" t="s">
        <v>267</v>
      </c>
    </row>
    <row r="14" spans="1:6" x14ac:dyDescent="0.2">
      <c r="B14" s="2" t="s">
        <v>86</v>
      </c>
      <c r="C14" s="150" t="s">
        <v>84</v>
      </c>
      <c r="E14" s="2" t="s">
        <v>267</v>
      </c>
    </row>
    <row r="15" spans="1:6" ht="6" customHeight="1" x14ac:dyDescent="0.2">
      <c r="A15" s="30"/>
      <c r="B15" s="30"/>
      <c r="C15" s="30"/>
      <c r="D15" s="30"/>
      <c r="E15" s="30"/>
      <c r="F15" s="30"/>
    </row>
    <row r="16" spans="1:6" x14ac:dyDescent="0.2">
      <c r="A16" s="2" t="s">
        <v>67</v>
      </c>
      <c r="B16" s="2" t="s">
        <v>74</v>
      </c>
      <c r="C16" s="151" t="s">
        <v>0</v>
      </c>
      <c r="E16" s="2" t="s">
        <v>267</v>
      </c>
    </row>
    <row r="17" spans="1:13" ht="6" customHeight="1" x14ac:dyDescent="0.2">
      <c r="A17" s="30"/>
      <c r="B17" s="30"/>
      <c r="C17" s="30"/>
      <c r="D17" s="30"/>
      <c r="E17" s="30"/>
      <c r="F17" s="30"/>
    </row>
    <row r="18" spans="1:13" x14ac:dyDescent="0.2">
      <c r="A18" s="2" t="s">
        <v>46</v>
      </c>
      <c r="B18" s="2" t="s">
        <v>76</v>
      </c>
      <c r="C18" s="151" t="s">
        <v>0</v>
      </c>
      <c r="E18" s="2" t="s">
        <v>268</v>
      </c>
    </row>
    <row r="19" spans="1:13" ht="6" customHeight="1" x14ac:dyDescent="0.2">
      <c r="A19" s="30"/>
      <c r="B19" s="30"/>
      <c r="C19" s="30"/>
      <c r="D19" s="30"/>
      <c r="E19" s="30"/>
      <c r="F19" s="30"/>
    </row>
    <row r="20" spans="1:13" x14ac:dyDescent="0.2">
      <c r="A20" s="2" t="s">
        <v>47</v>
      </c>
      <c r="B20" s="2" t="s">
        <v>87</v>
      </c>
      <c r="C20" s="151" t="s">
        <v>95</v>
      </c>
      <c r="E20" s="157" t="s">
        <v>269</v>
      </c>
      <c r="F20" s="2" t="s">
        <v>96</v>
      </c>
    </row>
    <row r="21" spans="1:13" x14ac:dyDescent="0.2">
      <c r="B21" s="2" t="s">
        <v>88</v>
      </c>
      <c r="C21" s="151" t="s">
        <v>38</v>
      </c>
      <c r="E21" s="157" t="s">
        <v>269</v>
      </c>
    </row>
    <row r="22" spans="1:13" x14ac:dyDescent="0.2">
      <c r="B22" s="2" t="s">
        <v>89</v>
      </c>
      <c r="C22" s="151" t="s">
        <v>0</v>
      </c>
      <c r="E22" s="2" t="s">
        <v>270</v>
      </c>
    </row>
    <row r="23" spans="1:13" ht="6" customHeight="1" x14ac:dyDescent="0.2">
      <c r="A23" s="30"/>
      <c r="B23" s="30"/>
      <c r="C23" s="30"/>
      <c r="D23" s="30"/>
      <c r="E23" s="30"/>
      <c r="F23" s="30"/>
    </row>
    <row r="24" spans="1:13" x14ac:dyDescent="0.2">
      <c r="A24" s="20" t="s">
        <v>48</v>
      </c>
      <c r="B24" s="20" t="s">
        <v>65</v>
      </c>
      <c r="C24" s="152" t="s">
        <v>49</v>
      </c>
      <c r="D24" s="20"/>
      <c r="E24" s="20"/>
      <c r="F24" s="20"/>
    </row>
    <row r="25" spans="1:13" x14ac:dyDescent="0.2">
      <c r="C25" s="23" t="s">
        <v>50</v>
      </c>
    </row>
    <row r="27" spans="1:13" x14ac:dyDescent="0.2">
      <c r="A27" s="25" t="s">
        <v>79</v>
      </c>
    </row>
    <row r="28" spans="1:13" s="25" customFormat="1" x14ac:dyDescent="0.2">
      <c r="A28" s="25" t="s">
        <v>80</v>
      </c>
      <c r="E28" s="26"/>
    </row>
    <row r="29" spans="1:13" s="25" customFormat="1" x14ac:dyDescent="0.2">
      <c r="A29" s="25" t="s">
        <v>81</v>
      </c>
      <c r="E29" s="26"/>
    </row>
    <row r="30" spans="1:13" s="27" customFormat="1" ht="22.7" customHeight="1" x14ac:dyDescent="0.2">
      <c r="A30" s="77" t="s">
        <v>305</v>
      </c>
      <c r="B30" s="2"/>
    </row>
    <row r="31" spans="1:13" s="15" customFormat="1" ht="18.600000000000001" customHeight="1" x14ac:dyDescent="0.2">
      <c r="A31" s="79" t="s">
        <v>263</v>
      </c>
      <c r="B31" s="89"/>
      <c r="C31" s="89"/>
      <c r="D31" s="89"/>
      <c r="E31" s="89"/>
      <c r="F31" s="63"/>
      <c r="G31" s="63"/>
      <c r="H31" s="25"/>
      <c r="I31" s="25"/>
      <c r="J31" s="25"/>
      <c r="K31" s="25"/>
      <c r="L31" s="25"/>
      <c r="M31" s="25"/>
    </row>
    <row r="32" spans="1:13" s="15" customFormat="1" ht="12.6" customHeight="1" x14ac:dyDescent="0.2">
      <c r="A32" s="79" t="s">
        <v>264</v>
      </c>
      <c r="B32" s="89"/>
      <c r="C32" s="89"/>
      <c r="D32" s="89"/>
      <c r="E32" s="89"/>
      <c r="F32" s="63"/>
      <c r="G32" s="63"/>
      <c r="H32" s="25"/>
      <c r="I32" s="25"/>
      <c r="J32" s="25"/>
      <c r="K32" s="25"/>
      <c r="L32" s="25"/>
      <c r="M32" s="25"/>
    </row>
    <row r="33" spans="1:13" s="15" customFormat="1" ht="9.9499999999999993" customHeight="1" x14ac:dyDescent="0.2">
      <c r="A33" s="89"/>
      <c r="B33" s="78"/>
      <c r="C33" s="79"/>
      <c r="D33" s="78"/>
      <c r="E33" s="79"/>
      <c r="F33" s="25"/>
      <c r="G33" s="25"/>
      <c r="H33" s="25"/>
      <c r="I33" s="25"/>
      <c r="J33" s="25"/>
      <c r="K33" s="25"/>
      <c r="L33" s="25"/>
      <c r="M33" s="25"/>
    </row>
    <row r="34" spans="1:13" s="15" customFormat="1" ht="9.9499999999999993" customHeight="1" x14ac:dyDescent="0.2">
      <c r="A34" s="79" t="s">
        <v>265</v>
      </c>
      <c r="B34" s="78"/>
      <c r="C34" s="79"/>
      <c r="D34" s="78"/>
      <c r="E34" s="79"/>
      <c r="F34" s="25"/>
      <c r="G34" s="25"/>
      <c r="H34" s="25"/>
      <c r="I34" s="25"/>
      <c r="J34" s="25"/>
      <c r="K34" s="25"/>
      <c r="L34" s="25"/>
      <c r="M34" s="25"/>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zoomScaleNormal="100" workbookViewId="0"/>
  </sheetViews>
  <sheetFormatPr baseColWidth="10" defaultColWidth="12" defaultRowHeight="9.9499999999999993" customHeight="1" x14ac:dyDescent="0.2"/>
  <cols>
    <col min="1" max="1" width="7.83203125" style="98" customWidth="1"/>
    <col min="2" max="21" width="7.1640625" style="27" customWidth="1"/>
    <col min="22" max="16384" width="12" style="27"/>
  </cols>
  <sheetData>
    <row r="1" spans="1:21" s="10" customFormat="1" ht="12" x14ac:dyDescent="0.2">
      <c r="A1" s="1" t="str">
        <f>"Kanton "&amp;Übersicht!C5</f>
        <v>Kanton Thurgau</v>
      </c>
      <c r="B1" s="1"/>
      <c r="C1" s="1"/>
      <c r="D1" s="1"/>
      <c r="E1" s="1"/>
      <c r="F1" s="1"/>
      <c r="G1" s="1"/>
      <c r="H1" s="1"/>
      <c r="I1" s="1"/>
      <c r="J1" s="1"/>
      <c r="K1" s="1"/>
      <c r="L1" s="1"/>
      <c r="M1" s="1"/>
      <c r="N1" s="1"/>
      <c r="U1" s="18" t="s">
        <v>52</v>
      </c>
    </row>
    <row r="2" spans="1:21" s="35" customFormat="1" ht="14.1" customHeight="1" x14ac:dyDescent="0.2">
      <c r="A2" s="44" t="s">
        <v>62</v>
      </c>
      <c r="B2" s="33"/>
      <c r="C2" s="33"/>
      <c r="D2" s="33"/>
      <c r="E2" s="33"/>
      <c r="F2" s="33"/>
      <c r="G2" s="33"/>
      <c r="H2" s="33"/>
      <c r="I2" s="33"/>
      <c r="J2" s="33"/>
      <c r="K2" s="33"/>
      <c r="L2" s="33"/>
      <c r="M2" s="34"/>
      <c r="N2" s="34"/>
      <c r="O2" s="34"/>
      <c r="P2" s="34"/>
      <c r="Q2" s="34"/>
      <c r="R2" s="34"/>
      <c r="S2" s="34"/>
    </row>
    <row r="3" spans="1:21" ht="3.75" customHeight="1" x14ac:dyDescent="0.2"/>
    <row r="4" spans="1:21" s="39" customFormat="1" ht="18" customHeight="1" x14ac:dyDescent="0.2">
      <c r="A4" s="36" t="s">
        <v>216</v>
      </c>
      <c r="B4" s="37">
        <v>1950</v>
      </c>
      <c r="C4" s="37">
        <v>1953</v>
      </c>
      <c r="D4" s="37">
        <v>1956</v>
      </c>
      <c r="E4" s="37">
        <v>1959</v>
      </c>
      <c r="F4" s="37">
        <v>1962</v>
      </c>
      <c r="G4" s="37">
        <v>1965</v>
      </c>
      <c r="H4" s="37">
        <v>1968</v>
      </c>
      <c r="I4" s="37">
        <v>1972</v>
      </c>
      <c r="J4" s="37">
        <v>1976</v>
      </c>
      <c r="K4" s="37">
        <v>1980</v>
      </c>
      <c r="L4" s="37">
        <v>1984</v>
      </c>
      <c r="M4" s="37">
        <v>1988</v>
      </c>
      <c r="N4" s="37">
        <v>1992</v>
      </c>
      <c r="O4" s="37">
        <v>1996</v>
      </c>
      <c r="P4" s="37">
        <v>2000</v>
      </c>
      <c r="Q4" s="37">
        <v>2004</v>
      </c>
      <c r="R4" s="38">
        <v>2008</v>
      </c>
      <c r="S4" s="141">
        <v>2012</v>
      </c>
      <c r="T4" s="141">
        <v>2016</v>
      </c>
      <c r="U4" s="141">
        <v>2020</v>
      </c>
    </row>
    <row r="5" spans="1:21" s="10" customFormat="1" ht="12" x14ac:dyDescent="0.2">
      <c r="A5" s="99" t="s">
        <v>1</v>
      </c>
      <c r="B5" s="13">
        <v>25</v>
      </c>
      <c r="C5" s="13">
        <v>25</v>
      </c>
      <c r="D5" s="13">
        <v>22</v>
      </c>
      <c r="E5" s="13">
        <v>24</v>
      </c>
      <c r="F5" s="13">
        <v>25</v>
      </c>
      <c r="G5" s="13">
        <v>26</v>
      </c>
      <c r="H5" s="13">
        <v>27</v>
      </c>
      <c r="I5" s="13">
        <v>27</v>
      </c>
      <c r="J5" s="13">
        <v>24</v>
      </c>
      <c r="K5" s="13">
        <v>26</v>
      </c>
      <c r="L5" s="13">
        <v>25</v>
      </c>
      <c r="M5" s="13">
        <v>23</v>
      </c>
      <c r="N5" s="13">
        <v>23</v>
      </c>
      <c r="O5" s="13">
        <v>25</v>
      </c>
      <c r="P5" s="13">
        <v>24</v>
      </c>
      <c r="Q5" s="13">
        <v>20</v>
      </c>
      <c r="R5" s="13">
        <v>18</v>
      </c>
      <c r="S5" s="2">
        <v>18</v>
      </c>
      <c r="T5" s="2">
        <v>20</v>
      </c>
      <c r="U5" s="13">
        <v>18</v>
      </c>
    </row>
    <row r="6" spans="1:21" s="10" customFormat="1" ht="12" x14ac:dyDescent="0.2">
      <c r="A6" s="99" t="s">
        <v>2</v>
      </c>
      <c r="B6" s="13">
        <v>28</v>
      </c>
      <c r="C6" s="13">
        <v>29</v>
      </c>
      <c r="D6" s="13">
        <v>31</v>
      </c>
      <c r="E6" s="13">
        <v>32</v>
      </c>
      <c r="F6" s="13">
        <v>32</v>
      </c>
      <c r="G6" s="13">
        <v>32</v>
      </c>
      <c r="H6" s="13">
        <v>32</v>
      </c>
      <c r="I6" s="13">
        <v>34</v>
      </c>
      <c r="J6" s="13">
        <v>32</v>
      </c>
      <c r="K6" s="13">
        <v>31</v>
      </c>
      <c r="L6" s="13">
        <v>31</v>
      </c>
      <c r="M6" s="13">
        <v>27</v>
      </c>
      <c r="N6" s="13">
        <v>26</v>
      </c>
      <c r="O6" s="13">
        <v>25</v>
      </c>
      <c r="P6" s="13">
        <v>27</v>
      </c>
      <c r="Q6" s="13">
        <v>22</v>
      </c>
      <c r="R6" s="13">
        <v>22</v>
      </c>
      <c r="S6" s="2">
        <v>21</v>
      </c>
      <c r="T6" s="2">
        <v>20</v>
      </c>
      <c r="U6" s="13">
        <v>18</v>
      </c>
    </row>
    <row r="7" spans="1:21" s="10" customFormat="1" ht="12" x14ac:dyDescent="0.2">
      <c r="A7" s="99" t="s">
        <v>7</v>
      </c>
      <c r="B7" s="13">
        <v>29</v>
      </c>
      <c r="C7" s="13">
        <v>31</v>
      </c>
      <c r="D7" s="13">
        <v>30</v>
      </c>
      <c r="E7" s="13">
        <v>28</v>
      </c>
      <c r="F7" s="13">
        <v>27</v>
      </c>
      <c r="G7" s="13">
        <v>27</v>
      </c>
      <c r="H7" s="13">
        <v>28</v>
      </c>
      <c r="I7" s="13">
        <v>22</v>
      </c>
      <c r="J7" s="13">
        <v>25</v>
      </c>
      <c r="K7" s="13">
        <v>27</v>
      </c>
      <c r="L7" s="13">
        <v>21</v>
      </c>
      <c r="M7" s="13">
        <v>20</v>
      </c>
      <c r="N7" s="13">
        <v>23</v>
      </c>
      <c r="O7" s="13">
        <v>20</v>
      </c>
      <c r="P7" s="13">
        <v>22</v>
      </c>
      <c r="Q7" s="13">
        <v>23</v>
      </c>
      <c r="R7" s="13">
        <v>17</v>
      </c>
      <c r="S7" s="2">
        <v>19</v>
      </c>
      <c r="T7" s="2">
        <v>17</v>
      </c>
      <c r="U7" s="13">
        <v>14</v>
      </c>
    </row>
    <row r="8" spans="1:21" s="10" customFormat="1" ht="12" x14ac:dyDescent="0.2">
      <c r="A8" s="99" t="s">
        <v>3</v>
      </c>
      <c r="B8" s="13">
        <v>39</v>
      </c>
      <c r="C8" s="13">
        <v>36</v>
      </c>
      <c r="D8" s="13">
        <v>35</v>
      </c>
      <c r="E8" s="13">
        <v>33</v>
      </c>
      <c r="F8" s="13">
        <v>33</v>
      </c>
      <c r="G8" s="13">
        <v>32</v>
      </c>
      <c r="H8" s="13">
        <v>34</v>
      </c>
      <c r="I8" s="13">
        <v>34</v>
      </c>
      <c r="J8" s="13">
        <v>39</v>
      </c>
      <c r="K8" s="13">
        <v>37</v>
      </c>
      <c r="L8" s="13">
        <v>37</v>
      </c>
      <c r="M8" s="13">
        <v>33</v>
      </c>
      <c r="N8" s="13">
        <v>32</v>
      </c>
      <c r="O8" s="13">
        <v>38</v>
      </c>
      <c r="P8" s="13">
        <v>42</v>
      </c>
      <c r="Q8" s="13">
        <v>47</v>
      </c>
      <c r="R8" s="13">
        <v>51</v>
      </c>
      <c r="S8" s="2">
        <v>41</v>
      </c>
      <c r="T8" s="2">
        <v>44</v>
      </c>
      <c r="U8" s="168">
        <v>45</v>
      </c>
    </row>
    <row r="9" spans="1:21" s="10" customFormat="1" ht="12" x14ac:dyDescent="0.2">
      <c r="A9" s="99" t="s">
        <v>93</v>
      </c>
      <c r="B9" s="13"/>
      <c r="C9" s="13"/>
      <c r="D9" s="13"/>
      <c r="E9" s="13"/>
      <c r="F9" s="13"/>
      <c r="G9" s="13"/>
      <c r="H9" s="13"/>
      <c r="I9" s="13"/>
      <c r="J9" s="13"/>
      <c r="K9" s="13"/>
      <c r="L9" s="13"/>
      <c r="M9" s="13"/>
      <c r="N9" s="13"/>
      <c r="O9" s="13"/>
      <c r="P9" s="13"/>
      <c r="Q9" s="13"/>
      <c r="R9" s="13"/>
      <c r="S9" s="2">
        <v>5</v>
      </c>
      <c r="T9" s="2">
        <v>3</v>
      </c>
      <c r="U9" s="2"/>
    </row>
    <row r="10" spans="1:21" s="10" customFormat="1" ht="12" x14ac:dyDescent="0.2">
      <c r="A10" s="99" t="s">
        <v>9</v>
      </c>
      <c r="B10" s="13"/>
      <c r="C10" s="13"/>
      <c r="D10" s="13"/>
      <c r="E10" s="13"/>
      <c r="F10" s="13"/>
      <c r="G10" s="13"/>
      <c r="H10" s="13"/>
      <c r="I10" s="13">
        <v>1</v>
      </c>
      <c r="J10" s="13">
        <v>1</v>
      </c>
      <c r="K10" s="13">
        <v>1</v>
      </c>
      <c r="L10" s="13">
        <v>2</v>
      </c>
      <c r="M10" s="13"/>
      <c r="N10" s="13"/>
      <c r="O10" s="13"/>
      <c r="P10" s="13"/>
      <c r="Q10" s="13"/>
      <c r="R10" s="13"/>
      <c r="S10" s="2"/>
      <c r="T10" s="2"/>
      <c r="U10" s="2"/>
    </row>
    <row r="11" spans="1:21" s="10" customFormat="1" ht="12" x14ac:dyDescent="0.2">
      <c r="A11" s="99" t="s">
        <v>10</v>
      </c>
      <c r="B11" s="13">
        <v>1</v>
      </c>
      <c r="C11" s="13">
        <v>2</v>
      </c>
      <c r="D11" s="13">
        <v>6</v>
      </c>
      <c r="E11" s="13">
        <v>6</v>
      </c>
      <c r="F11" s="13">
        <v>7</v>
      </c>
      <c r="G11" s="13">
        <v>8</v>
      </c>
      <c r="H11" s="13">
        <v>8</v>
      </c>
      <c r="I11" s="13">
        <v>7</v>
      </c>
      <c r="J11" s="13">
        <v>7</v>
      </c>
      <c r="K11" s="13">
        <v>8</v>
      </c>
      <c r="L11" s="13">
        <v>7</v>
      </c>
      <c r="M11" s="13">
        <v>6</v>
      </c>
      <c r="N11" s="13">
        <v>6</v>
      </c>
      <c r="O11" s="13">
        <v>4</v>
      </c>
      <c r="P11" s="13">
        <v>5</v>
      </c>
      <c r="Q11" s="13">
        <v>4</v>
      </c>
      <c r="R11" s="13">
        <v>6</v>
      </c>
      <c r="S11" s="2">
        <v>5</v>
      </c>
      <c r="T11" s="2">
        <v>5</v>
      </c>
      <c r="U11" s="168">
        <v>6</v>
      </c>
    </row>
    <row r="12" spans="1:21" s="10" customFormat="1" ht="12" x14ac:dyDescent="0.2">
      <c r="A12" s="99" t="s">
        <v>12</v>
      </c>
      <c r="B12" s="13"/>
      <c r="C12" s="13"/>
      <c r="D12" s="13"/>
      <c r="E12" s="13"/>
      <c r="F12" s="13"/>
      <c r="G12" s="13"/>
      <c r="H12" s="13"/>
      <c r="I12" s="13"/>
      <c r="J12" s="13"/>
      <c r="K12" s="13"/>
      <c r="L12" s="13"/>
      <c r="M12" s="13"/>
      <c r="N12" s="13"/>
      <c r="O12" s="13"/>
      <c r="P12" s="13"/>
      <c r="Q12" s="13"/>
      <c r="R12" s="13">
        <v>2</v>
      </c>
      <c r="S12" s="2">
        <v>6</v>
      </c>
      <c r="T12" s="2">
        <v>7</v>
      </c>
      <c r="U12" s="168">
        <v>9</v>
      </c>
    </row>
    <row r="13" spans="1:21" s="10" customFormat="1" ht="12" x14ac:dyDescent="0.2">
      <c r="A13" s="99" t="s">
        <v>75</v>
      </c>
      <c r="B13" s="13"/>
      <c r="C13" s="13"/>
      <c r="D13" s="13"/>
      <c r="E13" s="13"/>
      <c r="F13" s="13"/>
      <c r="G13" s="13"/>
      <c r="H13" s="13"/>
      <c r="I13" s="13"/>
      <c r="J13" s="13"/>
      <c r="K13" s="13"/>
      <c r="L13" s="13">
        <v>6</v>
      </c>
      <c r="M13" s="13">
        <v>11</v>
      </c>
      <c r="N13" s="13">
        <v>10</v>
      </c>
      <c r="O13" s="13">
        <v>11</v>
      </c>
      <c r="P13" s="13">
        <v>8</v>
      </c>
      <c r="Q13" s="13">
        <v>13</v>
      </c>
      <c r="R13" s="13">
        <v>11</v>
      </c>
      <c r="S13" s="2">
        <v>9</v>
      </c>
      <c r="T13" s="2">
        <v>9</v>
      </c>
      <c r="U13" s="168">
        <v>14</v>
      </c>
    </row>
    <row r="14" spans="1:21" s="10" customFormat="1" ht="12" x14ac:dyDescent="0.2">
      <c r="A14" s="142" t="s">
        <v>16</v>
      </c>
      <c r="B14" s="13"/>
      <c r="C14" s="13"/>
      <c r="D14" s="13"/>
      <c r="E14" s="13"/>
      <c r="F14" s="13"/>
      <c r="G14" s="13"/>
      <c r="H14" s="13"/>
      <c r="I14" s="13">
        <v>4</v>
      </c>
      <c r="J14" s="13">
        <v>1</v>
      </c>
      <c r="K14" s="13"/>
      <c r="L14" s="13"/>
      <c r="M14" s="13"/>
      <c r="N14" s="13"/>
      <c r="O14" s="13"/>
      <c r="P14" s="13"/>
      <c r="Q14" s="13"/>
      <c r="R14" s="13"/>
      <c r="S14" s="2"/>
      <c r="T14" s="2"/>
      <c r="U14" s="2"/>
    </row>
    <row r="15" spans="1:21" s="10" customFormat="1" ht="12" x14ac:dyDescent="0.2">
      <c r="A15" s="99" t="s">
        <v>77</v>
      </c>
      <c r="B15" s="13"/>
      <c r="C15" s="13"/>
      <c r="D15" s="13"/>
      <c r="E15" s="13"/>
      <c r="F15" s="13"/>
      <c r="G15" s="13"/>
      <c r="H15" s="13"/>
      <c r="I15" s="13">
        <v>1</v>
      </c>
      <c r="J15" s="13">
        <v>1</v>
      </c>
      <c r="K15" s="13"/>
      <c r="L15" s="13">
        <v>1</v>
      </c>
      <c r="M15" s="13"/>
      <c r="N15" s="13"/>
      <c r="O15" s="13"/>
      <c r="P15" s="13"/>
      <c r="Q15" s="13"/>
      <c r="R15" s="13"/>
      <c r="S15" s="2"/>
      <c r="T15" s="2"/>
      <c r="U15" s="2"/>
    </row>
    <row r="16" spans="1:21" s="10" customFormat="1" ht="12" x14ac:dyDescent="0.2">
      <c r="A16" s="99" t="s">
        <v>17</v>
      </c>
      <c r="B16" s="13"/>
      <c r="C16" s="13"/>
      <c r="D16" s="13"/>
      <c r="E16" s="13"/>
      <c r="F16" s="13"/>
      <c r="G16" s="13"/>
      <c r="H16" s="13"/>
      <c r="I16" s="13"/>
      <c r="J16" s="13"/>
      <c r="K16" s="13"/>
      <c r="L16" s="13"/>
      <c r="M16" s="13"/>
      <c r="N16" s="13"/>
      <c r="O16" s="13"/>
      <c r="P16" s="13">
        <v>1</v>
      </c>
      <c r="Q16" s="13">
        <v>1</v>
      </c>
      <c r="R16" s="13">
        <v>3</v>
      </c>
      <c r="S16" s="2">
        <v>6</v>
      </c>
      <c r="T16" s="2">
        <v>5</v>
      </c>
      <c r="U16" s="168">
        <v>5</v>
      </c>
    </row>
    <row r="17" spans="1:21" s="10" customFormat="1" ht="12" x14ac:dyDescent="0.2">
      <c r="A17" s="99" t="s">
        <v>18</v>
      </c>
      <c r="B17" s="13"/>
      <c r="C17" s="13"/>
      <c r="D17" s="13"/>
      <c r="E17" s="13"/>
      <c r="F17" s="13"/>
      <c r="G17" s="13"/>
      <c r="H17" s="13"/>
      <c r="I17" s="13"/>
      <c r="J17" s="13"/>
      <c r="K17" s="13"/>
      <c r="L17" s="13"/>
      <c r="M17" s="13">
        <v>10</v>
      </c>
      <c r="N17" s="13">
        <v>10</v>
      </c>
      <c r="O17" s="13">
        <v>7</v>
      </c>
      <c r="P17" s="13">
        <v>1</v>
      </c>
      <c r="Q17" s="13"/>
      <c r="R17" s="13"/>
      <c r="S17" s="2"/>
      <c r="T17" s="2"/>
      <c r="U17" s="2"/>
    </row>
    <row r="18" spans="1:21" s="10" customFormat="1" ht="12" x14ac:dyDescent="0.2">
      <c r="A18" s="99" t="s">
        <v>117</v>
      </c>
      <c r="B18" s="13">
        <v>1</v>
      </c>
      <c r="C18" s="13">
        <v>1</v>
      </c>
      <c r="D18" s="13">
        <v>1</v>
      </c>
      <c r="E18" s="13">
        <v>1</v>
      </c>
      <c r="F18" s="13">
        <v>1</v>
      </c>
      <c r="G18" s="13">
        <v>1</v>
      </c>
      <c r="H18" s="13"/>
      <c r="I18" s="13"/>
      <c r="J18" s="13"/>
      <c r="K18" s="13"/>
      <c r="L18" s="13"/>
      <c r="M18" s="13"/>
      <c r="N18" s="13"/>
      <c r="O18" s="13"/>
      <c r="P18" s="13"/>
      <c r="Q18" s="13"/>
      <c r="R18" s="13"/>
      <c r="S18" s="2"/>
      <c r="T18" s="2"/>
      <c r="U18" s="2"/>
    </row>
    <row r="19" spans="1:21" s="10" customFormat="1" ht="12" x14ac:dyDescent="0.2">
      <c r="A19" s="99" t="s">
        <v>19</v>
      </c>
      <c r="B19" s="13">
        <v>1</v>
      </c>
      <c r="C19" s="13"/>
      <c r="D19" s="13"/>
      <c r="E19" s="13"/>
      <c r="F19" s="13"/>
      <c r="G19" s="13"/>
      <c r="H19" s="13"/>
      <c r="I19" s="13"/>
      <c r="J19" s="13"/>
      <c r="K19" s="13"/>
      <c r="L19" s="13"/>
      <c r="M19" s="13"/>
      <c r="N19" s="13"/>
      <c r="O19" s="13"/>
      <c r="P19" s="13"/>
      <c r="Q19" s="13"/>
      <c r="R19" s="13"/>
      <c r="S19" s="2"/>
      <c r="T19" s="2"/>
      <c r="U19" s="2">
        <v>1</v>
      </c>
    </row>
    <row r="20" spans="1:21" s="10" customFormat="1" ht="18" customHeight="1" x14ac:dyDescent="0.2">
      <c r="A20" s="144" t="s">
        <v>4</v>
      </c>
      <c r="B20" s="145">
        <f t="shared" ref="B20:Q20" si="0">SUM(B5:B19)</f>
        <v>124</v>
      </c>
      <c r="C20" s="145">
        <f t="shared" si="0"/>
        <v>124</v>
      </c>
      <c r="D20" s="145">
        <f t="shared" si="0"/>
        <v>125</v>
      </c>
      <c r="E20" s="145">
        <f t="shared" si="0"/>
        <v>124</v>
      </c>
      <c r="F20" s="145">
        <f t="shared" si="0"/>
        <v>125</v>
      </c>
      <c r="G20" s="145">
        <f t="shared" si="0"/>
        <v>126</v>
      </c>
      <c r="H20" s="145">
        <f t="shared" si="0"/>
        <v>129</v>
      </c>
      <c r="I20" s="145">
        <f t="shared" si="0"/>
        <v>130</v>
      </c>
      <c r="J20" s="145">
        <f t="shared" si="0"/>
        <v>130</v>
      </c>
      <c r="K20" s="145">
        <f t="shared" si="0"/>
        <v>130</v>
      </c>
      <c r="L20" s="145">
        <f t="shared" si="0"/>
        <v>130</v>
      </c>
      <c r="M20" s="145">
        <f t="shared" si="0"/>
        <v>130</v>
      </c>
      <c r="N20" s="145">
        <f t="shared" si="0"/>
        <v>130</v>
      </c>
      <c r="O20" s="145">
        <f t="shared" si="0"/>
        <v>130</v>
      </c>
      <c r="P20" s="145">
        <f t="shared" si="0"/>
        <v>130</v>
      </c>
      <c r="Q20" s="145">
        <f t="shared" si="0"/>
        <v>130</v>
      </c>
      <c r="R20" s="145">
        <v>130</v>
      </c>
      <c r="S20" s="145">
        <v>130</v>
      </c>
      <c r="T20" s="145">
        <v>130</v>
      </c>
      <c r="U20" s="145">
        <v>130</v>
      </c>
    </row>
    <row r="21" spans="1:21" s="2" customFormat="1" ht="18" customHeight="1" x14ac:dyDescent="0.2">
      <c r="A21" s="97" t="s">
        <v>192</v>
      </c>
      <c r="B21" s="143"/>
      <c r="C21" s="143"/>
      <c r="D21" s="143"/>
      <c r="E21" s="143"/>
      <c r="F21" s="143"/>
      <c r="G21" s="143"/>
      <c r="H21" s="143"/>
      <c r="I21" s="143"/>
      <c r="J21" s="143"/>
      <c r="K21" s="143"/>
    </row>
    <row r="22" spans="1:21" ht="12.6" customHeight="1" x14ac:dyDescent="0.2">
      <c r="A22" s="135">
        <v>1950</v>
      </c>
      <c r="B22" s="28"/>
      <c r="C22" s="61" t="s">
        <v>193</v>
      </c>
    </row>
    <row r="23" spans="1:21" s="2" customFormat="1" ht="11.1" customHeight="1" x14ac:dyDescent="0.2">
      <c r="A23" s="42">
        <v>2020</v>
      </c>
      <c r="C23" s="2" t="s">
        <v>302</v>
      </c>
    </row>
    <row r="24" spans="1:21" s="2" customFormat="1" ht="21" customHeight="1" x14ac:dyDescent="0.2">
      <c r="A24" s="42" t="s">
        <v>303</v>
      </c>
    </row>
    <row r="25" spans="1:21" ht="32.450000000000003" customHeight="1" x14ac:dyDescent="0.2">
      <c r="A25" s="167">
        <v>2020</v>
      </c>
      <c r="C25" s="182" t="s">
        <v>304</v>
      </c>
      <c r="D25" s="182"/>
      <c r="E25" s="182"/>
      <c r="F25" s="182"/>
      <c r="G25" s="182"/>
      <c r="H25" s="182"/>
      <c r="I25" s="182"/>
      <c r="J25" s="182"/>
      <c r="K25" s="182"/>
      <c r="L25" s="182"/>
      <c r="M25" s="182"/>
      <c r="N25" s="182"/>
      <c r="O25" s="182"/>
      <c r="P25" s="182"/>
      <c r="Q25" s="182"/>
      <c r="R25" s="182"/>
      <c r="S25" s="182"/>
      <c r="T25" s="182"/>
      <c r="U25" s="182"/>
    </row>
    <row r="26" spans="1:21" s="15" customFormat="1" ht="12.75" x14ac:dyDescent="0.2">
      <c r="A26" s="79" t="s">
        <v>263</v>
      </c>
      <c r="B26" s="89"/>
      <c r="C26" s="89"/>
      <c r="D26" s="89"/>
      <c r="E26" s="89"/>
      <c r="F26" s="63"/>
      <c r="G26" s="63"/>
      <c r="H26" s="25"/>
      <c r="I26" s="25"/>
      <c r="J26" s="25"/>
      <c r="K26" s="25"/>
      <c r="L26" s="25"/>
      <c r="M26" s="25"/>
    </row>
    <row r="27" spans="1:21" s="15" customFormat="1" ht="12.6" customHeight="1" x14ac:dyDescent="0.2">
      <c r="A27" s="79" t="s">
        <v>264</v>
      </c>
      <c r="B27" s="89"/>
      <c r="C27" s="89"/>
      <c r="D27" s="89"/>
      <c r="E27" s="89"/>
      <c r="F27" s="63"/>
      <c r="G27" s="63"/>
      <c r="H27" s="25"/>
      <c r="I27" s="25"/>
      <c r="J27" s="25"/>
      <c r="K27" s="25"/>
      <c r="L27" s="25"/>
      <c r="M27" s="25"/>
    </row>
    <row r="28" spans="1:21" s="15" customFormat="1" ht="9.9499999999999993" customHeight="1" x14ac:dyDescent="0.2">
      <c r="A28" s="89"/>
      <c r="B28" s="78"/>
      <c r="C28" s="79"/>
      <c r="D28" s="78"/>
      <c r="E28" s="79"/>
      <c r="F28" s="25"/>
      <c r="G28" s="25"/>
      <c r="H28" s="25"/>
      <c r="I28" s="25"/>
      <c r="J28" s="25"/>
      <c r="K28" s="25"/>
      <c r="L28" s="25"/>
      <c r="M28" s="25"/>
    </row>
    <row r="29" spans="1:21" s="15" customFormat="1" ht="9.9499999999999993" customHeight="1" x14ac:dyDescent="0.2">
      <c r="A29" s="79" t="s">
        <v>265</v>
      </c>
      <c r="B29" s="78"/>
      <c r="C29" s="79"/>
      <c r="D29" s="78"/>
      <c r="E29" s="79"/>
      <c r="F29" s="25"/>
      <c r="G29" s="25"/>
      <c r="H29" s="25"/>
      <c r="I29" s="25"/>
      <c r="J29" s="25"/>
      <c r="K29" s="25"/>
      <c r="L29" s="25"/>
      <c r="M29" s="25"/>
    </row>
  </sheetData>
  <mergeCells count="1">
    <mergeCell ref="C25:U25"/>
  </mergeCells>
  <phoneticPr fontId="0" type="noConversion"/>
  <hyperlinks>
    <hyperlink ref="U1" location="Übersicht!A1" display="zurück zur Übersicht"/>
  </hyperlinks>
  <pageMargins left="0.31" right="0.19" top="0.52" bottom="0.43" header="0.41" footer="0.17"/>
  <pageSetup paperSize="9" orientation="landscape" r:id="rId1"/>
  <headerFooter alignWithMargins="0"/>
  <ignoredErrors>
    <ignoredError sqref="B20:Q20"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showGridLines="0" zoomScaleNormal="100" workbookViewId="0"/>
  </sheetViews>
  <sheetFormatPr baseColWidth="10" defaultColWidth="12" defaultRowHeight="9.9499999999999993" customHeight="1" x14ac:dyDescent="0.2"/>
  <cols>
    <col min="1" max="1" width="7.83203125" style="98" customWidth="1"/>
    <col min="2" max="40" width="6" style="27" customWidth="1"/>
    <col min="41" max="16384" width="12" style="27"/>
  </cols>
  <sheetData>
    <row r="1" spans="1:40" s="10" customFormat="1" ht="12" x14ac:dyDescent="0.2">
      <c r="A1" s="1" t="str">
        <f>"Kanton "&amp;Übersicht!C5</f>
        <v>Kanton Thurgau</v>
      </c>
      <c r="B1" s="1"/>
      <c r="C1" s="1"/>
      <c r="D1" s="1"/>
      <c r="E1" s="146"/>
      <c r="F1" s="1"/>
      <c r="G1" s="1"/>
      <c r="AL1" s="18"/>
      <c r="AN1" s="156" t="s">
        <v>52</v>
      </c>
    </row>
    <row r="2" spans="1:40" s="35" customFormat="1" ht="14.1" customHeight="1" x14ac:dyDescent="0.2">
      <c r="A2" s="44" t="s">
        <v>63</v>
      </c>
      <c r="B2" s="33"/>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1:40" s="39" customFormat="1" ht="18" customHeight="1" x14ac:dyDescent="0.2">
      <c r="A3" s="90"/>
      <c r="B3" s="38">
        <v>1972</v>
      </c>
      <c r="C3" s="91"/>
      <c r="D3" s="92"/>
      <c r="E3" s="91">
        <v>1976</v>
      </c>
      <c r="F3" s="91"/>
      <c r="G3" s="92"/>
      <c r="H3" s="91">
        <v>1980</v>
      </c>
      <c r="I3" s="91"/>
      <c r="J3" s="92"/>
      <c r="K3" s="91">
        <v>1984</v>
      </c>
      <c r="L3" s="91"/>
      <c r="M3" s="92"/>
      <c r="N3" s="91">
        <v>1988</v>
      </c>
      <c r="O3" s="91"/>
      <c r="P3" s="92"/>
      <c r="Q3" s="91">
        <v>1992</v>
      </c>
      <c r="R3" s="91"/>
      <c r="S3" s="92"/>
      <c r="T3" s="91">
        <v>1996</v>
      </c>
      <c r="U3" s="91"/>
      <c r="V3" s="92"/>
      <c r="W3" s="91">
        <v>2000</v>
      </c>
      <c r="X3" s="91"/>
      <c r="Y3" s="92"/>
      <c r="Z3" s="91">
        <v>2004</v>
      </c>
      <c r="AA3" s="91"/>
      <c r="AB3" s="92"/>
      <c r="AC3" s="38">
        <v>2008</v>
      </c>
      <c r="AD3" s="91"/>
      <c r="AE3" s="91"/>
      <c r="AF3" s="38">
        <v>2012</v>
      </c>
      <c r="AG3" s="91"/>
      <c r="AH3" s="91"/>
      <c r="AI3" s="38">
        <v>2016</v>
      </c>
      <c r="AJ3" s="91"/>
      <c r="AK3" s="91"/>
      <c r="AL3" s="38">
        <v>2020</v>
      </c>
      <c r="AM3" s="91"/>
      <c r="AN3" s="91"/>
    </row>
    <row r="4" spans="1:40" s="2" customFormat="1" ht="18" customHeight="1" x14ac:dyDescent="0.2">
      <c r="A4" s="20" t="s">
        <v>216</v>
      </c>
      <c r="B4" s="37" t="s">
        <v>5</v>
      </c>
      <c r="C4" s="37" t="s">
        <v>6</v>
      </c>
      <c r="D4" s="37" t="s">
        <v>60</v>
      </c>
      <c r="E4" s="92" t="s">
        <v>5</v>
      </c>
      <c r="F4" s="37" t="s">
        <v>6</v>
      </c>
      <c r="G4" s="37" t="s">
        <v>60</v>
      </c>
      <c r="H4" s="92" t="s">
        <v>5</v>
      </c>
      <c r="I4" s="37" t="s">
        <v>6</v>
      </c>
      <c r="J4" s="37" t="s">
        <v>60</v>
      </c>
      <c r="K4" s="92" t="s">
        <v>5</v>
      </c>
      <c r="L4" s="37" t="s">
        <v>6</v>
      </c>
      <c r="M4" s="37" t="s">
        <v>60</v>
      </c>
      <c r="N4" s="92" t="s">
        <v>5</v>
      </c>
      <c r="O4" s="37" t="s">
        <v>6</v>
      </c>
      <c r="P4" s="37" t="s">
        <v>60</v>
      </c>
      <c r="Q4" s="92" t="s">
        <v>5</v>
      </c>
      <c r="R4" s="37" t="s">
        <v>6</v>
      </c>
      <c r="S4" s="37" t="s">
        <v>60</v>
      </c>
      <c r="T4" s="92" t="s">
        <v>5</v>
      </c>
      <c r="U4" s="37" t="s">
        <v>6</v>
      </c>
      <c r="V4" s="37" t="s">
        <v>60</v>
      </c>
      <c r="W4" s="92" t="s">
        <v>5</v>
      </c>
      <c r="X4" s="37" t="s">
        <v>6</v>
      </c>
      <c r="Y4" s="37" t="s">
        <v>60</v>
      </c>
      <c r="Z4" s="92" t="s">
        <v>5</v>
      </c>
      <c r="AA4" s="37" t="s">
        <v>6</v>
      </c>
      <c r="AB4" s="37" t="s">
        <v>60</v>
      </c>
      <c r="AC4" s="37" t="s">
        <v>5</v>
      </c>
      <c r="AD4" s="37" t="s">
        <v>6</v>
      </c>
      <c r="AE4" s="38" t="s">
        <v>60</v>
      </c>
      <c r="AF4" s="37" t="s">
        <v>5</v>
      </c>
      <c r="AG4" s="37" t="s">
        <v>6</v>
      </c>
      <c r="AH4" s="38" t="s">
        <v>60</v>
      </c>
      <c r="AI4" s="37" t="s">
        <v>5</v>
      </c>
      <c r="AJ4" s="37" t="s">
        <v>6</v>
      </c>
      <c r="AK4" s="38" t="s">
        <v>60</v>
      </c>
      <c r="AL4" s="37" t="s">
        <v>5</v>
      </c>
      <c r="AM4" s="37" t="s">
        <v>6</v>
      </c>
      <c r="AN4" s="38" t="s">
        <v>60</v>
      </c>
    </row>
    <row r="5" spans="1:40" s="34" customFormat="1" ht="12" x14ac:dyDescent="0.2">
      <c r="A5" s="108" t="s">
        <v>1</v>
      </c>
      <c r="B5" s="109"/>
      <c r="C5" s="109">
        <v>27</v>
      </c>
      <c r="D5" s="147">
        <v>0</v>
      </c>
      <c r="E5" s="109"/>
      <c r="F5" s="109">
        <v>24</v>
      </c>
      <c r="G5" s="147">
        <v>0</v>
      </c>
      <c r="H5" s="109">
        <v>3</v>
      </c>
      <c r="I5" s="109">
        <v>23</v>
      </c>
      <c r="J5" s="147">
        <v>11.538461538461538</v>
      </c>
      <c r="K5" s="109">
        <v>4</v>
      </c>
      <c r="L5" s="109">
        <v>21</v>
      </c>
      <c r="M5" s="147">
        <v>16</v>
      </c>
      <c r="N5" s="109">
        <v>3</v>
      </c>
      <c r="O5" s="109">
        <v>20</v>
      </c>
      <c r="P5" s="147">
        <v>13.043478260869565</v>
      </c>
      <c r="Q5" s="109">
        <v>2</v>
      </c>
      <c r="R5" s="109">
        <v>21</v>
      </c>
      <c r="S5" s="147">
        <v>8.695652173913043</v>
      </c>
      <c r="T5" s="109">
        <v>4</v>
      </c>
      <c r="U5" s="109">
        <v>21</v>
      </c>
      <c r="V5" s="147">
        <v>16</v>
      </c>
      <c r="W5" s="109">
        <v>6</v>
      </c>
      <c r="X5" s="109">
        <v>18</v>
      </c>
      <c r="Y5" s="147">
        <v>25</v>
      </c>
      <c r="Z5" s="109">
        <v>4</v>
      </c>
      <c r="AA5" s="109">
        <v>16</v>
      </c>
      <c r="AB5" s="147">
        <v>20</v>
      </c>
      <c r="AC5" s="109">
        <v>4</v>
      </c>
      <c r="AD5" s="109">
        <v>14</v>
      </c>
      <c r="AE5" s="147">
        <v>22.222222222222221</v>
      </c>
      <c r="AF5" s="109">
        <v>4</v>
      </c>
      <c r="AG5" s="109">
        <v>14</v>
      </c>
      <c r="AH5" s="147">
        <v>22.222222222222221</v>
      </c>
      <c r="AI5" s="109">
        <v>5</v>
      </c>
      <c r="AJ5" s="109">
        <v>15</v>
      </c>
      <c r="AK5" s="147">
        <v>25</v>
      </c>
      <c r="AL5" s="109">
        <v>7</v>
      </c>
      <c r="AM5" s="109">
        <v>11</v>
      </c>
      <c r="AN5" s="147">
        <v>38.888888888888886</v>
      </c>
    </row>
    <row r="6" spans="1:40" s="34" customFormat="1" ht="12" x14ac:dyDescent="0.2">
      <c r="A6" s="108" t="s">
        <v>2</v>
      </c>
      <c r="B6" s="109"/>
      <c r="C6" s="109">
        <v>34</v>
      </c>
      <c r="D6" s="147">
        <v>0</v>
      </c>
      <c r="E6" s="109">
        <v>1</v>
      </c>
      <c r="F6" s="109">
        <v>31</v>
      </c>
      <c r="G6" s="147">
        <v>3.125</v>
      </c>
      <c r="H6" s="109">
        <v>2</v>
      </c>
      <c r="I6" s="109">
        <v>29</v>
      </c>
      <c r="J6" s="147">
        <v>6.4516129032258061</v>
      </c>
      <c r="K6" s="109">
        <v>4</v>
      </c>
      <c r="L6" s="109">
        <v>27</v>
      </c>
      <c r="M6" s="147">
        <v>12.903225806451612</v>
      </c>
      <c r="N6" s="109">
        <v>4</v>
      </c>
      <c r="O6" s="109">
        <v>23</v>
      </c>
      <c r="P6" s="147">
        <v>14.814814814814815</v>
      </c>
      <c r="Q6" s="109">
        <v>3</v>
      </c>
      <c r="R6" s="109">
        <v>23</v>
      </c>
      <c r="S6" s="147">
        <v>11.538461538461538</v>
      </c>
      <c r="T6" s="109">
        <v>4</v>
      </c>
      <c r="U6" s="109">
        <v>21</v>
      </c>
      <c r="V6" s="147">
        <v>16</v>
      </c>
      <c r="W6" s="109">
        <v>7</v>
      </c>
      <c r="X6" s="109">
        <v>20</v>
      </c>
      <c r="Y6" s="147">
        <v>25.925925925925927</v>
      </c>
      <c r="Z6" s="109">
        <v>6</v>
      </c>
      <c r="AA6" s="109">
        <v>16</v>
      </c>
      <c r="AB6" s="147">
        <v>27.272727272727273</v>
      </c>
      <c r="AC6" s="109">
        <v>5</v>
      </c>
      <c r="AD6" s="109">
        <v>17</v>
      </c>
      <c r="AE6" s="147">
        <v>22.72727272727273</v>
      </c>
      <c r="AF6" s="109">
        <v>6</v>
      </c>
      <c r="AG6" s="109">
        <v>15</v>
      </c>
      <c r="AH6" s="147">
        <v>28.571428571428569</v>
      </c>
      <c r="AI6" s="109">
        <v>7</v>
      </c>
      <c r="AJ6" s="109">
        <v>13</v>
      </c>
      <c r="AK6" s="147">
        <v>35</v>
      </c>
      <c r="AL6" s="109">
        <v>7</v>
      </c>
      <c r="AM6" s="109">
        <v>11</v>
      </c>
      <c r="AN6" s="147">
        <v>38.888888888888886</v>
      </c>
    </row>
    <row r="7" spans="1:40" s="34" customFormat="1" ht="12" x14ac:dyDescent="0.2">
      <c r="A7" s="108" t="s">
        <v>7</v>
      </c>
      <c r="B7" s="109">
        <v>1</v>
      </c>
      <c r="C7" s="109">
        <v>21</v>
      </c>
      <c r="D7" s="147">
        <v>4.5454545454545459</v>
      </c>
      <c r="E7" s="109">
        <v>2</v>
      </c>
      <c r="F7" s="109">
        <v>23</v>
      </c>
      <c r="G7" s="147">
        <v>8</v>
      </c>
      <c r="H7" s="109">
        <v>2</v>
      </c>
      <c r="I7" s="109">
        <v>25</v>
      </c>
      <c r="J7" s="147">
        <v>7.4074074074074074</v>
      </c>
      <c r="K7" s="109">
        <v>2</v>
      </c>
      <c r="L7" s="109">
        <v>19</v>
      </c>
      <c r="M7" s="147">
        <v>9.5238095238095237</v>
      </c>
      <c r="N7" s="109">
        <v>4</v>
      </c>
      <c r="O7" s="109">
        <v>16</v>
      </c>
      <c r="P7" s="147">
        <v>20</v>
      </c>
      <c r="Q7" s="109">
        <v>5</v>
      </c>
      <c r="R7" s="109">
        <v>18</v>
      </c>
      <c r="S7" s="147">
        <v>21.739130434782609</v>
      </c>
      <c r="T7" s="109">
        <v>5</v>
      </c>
      <c r="U7" s="109">
        <v>15</v>
      </c>
      <c r="V7" s="147">
        <v>25</v>
      </c>
      <c r="W7" s="109">
        <v>9</v>
      </c>
      <c r="X7" s="109">
        <v>13</v>
      </c>
      <c r="Y7" s="147">
        <v>40.909090909090914</v>
      </c>
      <c r="Z7" s="109">
        <v>14</v>
      </c>
      <c r="AA7" s="109">
        <v>9</v>
      </c>
      <c r="AB7" s="147">
        <v>60.869565217391298</v>
      </c>
      <c r="AC7" s="109">
        <v>10</v>
      </c>
      <c r="AD7" s="109">
        <v>7</v>
      </c>
      <c r="AE7" s="147">
        <v>58.82352941176471</v>
      </c>
      <c r="AF7" s="109">
        <v>11</v>
      </c>
      <c r="AG7" s="109">
        <v>8</v>
      </c>
      <c r="AH7" s="147">
        <v>57.894736842105267</v>
      </c>
      <c r="AI7" s="109">
        <v>11</v>
      </c>
      <c r="AJ7" s="109">
        <v>6</v>
      </c>
      <c r="AK7" s="147">
        <v>64.705882352941188</v>
      </c>
      <c r="AL7" s="109">
        <v>8</v>
      </c>
      <c r="AM7" s="109">
        <v>6</v>
      </c>
      <c r="AN7" s="147">
        <v>57.142857142857146</v>
      </c>
    </row>
    <row r="8" spans="1:40" s="34" customFormat="1" ht="12" x14ac:dyDescent="0.2">
      <c r="A8" s="108" t="s">
        <v>3</v>
      </c>
      <c r="B8" s="109"/>
      <c r="C8" s="109">
        <v>34</v>
      </c>
      <c r="D8" s="147">
        <v>0</v>
      </c>
      <c r="E8" s="109"/>
      <c r="F8" s="109">
        <v>39</v>
      </c>
      <c r="G8" s="147">
        <v>0</v>
      </c>
      <c r="H8" s="109"/>
      <c r="I8" s="109">
        <v>37</v>
      </c>
      <c r="J8" s="147">
        <v>0</v>
      </c>
      <c r="K8" s="109">
        <v>2</v>
      </c>
      <c r="L8" s="109">
        <v>35</v>
      </c>
      <c r="M8" s="147">
        <v>5.4054054054054053</v>
      </c>
      <c r="N8" s="109">
        <v>3</v>
      </c>
      <c r="O8" s="109">
        <v>30</v>
      </c>
      <c r="P8" s="147">
        <v>9.0909090909090899</v>
      </c>
      <c r="Q8" s="109">
        <v>6</v>
      </c>
      <c r="R8" s="109">
        <v>26</v>
      </c>
      <c r="S8" s="147">
        <v>18.75</v>
      </c>
      <c r="T8" s="109">
        <v>6</v>
      </c>
      <c r="U8" s="109">
        <v>32</v>
      </c>
      <c r="V8" s="147">
        <v>15.789473684210527</v>
      </c>
      <c r="W8" s="109">
        <v>6</v>
      </c>
      <c r="X8" s="109">
        <v>36</v>
      </c>
      <c r="Y8" s="147">
        <v>14.285714285714285</v>
      </c>
      <c r="Z8" s="109">
        <v>9</v>
      </c>
      <c r="AA8" s="109">
        <v>38</v>
      </c>
      <c r="AB8" s="147">
        <v>19.148936170212764</v>
      </c>
      <c r="AC8" s="109">
        <v>9</v>
      </c>
      <c r="AD8" s="109">
        <v>42</v>
      </c>
      <c r="AE8" s="147">
        <v>17.647058823529409</v>
      </c>
      <c r="AF8" s="109">
        <v>5</v>
      </c>
      <c r="AG8" s="109">
        <v>36</v>
      </c>
      <c r="AH8" s="147">
        <v>12.195121951219512</v>
      </c>
      <c r="AI8" s="109">
        <v>5</v>
      </c>
      <c r="AJ8" s="109">
        <v>39</v>
      </c>
      <c r="AK8" s="147">
        <v>11.363636363636365</v>
      </c>
      <c r="AL8" s="174">
        <v>11</v>
      </c>
      <c r="AM8" s="174">
        <v>34</v>
      </c>
      <c r="AN8" s="175">
        <v>24.4444444444444</v>
      </c>
    </row>
    <row r="9" spans="1:40" s="34" customFormat="1" ht="12" x14ac:dyDescent="0.2">
      <c r="A9" s="108" t="s">
        <v>93</v>
      </c>
      <c r="B9" s="109"/>
      <c r="C9" s="109"/>
      <c r="D9" s="147"/>
      <c r="E9" s="109"/>
      <c r="F9" s="109"/>
      <c r="G9" s="147"/>
      <c r="H9" s="109"/>
      <c r="I9" s="109"/>
      <c r="J9" s="147"/>
      <c r="K9" s="109"/>
      <c r="L9" s="109"/>
      <c r="M9" s="147"/>
      <c r="N9" s="109"/>
      <c r="O9" s="109"/>
      <c r="P9" s="147"/>
      <c r="Q9" s="109"/>
      <c r="R9" s="109"/>
      <c r="S9" s="147"/>
      <c r="T9" s="109"/>
      <c r="U9" s="109"/>
      <c r="V9" s="147"/>
      <c r="W9" s="109"/>
      <c r="X9" s="109"/>
      <c r="Y9" s="147"/>
      <c r="Z9" s="109"/>
      <c r="AA9" s="109"/>
      <c r="AB9" s="147"/>
      <c r="AC9" s="109"/>
      <c r="AD9" s="109"/>
      <c r="AE9" s="147"/>
      <c r="AF9" s="109">
        <v>0</v>
      </c>
      <c r="AG9" s="109">
        <v>5</v>
      </c>
      <c r="AH9" s="147">
        <v>0</v>
      </c>
      <c r="AI9" s="109">
        <v>0</v>
      </c>
      <c r="AJ9" s="109">
        <v>3</v>
      </c>
      <c r="AK9" s="147">
        <v>0</v>
      </c>
      <c r="AL9" s="109"/>
      <c r="AM9" s="109"/>
      <c r="AN9" s="147" t="s">
        <v>301</v>
      </c>
    </row>
    <row r="10" spans="1:40" s="34" customFormat="1" ht="12" x14ac:dyDescent="0.2">
      <c r="A10" s="108" t="s">
        <v>9</v>
      </c>
      <c r="B10" s="109"/>
      <c r="C10" s="109">
        <v>1</v>
      </c>
      <c r="D10" s="147">
        <v>0</v>
      </c>
      <c r="E10" s="109"/>
      <c r="F10" s="109">
        <v>1</v>
      </c>
      <c r="G10" s="147">
        <v>0</v>
      </c>
      <c r="H10" s="109"/>
      <c r="I10" s="109">
        <v>1</v>
      </c>
      <c r="J10" s="147">
        <v>0</v>
      </c>
      <c r="K10" s="109">
        <v>1</v>
      </c>
      <c r="L10" s="109">
        <v>1</v>
      </c>
      <c r="M10" s="147">
        <v>50</v>
      </c>
      <c r="N10" s="109"/>
      <c r="O10" s="109"/>
      <c r="P10" s="147" t="s">
        <v>301</v>
      </c>
      <c r="Q10" s="109"/>
      <c r="R10" s="109"/>
      <c r="S10" s="147" t="s">
        <v>301</v>
      </c>
      <c r="T10" s="109"/>
      <c r="U10" s="109"/>
      <c r="V10" s="147" t="s">
        <v>301</v>
      </c>
      <c r="W10" s="109"/>
      <c r="X10" s="109"/>
      <c r="Y10" s="147" t="s">
        <v>301</v>
      </c>
      <c r="Z10" s="109"/>
      <c r="AA10" s="109"/>
      <c r="AB10" s="147" t="s">
        <v>301</v>
      </c>
      <c r="AC10" s="109"/>
      <c r="AD10" s="109"/>
      <c r="AE10" s="147" t="s">
        <v>301</v>
      </c>
      <c r="AF10" s="109"/>
      <c r="AG10" s="109"/>
      <c r="AH10" s="147" t="s">
        <v>301</v>
      </c>
      <c r="AI10" s="109"/>
      <c r="AJ10" s="109"/>
      <c r="AK10" s="147" t="s">
        <v>301</v>
      </c>
      <c r="AL10" s="109"/>
      <c r="AM10" s="109"/>
      <c r="AN10" s="147" t="s">
        <v>301</v>
      </c>
    </row>
    <row r="11" spans="1:40" s="34" customFormat="1" ht="12" x14ac:dyDescent="0.2">
      <c r="A11" s="108" t="s">
        <v>10</v>
      </c>
      <c r="B11" s="109"/>
      <c r="C11" s="109">
        <v>7</v>
      </c>
      <c r="D11" s="147">
        <v>0</v>
      </c>
      <c r="E11" s="109"/>
      <c r="F11" s="109">
        <v>7</v>
      </c>
      <c r="G11" s="147">
        <v>0</v>
      </c>
      <c r="H11" s="109"/>
      <c r="I11" s="109">
        <v>8</v>
      </c>
      <c r="J11" s="147">
        <v>0</v>
      </c>
      <c r="K11" s="109"/>
      <c r="L11" s="109">
        <v>7</v>
      </c>
      <c r="M11" s="147">
        <v>0</v>
      </c>
      <c r="N11" s="109">
        <v>1</v>
      </c>
      <c r="O11" s="109">
        <v>5</v>
      </c>
      <c r="P11" s="147">
        <v>16.666666666666668</v>
      </c>
      <c r="Q11" s="109">
        <v>2</v>
      </c>
      <c r="R11" s="109">
        <v>4</v>
      </c>
      <c r="S11" s="147">
        <v>33.333333333333336</v>
      </c>
      <c r="T11" s="109">
        <v>2</v>
      </c>
      <c r="U11" s="109">
        <v>2</v>
      </c>
      <c r="V11" s="147">
        <v>50</v>
      </c>
      <c r="W11" s="109">
        <v>2</v>
      </c>
      <c r="X11" s="109">
        <v>3</v>
      </c>
      <c r="Y11" s="147">
        <v>40</v>
      </c>
      <c r="Z11" s="109"/>
      <c r="AA11" s="109">
        <v>4</v>
      </c>
      <c r="AB11" s="147">
        <v>0</v>
      </c>
      <c r="AC11" s="109">
        <v>1</v>
      </c>
      <c r="AD11" s="109">
        <v>5</v>
      </c>
      <c r="AE11" s="147">
        <v>16.666666666666668</v>
      </c>
      <c r="AF11" s="109">
        <v>1</v>
      </c>
      <c r="AG11" s="109">
        <v>4</v>
      </c>
      <c r="AH11" s="147">
        <v>20</v>
      </c>
      <c r="AI11" s="109">
        <v>2</v>
      </c>
      <c r="AJ11" s="109">
        <v>3</v>
      </c>
      <c r="AK11" s="147">
        <v>40</v>
      </c>
      <c r="AL11" s="109">
        <v>2</v>
      </c>
      <c r="AM11" s="109">
        <v>4</v>
      </c>
      <c r="AN11" s="147">
        <v>33.333333333333336</v>
      </c>
    </row>
    <row r="12" spans="1:40" s="34" customFormat="1" ht="12" x14ac:dyDescent="0.2">
      <c r="A12" s="108" t="s">
        <v>12</v>
      </c>
      <c r="B12" s="109"/>
      <c r="C12" s="109"/>
      <c r="D12" s="147" t="s">
        <v>301</v>
      </c>
      <c r="E12" s="109"/>
      <c r="F12" s="109"/>
      <c r="G12" s="147" t="s">
        <v>301</v>
      </c>
      <c r="H12" s="109"/>
      <c r="I12" s="109"/>
      <c r="J12" s="147" t="s">
        <v>301</v>
      </c>
      <c r="K12" s="109"/>
      <c r="L12" s="109"/>
      <c r="M12" s="147" t="s">
        <v>301</v>
      </c>
      <c r="N12" s="109"/>
      <c r="O12" s="109"/>
      <c r="P12" s="147" t="s">
        <v>301</v>
      </c>
      <c r="Q12" s="109"/>
      <c r="R12" s="109"/>
      <c r="S12" s="147" t="s">
        <v>301</v>
      </c>
      <c r="T12" s="109"/>
      <c r="U12" s="109"/>
      <c r="V12" s="147" t="s">
        <v>301</v>
      </c>
      <c r="W12" s="109"/>
      <c r="X12" s="109"/>
      <c r="Y12" s="147" t="s">
        <v>301</v>
      </c>
      <c r="Z12" s="109"/>
      <c r="AA12" s="109"/>
      <c r="AB12" s="147" t="s">
        <v>301</v>
      </c>
      <c r="AC12" s="109"/>
      <c r="AD12" s="109">
        <v>2</v>
      </c>
      <c r="AE12" s="147">
        <v>0</v>
      </c>
      <c r="AF12" s="109">
        <v>1</v>
      </c>
      <c r="AG12" s="109">
        <v>5</v>
      </c>
      <c r="AH12" s="147">
        <v>16.666666666666668</v>
      </c>
      <c r="AI12" s="109">
        <v>0</v>
      </c>
      <c r="AJ12" s="109">
        <v>7</v>
      </c>
      <c r="AK12" s="147">
        <v>0</v>
      </c>
      <c r="AL12" s="174">
        <v>2</v>
      </c>
      <c r="AM12" s="174">
        <v>7</v>
      </c>
      <c r="AN12" s="175">
        <v>22.2222222222222</v>
      </c>
    </row>
    <row r="13" spans="1:40" s="34" customFormat="1" ht="12" x14ac:dyDescent="0.2">
      <c r="A13" s="108" t="s">
        <v>75</v>
      </c>
      <c r="B13" s="109"/>
      <c r="C13" s="109"/>
      <c r="D13" s="147" t="s">
        <v>301</v>
      </c>
      <c r="E13" s="109"/>
      <c r="F13" s="109"/>
      <c r="G13" s="147" t="s">
        <v>301</v>
      </c>
      <c r="H13" s="109"/>
      <c r="I13" s="109"/>
      <c r="J13" s="147" t="s">
        <v>301</v>
      </c>
      <c r="K13" s="109"/>
      <c r="L13" s="109">
        <v>6</v>
      </c>
      <c r="M13" s="147">
        <v>0</v>
      </c>
      <c r="N13" s="109">
        <v>3</v>
      </c>
      <c r="O13" s="109">
        <v>8</v>
      </c>
      <c r="P13" s="147">
        <v>27.272727272727273</v>
      </c>
      <c r="Q13" s="109">
        <v>3</v>
      </c>
      <c r="R13" s="109">
        <v>7</v>
      </c>
      <c r="S13" s="147">
        <v>30</v>
      </c>
      <c r="T13" s="109">
        <v>3</v>
      </c>
      <c r="U13" s="109">
        <v>8</v>
      </c>
      <c r="V13" s="147">
        <v>27.272727272727273</v>
      </c>
      <c r="W13" s="109">
        <v>3</v>
      </c>
      <c r="X13" s="109">
        <v>5</v>
      </c>
      <c r="Y13" s="147">
        <v>37.5</v>
      </c>
      <c r="Z13" s="109">
        <v>7</v>
      </c>
      <c r="AA13" s="109">
        <v>6</v>
      </c>
      <c r="AB13" s="147">
        <v>53.846153846153847</v>
      </c>
      <c r="AC13" s="109">
        <v>6</v>
      </c>
      <c r="AD13" s="109">
        <v>5</v>
      </c>
      <c r="AE13" s="147">
        <v>54.545454545454547</v>
      </c>
      <c r="AF13" s="109">
        <v>6</v>
      </c>
      <c r="AG13" s="109">
        <v>3</v>
      </c>
      <c r="AH13" s="147">
        <v>66.666666666666657</v>
      </c>
      <c r="AI13" s="109">
        <v>3</v>
      </c>
      <c r="AJ13" s="109">
        <v>6</v>
      </c>
      <c r="AK13" s="147">
        <v>33.333333333333329</v>
      </c>
      <c r="AL13" s="109">
        <v>7</v>
      </c>
      <c r="AM13" s="109">
        <v>7</v>
      </c>
      <c r="AN13" s="147">
        <v>50</v>
      </c>
    </row>
    <row r="14" spans="1:40" s="34" customFormat="1" ht="12" x14ac:dyDescent="0.2">
      <c r="A14" s="108" t="s">
        <v>16</v>
      </c>
      <c r="B14" s="109"/>
      <c r="C14" s="109">
        <v>4</v>
      </c>
      <c r="D14" s="147">
        <v>0</v>
      </c>
      <c r="E14" s="109"/>
      <c r="F14" s="109">
        <v>1</v>
      </c>
      <c r="G14" s="147">
        <v>0</v>
      </c>
      <c r="H14" s="109"/>
      <c r="I14" s="109"/>
      <c r="J14" s="147" t="s">
        <v>301</v>
      </c>
      <c r="K14" s="109"/>
      <c r="L14" s="109"/>
      <c r="M14" s="147" t="s">
        <v>301</v>
      </c>
      <c r="N14" s="109"/>
      <c r="O14" s="109"/>
      <c r="P14" s="147" t="s">
        <v>301</v>
      </c>
      <c r="Q14" s="109"/>
      <c r="R14" s="109"/>
      <c r="S14" s="147" t="s">
        <v>301</v>
      </c>
      <c r="T14" s="109"/>
      <c r="U14" s="109"/>
      <c r="V14" s="147" t="s">
        <v>301</v>
      </c>
      <c r="W14" s="109"/>
      <c r="X14" s="109"/>
      <c r="Y14" s="147" t="s">
        <v>301</v>
      </c>
      <c r="Z14" s="109"/>
      <c r="AA14" s="109"/>
      <c r="AB14" s="147" t="s">
        <v>301</v>
      </c>
      <c r="AC14" s="109"/>
      <c r="AD14" s="109"/>
      <c r="AE14" s="147" t="s">
        <v>301</v>
      </c>
      <c r="AF14" s="109"/>
      <c r="AG14" s="109"/>
      <c r="AH14" s="147" t="s">
        <v>301</v>
      </c>
      <c r="AI14" s="109"/>
      <c r="AJ14" s="109"/>
      <c r="AK14" s="147" t="s">
        <v>301</v>
      </c>
      <c r="AL14" s="109"/>
      <c r="AM14" s="109"/>
      <c r="AN14" s="147" t="s">
        <v>301</v>
      </c>
    </row>
    <row r="15" spans="1:40" s="34" customFormat="1" ht="12" x14ac:dyDescent="0.2">
      <c r="A15" s="108" t="s">
        <v>77</v>
      </c>
      <c r="B15" s="109"/>
      <c r="C15" s="109">
        <v>1</v>
      </c>
      <c r="D15" s="147">
        <v>0</v>
      </c>
      <c r="E15" s="109"/>
      <c r="F15" s="109">
        <v>1</v>
      </c>
      <c r="G15" s="147">
        <v>0</v>
      </c>
      <c r="H15" s="109"/>
      <c r="I15" s="109"/>
      <c r="J15" s="147" t="s">
        <v>301</v>
      </c>
      <c r="K15" s="109"/>
      <c r="L15" s="109">
        <v>1</v>
      </c>
      <c r="M15" s="147">
        <v>0</v>
      </c>
      <c r="N15" s="109"/>
      <c r="O15" s="109"/>
      <c r="P15" s="147" t="s">
        <v>301</v>
      </c>
      <c r="Q15" s="109"/>
      <c r="R15" s="109"/>
      <c r="S15" s="147" t="s">
        <v>301</v>
      </c>
      <c r="T15" s="109"/>
      <c r="U15" s="109"/>
      <c r="V15" s="147" t="s">
        <v>301</v>
      </c>
      <c r="W15" s="109"/>
      <c r="X15" s="109"/>
      <c r="Y15" s="147" t="s">
        <v>301</v>
      </c>
      <c r="Z15" s="109"/>
      <c r="AA15" s="109"/>
      <c r="AB15" s="147" t="s">
        <v>301</v>
      </c>
      <c r="AC15" s="109"/>
      <c r="AD15" s="109"/>
      <c r="AE15" s="147" t="s">
        <v>301</v>
      </c>
      <c r="AF15" s="109"/>
      <c r="AG15" s="109"/>
      <c r="AH15" s="147" t="s">
        <v>301</v>
      </c>
      <c r="AI15" s="109"/>
      <c r="AJ15" s="109"/>
      <c r="AK15" s="147" t="s">
        <v>301</v>
      </c>
      <c r="AL15" s="109"/>
      <c r="AM15" s="109"/>
      <c r="AN15" s="147" t="s">
        <v>301</v>
      </c>
    </row>
    <row r="16" spans="1:40" s="34" customFormat="1" ht="12" x14ac:dyDescent="0.2">
      <c r="A16" s="108" t="s">
        <v>17</v>
      </c>
      <c r="B16" s="109"/>
      <c r="C16" s="109"/>
      <c r="D16" s="147" t="s">
        <v>301</v>
      </c>
      <c r="E16" s="109"/>
      <c r="F16" s="109"/>
      <c r="G16" s="147" t="s">
        <v>301</v>
      </c>
      <c r="H16" s="109"/>
      <c r="I16" s="109"/>
      <c r="J16" s="147" t="s">
        <v>301</v>
      </c>
      <c r="K16" s="109"/>
      <c r="L16" s="109"/>
      <c r="M16" s="147" t="s">
        <v>301</v>
      </c>
      <c r="N16" s="109"/>
      <c r="O16" s="109"/>
      <c r="P16" s="147" t="s">
        <v>301</v>
      </c>
      <c r="Q16" s="109"/>
      <c r="R16" s="109"/>
      <c r="S16" s="147" t="s">
        <v>301</v>
      </c>
      <c r="T16" s="109"/>
      <c r="U16" s="109"/>
      <c r="V16" s="147" t="s">
        <v>301</v>
      </c>
      <c r="W16" s="109"/>
      <c r="X16" s="109">
        <v>1</v>
      </c>
      <c r="Y16" s="147">
        <v>0</v>
      </c>
      <c r="Z16" s="109"/>
      <c r="AA16" s="109">
        <v>1</v>
      </c>
      <c r="AB16" s="147">
        <v>0</v>
      </c>
      <c r="AC16" s="109">
        <v>1</v>
      </c>
      <c r="AD16" s="109">
        <v>2</v>
      </c>
      <c r="AE16" s="147">
        <v>33.333333333333336</v>
      </c>
      <c r="AF16" s="109">
        <v>1</v>
      </c>
      <c r="AG16" s="109">
        <v>5</v>
      </c>
      <c r="AH16" s="147">
        <v>16.666666666666668</v>
      </c>
      <c r="AI16" s="109">
        <v>1</v>
      </c>
      <c r="AJ16" s="109">
        <v>4</v>
      </c>
      <c r="AK16" s="147">
        <v>20</v>
      </c>
      <c r="AL16" s="109">
        <v>0</v>
      </c>
      <c r="AM16" s="109">
        <v>5</v>
      </c>
      <c r="AN16" s="147">
        <v>0</v>
      </c>
    </row>
    <row r="17" spans="1:40" s="34" customFormat="1" ht="12" x14ac:dyDescent="0.2">
      <c r="A17" s="108" t="s">
        <v>78</v>
      </c>
      <c r="B17" s="109"/>
      <c r="C17" s="109"/>
      <c r="D17" s="147" t="s">
        <v>301</v>
      </c>
      <c r="E17" s="109"/>
      <c r="F17" s="109"/>
      <c r="G17" s="147" t="s">
        <v>301</v>
      </c>
      <c r="H17" s="109"/>
      <c r="I17" s="109"/>
      <c r="J17" s="147" t="s">
        <v>301</v>
      </c>
      <c r="K17" s="109"/>
      <c r="L17" s="109"/>
      <c r="M17" s="147" t="s">
        <v>301</v>
      </c>
      <c r="N17" s="109"/>
      <c r="O17" s="109">
        <v>10</v>
      </c>
      <c r="P17" s="147">
        <v>0</v>
      </c>
      <c r="Q17" s="109"/>
      <c r="R17" s="109">
        <v>10</v>
      </c>
      <c r="S17" s="147">
        <v>0</v>
      </c>
      <c r="T17" s="109"/>
      <c r="U17" s="109">
        <v>7</v>
      </c>
      <c r="V17" s="147">
        <v>0</v>
      </c>
      <c r="W17" s="109"/>
      <c r="X17" s="109">
        <v>1</v>
      </c>
      <c r="Y17" s="147">
        <v>0</v>
      </c>
      <c r="Z17" s="109"/>
      <c r="AA17" s="109"/>
      <c r="AB17" s="147" t="s">
        <v>301</v>
      </c>
      <c r="AC17" s="109"/>
      <c r="AD17" s="109"/>
      <c r="AE17" s="147" t="s">
        <v>301</v>
      </c>
      <c r="AF17" s="109"/>
      <c r="AG17" s="109"/>
      <c r="AH17" s="147" t="s">
        <v>301</v>
      </c>
      <c r="AI17" s="109"/>
      <c r="AJ17" s="109"/>
      <c r="AK17" s="147" t="s">
        <v>301</v>
      </c>
      <c r="AL17" s="109"/>
      <c r="AM17" s="109"/>
      <c r="AN17" s="147" t="s">
        <v>301</v>
      </c>
    </row>
    <row r="18" spans="1:40" s="34" customFormat="1" ht="12" x14ac:dyDescent="0.2">
      <c r="A18" s="108" t="s">
        <v>19</v>
      </c>
      <c r="B18" s="109"/>
      <c r="C18" s="109"/>
      <c r="D18" s="147"/>
      <c r="E18" s="109"/>
      <c r="F18" s="109"/>
      <c r="G18" s="147"/>
      <c r="H18" s="109"/>
      <c r="I18" s="109"/>
      <c r="J18" s="147"/>
      <c r="K18" s="109"/>
      <c r="L18" s="109"/>
      <c r="M18" s="147"/>
      <c r="N18" s="109"/>
      <c r="O18" s="109"/>
      <c r="P18" s="147"/>
      <c r="Q18" s="109"/>
      <c r="R18" s="109"/>
      <c r="S18" s="147"/>
      <c r="T18" s="109"/>
      <c r="U18" s="109"/>
      <c r="V18" s="147"/>
      <c r="W18" s="109"/>
      <c r="X18" s="109"/>
      <c r="Y18" s="147"/>
      <c r="Z18" s="109"/>
      <c r="AA18" s="109"/>
      <c r="AB18" s="147"/>
      <c r="AC18" s="109"/>
      <c r="AD18" s="109"/>
      <c r="AE18" s="147"/>
      <c r="AF18" s="109"/>
      <c r="AG18" s="109"/>
      <c r="AH18" s="147"/>
      <c r="AI18" s="109"/>
      <c r="AJ18" s="109"/>
      <c r="AK18" s="147"/>
      <c r="AL18" s="109">
        <v>0</v>
      </c>
      <c r="AM18" s="109">
        <v>1</v>
      </c>
      <c r="AN18" s="147">
        <v>0</v>
      </c>
    </row>
    <row r="19" spans="1:40" s="2" customFormat="1" ht="13.7" customHeight="1" x14ac:dyDescent="0.2">
      <c r="A19" s="144" t="s">
        <v>4</v>
      </c>
      <c r="B19" s="133">
        <v>1</v>
      </c>
      <c r="C19" s="133">
        <v>129</v>
      </c>
      <c r="D19" s="134">
        <v>0.76923076923076927</v>
      </c>
      <c r="E19" s="133">
        <v>3</v>
      </c>
      <c r="F19" s="133">
        <v>127</v>
      </c>
      <c r="G19" s="134">
        <v>2.3076923076923079</v>
      </c>
      <c r="H19" s="133">
        <v>7</v>
      </c>
      <c r="I19" s="133">
        <v>123</v>
      </c>
      <c r="J19" s="134">
        <v>5.384615384615385</v>
      </c>
      <c r="K19" s="133">
        <v>13</v>
      </c>
      <c r="L19" s="133">
        <v>117</v>
      </c>
      <c r="M19" s="134">
        <v>10</v>
      </c>
      <c r="N19" s="133">
        <v>18</v>
      </c>
      <c r="O19" s="133">
        <v>112</v>
      </c>
      <c r="P19" s="134">
        <v>13.846153846153847</v>
      </c>
      <c r="Q19" s="133">
        <v>21</v>
      </c>
      <c r="R19" s="133">
        <v>109</v>
      </c>
      <c r="S19" s="134">
        <v>16.153846153846153</v>
      </c>
      <c r="T19" s="133">
        <v>24</v>
      </c>
      <c r="U19" s="133">
        <v>106</v>
      </c>
      <c r="V19" s="134">
        <v>18.461538461538463</v>
      </c>
      <c r="W19" s="133">
        <v>33</v>
      </c>
      <c r="X19" s="133">
        <v>97</v>
      </c>
      <c r="Y19" s="134">
        <v>25.384615384615387</v>
      </c>
      <c r="Z19" s="133">
        <v>40</v>
      </c>
      <c r="AA19" s="133">
        <v>90</v>
      </c>
      <c r="AB19" s="134">
        <v>30.76923076923077</v>
      </c>
      <c r="AC19" s="133">
        <v>36</v>
      </c>
      <c r="AD19" s="133">
        <v>94</v>
      </c>
      <c r="AE19" s="134">
        <v>27.692307692307693</v>
      </c>
      <c r="AF19" s="133">
        <v>35</v>
      </c>
      <c r="AG19" s="133">
        <v>95</v>
      </c>
      <c r="AH19" s="134">
        <v>26.923076923076923</v>
      </c>
      <c r="AI19" s="133">
        <v>34</v>
      </c>
      <c r="AJ19" s="133">
        <v>96</v>
      </c>
      <c r="AK19" s="134">
        <v>26.153846153846157</v>
      </c>
      <c r="AL19" s="172">
        <v>44</v>
      </c>
      <c r="AM19" s="172">
        <v>86</v>
      </c>
      <c r="AN19" s="173">
        <v>33.846153846153797</v>
      </c>
    </row>
    <row r="20" spans="1:40" s="2" customFormat="1" ht="23.45" customHeight="1" x14ac:dyDescent="0.2">
      <c r="A20" s="97" t="s">
        <v>22</v>
      </c>
      <c r="B20" s="143"/>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row>
    <row r="21" spans="1:40" ht="12.75" x14ac:dyDescent="0.2">
      <c r="A21" s="28" t="s">
        <v>195</v>
      </c>
    </row>
    <row r="22" spans="1:40" ht="21.95" customHeight="1" x14ac:dyDescent="0.2">
      <c r="A22" s="28" t="s">
        <v>303</v>
      </c>
    </row>
    <row r="23" spans="1:40" ht="20.25" customHeight="1" x14ac:dyDescent="0.2">
      <c r="A23" s="167">
        <v>2020</v>
      </c>
      <c r="B23" s="182" t="s">
        <v>304</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row>
    <row r="24" spans="1:40" s="15" customFormat="1" ht="28.35" customHeight="1" x14ac:dyDescent="0.2">
      <c r="A24" s="79" t="s">
        <v>263</v>
      </c>
      <c r="B24" s="89"/>
      <c r="C24" s="89"/>
      <c r="D24" s="89"/>
      <c r="E24" s="89"/>
      <c r="F24" s="63"/>
      <c r="G24" s="63"/>
      <c r="H24" s="25"/>
      <c r="I24" s="25"/>
      <c r="J24" s="25"/>
      <c r="K24" s="25"/>
      <c r="L24" s="25"/>
      <c r="M24" s="25"/>
    </row>
    <row r="25" spans="1:40" s="15" customFormat="1" ht="12.6" customHeight="1" x14ac:dyDescent="0.2">
      <c r="A25" s="79" t="s">
        <v>264</v>
      </c>
      <c r="B25" s="89"/>
      <c r="C25" s="89"/>
      <c r="D25" s="89"/>
      <c r="E25" s="89"/>
      <c r="F25" s="63"/>
      <c r="G25" s="63"/>
      <c r="H25" s="25"/>
      <c r="I25" s="25"/>
      <c r="J25" s="25"/>
      <c r="K25" s="25"/>
      <c r="L25" s="25"/>
      <c r="M25" s="25"/>
    </row>
    <row r="26" spans="1:40" s="15" customFormat="1" ht="9.9499999999999993" customHeight="1" x14ac:dyDescent="0.2">
      <c r="A26" s="89"/>
      <c r="B26" s="78"/>
      <c r="C26" s="79"/>
      <c r="D26" s="78"/>
      <c r="E26" s="79"/>
      <c r="F26" s="25"/>
      <c r="G26" s="25"/>
      <c r="H26" s="25"/>
      <c r="I26" s="25"/>
      <c r="J26" s="25"/>
      <c r="K26" s="25"/>
      <c r="L26" s="25"/>
      <c r="M26" s="25"/>
    </row>
    <row r="27" spans="1:40" s="15" customFormat="1" ht="9.9499999999999993" customHeight="1" x14ac:dyDescent="0.2">
      <c r="A27" s="79" t="s">
        <v>265</v>
      </c>
      <c r="B27" s="78"/>
      <c r="C27" s="79"/>
      <c r="D27" s="78"/>
      <c r="E27" s="79"/>
      <c r="F27" s="25"/>
      <c r="G27" s="25"/>
      <c r="H27" s="25"/>
      <c r="I27" s="25"/>
      <c r="J27" s="25"/>
      <c r="K27" s="25"/>
      <c r="L27" s="25"/>
      <c r="M27" s="25"/>
    </row>
  </sheetData>
  <mergeCells count="1">
    <mergeCell ref="B23:AN23"/>
  </mergeCells>
  <phoneticPr fontId="0" type="noConversion"/>
  <hyperlinks>
    <hyperlink ref="AN1" location="Übersicht!A1" display="zurück zur Übersicht"/>
  </hyperlinks>
  <pageMargins left="0.2" right="0.19" top="0.984251969" bottom="0.984251969" header="0.4921259845" footer="0.4921259845"/>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zoomScaleNormal="100" workbookViewId="0"/>
  </sheetViews>
  <sheetFormatPr baseColWidth="10" defaultColWidth="12" defaultRowHeight="11.25" x14ac:dyDescent="0.2"/>
  <cols>
    <col min="1" max="1" width="9.83203125" style="17" customWidth="1"/>
    <col min="2" max="2" width="100.5" style="17" customWidth="1"/>
    <col min="3" max="16384" width="12" style="17"/>
  </cols>
  <sheetData>
    <row r="1" spans="1:3" ht="12" x14ac:dyDescent="0.2">
      <c r="A1" s="11" t="s">
        <v>238</v>
      </c>
      <c r="C1" s="156" t="s">
        <v>52</v>
      </c>
    </row>
    <row r="2" spans="1:3" ht="7.5" customHeight="1" x14ac:dyDescent="0.45">
      <c r="A2" s="19"/>
    </row>
    <row r="3" spans="1:3" s="12" customFormat="1" ht="12" x14ac:dyDescent="0.2">
      <c r="A3" s="148" t="s">
        <v>1</v>
      </c>
      <c r="B3" s="148" t="s">
        <v>217</v>
      </c>
    </row>
    <row r="4" spans="1:3" s="12" customFormat="1" ht="24" x14ac:dyDescent="0.2">
      <c r="A4" s="15"/>
      <c r="B4" s="148" t="s">
        <v>218</v>
      </c>
    </row>
    <row r="5" spans="1:3" s="12" customFormat="1" ht="12" x14ac:dyDescent="0.2">
      <c r="A5" s="148" t="s">
        <v>2</v>
      </c>
      <c r="B5" s="148" t="s">
        <v>116</v>
      </c>
    </row>
    <row r="6" spans="1:3" s="12" customFormat="1" ht="12" x14ac:dyDescent="0.2">
      <c r="A6" s="148" t="s">
        <v>7</v>
      </c>
      <c r="B6" s="148" t="s">
        <v>97</v>
      </c>
    </row>
    <row r="7" spans="1:3" s="12" customFormat="1" ht="12" x14ac:dyDescent="0.2">
      <c r="A7" s="148" t="s">
        <v>3</v>
      </c>
      <c r="B7" s="148" t="s">
        <v>219</v>
      </c>
    </row>
    <row r="8" spans="1:3" s="12" customFormat="1" ht="12" x14ac:dyDescent="0.2">
      <c r="A8" s="15"/>
      <c r="B8" s="148" t="s">
        <v>220</v>
      </c>
    </row>
    <row r="9" spans="1:3" s="12" customFormat="1" ht="12" x14ac:dyDescent="0.2">
      <c r="A9" s="148" t="s">
        <v>94</v>
      </c>
      <c r="B9" s="148" t="s">
        <v>99</v>
      </c>
    </row>
    <row r="10" spans="1:3" s="12" customFormat="1" ht="12" x14ac:dyDescent="0.2">
      <c r="A10" s="15"/>
      <c r="B10" s="148" t="s">
        <v>221</v>
      </c>
    </row>
    <row r="11" spans="1:3" s="12" customFormat="1" ht="12" x14ac:dyDescent="0.2">
      <c r="A11" s="148" t="s">
        <v>9</v>
      </c>
      <c r="B11" s="148" t="s">
        <v>222</v>
      </c>
    </row>
    <row r="12" spans="1:3" s="12" customFormat="1" ht="12" x14ac:dyDescent="0.2">
      <c r="A12" s="148" t="s">
        <v>10</v>
      </c>
      <c r="B12" s="148" t="s">
        <v>100</v>
      </c>
    </row>
    <row r="13" spans="1:3" s="12" customFormat="1" ht="12" x14ac:dyDescent="0.2">
      <c r="A13" s="148" t="s">
        <v>11</v>
      </c>
      <c r="B13" s="148" t="s">
        <v>101</v>
      </c>
    </row>
    <row r="14" spans="1:3" s="12" customFormat="1" ht="12" x14ac:dyDescent="0.2">
      <c r="A14" s="148" t="s">
        <v>102</v>
      </c>
      <c r="B14" s="148" t="s">
        <v>103</v>
      </c>
    </row>
    <row r="15" spans="1:3" s="12" customFormat="1" ht="12" x14ac:dyDescent="0.2">
      <c r="A15" s="148" t="s">
        <v>12</v>
      </c>
      <c r="B15" s="148" t="s">
        <v>104</v>
      </c>
    </row>
    <row r="16" spans="1:3" s="12" customFormat="1" ht="12" x14ac:dyDescent="0.2">
      <c r="A16" s="15"/>
      <c r="B16" s="148" t="s">
        <v>223</v>
      </c>
    </row>
    <row r="17" spans="1:2" s="12" customFormat="1" ht="12" x14ac:dyDescent="0.2">
      <c r="A17" s="148" t="s">
        <v>93</v>
      </c>
      <c r="B17" s="148" t="s">
        <v>98</v>
      </c>
    </row>
    <row r="18" spans="1:2" s="12" customFormat="1" ht="12" x14ac:dyDescent="0.2">
      <c r="A18" s="15"/>
      <c r="B18" s="148" t="s">
        <v>224</v>
      </c>
    </row>
    <row r="19" spans="1:2" s="12" customFormat="1" ht="12" x14ac:dyDescent="0.2">
      <c r="A19" s="148" t="s">
        <v>13</v>
      </c>
      <c r="B19" s="148" t="s">
        <v>105</v>
      </c>
    </row>
    <row r="20" spans="1:2" s="12" customFormat="1" ht="12" x14ac:dyDescent="0.2">
      <c r="A20" s="148" t="s">
        <v>108</v>
      </c>
      <c r="B20" s="148" t="s">
        <v>225</v>
      </c>
    </row>
    <row r="21" spans="1:2" s="12" customFormat="1" ht="12" x14ac:dyDescent="0.2">
      <c r="A21" s="15"/>
      <c r="B21" s="148" t="s">
        <v>226</v>
      </c>
    </row>
    <row r="22" spans="1:2" s="12" customFormat="1" ht="12" x14ac:dyDescent="0.2">
      <c r="A22" s="148" t="s">
        <v>109</v>
      </c>
      <c r="B22" s="148" t="s">
        <v>110</v>
      </c>
    </row>
    <row r="23" spans="1:2" s="12" customFormat="1" ht="12" x14ac:dyDescent="0.2">
      <c r="A23" s="148" t="s">
        <v>14</v>
      </c>
      <c r="B23" s="148" t="s">
        <v>227</v>
      </c>
    </row>
    <row r="24" spans="1:2" s="12" customFormat="1" ht="12" x14ac:dyDescent="0.2">
      <c r="A24" s="148" t="s">
        <v>75</v>
      </c>
      <c r="B24" s="148" t="s">
        <v>111</v>
      </c>
    </row>
    <row r="25" spans="1:2" s="12" customFormat="1" ht="12" x14ac:dyDescent="0.2">
      <c r="A25" s="148" t="s">
        <v>15</v>
      </c>
      <c r="B25" s="148" t="s">
        <v>228</v>
      </c>
    </row>
    <row r="26" spans="1:2" s="12" customFormat="1" ht="12" x14ac:dyDescent="0.2">
      <c r="A26" s="148" t="s">
        <v>106</v>
      </c>
      <c r="B26" s="148" t="s">
        <v>107</v>
      </c>
    </row>
    <row r="27" spans="1:2" s="12" customFormat="1" ht="12" x14ac:dyDescent="0.2">
      <c r="A27" s="148" t="s">
        <v>77</v>
      </c>
      <c r="B27" s="148" t="s">
        <v>229</v>
      </c>
    </row>
    <row r="28" spans="1:2" s="12" customFormat="1" ht="12" x14ac:dyDescent="0.2">
      <c r="A28" s="148" t="s">
        <v>16</v>
      </c>
      <c r="B28" s="148" t="s">
        <v>230</v>
      </c>
    </row>
    <row r="29" spans="1:2" s="12" customFormat="1" ht="12" x14ac:dyDescent="0.2">
      <c r="A29" s="15"/>
      <c r="B29" s="148" t="s">
        <v>231</v>
      </c>
    </row>
    <row r="30" spans="1:2" s="12" customFormat="1" ht="12" x14ac:dyDescent="0.2">
      <c r="A30" s="148" t="s">
        <v>17</v>
      </c>
      <c r="B30" s="148" t="s">
        <v>112</v>
      </c>
    </row>
    <row r="31" spans="1:2" s="12" customFormat="1" ht="12" x14ac:dyDescent="0.2">
      <c r="A31" s="148" t="s">
        <v>78</v>
      </c>
      <c r="B31" s="148" t="s">
        <v>232</v>
      </c>
    </row>
    <row r="32" spans="1:2" s="12" customFormat="1" ht="12" x14ac:dyDescent="0.2">
      <c r="A32" s="148" t="s">
        <v>113</v>
      </c>
      <c r="B32" s="148" t="s">
        <v>114</v>
      </c>
    </row>
    <row r="33" spans="1:2" s="12" customFormat="1" ht="12" x14ac:dyDescent="0.2">
      <c r="A33" s="148" t="s">
        <v>233</v>
      </c>
      <c r="B33" s="148" t="s">
        <v>234</v>
      </c>
    </row>
    <row r="34" spans="1:2" s="12" customFormat="1" ht="12" x14ac:dyDescent="0.2">
      <c r="A34" s="148" t="s">
        <v>118</v>
      </c>
      <c r="B34" s="148" t="s">
        <v>119</v>
      </c>
    </row>
    <row r="35" spans="1:2" s="12" customFormat="1" ht="12" x14ac:dyDescent="0.2">
      <c r="A35" s="148" t="s">
        <v>19</v>
      </c>
      <c r="B35" s="148" t="s">
        <v>115</v>
      </c>
    </row>
    <row r="36" spans="1:2" s="12" customFormat="1" ht="12" x14ac:dyDescent="0.2">
      <c r="A36" s="148"/>
      <c r="B36" s="148"/>
    </row>
    <row r="37" spans="1:2" s="12" customFormat="1" ht="12" x14ac:dyDescent="0.2">
      <c r="A37" s="14" t="s">
        <v>125</v>
      </c>
      <c r="B37" s="15"/>
    </row>
    <row r="38" spans="1:2" s="12" customFormat="1" ht="12" x14ac:dyDescent="0.2">
      <c r="A38" s="148" t="s">
        <v>117</v>
      </c>
      <c r="B38" s="148" t="s">
        <v>235</v>
      </c>
    </row>
    <row r="39" spans="1:2" s="12" customFormat="1" ht="24" x14ac:dyDescent="0.2">
      <c r="A39" s="148"/>
      <c r="B39" s="148" t="s">
        <v>236</v>
      </c>
    </row>
    <row r="40" spans="1:2" s="12" customFormat="1" ht="12" x14ac:dyDescent="0.2">
      <c r="A40" s="148" t="s">
        <v>121</v>
      </c>
      <c r="B40" s="148" t="s">
        <v>122</v>
      </c>
    </row>
    <row r="41" spans="1:2" s="12" customFormat="1" ht="24" x14ac:dyDescent="0.2">
      <c r="A41" s="148"/>
      <c r="B41" s="148" t="s">
        <v>237</v>
      </c>
    </row>
    <row r="42" spans="1:2" s="12" customFormat="1" ht="12" x14ac:dyDescent="0.2">
      <c r="A42" s="148" t="s">
        <v>90</v>
      </c>
      <c r="B42" s="148" t="s">
        <v>120</v>
      </c>
    </row>
    <row r="43" spans="1:2" s="12" customFormat="1" ht="12" x14ac:dyDescent="0.2">
      <c r="A43" s="148" t="s">
        <v>91</v>
      </c>
      <c r="B43" s="148" t="s">
        <v>123</v>
      </c>
    </row>
    <row r="44" spans="1:2" ht="12" x14ac:dyDescent="0.2">
      <c r="A44" s="148" t="s">
        <v>92</v>
      </c>
      <c r="B44" s="148" t="s">
        <v>124</v>
      </c>
    </row>
  </sheetData>
  <phoneticPr fontId="0" type="noConversion"/>
  <hyperlinks>
    <hyperlink ref="C1" location="Übersicht!A1" display="zurück zur Übersicht"/>
  </hyperlinks>
  <pageMargins left="0.17" right="0.17"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showGridLines="0" zoomScaleNormal="100" workbookViewId="0"/>
  </sheetViews>
  <sheetFormatPr baseColWidth="10" defaultColWidth="12" defaultRowHeight="11.25" x14ac:dyDescent="0.2"/>
  <cols>
    <col min="1" max="1" width="14.83203125" style="2" customWidth="1"/>
    <col min="2" max="28" width="6.1640625" style="2" customWidth="1"/>
    <col min="29" max="16384" width="12" style="2"/>
  </cols>
  <sheetData>
    <row r="1" spans="1:28" s="10" customFormat="1" ht="12" x14ac:dyDescent="0.2">
      <c r="A1" s="1" t="s">
        <v>295</v>
      </c>
      <c r="B1" s="1"/>
      <c r="C1" s="1"/>
      <c r="D1" s="1"/>
      <c r="L1" s="32"/>
      <c r="M1" s="32"/>
      <c r="N1" s="32"/>
      <c r="O1" s="32"/>
      <c r="P1" s="32"/>
      <c r="Q1" s="1"/>
      <c r="R1" s="1"/>
      <c r="AA1" s="18"/>
      <c r="AB1" s="18" t="s">
        <v>52</v>
      </c>
    </row>
    <row r="2" spans="1:28" s="35" customFormat="1" ht="14.1" customHeight="1" x14ac:dyDescent="0.2">
      <c r="A2" s="44" t="s">
        <v>56</v>
      </c>
      <c r="B2" s="33"/>
      <c r="C2" s="34"/>
      <c r="D2" s="34"/>
      <c r="E2" s="34"/>
      <c r="F2" s="34"/>
      <c r="G2" s="34"/>
      <c r="H2" s="34"/>
      <c r="I2" s="34"/>
      <c r="J2" s="34"/>
      <c r="K2" s="34"/>
      <c r="L2" s="34"/>
      <c r="M2" s="34"/>
      <c r="N2" s="34"/>
      <c r="O2" s="34"/>
      <c r="P2" s="34"/>
      <c r="Q2" s="34"/>
      <c r="R2" s="34"/>
      <c r="S2" s="34"/>
      <c r="T2" s="34"/>
      <c r="U2" s="34"/>
      <c r="V2" s="34"/>
      <c r="W2" s="34"/>
      <c r="X2" s="34"/>
      <c r="Y2" s="34"/>
      <c r="Z2" s="34"/>
    </row>
    <row r="3" spans="1:28" s="39" customFormat="1" ht="18" customHeight="1" x14ac:dyDescent="0.2">
      <c r="A3" s="36" t="s">
        <v>216</v>
      </c>
      <c r="B3" s="37">
        <v>1919</v>
      </c>
      <c r="C3" s="37">
        <v>1922</v>
      </c>
      <c r="D3" s="37">
        <v>1925</v>
      </c>
      <c r="E3" s="37">
        <v>1928</v>
      </c>
      <c r="F3" s="37">
        <v>1931</v>
      </c>
      <c r="G3" s="37">
        <v>1935</v>
      </c>
      <c r="H3" s="37">
        <v>1939</v>
      </c>
      <c r="I3" s="37">
        <v>1943</v>
      </c>
      <c r="J3" s="37">
        <v>1947</v>
      </c>
      <c r="K3" s="38">
        <v>1951</v>
      </c>
      <c r="L3" s="38">
        <v>1955</v>
      </c>
      <c r="M3" s="38">
        <v>1959</v>
      </c>
      <c r="N3" s="38">
        <v>1963</v>
      </c>
      <c r="O3" s="38">
        <v>1967</v>
      </c>
      <c r="P3" s="37">
        <v>1971</v>
      </c>
      <c r="Q3" s="37">
        <v>1975</v>
      </c>
      <c r="R3" s="37">
        <v>1979</v>
      </c>
      <c r="S3" s="37">
        <v>1983</v>
      </c>
      <c r="T3" s="37">
        <v>1987</v>
      </c>
      <c r="U3" s="37">
        <v>1991</v>
      </c>
      <c r="V3" s="37">
        <v>1995</v>
      </c>
      <c r="W3" s="37">
        <v>1999</v>
      </c>
      <c r="X3" s="37">
        <v>2003</v>
      </c>
      <c r="Y3" s="38">
        <v>2007</v>
      </c>
      <c r="Z3" s="38">
        <v>2011</v>
      </c>
      <c r="AA3" s="38">
        <v>2015</v>
      </c>
      <c r="AB3" s="38">
        <v>2019</v>
      </c>
    </row>
    <row r="4" spans="1:28" s="112" customFormat="1" ht="12" customHeight="1" x14ac:dyDescent="0.2">
      <c r="A4" s="108" t="s">
        <v>1</v>
      </c>
      <c r="B4" s="126">
        <v>21.612880295706567</v>
      </c>
      <c r="C4" s="126">
        <v>18.717864566240017</v>
      </c>
      <c r="D4" s="126">
        <v>16.388888888888889</v>
      </c>
      <c r="E4" s="126">
        <v>15.583751151130665</v>
      </c>
      <c r="F4" s="126">
        <v>14.904650384744061</v>
      </c>
      <c r="G4" s="126">
        <v>18.302175503958487</v>
      </c>
      <c r="H4" s="126">
        <v>20.488489424972435</v>
      </c>
      <c r="I4" s="126">
        <v>18.712345719217115</v>
      </c>
      <c r="J4" s="126">
        <v>19.265886951476471</v>
      </c>
      <c r="K4" s="126">
        <v>19.773419942739277</v>
      </c>
      <c r="L4" s="126">
        <v>18.547848487739717</v>
      </c>
      <c r="M4" s="126">
        <v>20.497251693723637</v>
      </c>
      <c r="N4" s="126">
        <v>19.967324449000511</v>
      </c>
      <c r="O4" s="126">
        <v>21.623090200089496</v>
      </c>
      <c r="P4" s="126">
        <v>16.850426167654184</v>
      </c>
      <c r="Q4" s="126">
        <v>14.42251434048471</v>
      </c>
      <c r="R4" s="126">
        <v>16.89169467901943</v>
      </c>
      <c r="S4" s="126">
        <v>18.287952097847526</v>
      </c>
      <c r="T4" s="126">
        <v>18.493426773158891</v>
      </c>
      <c r="U4" s="126">
        <v>16.535161098818069</v>
      </c>
      <c r="V4" s="126">
        <v>15.293539039336943</v>
      </c>
      <c r="W4" s="126">
        <v>14.675551281912764</v>
      </c>
      <c r="X4" s="126">
        <v>11.887409509061277</v>
      </c>
      <c r="Y4" s="126">
        <v>12.096967087638731</v>
      </c>
      <c r="Z4" s="127">
        <v>11.249267266645978</v>
      </c>
      <c r="AA4" s="126">
        <v>13.0074960679597</v>
      </c>
      <c r="AB4" s="126">
        <v>11.453251962</v>
      </c>
    </row>
    <row r="5" spans="1:28" s="112" customFormat="1" ht="12" customHeight="1" x14ac:dyDescent="0.2">
      <c r="A5" s="108" t="s">
        <v>2</v>
      </c>
      <c r="B5" s="126">
        <v>18.598947967017342</v>
      </c>
      <c r="C5" s="126">
        <v>17.755169018706926</v>
      </c>
      <c r="D5" s="126">
        <v>18.10672514619883</v>
      </c>
      <c r="E5" s="126">
        <v>19.400388826358334</v>
      </c>
      <c r="F5" s="126">
        <v>19.310806289729008</v>
      </c>
      <c r="G5" s="126">
        <v>19.010711196859823</v>
      </c>
      <c r="H5" s="126">
        <v>20.592067894015837</v>
      </c>
      <c r="I5" s="126">
        <v>20.633731722408573</v>
      </c>
      <c r="J5" s="126">
        <v>22.759336733135861</v>
      </c>
      <c r="K5" s="126">
        <v>24.449712157128346</v>
      </c>
      <c r="L5" s="126">
        <v>24.886302197627451</v>
      </c>
      <c r="M5" s="126">
        <v>25.246069282883806</v>
      </c>
      <c r="N5" s="126">
        <v>26.829190158892875</v>
      </c>
      <c r="O5" s="126">
        <v>26.673272390206481</v>
      </c>
      <c r="P5" s="126">
        <v>23.429901210440399</v>
      </c>
      <c r="Q5" s="126">
        <v>22.276483957179945</v>
      </c>
      <c r="R5" s="126">
        <v>24.643436910715749</v>
      </c>
      <c r="S5" s="126">
        <v>21.605062644550706</v>
      </c>
      <c r="T5" s="126">
        <v>20.442361179092355</v>
      </c>
      <c r="U5" s="126">
        <v>16.491445841653622</v>
      </c>
      <c r="V5" s="126">
        <v>12.972779629852146</v>
      </c>
      <c r="W5" s="126">
        <v>15.750834620828247</v>
      </c>
      <c r="X5" s="126">
        <v>16.45053522987541</v>
      </c>
      <c r="Y5" s="126">
        <v>15.194221201683888</v>
      </c>
      <c r="Z5" s="127">
        <v>14.373067595370275</v>
      </c>
      <c r="AA5" s="126">
        <v>13.128852632824101</v>
      </c>
      <c r="AB5" s="126">
        <v>12.691685861</v>
      </c>
    </row>
    <row r="6" spans="1:28" s="112" customFormat="1" ht="12" customHeight="1" x14ac:dyDescent="0.2">
      <c r="A6" s="108" t="s">
        <v>7</v>
      </c>
      <c r="B6" s="126">
        <v>17.074210975263007</v>
      </c>
      <c r="C6" s="126">
        <v>18.185464755861869</v>
      </c>
      <c r="D6" s="126">
        <v>20.343567251461987</v>
      </c>
      <c r="E6" s="126">
        <v>23.704764828268356</v>
      </c>
      <c r="F6" s="126">
        <v>25.493476078956174</v>
      </c>
      <c r="G6" s="126">
        <v>27.85576475284412</v>
      </c>
      <c r="H6" s="126">
        <v>27.461659260249256</v>
      </c>
      <c r="I6" s="126">
        <v>31.833132510502494</v>
      </c>
      <c r="J6" s="126">
        <v>30.811982777048279</v>
      </c>
      <c r="K6" s="126">
        <v>29.005941569436324</v>
      </c>
      <c r="L6" s="126">
        <v>30.254746684476675</v>
      </c>
      <c r="M6" s="126">
        <v>28.387447270867955</v>
      </c>
      <c r="N6" s="126">
        <v>28.277165556125066</v>
      </c>
      <c r="O6" s="126">
        <v>27.446781307933261</v>
      </c>
      <c r="P6" s="126">
        <v>20.680851544540023</v>
      </c>
      <c r="Q6" s="126">
        <v>21.565854504720377</v>
      </c>
      <c r="R6" s="126">
        <v>22.4255144707715</v>
      </c>
      <c r="S6" s="126">
        <v>19.505654326943542</v>
      </c>
      <c r="T6" s="126">
        <v>13.438117229743348</v>
      </c>
      <c r="U6" s="126">
        <v>15.14220950941767</v>
      </c>
      <c r="V6" s="126">
        <v>18.090466303579365</v>
      </c>
      <c r="W6" s="126">
        <v>16.075769525805722</v>
      </c>
      <c r="X6" s="126">
        <v>14.099530557104723</v>
      </c>
      <c r="Y6" s="126">
        <v>11.678626100267891</v>
      </c>
      <c r="Z6" s="127">
        <v>12.081652356815281</v>
      </c>
      <c r="AA6" s="126">
        <v>12.693151897236801</v>
      </c>
      <c r="AB6" s="126">
        <v>12.642046443</v>
      </c>
    </row>
    <row r="7" spans="1:28" s="112" customFormat="1" ht="12" customHeight="1" x14ac:dyDescent="0.2">
      <c r="A7" s="108" t="s">
        <v>3</v>
      </c>
      <c r="B7" s="126">
        <v>29.076627807790729</v>
      </c>
      <c r="C7" s="126">
        <v>31.601210662582503</v>
      </c>
      <c r="D7" s="126">
        <v>32.887426900584792</v>
      </c>
      <c r="E7" s="126">
        <v>32.016780927043897</v>
      </c>
      <c r="F7" s="126">
        <v>34.238875878220142</v>
      </c>
      <c r="G7" s="126">
        <v>23.927217084691637</v>
      </c>
      <c r="H7" s="126">
        <v>23.669350796885961</v>
      </c>
      <c r="I7" s="126">
        <v>25.08548539420979</v>
      </c>
      <c r="J7" s="126">
        <v>27.162793538339393</v>
      </c>
      <c r="K7" s="126">
        <v>26.770926330696053</v>
      </c>
      <c r="L7" s="126">
        <v>26.311102630156157</v>
      </c>
      <c r="M7" s="126">
        <v>25.869231752524609</v>
      </c>
      <c r="N7" s="126">
        <v>24.926319835981548</v>
      </c>
      <c r="O7" s="126">
        <v>24.256856101770762</v>
      </c>
      <c r="P7" s="126">
        <v>26.009782934089458</v>
      </c>
      <c r="Q7" s="126">
        <v>25.096362765015979</v>
      </c>
      <c r="R7" s="126">
        <v>26.447487086988602</v>
      </c>
      <c r="S7" s="126">
        <v>22.8179406047363</v>
      </c>
      <c r="T7" s="126">
        <v>21.686753925797106</v>
      </c>
      <c r="U7" s="126">
        <v>23.690431215931781</v>
      </c>
      <c r="V7" s="126">
        <v>27.024202404871218</v>
      </c>
      <c r="W7" s="126">
        <v>33.221420313968693</v>
      </c>
      <c r="X7" s="126">
        <v>41.039975742743124</v>
      </c>
      <c r="Y7" s="126">
        <v>42.345723306544201</v>
      </c>
      <c r="Z7" s="127">
        <v>38.674298587405033</v>
      </c>
      <c r="AA7" s="126">
        <v>39.8656315579642</v>
      </c>
      <c r="AB7" s="126">
        <v>36.674715675000002</v>
      </c>
    </row>
    <row r="8" spans="1:28" s="112" customFormat="1" ht="12" customHeight="1" x14ac:dyDescent="0.2">
      <c r="A8" s="108" t="s">
        <v>9</v>
      </c>
      <c r="B8" s="126"/>
      <c r="C8" s="126"/>
      <c r="D8" s="126"/>
      <c r="E8" s="126"/>
      <c r="F8" s="126"/>
      <c r="G8" s="126"/>
      <c r="H8" s="126"/>
      <c r="I8" s="126"/>
      <c r="J8" s="126"/>
      <c r="K8" s="126"/>
      <c r="L8" s="126"/>
      <c r="M8" s="126"/>
      <c r="N8" s="126"/>
      <c r="O8" s="126"/>
      <c r="P8" s="126"/>
      <c r="Q8" s="126">
        <v>6.6082364805466298</v>
      </c>
      <c r="R8" s="126">
        <v>5.2649012052143975</v>
      </c>
      <c r="S8" s="126">
        <v>3.9070902563957044</v>
      </c>
      <c r="T8" s="126">
        <v>2.6192135161437067</v>
      </c>
      <c r="U8" s="126">
        <v>3.2624534513465377</v>
      </c>
      <c r="V8" s="126"/>
      <c r="W8" s="126"/>
      <c r="X8" s="126"/>
      <c r="Y8" s="126"/>
      <c r="Z8" s="126"/>
      <c r="AA8" s="126"/>
      <c r="AB8" s="126"/>
    </row>
    <row r="9" spans="1:28" s="112" customFormat="1" ht="12" customHeight="1" x14ac:dyDescent="0.2">
      <c r="A9" s="108" t="s">
        <v>10</v>
      </c>
      <c r="B9" s="126"/>
      <c r="C9" s="126"/>
      <c r="D9" s="126"/>
      <c r="E9" s="126"/>
      <c r="F9" s="126"/>
      <c r="G9" s="126"/>
      <c r="H9" s="126"/>
      <c r="I9" s="126"/>
      <c r="J9" s="126"/>
      <c r="K9" s="126"/>
      <c r="L9" s="126"/>
      <c r="M9" s="126"/>
      <c r="N9" s="126"/>
      <c r="O9" s="126"/>
      <c r="P9" s="126"/>
      <c r="Q9" s="126"/>
      <c r="R9" s="126"/>
      <c r="S9" s="126">
        <v>5.2510748187351908</v>
      </c>
      <c r="T9" s="126"/>
      <c r="U9" s="126">
        <v>3.1909439257380323</v>
      </c>
      <c r="V9" s="126">
        <v>2.6770469768650607</v>
      </c>
      <c r="W9" s="126">
        <v>2.7815292198321035</v>
      </c>
      <c r="X9" s="126">
        <v>2.7126976993507936</v>
      </c>
      <c r="Y9" s="126">
        <v>2.8317546880979716</v>
      </c>
      <c r="Z9" s="127">
        <v>2.9302437846970797</v>
      </c>
      <c r="AA9" s="126">
        <v>2.3462999391026602</v>
      </c>
      <c r="AB9" s="126">
        <v>2.667306876</v>
      </c>
    </row>
    <row r="10" spans="1:28" s="112" customFormat="1" ht="12" customHeight="1" x14ac:dyDescent="0.2">
      <c r="A10" s="108" t="s">
        <v>12</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7">
        <v>5.214532832201189</v>
      </c>
      <c r="AA10" s="126">
        <v>6.1674983461334598</v>
      </c>
      <c r="AB10" s="126">
        <v>8.1478234043000004</v>
      </c>
    </row>
    <row r="11" spans="1:28" s="112" customFormat="1" ht="12" customHeight="1" x14ac:dyDescent="0.2">
      <c r="A11" s="108" t="s">
        <v>93</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v>4.9584497086307371</v>
      </c>
      <c r="AA11" s="126">
        <v>3.7609582349410502</v>
      </c>
      <c r="AB11" s="126">
        <v>2.2748307272999999</v>
      </c>
    </row>
    <row r="12" spans="1:28" s="112" customFormat="1" ht="12" customHeight="1" x14ac:dyDescent="0.2">
      <c r="A12" s="108" t="s">
        <v>14</v>
      </c>
      <c r="B12" s="126"/>
      <c r="C12" s="126"/>
      <c r="D12" s="126"/>
      <c r="E12" s="126"/>
      <c r="F12" s="126"/>
      <c r="G12" s="126"/>
      <c r="H12" s="126"/>
      <c r="I12" s="126"/>
      <c r="J12" s="126"/>
      <c r="K12" s="126"/>
      <c r="L12" s="126"/>
      <c r="M12" s="126"/>
      <c r="N12" s="126"/>
      <c r="O12" s="126"/>
      <c r="P12" s="126"/>
      <c r="Q12" s="126"/>
      <c r="R12" s="126"/>
      <c r="S12" s="126"/>
      <c r="T12" s="126">
        <v>0.22227468775013098</v>
      </c>
      <c r="U12" s="126"/>
      <c r="V12" s="126"/>
      <c r="W12" s="126"/>
      <c r="X12" s="126"/>
      <c r="Y12" s="126"/>
      <c r="Z12" s="126"/>
      <c r="AA12" s="126"/>
      <c r="AB12" s="126"/>
    </row>
    <row r="13" spans="1:28" s="112" customFormat="1" ht="12" customHeight="1" x14ac:dyDescent="0.2">
      <c r="A13" s="108" t="s">
        <v>75</v>
      </c>
      <c r="B13" s="126"/>
      <c r="C13" s="126"/>
      <c r="D13" s="126"/>
      <c r="E13" s="126"/>
      <c r="F13" s="126"/>
      <c r="G13" s="126"/>
      <c r="H13" s="126"/>
      <c r="I13" s="126"/>
      <c r="J13" s="126"/>
      <c r="K13" s="126"/>
      <c r="L13" s="126"/>
      <c r="M13" s="126"/>
      <c r="N13" s="126"/>
      <c r="O13" s="126"/>
      <c r="P13" s="126"/>
      <c r="Q13" s="126"/>
      <c r="R13" s="126"/>
      <c r="S13" s="126">
        <v>5.8989457553528108</v>
      </c>
      <c r="T13" s="126">
        <v>10.788959973280969</v>
      </c>
      <c r="U13" s="126">
        <v>9.0204544227966981</v>
      </c>
      <c r="V13" s="126">
        <v>9.2623589869696552</v>
      </c>
      <c r="W13" s="126">
        <v>6.1529651998228116</v>
      </c>
      <c r="X13" s="126">
        <v>7.9274664702983975</v>
      </c>
      <c r="Y13" s="126">
        <v>10.232013011863758</v>
      </c>
      <c r="Z13" s="127">
        <v>7.0363090927899039</v>
      </c>
      <c r="AA13" s="126">
        <v>5.4373874604057804</v>
      </c>
      <c r="AB13" s="126">
        <v>10.599175615</v>
      </c>
    </row>
    <row r="14" spans="1:28" s="112" customFormat="1" ht="12" customHeight="1" x14ac:dyDescent="0.2">
      <c r="A14" s="108" t="s">
        <v>127</v>
      </c>
      <c r="B14" s="126"/>
      <c r="C14" s="126"/>
      <c r="D14" s="126"/>
      <c r="E14" s="126"/>
      <c r="F14" s="126"/>
      <c r="G14" s="126"/>
      <c r="H14" s="126"/>
      <c r="I14" s="126"/>
      <c r="J14" s="126"/>
      <c r="K14" s="126"/>
      <c r="L14" s="126"/>
      <c r="M14" s="126"/>
      <c r="N14" s="126"/>
      <c r="O14" s="126"/>
      <c r="P14" s="126">
        <v>8.7888253136243737</v>
      </c>
      <c r="Q14" s="126">
        <v>7.5617206817573761</v>
      </c>
      <c r="R14" s="126">
        <v>2.0090186111338855</v>
      </c>
      <c r="S14" s="126"/>
      <c r="T14" s="126"/>
      <c r="U14" s="126"/>
      <c r="V14" s="126"/>
      <c r="W14" s="126"/>
      <c r="X14" s="126"/>
      <c r="Y14" s="126"/>
      <c r="Z14" s="126"/>
      <c r="AA14" s="126"/>
      <c r="AB14" s="126"/>
    </row>
    <row r="15" spans="1:28" s="112" customFormat="1" ht="12" customHeight="1" x14ac:dyDescent="0.2">
      <c r="A15" s="108" t="s">
        <v>77</v>
      </c>
      <c r="B15" s="126"/>
      <c r="C15" s="126"/>
      <c r="D15" s="126"/>
      <c r="E15" s="126"/>
      <c r="F15" s="126"/>
      <c r="G15" s="126"/>
      <c r="H15" s="126"/>
      <c r="I15" s="126"/>
      <c r="J15" s="126"/>
      <c r="K15" s="126"/>
      <c r="L15" s="126"/>
      <c r="M15" s="126"/>
      <c r="N15" s="126"/>
      <c r="O15" s="126"/>
      <c r="P15" s="126">
        <v>4.2402128296515533</v>
      </c>
      <c r="Q15" s="126">
        <v>2.4688272702949834</v>
      </c>
      <c r="R15" s="126">
        <v>1.9132573583668113</v>
      </c>
      <c r="S15" s="126">
        <v>2.7262794954382286</v>
      </c>
      <c r="T15" s="126"/>
      <c r="U15" s="126">
        <v>3.4702358465108749</v>
      </c>
      <c r="V15" s="126">
        <v>4.7692234607678481</v>
      </c>
      <c r="W15" s="126">
        <v>2.4806335555387493</v>
      </c>
      <c r="X15" s="126">
        <v>2.9452533204827627</v>
      </c>
      <c r="Y15" s="126">
        <v>1.9048985840030614</v>
      </c>
      <c r="Z15" s="126"/>
      <c r="AA15" s="126"/>
      <c r="AB15" s="126"/>
    </row>
    <row r="16" spans="1:28" s="112" customFormat="1" ht="12" customHeight="1" x14ac:dyDescent="0.2">
      <c r="A16" s="108" t="s">
        <v>17</v>
      </c>
      <c r="B16" s="126"/>
      <c r="C16" s="126"/>
      <c r="D16" s="126"/>
      <c r="E16" s="126"/>
      <c r="F16" s="126"/>
      <c r="G16" s="126"/>
      <c r="H16" s="126"/>
      <c r="I16" s="126"/>
      <c r="J16" s="126"/>
      <c r="K16" s="126"/>
      <c r="L16" s="126"/>
      <c r="M16" s="126"/>
      <c r="N16" s="126"/>
      <c r="O16" s="126"/>
      <c r="P16" s="126"/>
      <c r="Q16" s="126"/>
      <c r="R16" s="126"/>
      <c r="S16" s="126"/>
      <c r="T16" s="126"/>
      <c r="U16" s="126"/>
      <c r="V16" s="126"/>
      <c r="W16" s="126">
        <v>1.8893762762405868</v>
      </c>
      <c r="X16" s="126">
        <v>1.9343537985889643</v>
      </c>
      <c r="Y16" s="126">
        <v>2.6250956754688097</v>
      </c>
      <c r="Z16" s="127">
        <v>3.4821787754445253</v>
      </c>
      <c r="AA16" s="126">
        <v>3.4295277608618502</v>
      </c>
      <c r="AB16" s="126">
        <v>2.8491634366</v>
      </c>
    </row>
    <row r="17" spans="1:28" s="112" customFormat="1" ht="12" customHeight="1" x14ac:dyDescent="0.2">
      <c r="A17" s="108" t="s">
        <v>78</v>
      </c>
      <c r="B17" s="126"/>
      <c r="C17" s="126"/>
      <c r="D17" s="126"/>
      <c r="E17" s="126"/>
      <c r="F17" s="126"/>
      <c r="G17" s="126"/>
      <c r="H17" s="126"/>
      <c r="I17" s="126"/>
      <c r="J17" s="126"/>
      <c r="K17" s="126"/>
      <c r="L17" s="126"/>
      <c r="M17" s="126"/>
      <c r="N17" s="126"/>
      <c r="O17" s="126"/>
      <c r="P17" s="126"/>
      <c r="Q17" s="126"/>
      <c r="R17" s="126"/>
      <c r="S17" s="126"/>
      <c r="T17" s="126">
        <v>6.352967597417928</v>
      </c>
      <c r="U17" s="126">
        <v>8.7363052512278045</v>
      </c>
      <c r="V17" s="126">
        <v>7.9730171548970681</v>
      </c>
      <c r="W17" s="126">
        <v>2.6715969618721438</v>
      </c>
      <c r="X17" s="126">
        <v>0.31052537536480646</v>
      </c>
      <c r="Y17" s="126"/>
      <c r="Z17" s="126"/>
      <c r="AA17" s="126"/>
      <c r="AB17" s="126"/>
    </row>
    <row r="18" spans="1:28" s="112" customFormat="1" ht="12" customHeight="1" x14ac:dyDescent="0.2">
      <c r="A18" s="108" t="s">
        <v>117</v>
      </c>
      <c r="B18" s="126">
        <v>11.618566960477681</v>
      </c>
      <c r="C18" s="126">
        <v>13.740290996608687</v>
      </c>
      <c r="D18" s="126">
        <v>12.273391812865498</v>
      </c>
      <c r="E18" s="126">
        <v>9.2943142671987449</v>
      </c>
      <c r="F18" s="126">
        <v>6.052191368350619</v>
      </c>
      <c r="G18" s="126"/>
      <c r="H18" s="126"/>
      <c r="I18" s="126"/>
      <c r="J18" s="126"/>
      <c r="K18" s="126"/>
      <c r="L18" s="126"/>
      <c r="M18" s="126"/>
      <c r="N18" s="126"/>
      <c r="O18" s="126"/>
      <c r="P18" s="126"/>
      <c r="Q18" s="126"/>
      <c r="R18" s="126"/>
      <c r="S18" s="126"/>
      <c r="T18" s="126"/>
      <c r="U18" s="126"/>
      <c r="V18" s="126"/>
      <c r="W18" s="126"/>
      <c r="X18" s="126"/>
      <c r="Y18" s="126"/>
      <c r="Z18" s="126"/>
      <c r="AA18" s="126"/>
      <c r="AB18" s="126"/>
    </row>
    <row r="19" spans="1:28" s="112" customFormat="1" ht="12" customHeight="1" x14ac:dyDescent="0.2">
      <c r="A19" s="108" t="s">
        <v>121</v>
      </c>
      <c r="B19" s="126">
        <v>2.0187659937446685</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row>
    <row r="20" spans="1:28" s="112" customFormat="1" ht="12" customHeight="1" x14ac:dyDescent="0.2">
      <c r="A20" s="108" t="s">
        <v>91</v>
      </c>
      <c r="B20" s="126"/>
      <c r="C20" s="126"/>
      <c r="D20" s="126"/>
      <c r="E20" s="126"/>
      <c r="F20" s="126"/>
      <c r="G20" s="126">
        <v>8.2030470361253407</v>
      </c>
      <c r="H20" s="126">
        <v>7.788432623876508</v>
      </c>
      <c r="I20" s="126">
        <v>3.7353046536620313</v>
      </c>
      <c r="J20" s="126"/>
      <c r="K20" s="126"/>
      <c r="L20" s="126"/>
      <c r="M20" s="126"/>
      <c r="N20" s="126"/>
      <c r="O20" s="126"/>
      <c r="P20" s="126"/>
      <c r="Q20" s="126"/>
      <c r="R20" s="126"/>
      <c r="S20" s="126"/>
      <c r="T20" s="126"/>
      <c r="U20" s="126"/>
      <c r="V20" s="126"/>
      <c r="W20" s="126"/>
      <c r="X20" s="126"/>
      <c r="Y20" s="126"/>
      <c r="Z20" s="126"/>
      <c r="AA20" s="126"/>
      <c r="AB20" s="126"/>
    </row>
    <row r="21" spans="1:28" s="112" customFormat="1" ht="12" customHeight="1" x14ac:dyDescent="0.2">
      <c r="A21" s="108" t="s">
        <v>92</v>
      </c>
      <c r="B21" s="126"/>
      <c r="C21" s="126"/>
      <c r="D21" s="126"/>
      <c r="E21" s="126"/>
      <c r="F21" s="126"/>
      <c r="G21" s="126">
        <v>2.7010844255205906</v>
      </c>
      <c r="H21" s="126"/>
      <c r="I21" s="126"/>
      <c r="J21" s="126"/>
      <c r="K21" s="126"/>
      <c r="L21" s="126"/>
      <c r="M21" s="126"/>
      <c r="N21" s="126"/>
      <c r="O21" s="126"/>
      <c r="P21" s="126"/>
      <c r="Q21" s="126"/>
      <c r="R21" s="126"/>
      <c r="S21" s="126"/>
      <c r="T21" s="126"/>
      <c r="U21" s="126"/>
      <c r="V21" s="126"/>
      <c r="W21" s="126"/>
      <c r="X21" s="126"/>
      <c r="Y21" s="126"/>
      <c r="Z21" s="126"/>
      <c r="AA21" s="126"/>
      <c r="AB21" s="126"/>
    </row>
    <row r="22" spans="1:28" s="112" customFormat="1" ht="12" customHeight="1" x14ac:dyDescent="0.2">
      <c r="A22" s="108" t="s">
        <v>19</v>
      </c>
      <c r="B22" s="126"/>
      <c r="C22" s="126"/>
      <c r="D22" s="126"/>
      <c r="E22" s="126"/>
      <c r="F22" s="126"/>
      <c r="G22" s="126"/>
      <c r="H22" s="126"/>
      <c r="I22" s="126"/>
      <c r="J22" s="126"/>
      <c r="K22" s="126"/>
      <c r="L22" s="126"/>
      <c r="M22" s="126"/>
      <c r="N22" s="126"/>
      <c r="O22" s="126"/>
      <c r="P22" s="126"/>
      <c r="Q22" s="126"/>
      <c r="R22" s="126">
        <v>0.40468967778962045</v>
      </c>
      <c r="S22" s="126"/>
      <c r="T22" s="126">
        <v>5.9559251176155561</v>
      </c>
      <c r="U22" s="126">
        <v>0.4603594365589076</v>
      </c>
      <c r="V22" s="126">
        <v>1.9373660428606958</v>
      </c>
      <c r="W22" s="126">
        <v>4.3003230441781817</v>
      </c>
      <c r="X22" s="126">
        <v>0.69225229712973835</v>
      </c>
      <c r="Y22" s="126">
        <v>1.0907003444316876</v>
      </c>
      <c r="Z22" s="126"/>
      <c r="AA22" s="126">
        <v>0.16319610257039299</v>
      </c>
      <c r="AB22" s="126"/>
    </row>
    <row r="23" spans="1:28" s="10" customFormat="1" ht="14.45" customHeight="1" x14ac:dyDescent="0.2">
      <c r="A23" s="45" t="s">
        <v>4</v>
      </c>
      <c r="B23" s="46">
        <v>99.999999999999986</v>
      </c>
      <c r="C23" s="46">
        <v>100.00000000000001</v>
      </c>
      <c r="D23" s="46">
        <v>100</v>
      </c>
      <c r="E23" s="46">
        <v>100</v>
      </c>
      <c r="F23" s="46">
        <v>100</v>
      </c>
      <c r="G23" s="46">
        <v>100</v>
      </c>
      <c r="H23" s="46">
        <v>100</v>
      </c>
      <c r="I23" s="46">
        <v>100.00000000000001</v>
      </c>
      <c r="J23" s="46">
        <v>100</v>
      </c>
      <c r="K23" s="46">
        <v>100</v>
      </c>
      <c r="L23" s="46">
        <v>100</v>
      </c>
      <c r="M23" s="46">
        <v>100.00000000000001</v>
      </c>
      <c r="N23" s="46">
        <v>100</v>
      </c>
      <c r="O23" s="46">
        <v>100</v>
      </c>
      <c r="P23" s="46">
        <v>99.999999999999986</v>
      </c>
      <c r="Q23" s="46">
        <v>100</v>
      </c>
      <c r="R23" s="46">
        <v>99.999999999999986</v>
      </c>
      <c r="S23" s="46">
        <v>100.00000000000003</v>
      </c>
      <c r="T23" s="46">
        <v>99.999999999999986</v>
      </c>
      <c r="U23" s="46">
        <v>99.999999999999986</v>
      </c>
      <c r="V23" s="46">
        <v>100</v>
      </c>
      <c r="W23" s="46">
        <v>100</v>
      </c>
      <c r="X23" s="46">
        <v>99.999999999999986</v>
      </c>
      <c r="Y23" s="46">
        <v>100</v>
      </c>
      <c r="Z23" s="46">
        <v>100</v>
      </c>
      <c r="AA23" s="46">
        <v>99.999999999999972</v>
      </c>
      <c r="AB23" s="46">
        <v>100.00000000019999</v>
      </c>
    </row>
    <row r="24" spans="1:28" ht="14.45" customHeight="1" x14ac:dyDescent="0.2">
      <c r="A24" s="47" t="s">
        <v>20</v>
      </c>
      <c r="B24" s="48">
        <v>84.496466431095413</v>
      </c>
      <c r="C24" s="48">
        <v>84.586364861223402</v>
      </c>
      <c r="D24" s="48">
        <v>82.566585956416461</v>
      </c>
      <c r="E24" s="48">
        <v>84.804725032498723</v>
      </c>
      <c r="F24" s="48">
        <v>85.290416398668867</v>
      </c>
      <c r="G24" s="48">
        <v>81.733406472846966</v>
      </c>
      <c r="H24" s="48">
        <v>80.118581098274717</v>
      </c>
      <c r="I24" s="48">
        <v>76.190016879672058</v>
      </c>
      <c r="J24" s="48">
        <v>78.406713468780509</v>
      </c>
      <c r="K24" s="48">
        <v>77.472578117798875</v>
      </c>
      <c r="L24" s="48">
        <v>74.230026661763347</v>
      </c>
      <c r="M24" s="48">
        <v>74.147936624907885</v>
      </c>
      <c r="N24" s="48">
        <v>73.163325875530788</v>
      </c>
      <c r="O24" s="48">
        <v>70.885515776430495</v>
      </c>
      <c r="P24" s="48">
        <v>62.023176213452103</v>
      </c>
      <c r="Q24" s="48">
        <v>56.639145024946615</v>
      </c>
      <c r="R24" s="48">
        <v>48.296349051653046</v>
      </c>
      <c r="S24" s="48">
        <v>52.719776096342144</v>
      </c>
      <c r="T24" s="48">
        <v>48.519212901513143</v>
      </c>
      <c r="U24" s="48">
        <v>47.067113841052112</v>
      </c>
      <c r="V24" s="48">
        <v>44.147011061511911</v>
      </c>
      <c r="W24" s="48">
        <v>44.611610561243296</v>
      </c>
      <c r="X24" s="48">
        <v>42.867289030328273</v>
      </c>
      <c r="Y24" s="48">
        <v>46.894539663477232</v>
      </c>
      <c r="Z24" s="48">
        <v>46.727078957701004</v>
      </c>
      <c r="AA24" s="48">
        <v>46.620558072978774</v>
      </c>
      <c r="AB24" s="48">
        <v>42.41153628</v>
      </c>
    </row>
    <row r="25" spans="1:28" x14ac:dyDescent="0.2">
      <c r="AB25" s="31"/>
    </row>
    <row r="26" spans="1:28" s="35" customFormat="1" ht="14.1" customHeight="1" x14ac:dyDescent="0.2">
      <c r="A26" s="44" t="s">
        <v>57</v>
      </c>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50"/>
    </row>
    <row r="27" spans="1:28" s="39" customFormat="1" ht="18" customHeight="1" x14ac:dyDescent="0.2">
      <c r="A27" s="36" t="s">
        <v>216</v>
      </c>
      <c r="B27" s="37">
        <v>1919</v>
      </c>
      <c r="C27" s="37">
        <v>1922</v>
      </c>
      <c r="D27" s="37">
        <v>1925</v>
      </c>
      <c r="E27" s="37">
        <v>1928</v>
      </c>
      <c r="F27" s="37">
        <v>1931</v>
      </c>
      <c r="G27" s="37">
        <v>1935</v>
      </c>
      <c r="H27" s="37">
        <v>1939</v>
      </c>
      <c r="I27" s="37">
        <v>1943</v>
      </c>
      <c r="J27" s="37">
        <v>1947</v>
      </c>
      <c r="K27" s="38">
        <v>1951</v>
      </c>
      <c r="L27" s="38">
        <v>1955</v>
      </c>
      <c r="M27" s="38">
        <v>1959</v>
      </c>
      <c r="N27" s="38">
        <v>1963</v>
      </c>
      <c r="O27" s="38">
        <v>1967</v>
      </c>
      <c r="P27" s="37">
        <v>1971</v>
      </c>
      <c r="Q27" s="37">
        <v>1975</v>
      </c>
      <c r="R27" s="37">
        <v>1979</v>
      </c>
      <c r="S27" s="37">
        <v>1983</v>
      </c>
      <c r="T27" s="37">
        <v>1987</v>
      </c>
      <c r="U27" s="37">
        <v>1991</v>
      </c>
      <c r="V27" s="37">
        <v>1995</v>
      </c>
      <c r="W27" s="37">
        <v>1999</v>
      </c>
      <c r="X27" s="37">
        <v>2003</v>
      </c>
      <c r="Y27" s="38">
        <v>2007</v>
      </c>
      <c r="Z27" s="38">
        <v>2011</v>
      </c>
      <c r="AA27" s="38">
        <v>2015</v>
      </c>
      <c r="AB27" s="38">
        <v>2019</v>
      </c>
    </row>
    <row r="28" spans="1:28" s="112" customFormat="1" ht="12" customHeight="1" x14ac:dyDescent="0.2">
      <c r="A28" s="108" t="s">
        <v>1</v>
      </c>
      <c r="B28" s="123">
        <v>2</v>
      </c>
      <c r="C28" s="123">
        <v>1</v>
      </c>
      <c r="D28" s="123">
        <v>1</v>
      </c>
      <c r="E28" s="123">
        <v>1</v>
      </c>
      <c r="F28" s="123">
        <v>1</v>
      </c>
      <c r="G28" s="123">
        <v>1</v>
      </c>
      <c r="H28" s="123">
        <v>1</v>
      </c>
      <c r="I28" s="123">
        <v>1</v>
      </c>
      <c r="J28" s="123">
        <v>1</v>
      </c>
      <c r="K28" s="123">
        <v>1</v>
      </c>
      <c r="L28" s="123">
        <v>1</v>
      </c>
      <c r="M28" s="123">
        <v>1</v>
      </c>
      <c r="N28" s="123">
        <v>1</v>
      </c>
      <c r="O28" s="123">
        <v>1</v>
      </c>
      <c r="P28" s="123">
        <v>1</v>
      </c>
      <c r="Q28" s="123">
        <v>1</v>
      </c>
      <c r="R28" s="123">
        <v>1</v>
      </c>
      <c r="S28" s="123">
        <v>1</v>
      </c>
      <c r="T28" s="123">
        <v>1</v>
      </c>
      <c r="U28" s="123">
        <v>1</v>
      </c>
      <c r="V28" s="123">
        <v>1</v>
      </c>
      <c r="W28" s="123">
        <v>1</v>
      </c>
      <c r="X28" s="123">
        <v>1</v>
      </c>
      <c r="Y28" s="123">
        <v>1</v>
      </c>
      <c r="Z28" s="123"/>
      <c r="AA28" s="124">
        <v>1</v>
      </c>
      <c r="AB28" s="124"/>
    </row>
    <row r="29" spans="1:28" s="112" customFormat="1" ht="12" customHeight="1" x14ac:dyDescent="0.2">
      <c r="A29" s="108" t="s">
        <v>2</v>
      </c>
      <c r="B29" s="123">
        <v>1</v>
      </c>
      <c r="C29" s="123">
        <v>1</v>
      </c>
      <c r="D29" s="123">
        <v>1</v>
      </c>
      <c r="E29" s="123">
        <v>1</v>
      </c>
      <c r="F29" s="123">
        <v>1</v>
      </c>
      <c r="G29" s="123">
        <v>1</v>
      </c>
      <c r="H29" s="123">
        <v>1</v>
      </c>
      <c r="I29" s="123">
        <v>1</v>
      </c>
      <c r="J29" s="123">
        <v>1</v>
      </c>
      <c r="K29" s="123">
        <v>1</v>
      </c>
      <c r="L29" s="123">
        <v>1</v>
      </c>
      <c r="M29" s="123">
        <v>1</v>
      </c>
      <c r="N29" s="123">
        <v>1</v>
      </c>
      <c r="O29" s="123">
        <v>1</v>
      </c>
      <c r="P29" s="123">
        <v>1</v>
      </c>
      <c r="Q29" s="123">
        <v>2</v>
      </c>
      <c r="R29" s="123">
        <v>2</v>
      </c>
      <c r="S29" s="123">
        <v>2</v>
      </c>
      <c r="T29" s="123">
        <v>1</v>
      </c>
      <c r="U29" s="123">
        <v>1</v>
      </c>
      <c r="V29" s="123">
        <v>1</v>
      </c>
      <c r="W29" s="123">
        <v>1</v>
      </c>
      <c r="X29" s="123">
        <v>1</v>
      </c>
      <c r="Y29" s="123">
        <v>1</v>
      </c>
      <c r="Z29" s="125">
        <v>1</v>
      </c>
      <c r="AA29" s="124">
        <v>1</v>
      </c>
      <c r="AB29" s="124">
        <v>1</v>
      </c>
    </row>
    <row r="30" spans="1:28" s="112" customFormat="1" ht="12" customHeight="1" x14ac:dyDescent="0.2">
      <c r="A30" s="108" t="s">
        <v>7</v>
      </c>
      <c r="B30" s="123">
        <v>1</v>
      </c>
      <c r="C30" s="123">
        <v>1</v>
      </c>
      <c r="D30" s="123">
        <v>1</v>
      </c>
      <c r="E30" s="123">
        <v>2</v>
      </c>
      <c r="F30" s="123">
        <v>1</v>
      </c>
      <c r="G30" s="123">
        <v>2</v>
      </c>
      <c r="H30" s="123">
        <v>2</v>
      </c>
      <c r="I30" s="123">
        <v>2</v>
      </c>
      <c r="J30" s="123">
        <v>2</v>
      </c>
      <c r="K30" s="123">
        <v>2</v>
      </c>
      <c r="L30" s="123">
        <v>2</v>
      </c>
      <c r="M30" s="123">
        <v>2</v>
      </c>
      <c r="N30" s="123">
        <v>2</v>
      </c>
      <c r="O30" s="123">
        <v>2</v>
      </c>
      <c r="P30" s="123">
        <v>1</v>
      </c>
      <c r="Q30" s="123">
        <v>1</v>
      </c>
      <c r="R30" s="123">
        <v>1</v>
      </c>
      <c r="S30" s="123">
        <v>1</v>
      </c>
      <c r="T30" s="123">
        <v>1</v>
      </c>
      <c r="U30" s="123">
        <v>1</v>
      </c>
      <c r="V30" s="123">
        <v>1</v>
      </c>
      <c r="W30" s="123">
        <v>1</v>
      </c>
      <c r="X30" s="123">
        <v>1</v>
      </c>
      <c r="Y30" s="123">
        <v>1</v>
      </c>
      <c r="Z30" s="125">
        <v>1</v>
      </c>
      <c r="AA30" s="124">
        <v>1</v>
      </c>
      <c r="AB30" s="124">
        <v>1</v>
      </c>
    </row>
    <row r="31" spans="1:28" s="112" customFormat="1" ht="12" customHeight="1" x14ac:dyDescent="0.2">
      <c r="A31" s="108" t="s">
        <v>3</v>
      </c>
      <c r="B31" s="123">
        <v>2</v>
      </c>
      <c r="C31" s="123">
        <v>3</v>
      </c>
      <c r="D31" s="123">
        <v>3</v>
      </c>
      <c r="E31" s="123">
        <v>3</v>
      </c>
      <c r="F31" s="123">
        <v>3</v>
      </c>
      <c r="G31" s="123">
        <v>2</v>
      </c>
      <c r="H31" s="123">
        <v>2</v>
      </c>
      <c r="I31" s="123">
        <v>2</v>
      </c>
      <c r="J31" s="123">
        <v>2</v>
      </c>
      <c r="K31" s="123">
        <v>2</v>
      </c>
      <c r="L31" s="123">
        <v>2</v>
      </c>
      <c r="M31" s="123">
        <v>2</v>
      </c>
      <c r="N31" s="123">
        <v>2</v>
      </c>
      <c r="O31" s="123">
        <v>2</v>
      </c>
      <c r="P31" s="123">
        <v>2</v>
      </c>
      <c r="Q31" s="123">
        <v>2</v>
      </c>
      <c r="R31" s="123">
        <v>2</v>
      </c>
      <c r="S31" s="123">
        <v>2</v>
      </c>
      <c r="T31" s="123">
        <v>2</v>
      </c>
      <c r="U31" s="123">
        <v>2</v>
      </c>
      <c r="V31" s="123">
        <v>2</v>
      </c>
      <c r="W31" s="123">
        <v>3</v>
      </c>
      <c r="X31" s="123">
        <v>3</v>
      </c>
      <c r="Y31" s="123">
        <v>3</v>
      </c>
      <c r="Z31" s="125">
        <v>3</v>
      </c>
      <c r="AA31" s="124">
        <v>3</v>
      </c>
      <c r="AB31" s="124">
        <v>3</v>
      </c>
    </row>
    <row r="32" spans="1:28" s="112" customFormat="1" ht="12" customHeight="1" x14ac:dyDescent="0.2">
      <c r="A32" s="108" t="s">
        <v>12</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5">
        <v>1</v>
      </c>
    </row>
    <row r="33" spans="1:28" s="112" customFormat="1" ht="12" customHeight="1" x14ac:dyDescent="0.2">
      <c r="A33" s="108" t="s">
        <v>75</v>
      </c>
      <c r="B33" s="123"/>
      <c r="C33" s="123"/>
      <c r="D33" s="123"/>
      <c r="E33" s="123"/>
      <c r="F33" s="123"/>
      <c r="G33" s="123"/>
      <c r="H33" s="123"/>
      <c r="I33" s="123"/>
      <c r="J33" s="123"/>
      <c r="K33" s="123"/>
      <c r="L33" s="123"/>
      <c r="M33" s="123"/>
      <c r="N33" s="123"/>
      <c r="O33" s="123"/>
      <c r="P33" s="123"/>
      <c r="Q33" s="123"/>
      <c r="R33" s="123"/>
      <c r="S33" s="123"/>
      <c r="T33" s="123">
        <v>1</v>
      </c>
      <c r="U33" s="123">
        <v>1</v>
      </c>
      <c r="V33" s="123"/>
      <c r="W33" s="123"/>
      <c r="X33" s="123"/>
      <c r="Y33" s="123"/>
      <c r="Z33" s="123"/>
      <c r="AB33" s="124">
        <v>1</v>
      </c>
    </row>
    <row r="34" spans="1:28" s="112" customFormat="1" ht="12" customHeight="1" x14ac:dyDescent="0.2">
      <c r="A34" s="108" t="s">
        <v>127</v>
      </c>
      <c r="B34" s="123"/>
      <c r="C34" s="123"/>
      <c r="D34" s="123"/>
      <c r="E34" s="123"/>
      <c r="F34" s="123"/>
      <c r="G34" s="123"/>
      <c r="H34" s="123"/>
      <c r="I34" s="123"/>
      <c r="J34" s="123"/>
      <c r="K34" s="123"/>
      <c r="L34" s="123"/>
      <c r="M34" s="123"/>
      <c r="N34" s="123"/>
      <c r="O34" s="123"/>
      <c r="P34" s="123">
        <v>1</v>
      </c>
      <c r="Q34" s="123"/>
      <c r="R34" s="123"/>
      <c r="S34" s="123"/>
      <c r="T34" s="123"/>
      <c r="U34" s="123"/>
      <c r="V34" s="123"/>
      <c r="W34" s="123"/>
      <c r="X34" s="123"/>
      <c r="Y34" s="123"/>
      <c r="Z34" s="123"/>
    </row>
    <row r="35" spans="1:28" s="112" customFormat="1" ht="12" customHeight="1" x14ac:dyDescent="0.2">
      <c r="A35" s="108" t="s">
        <v>78</v>
      </c>
      <c r="B35" s="123"/>
      <c r="C35" s="123"/>
      <c r="D35" s="123"/>
      <c r="E35" s="123"/>
      <c r="F35" s="123"/>
      <c r="G35" s="123"/>
      <c r="H35" s="123"/>
      <c r="I35" s="123"/>
      <c r="J35" s="123"/>
      <c r="K35" s="123"/>
      <c r="L35" s="123"/>
      <c r="M35" s="123"/>
      <c r="N35" s="123"/>
      <c r="O35" s="123"/>
      <c r="P35" s="123"/>
      <c r="Q35" s="123"/>
      <c r="R35" s="123"/>
      <c r="S35" s="123"/>
      <c r="T35" s="123"/>
      <c r="U35" s="123"/>
      <c r="V35" s="123">
        <v>1</v>
      </c>
      <c r="W35" s="123"/>
      <c r="X35" s="123"/>
      <c r="Y35" s="123"/>
      <c r="Z35" s="123"/>
    </row>
    <row r="36" spans="1:28" s="112" customFormat="1" ht="12" customHeight="1" x14ac:dyDescent="0.2">
      <c r="A36" s="108" t="s">
        <v>117</v>
      </c>
      <c r="B36" s="123">
        <v>1</v>
      </c>
      <c r="C36" s="123">
        <v>1</v>
      </c>
      <c r="D36" s="123">
        <v>1</v>
      </c>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8" ht="14.45" customHeight="1" x14ac:dyDescent="0.2">
      <c r="A37" s="47" t="s">
        <v>4</v>
      </c>
      <c r="B37" s="49">
        <v>7</v>
      </c>
      <c r="C37" s="49">
        <v>7</v>
      </c>
      <c r="D37" s="49">
        <v>7</v>
      </c>
      <c r="E37" s="49">
        <v>7</v>
      </c>
      <c r="F37" s="49">
        <v>6</v>
      </c>
      <c r="G37" s="49">
        <v>6</v>
      </c>
      <c r="H37" s="49">
        <v>6</v>
      </c>
      <c r="I37" s="49">
        <v>6</v>
      </c>
      <c r="J37" s="49">
        <v>6</v>
      </c>
      <c r="K37" s="49">
        <v>6</v>
      </c>
      <c r="L37" s="49">
        <v>6</v>
      </c>
      <c r="M37" s="49">
        <v>6</v>
      </c>
      <c r="N37" s="49">
        <v>6</v>
      </c>
      <c r="O37" s="49">
        <v>6</v>
      </c>
      <c r="P37" s="49">
        <v>6</v>
      </c>
      <c r="Q37" s="49">
        <v>6</v>
      </c>
      <c r="R37" s="49">
        <v>6</v>
      </c>
      <c r="S37" s="49">
        <v>6</v>
      </c>
      <c r="T37" s="49">
        <v>6</v>
      </c>
      <c r="U37" s="49">
        <v>6</v>
      </c>
      <c r="V37" s="49">
        <v>6</v>
      </c>
      <c r="W37" s="49">
        <v>6</v>
      </c>
      <c r="X37" s="49">
        <v>6</v>
      </c>
      <c r="Y37" s="49">
        <v>6</v>
      </c>
      <c r="Z37" s="49">
        <v>6</v>
      </c>
      <c r="AA37" s="49">
        <v>6</v>
      </c>
      <c r="AB37" s="49">
        <v>6</v>
      </c>
    </row>
    <row r="39" spans="1:28" ht="12.75" customHeight="1" x14ac:dyDescent="0.2">
      <c r="A39" s="41" t="s">
        <v>170</v>
      </c>
    </row>
    <row r="40" spans="1:28" ht="11.45" customHeight="1" x14ac:dyDescent="0.2">
      <c r="A40" s="42">
        <v>1935</v>
      </c>
      <c r="C40" s="2" t="s">
        <v>92</v>
      </c>
      <c r="D40" s="2" t="s">
        <v>171</v>
      </c>
    </row>
    <row r="41" spans="1:28" ht="11.45" customHeight="1" x14ac:dyDescent="0.2">
      <c r="A41" s="42">
        <v>1947</v>
      </c>
      <c r="C41" s="2" t="s">
        <v>2</v>
      </c>
      <c r="D41" s="2" t="s">
        <v>172</v>
      </c>
    </row>
    <row r="42" spans="1:28" ht="11.45" customHeight="1" x14ac:dyDescent="0.2">
      <c r="A42" s="42">
        <v>1947</v>
      </c>
      <c r="C42" s="2" t="s">
        <v>2</v>
      </c>
      <c r="D42" s="2" t="s">
        <v>173</v>
      </c>
    </row>
    <row r="43" spans="1:28" ht="11.45" customHeight="1" x14ac:dyDescent="0.2">
      <c r="A43" s="42">
        <v>1951</v>
      </c>
      <c r="C43" s="2" t="s">
        <v>2</v>
      </c>
      <c r="D43" s="2" t="s">
        <v>174</v>
      </c>
    </row>
    <row r="44" spans="1:28" ht="11.45" customHeight="1" x14ac:dyDescent="0.2">
      <c r="A44" s="42">
        <v>1951</v>
      </c>
      <c r="C44" s="2" t="s">
        <v>2</v>
      </c>
      <c r="D44" s="2" t="s">
        <v>175</v>
      </c>
    </row>
    <row r="45" spans="1:28" ht="11.45" customHeight="1" x14ac:dyDescent="0.2">
      <c r="A45" s="42">
        <v>1955</v>
      </c>
      <c r="C45" s="2" t="s">
        <v>2</v>
      </c>
      <c r="D45" s="2" t="s">
        <v>176</v>
      </c>
    </row>
    <row r="46" spans="1:28" ht="11.45" customHeight="1" x14ac:dyDescent="0.2">
      <c r="A46" s="42">
        <v>1955</v>
      </c>
      <c r="C46" s="2" t="s">
        <v>2</v>
      </c>
      <c r="D46" s="2" t="s">
        <v>177</v>
      </c>
    </row>
    <row r="47" spans="1:28" ht="11.45" customHeight="1" x14ac:dyDescent="0.2">
      <c r="A47" s="42">
        <v>1959</v>
      </c>
      <c r="C47" s="2" t="s">
        <v>2</v>
      </c>
      <c r="D47" s="2" t="s">
        <v>178</v>
      </c>
    </row>
    <row r="48" spans="1:28" ht="11.45" customHeight="1" x14ac:dyDescent="0.2">
      <c r="A48" s="42">
        <v>1959</v>
      </c>
      <c r="C48" s="2" t="s">
        <v>2</v>
      </c>
      <c r="D48" s="2" t="s">
        <v>179</v>
      </c>
    </row>
    <row r="49" spans="1:13" ht="11.45" customHeight="1" x14ac:dyDescent="0.2">
      <c r="A49" s="42">
        <v>1963</v>
      </c>
      <c r="C49" s="2" t="s">
        <v>2</v>
      </c>
      <c r="D49" s="2" t="s">
        <v>180</v>
      </c>
    </row>
    <row r="50" spans="1:13" ht="11.45" customHeight="1" x14ac:dyDescent="0.2">
      <c r="A50" s="42">
        <v>1963</v>
      </c>
      <c r="C50" s="2" t="s">
        <v>2</v>
      </c>
      <c r="D50" s="2" t="s">
        <v>181</v>
      </c>
    </row>
    <row r="51" spans="1:13" ht="11.45" customHeight="1" x14ac:dyDescent="0.2">
      <c r="A51" s="42">
        <v>1967</v>
      </c>
      <c r="C51" s="2" t="s">
        <v>2</v>
      </c>
      <c r="D51" s="2" t="s">
        <v>182</v>
      </c>
    </row>
    <row r="52" spans="1:13" ht="11.45" customHeight="1" x14ac:dyDescent="0.2">
      <c r="A52" s="42">
        <v>1967</v>
      </c>
      <c r="C52" s="2" t="s">
        <v>2</v>
      </c>
      <c r="D52" s="2" t="s">
        <v>183</v>
      </c>
    </row>
    <row r="53" spans="1:13" ht="12.75" x14ac:dyDescent="0.2">
      <c r="A53" s="43" t="s">
        <v>239</v>
      </c>
      <c r="B53" s="16"/>
      <c r="C53" s="43" t="s">
        <v>240</v>
      </c>
    </row>
    <row r="54" spans="1:13" s="15" customFormat="1" ht="18.600000000000001" customHeight="1" x14ac:dyDescent="0.2">
      <c r="A54" s="79" t="s">
        <v>263</v>
      </c>
      <c r="B54" s="89"/>
      <c r="C54" s="89"/>
      <c r="D54" s="89"/>
      <c r="E54" s="89"/>
      <c r="F54" s="63"/>
      <c r="G54" s="63"/>
      <c r="H54" s="25"/>
      <c r="I54" s="25"/>
      <c r="J54" s="25"/>
      <c r="K54" s="25"/>
      <c r="L54" s="25"/>
      <c r="M54" s="25"/>
    </row>
    <row r="55" spans="1:13" s="15" customFormat="1" ht="12.6" customHeight="1" x14ac:dyDescent="0.2">
      <c r="A55" s="79" t="s">
        <v>264</v>
      </c>
      <c r="B55" s="89"/>
      <c r="C55" s="89"/>
      <c r="D55" s="89"/>
      <c r="E55" s="89"/>
      <c r="F55" s="63"/>
      <c r="G55" s="63"/>
      <c r="H55" s="25"/>
      <c r="I55" s="25"/>
      <c r="J55" s="25"/>
      <c r="K55" s="25"/>
      <c r="L55" s="25"/>
      <c r="M55" s="25"/>
    </row>
    <row r="56" spans="1:13" s="15" customFormat="1" ht="9.9499999999999993" customHeight="1" x14ac:dyDescent="0.2">
      <c r="A56" s="89"/>
      <c r="B56" s="78"/>
      <c r="C56" s="79"/>
      <c r="D56" s="78"/>
      <c r="E56" s="79"/>
      <c r="F56" s="25"/>
      <c r="G56" s="25"/>
      <c r="H56" s="25"/>
      <c r="I56" s="25"/>
      <c r="J56" s="25"/>
      <c r="K56" s="25"/>
      <c r="L56" s="25"/>
      <c r="M56" s="25"/>
    </row>
    <row r="57" spans="1:13" s="15" customFormat="1" ht="9.9499999999999993" customHeight="1" x14ac:dyDescent="0.2">
      <c r="A57" s="79" t="s">
        <v>265</v>
      </c>
      <c r="B57" s="78"/>
      <c r="C57" s="79"/>
      <c r="D57" s="78"/>
      <c r="E57" s="79"/>
      <c r="F57" s="25"/>
      <c r="G57" s="25"/>
      <c r="H57" s="25"/>
      <c r="I57" s="25"/>
      <c r="J57" s="25"/>
      <c r="K57" s="25"/>
      <c r="L57" s="25"/>
      <c r="M57" s="25"/>
    </row>
  </sheetData>
  <phoneticPr fontId="0" type="noConversion"/>
  <hyperlinks>
    <hyperlink ref="AB1" location="Übersicht!A1" display="zurück zur Übersicht"/>
  </hyperlinks>
  <pageMargins left="0.56999999999999995" right="0.78740157499999996" top="0.39" bottom="0.3" header="0.24" footer="0.16"/>
  <pageSetup paperSize="9" orientation="landscape"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6"/>
  <sheetViews>
    <sheetView zoomScaleNormal="100" workbookViewId="0"/>
  </sheetViews>
  <sheetFormatPr baseColWidth="10" defaultColWidth="12" defaultRowHeight="9.9499999999999993" customHeight="1" x14ac:dyDescent="0.2"/>
  <cols>
    <col min="1" max="1" width="6.1640625" style="67" customWidth="1"/>
    <col min="2" max="2" width="6.1640625" style="63" customWidth="1"/>
    <col min="3" max="3" width="2.5" style="63" customWidth="1"/>
    <col min="4" max="16" width="7.83203125" style="63" customWidth="1"/>
    <col min="17" max="16384" width="12" style="63"/>
  </cols>
  <sheetData>
    <row r="1" spans="1:16" s="15" customFormat="1" ht="12" x14ac:dyDescent="0.2">
      <c r="A1" s="1" t="str">
        <f>"Kanton "&amp;Übersicht!C5</f>
        <v>Kanton Thurgau</v>
      </c>
      <c r="B1" s="14"/>
      <c r="C1" s="14"/>
      <c r="D1" s="14"/>
      <c r="E1" s="14"/>
      <c r="N1" s="18"/>
      <c r="P1" s="18" t="s">
        <v>52</v>
      </c>
    </row>
    <row r="2" spans="1:16" s="53" customFormat="1" ht="14.1" customHeight="1" x14ac:dyDescent="0.2">
      <c r="A2" s="68" t="s">
        <v>58</v>
      </c>
      <c r="B2" s="51"/>
      <c r="C2" s="51"/>
      <c r="D2" s="52"/>
      <c r="E2" s="52"/>
      <c r="F2" s="52"/>
      <c r="G2" s="52"/>
      <c r="H2" s="52"/>
      <c r="I2" s="52"/>
      <c r="J2" s="52"/>
      <c r="K2" s="52"/>
      <c r="L2" s="52"/>
      <c r="M2" s="52"/>
    </row>
    <row r="3" spans="1:16" s="15" customFormat="1" ht="18" customHeight="1" x14ac:dyDescent="0.2">
      <c r="A3" s="54" t="s">
        <v>216</v>
      </c>
      <c r="B3" s="55"/>
      <c r="C3" s="56"/>
      <c r="D3" s="57">
        <v>1971</v>
      </c>
      <c r="E3" s="57">
        <v>1975</v>
      </c>
      <c r="F3" s="57">
        <v>1979</v>
      </c>
      <c r="G3" s="57">
        <v>1983</v>
      </c>
      <c r="H3" s="57">
        <v>1987</v>
      </c>
      <c r="I3" s="57">
        <v>1991</v>
      </c>
      <c r="J3" s="57">
        <v>1995</v>
      </c>
      <c r="K3" s="57">
        <v>1999</v>
      </c>
      <c r="L3" s="57">
        <v>2003</v>
      </c>
      <c r="M3" s="58">
        <v>2007</v>
      </c>
      <c r="N3" s="58">
        <v>2011</v>
      </c>
      <c r="O3" s="59">
        <v>2015</v>
      </c>
      <c r="P3" s="59">
        <v>2019</v>
      </c>
    </row>
    <row r="4" spans="1:16" s="107" customFormat="1" ht="12.6" customHeight="1" x14ac:dyDescent="0.2">
      <c r="A4" s="113" t="s">
        <v>1</v>
      </c>
      <c r="B4" s="114"/>
      <c r="C4" s="114"/>
      <c r="D4" s="115">
        <v>16.850426167654188</v>
      </c>
      <c r="E4" s="115">
        <v>14.42251434048471</v>
      </c>
      <c r="F4" s="115">
        <v>16.89169467901943</v>
      </c>
      <c r="G4" s="115">
        <v>18.287952097847523</v>
      </c>
      <c r="H4" s="115">
        <v>18.493426773158891</v>
      </c>
      <c r="I4" s="115">
        <v>16.535161098818069</v>
      </c>
      <c r="J4" s="115">
        <v>15.293539039336942</v>
      </c>
      <c r="K4" s="115">
        <v>14.676817819128994</v>
      </c>
      <c r="L4" s="115">
        <v>11.887409509061277</v>
      </c>
      <c r="M4" s="115">
        <v>12.096967087638731</v>
      </c>
      <c r="N4" s="115">
        <v>11.249267266645978</v>
      </c>
      <c r="O4" s="116">
        <v>13.007496067959677</v>
      </c>
      <c r="P4" s="115">
        <v>11.453251962</v>
      </c>
    </row>
    <row r="5" spans="1:16" s="107" customFormat="1" ht="12.6" customHeight="1" x14ac:dyDescent="0.2">
      <c r="A5" s="117" t="s">
        <v>2</v>
      </c>
      <c r="B5" s="118"/>
      <c r="C5" s="118"/>
      <c r="D5" s="119">
        <v>23.429901210440402</v>
      </c>
      <c r="E5" s="119">
        <v>22.276483957179945</v>
      </c>
      <c r="F5" s="119">
        <v>24.643436910715749</v>
      </c>
      <c r="G5" s="119">
        <v>21.605062644550703</v>
      </c>
      <c r="H5" s="119">
        <v>20.442361179092359</v>
      </c>
      <c r="I5" s="119">
        <v>16.491445841653626</v>
      </c>
      <c r="J5" s="119">
        <v>12.972779629852146</v>
      </c>
      <c r="K5" s="119">
        <v>15.749574093583126</v>
      </c>
      <c r="L5" s="119">
        <v>16.450535229875413</v>
      </c>
      <c r="M5" s="119">
        <v>15.194221201683888</v>
      </c>
      <c r="N5" s="119">
        <v>14.373067595370275</v>
      </c>
      <c r="O5" s="120">
        <v>13.128852632824099</v>
      </c>
      <c r="P5" s="119">
        <v>12.691685861</v>
      </c>
    </row>
    <row r="6" spans="1:16" s="107" customFormat="1" ht="12.6" customHeight="1" x14ac:dyDescent="0.2">
      <c r="A6" s="117" t="s">
        <v>7</v>
      </c>
      <c r="B6" s="118"/>
      <c r="C6" s="118"/>
      <c r="D6" s="119">
        <v>20.680851544540026</v>
      </c>
      <c r="E6" s="119">
        <v>21.565854504720377</v>
      </c>
      <c r="F6" s="119">
        <v>22.425514470771503</v>
      </c>
      <c r="G6" s="119">
        <v>19.505654326943542</v>
      </c>
      <c r="H6" s="119">
        <v>13.438117229743348</v>
      </c>
      <c r="I6" s="119">
        <v>15.14220950941767</v>
      </c>
      <c r="J6" s="119">
        <v>18.090466303579362</v>
      </c>
      <c r="K6" s="119">
        <v>16.075693015641704</v>
      </c>
      <c r="L6" s="119">
        <v>14.099530557104723</v>
      </c>
      <c r="M6" s="119">
        <v>11.678626100267891</v>
      </c>
      <c r="N6" s="119">
        <v>12.081652356815281</v>
      </c>
      <c r="O6" s="120">
        <v>12.693151897236834</v>
      </c>
      <c r="P6" s="119">
        <v>12.642046443</v>
      </c>
    </row>
    <row r="7" spans="1:16" s="107" customFormat="1" ht="12.6" customHeight="1" x14ac:dyDescent="0.2">
      <c r="A7" s="117" t="s">
        <v>3</v>
      </c>
      <c r="B7" s="118"/>
      <c r="C7" s="118"/>
      <c r="D7" s="119">
        <v>26.009782934089458</v>
      </c>
      <c r="E7" s="119">
        <v>25.096362765015979</v>
      </c>
      <c r="F7" s="119">
        <v>26.447487086988602</v>
      </c>
      <c r="G7" s="119">
        <v>22.817940604736297</v>
      </c>
      <c r="H7" s="119">
        <v>21.68675392579711</v>
      </c>
      <c r="I7" s="119">
        <v>23.690431215931781</v>
      </c>
      <c r="J7" s="119">
        <v>27.024202404871218</v>
      </c>
      <c r="K7" s="119">
        <v>33.221002588259545</v>
      </c>
      <c r="L7" s="119">
        <v>41.039975742743124</v>
      </c>
      <c r="M7" s="119">
        <v>42.345723306544201</v>
      </c>
      <c r="N7" s="119">
        <v>38.674298587405033</v>
      </c>
      <c r="O7" s="120">
        <v>39.865631557964186</v>
      </c>
      <c r="P7" s="119">
        <v>36.674715675000002</v>
      </c>
    </row>
    <row r="8" spans="1:16" s="107" customFormat="1" ht="8.1" customHeight="1" x14ac:dyDescent="0.2">
      <c r="A8" s="121"/>
      <c r="B8" s="118"/>
      <c r="C8" s="118"/>
      <c r="D8" s="119"/>
      <c r="E8" s="119"/>
      <c r="F8" s="119"/>
      <c r="G8" s="119"/>
      <c r="H8" s="119"/>
      <c r="I8" s="119"/>
      <c r="J8" s="119"/>
      <c r="K8" s="119"/>
      <c r="L8" s="119"/>
      <c r="M8" s="119"/>
      <c r="N8" s="119"/>
      <c r="O8" s="120"/>
      <c r="P8" s="158"/>
    </row>
    <row r="9" spans="1:16" s="107" customFormat="1" ht="12.6" customHeight="1" x14ac:dyDescent="0.2">
      <c r="A9" s="117" t="s">
        <v>9</v>
      </c>
      <c r="B9" s="118"/>
      <c r="C9" s="118"/>
      <c r="D9" s="119" t="s">
        <v>8</v>
      </c>
      <c r="E9" s="119">
        <v>6.6082364805466298</v>
      </c>
      <c r="F9" s="119">
        <v>5.2649012052143975</v>
      </c>
      <c r="G9" s="119">
        <v>3.907090256395704</v>
      </c>
      <c r="H9" s="119">
        <v>2.6192135161437071</v>
      </c>
      <c r="I9" s="119">
        <v>3.2624534513465377</v>
      </c>
      <c r="J9" s="119" t="s">
        <v>8</v>
      </c>
      <c r="K9" s="119" t="s">
        <v>8</v>
      </c>
      <c r="L9" s="119" t="s">
        <v>8</v>
      </c>
      <c r="M9" s="119" t="s">
        <v>8</v>
      </c>
      <c r="N9" s="119" t="s">
        <v>8</v>
      </c>
      <c r="O9" s="120" t="s">
        <v>8</v>
      </c>
      <c r="P9" s="120" t="s">
        <v>8</v>
      </c>
    </row>
    <row r="10" spans="1:16" s="107" customFormat="1" ht="12.6" customHeight="1" x14ac:dyDescent="0.2">
      <c r="A10" s="117" t="s">
        <v>10</v>
      </c>
      <c r="B10" s="118"/>
      <c r="C10" s="118"/>
      <c r="D10" s="119" t="s">
        <v>8</v>
      </c>
      <c r="E10" s="119" t="s">
        <v>8</v>
      </c>
      <c r="F10" s="119" t="s">
        <v>8</v>
      </c>
      <c r="G10" s="119">
        <v>5.2510748187351899</v>
      </c>
      <c r="H10" s="119" t="s">
        <v>8</v>
      </c>
      <c r="I10" s="119">
        <v>3.1909439257380323</v>
      </c>
      <c r="J10" s="119">
        <v>2.6770469768650607</v>
      </c>
      <c r="K10" s="119">
        <v>2.7819404068560538</v>
      </c>
      <c r="L10" s="119">
        <v>2.7126976993507936</v>
      </c>
      <c r="M10" s="119">
        <v>2.8317546880979716</v>
      </c>
      <c r="N10" s="119">
        <v>2.9302437846970792</v>
      </c>
      <c r="O10" s="120">
        <v>2.346299939102662</v>
      </c>
      <c r="P10" s="119">
        <v>2.667306876</v>
      </c>
    </row>
    <row r="11" spans="1:16" s="107" customFormat="1" ht="12" x14ac:dyDescent="0.2">
      <c r="A11" s="117" t="s">
        <v>12</v>
      </c>
      <c r="B11" s="118"/>
      <c r="C11" s="118"/>
      <c r="D11" s="119" t="s">
        <v>8</v>
      </c>
      <c r="E11" s="119" t="s">
        <v>8</v>
      </c>
      <c r="F11" s="119" t="s">
        <v>8</v>
      </c>
      <c r="G11" s="119" t="s">
        <v>8</v>
      </c>
      <c r="H11" s="119" t="s">
        <v>8</v>
      </c>
      <c r="I11" s="119" t="s">
        <v>8</v>
      </c>
      <c r="J11" s="119" t="s">
        <v>8</v>
      </c>
      <c r="K11" s="119" t="s">
        <v>8</v>
      </c>
      <c r="L11" s="119" t="s">
        <v>8</v>
      </c>
      <c r="M11" s="119" t="s">
        <v>8</v>
      </c>
      <c r="N11" s="119">
        <v>5.2145328322011881</v>
      </c>
      <c r="O11" s="120">
        <v>6.1674983461334572</v>
      </c>
      <c r="P11" s="119">
        <v>8.1478234043000004</v>
      </c>
    </row>
    <row r="12" spans="1:16" s="107" customFormat="1" ht="12.6" customHeight="1" x14ac:dyDescent="0.2">
      <c r="A12" s="117" t="s">
        <v>93</v>
      </c>
      <c r="B12" s="118"/>
      <c r="C12" s="118"/>
      <c r="D12" s="119" t="s">
        <v>8</v>
      </c>
      <c r="E12" s="119" t="s">
        <v>8</v>
      </c>
      <c r="F12" s="119" t="s">
        <v>8</v>
      </c>
      <c r="G12" s="119" t="s">
        <v>8</v>
      </c>
      <c r="H12" s="119" t="s">
        <v>8</v>
      </c>
      <c r="I12" s="119" t="s">
        <v>8</v>
      </c>
      <c r="J12" s="119" t="s">
        <v>8</v>
      </c>
      <c r="K12" s="119" t="s">
        <v>8</v>
      </c>
      <c r="L12" s="119" t="s">
        <v>8</v>
      </c>
      <c r="M12" s="119" t="s">
        <v>8</v>
      </c>
      <c r="N12" s="119">
        <v>4.9584497086307371</v>
      </c>
      <c r="O12" s="120">
        <v>3.7609582349410515</v>
      </c>
      <c r="P12" s="119">
        <v>2.2748307272999999</v>
      </c>
    </row>
    <row r="13" spans="1:16" s="107" customFormat="1" ht="8.1" customHeight="1" x14ac:dyDescent="0.2">
      <c r="A13" s="121"/>
      <c r="B13" s="118"/>
      <c r="C13" s="118"/>
      <c r="D13" s="119"/>
      <c r="E13" s="119"/>
      <c r="F13" s="119"/>
      <c r="G13" s="119"/>
      <c r="H13" s="119"/>
      <c r="I13" s="119"/>
      <c r="J13" s="119"/>
      <c r="K13" s="119"/>
      <c r="L13" s="119"/>
      <c r="M13" s="119"/>
      <c r="N13" s="119"/>
      <c r="O13" s="120"/>
      <c r="P13" s="119"/>
    </row>
    <row r="14" spans="1:16" s="107" customFormat="1" ht="12.6" customHeight="1" x14ac:dyDescent="0.2">
      <c r="A14" s="117" t="s">
        <v>14</v>
      </c>
      <c r="B14" s="118"/>
      <c r="C14" s="118"/>
      <c r="D14" s="119" t="s">
        <v>8</v>
      </c>
      <c r="E14" s="119" t="s">
        <v>8</v>
      </c>
      <c r="F14" s="119" t="s">
        <v>8</v>
      </c>
      <c r="G14" s="119" t="s">
        <v>8</v>
      </c>
      <c r="H14" s="119">
        <v>0.22227468775013101</v>
      </c>
      <c r="I14" s="119" t="s">
        <v>8</v>
      </c>
      <c r="J14" s="119" t="s">
        <v>8</v>
      </c>
      <c r="K14" s="119" t="s">
        <v>8</v>
      </c>
      <c r="L14" s="119" t="s">
        <v>8</v>
      </c>
      <c r="M14" s="119" t="s">
        <v>8</v>
      </c>
      <c r="N14" s="119" t="s">
        <v>8</v>
      </c>
      <c r="O14" s="120" t="s">
        <v>8</v>
      </c>
      <c r="P14" s="120" t="s">
        <v>8</v>
      </c>
    </row>
    <row r="15" spans="1:16" s="107" customFormat="1" ht="12.6" customHeight="1" x14ac:dyDescent="0.2">
      <c r="A15" s="117" t="s">
        <v>75</v>
      </c>
      <c r="B15" s="118"/>
      <c r="C15" s="118"/>
      <c r="D15" s="119" t="s">
        <v>8</v>
      </c>
      <c r="E15" s="119" t="s">
        <v>8</v>
      </c>
      <c r="F15" s="119" t="s">
        <v>8</v>
      </c>
      <c r="G15" s="119">
        <v>5.89894575535281</v>
      </c>
      <c r="H15" s="119">
        <v>10.788959973280971</v>
      </c>
      <c r="I15" s="119">
        <v>9.0204544227966981</v>
      </c>
      <c r="J15" s="119">
        <v>9.2623589869696552</v>
      </c>
      <c r="K15" s="119">
        <v>6.1528546720510358</v>
      </c>
      <c r="L15" s="119">
        <v>7.9274664702983975</v>
      </c>
      <c r="M15" s="119">
        <v>10.232013011863758</v>
      </c>
      <c r="N15" s="119">
        <v>7.036309092789903</v>
      </c>
      <c r="O15" s="120">
        <v>5.4373874604057768</v>
      </c>
      <c r="P15" s="119">
        <v>10.599175615</v>
      </c>
    </row>
    <row r="16" spans="1:16" s="107" customFormat="1" ht="8.1" customHeight="1" x14ac:dyDescent="0.2">
      <c r="A16" s="121"/>
      <c r="B16" s="118"/>
      <c r="C16" s="118"/>
      <c r="D16" s="119"/>
      <c r="E16" s="119"/>
      <c r="F16" s="119"/>
      <c r="G16" s="119"/>
      <c r="H16" s="119"/>
      <c r="I16" s="119"/>
      <c r="J16" s="119"/>
      <c r="K16" s="119"/>
      <c r="L16" s="119"/>
      <c r="M16" s="119"/>
      <c r="N16" s="119"/>
      <c r="O16" s="120"/>
      <c r="P16" s="119"/>
    </row>
    <row r="17" spans="1:16" s="107" customFormat="1" ht="12.6" customHeight="1" x14ac:dyDescent="0.2">
      <c r="A17" s="117" t="s">
        <v>16</v>
      </c>
      <c r="B17" s="118"/>
      <c r="C17" s="118"/>
      <c r="D17" s="119">
        <v>8.7888253136243737</v>
      </c>
      <c r="E17" s="119">
        <v>7.5617206817573752</v>
      </c>
      <c r="F17" s="119">
        <v>2.0090186111338855</v>
      </c>
      <c r="G17" s="119" t="s">
        <v>8</v>
      </c>
      <c r="H17" s="119" t="s">
        <v>8</v>
      </c>
      <c r="I17" s="119" t="s">
        <v>8</v>
      </c>
      <c r="J17" s="119" t="s">
        <v>8</v>
      </c>
      <c r="K17" s="119" t="s">
        <v>8</v>
      </c>
      <c r="L17" s="119" t="s">
        <v>8</v>
      </c>
      <c r="M17" s="119" t="s">
        <v>8</v>
      </c>
      <c r="N17" s="119" t="s">
        <v>8</v>
      </c>
      <c r="O17" s="120" t="s">
        <v>8</v>
      </c>
      <c r="P17" s="120" t="s">
        <v>8</v>
      </c>
    </row>
    <row r="18" spans="1:16" s="107" customFormat="1" ht="12.6" customHeight="1" x14ac:dyDescent="0.2">
      <c r="A18" s="117" t="s">
        <v>77</v>
      </c>
      <c r="B18" s="118"/>
      <c r="C18" s="118"/>
      <c r="D18" s="119">
        <v>4.2402128296515542</v>
      </c>
      <c r="E18" s="119">
        <v>2.4688272702949829</v>
      </c>
      <c r="F18" s="119">
        <v>1.9132573583668113</v>
      </c>
      <c r="G18" s="119">
        <v>2.7262794954382281</v>
      </c>
      <c r="H18" s="119" t="s">
        <v>8</v>
      </c>
      <c r="I18" s="119">
        <v>3.4702358465108745</v>
      </c>
      <c r="J18" s="119">
        <v>4.7692234607678481</v>
      </c>
      <c r="K18" s="119">
        <v>2.4809174776367957</v>
      </c>
      <c r="L18" s="119">
        <v>2.9452533204827627</v>
      </c>
      <c r="M18" s="119">
        <v>1.9048985840030614</v>
      </c>
      <c r="N18" s="119" t="s">
        <v>8</v>
      </c>
      <c r="O18" s="120" t="s">
        <v>8</v>
      </c>
      <c r="P18" s="120" t="s">
        <v>8</v>
      </c>
    </row>
    <row r="19" spans="1:16" s="107" customFormat="1" ht="12.6" customHeight="1" x14ac:dyDescent="0.2">
      <c r="A19" s="117" t="s">
        <v>17</v>
      </c>
      <c r="B19" s="118"/>
      <c r="C19" s="118"/>
      <c r="D19" s="119" t="s">
        <v>8</v>
      </c>
      <c r="E19" s="119" t="s">
        <v>8</v>
      </c>
      <c r="F19" s="119" t="s">
        <v>8</v>
      </c>
      <c r="G19" s="119" t="s">
        <v>8</v>
      </c>
      <c r="H19" s="119" t="s">
        <v>8</v>
      </c>
      <c r="I19" s="119" t="s">
        <v>8</v>
      </c>
      <c r="J19" s="119" t="s">
        <v>8</v>
      </c>
      <c r="K19" s="119">
        <v>1.8889709591394948</v>
      </c>
      <c r="L19" s="119">
        <v>1.9343537985889638</v>
      </c>
      <c r="M19" s="119">
        <v>2.6250956754688097</v>
      </c>
      <c r="N19" s="119">
        <v>3.4821787754445248</v>
      </c>
      <c r="O19" s="120">
        <v>3.4295277608618502</v>
      </c>
      <c r="P19" s="119">
        <v>2.8491634366</v>
      </c>
    </row>
    <row r="20" spans="1:16" s="107" customFormat="1" ht="12.6" customHeight="1" x14ac:dyDescent="0.2">
      <c r="A20" s="117" t="s">
        <v>18</v>
      </c>
      <c r="B20" s="118"/>
      <c r="C20" s="118"/>
      <c r="D20" s="119" t="s">
        <v>8</v>
      </c>
      <c r="E20" s="119" t="s">
        <v>8</v>
      </c>
      <c r="F20" s="119" t="s">
        <v>8</v>
      </c>
      <c r="G20" s="119" t="s">
        <v>8</v>
      </c>
      <c r="H20" s="119">
        <v>6.3529675974179289</v>
      </c>
      <c r="I20" s="119">
        <v>8.7363052512278045</v>
      </c>
      <c r="J20" s="119">
        <v>7.9730171548970681</v>
      </c>
      <c r="K20" s="119">
        <v>2.6721480328968128</v>
      </c>
      <c r="L20" s="119">
        <v>0.31052537536480646</v>
      </c>
      <c r="M20" s="119" t="s">
        <v>8</v>
      </c>
      <c r="N20" s="119" t="s">
        <v>8</v>
      </c>
      <c r="O20" s="120" t="s">
        <v>8</v>
      </c>
      <c r="P20" s="120" t="s">
        <v>8</v>
      </c>
    </row>
    <row r="21" spans="1:16" s="107" customFormat="1" ht="8.1" customHeight="1" x14ac:dyDescent="0.2">
      <c r="A21" s="121"/>
      <c r="B21" s="118"/>
      <c r="C21" s="118"/>
      <c r="D21" s="119"/>
      <c r="E21" s="119"/>
      <c r="F21" s="119"/>
      <c r="G21" s="119"/>
      <c r="H21" s="119"/>
      <c r="I21" s="119"/>
      <c r="J21" s="119"/>
      <c r="K21" s="119"/>
      <c r="L21" s="119"/>
      <c r="M21" s="119"/>
      <c r="N21" s="122"/>
      <c r="O21" s="120"/>
      <c r="P21" s="120"/>
    </row>
    <row r="22" spans="1:16" s="107" customFormat="1" ht="12.6" customHeight="1" x14ac:dyDescent="0.2">
      <c r="A22" s="117" t="s">
        <v>19</v>
      </c>
      <c r="B22" s="118"/>
      <c r="C22" s="118"/>
      <c r="D22" s="119" t="s">
        <v>8</v>
      </c>
      <c r="E22" s="119" t="s">
        <v>8</v>
      </c>
      <c r="F22" s="119">
        <v>0.40468967778962045</v>
      </c>
      <c r="G22" s="119" t="s">
        <v>8</v>
      </c>
      <c r="H22" s="119">
        <v>5.955925117615557</v>
      </c>
      <c r="I22" s="119">
        <v>0.46035943655890765</v>
      </c>
      <c r="J22" s="119">
        <v>1.9373660428606958</v>
      </c>
      <c r="K22" s="119">
        <v>4.3000809348064335</v>
      </c>
      <c r="L22" s="119">
        <v>0.69225229712973846</v>
      </c>
      <c r="M22" s="119">
        <v>1.0907003444316876</v>
      </c>
      <c r="N22" s="119" t="s">
        <v>8</v>
      </c>
      <c r="O22" s="120">
        <v>0.16319610257039335</v>
      </c>
      <c r="P22" s="120" t="s">
        <v>8</v>
      </c>
    </row>
    <row r="23" spans="1:16" s="15" customFormat="1" ht="12.6" customHeight="1" x14ac:dyDescent="0.2">
      <c r="A23" s="153" t="s">
        <v>4</v>
      </c>
      <c r="B23" s="69"/>
      <c r="C23" s="69"/>
      <c r="D23" s="70">
        <f>SUM(D4:D22)</f>
        <v>100</v>
      </c>
      <c r="E23" s="70">
        <f t="shared" ref="E23:M23" si="0">SUM(E4:E22)</f>
        <v>100</v>
      </c>
      <c r="F23" s="70">
        <f t="shared" si="0"/>
        <v>99.999999999999986</v>
      </c>
      <c r="G23" s="70">
        <f t="shared" si="0"/>
        <v>100</v>
      </c>
      <c r="H23" s="70">
        <f t="shared" si="0"/>
        <v>100</v>
      </c>
      <c r="I23" s="70">
        <f t="shared" si="0"/>
        <v>99.999999999999986</v>
      </c>
      <c r="J23" s="70">
        <f t="shared" si="0"/>
        <v>100</v>
      </c>
      <c r="K23" s="70">
        <f>SUM(K4:K22)</f>
        <v>99.999999999999986</v>
      </c>
      <c r="L23" s="70">
        <f>SUM(L4:L22)</f>
        <v>100</v>
      </c>
      <c r="M23" s="70">
        <f t="shared" si="0"/>
        <v>100</v>
      </c>
      <c r="N23" s="70">
        <f>SUM(N4:N22)</f>
        <v>100</v>
      </c>
      <c r="O23" s="71">
        <f>SUM(O4:O22)</f>
        <v>99.999999999999986</v>
      </c>
      <c r="P23" s="159">
        <f>SUM(P4:P22)</f>
        <v>100.00000000019999</v>
      </c>
    </row>
    <row r="24" spans="1:16" s="15" customFormat="1" ht="16.7" customHeight="1" x14ac:dyDescent="0.2">
      <c r="A24" s="47" t="s">
        <v>20</v>
      </c>
      <c r="B24" s="72"/>
      <c r="C24" s="72"/>
      <c r="D24" s="73">
        <v>62.023176213452103</v>
      </c>
      <c r="E24" s="73">
        <v>56.639145024946615</v>
      </c>
      <c r="F24" s="73">
        <v>48.296349051653046</v>
      </c>
      <c r="G24" s="73">
        <v>52.719776096342144</v>
      </c>
      <c r="H24" s="73">
        <v>48.519212901513143</v>
      </c>
      <c r="I24" s="73">
        <v>47.067113841052119</v>
      </c>
      <c r="J24" s="73">
        <v>44.147011061511911</v>
      </c>
      <c r="K24" s="73">
        <v>44.611610561243296</v>
      </c>
      <c r="L24" s="73">
        <v>42.867289030328273</v>
      </c>
      <c r="M24" s="73">
        <v>46.894539663477232</v>
      </c>
      <c r="N24" s="73">
        <v>46.727078957701004</v>
      </c>
      <c r="O24" s="74">
        <v>46.620558072978774</v>
      </c>
      <c r="P24" s="74">
        <v>42.41153628</v>
      </c>
    </row>
    <row r="25" spans="1:16" s="15" customFormat="1" ht="18" customHeight="1" x14ac:dyDescent="0.2">
      <c r="A25" s="61" t="s">
        <v>21</v>
      </c>
      <c r="B25" s="62"/>
      <c r="C25" s="62"/>
      <c r="D25" s="63"/>
      <c r="E25" s="63"/>
      <c r="F25" s="63"/>
      <c r="G25" s="63"/>
      <c r="H25" s="63"/>
      <c r="I25" s="63"/>
      <c r="J25" s="63"/>
      <c r="K25" s="63"/>
      <c r="L25" s="63"/>
      <c r="M25" s="63"/>
    </row>
    <row r="26" spans="1:16" s="15" customFormat="1" ht="18" customHeight="1" x14ac:dyDescent="0.2">
      <c r="A26" s="41" t="s">
        <v>128</v>
      </c>
      <c r="B26" s="64"/>
      <c r="C26" s="64"/>
      <c r="D26" s="29"/>
      <c r="E26" s="29"/>
      <c r="F26" s="29"/>
      <c r="G26" s="29"/>
      <c r="H26" s="29"/>
      <c r="I26" s="29"/>
      <c r="J26" s="29"/>
      <c r="K26" s="29"/>
      <c r="L26" s="29"/>
      <c r="M26" s="29"/>
    </row>
    <row r="27" spans="1:16" s="15" customFormat="1" ht="14.1" customHeight="1" x14ac:dyDescent="0.2">
      <c r="A27" s="41" t="s">
        <v>129</v>
      </c>
      <c r="B27" s="61"/>
      <c r="C27" s="61"/>
      <c r="D27" s="25"/>
      <c r="E27" s="25"/>
      <c r="F27" s="25"/>
      <c r="G27" s="25"/>
      <c r="H27" s="25"/>
      <c r="I27" s="25"/>
      <c r="J27" s="25"/>
      <c r="K27" s="25"/>
      <c r="L27" s="25"/>
      <c r="M27" s="25"/>
    </row>
    <row r="28" spans="1:16" s="15" customFormat="1" ht="18" customHeight="1" x14ac:dyDescent="0.2">
      <c r="A28" s="41" t="s">
        <v>22</v>
      </c>
      <c r="B28" s="64"/>
      <c r="C28" s="64"/>
      <c r="D28" s="29"/>
      <c r="E28" s="29"/>
      <c r="F28" s="29"/>
      <c r="G28" s="29"/>
      <c r="H28" s="29"/>
      <c r="I28" s="29"/>
      <c r="J28" s="29"/>
      <c r="K28" s="29"/>
      <c r="L28" s="29"/>
      <c r="M28" s="29"/>
    </row>
    <row r="29" spans="1:16" s="15" customFormat="1" ht="11.45" customHeight="1" x14ac:dyDescent="0.2">
      <c r="A29" s="76" t="s">
        <v>23</v>
      </c>
      <c r="B29" s="76" t="s">
        <v>30</v>
      </c>
      <c r="C29" s="77" t="s">
        <v>130</v>
      </c>
      <c r="D29" s="77"/>
      <c r="E29" s="77"/>
      <c r="F29" s="29"/>
      <c r="G29" s="29"/>
      <c r="H29" s="29"/>
      <c r="I29" s="29"/>
      <c r="J29" s="29"/>
      <c r="K29" s="29"/>
      <c r="L29" s="29"/>
      <c r="M29" s="29"/>
    </row>
    <row r="30" spans="1:16" s="15" customFormat="1" ht="11.45" customHeight="1" x14ac:dyDescent="0.2">
      <c r="A30" s="76"/>
      <c r="B30" s="76"/>
      <c r="C30" s="77" t="s">
        <v>131</v>
      </c>
      <c r="D30" s="77"/>
      <c r="E30" s="77"/>
      <c r="F30" s="29"/>
      <c r="G30" s="29"/>
      <c r="H30" s="29"/>
      <c r="I30" s="29"/>
      <c r="J30" s="29"/>
      <c r="K30" s="29"/>
      <c r="L30" s="29"/>
      <c r="M30" s="29"/>
    </row>
    <row r="31" spans="1:16" s="15" customFormat="1" ht="11.45" customHeight="1" x14ac:dyDescent="0.2">
      <c r="A31" s="76" t="s">
        <v>25</v>
      </c>
      <c r="B31" s="76" t="s">
        <v>146</v>
      </c>
      <c r="C31" s="77" t="s">
        <v>132</v>
      </c>
      <c r="D31" s="77"/>
      <c r="E31" s="77"/>
      <c r="F31" s="29"/>
      <c r="G31" s="29"/>
      <c r="H31" s="29"/>
      <c r="I31" s="29"/>
      <c r="J31" s="29"/>
      <c r="K31" s="29"/>
      <c r="L31" s="29"/>
      <c r="M31" s="29"/>
    </row>
    <row r="32" spans="1:16" s="15" customFormat="1" ht="11.45" customHeight="1" x14ac:dyDescent="0.2">
      <c r="A32" s="76"/>
      <c r="B32" s="76" t="s">
        <v>32</v>
      </c>
      <c r="C32" s="77" t="s">
        <v>133</v>
      </c>
      <c r="D32" s="77"/>
      <c r="E32" s="77"/>
      <c r="F32" s="29"/>
      <c r="G32" s="29"/>
      <c r="H32" s="29"/>
      <c r="I32" s="29"/>
      <c r="J32" s="29"/>
      <c r="K32" s="29"/>
      <c r="L32" s="29"/>
      <c r="M32" s="29"/>
    </row>
    <row r="33" spans="1:13" s="15" customFormat="1" ht="11.45" customHeight="1" x14ac:dyDescent="0.2">
      <c r="A33" s="76" t="s">
        <v>26</v>
      </c>
      <c r="B33" s="76" t="s">
        <v>28</v>
      </c>
      <c r="C33" s="77" t="s">
        <v>134</v>
      </c>
      <c r="D33" s="77"/>
      <c r="E33" s="77"/>
      <c r="F33" s="29"/>
      <c r="G33" s="29"/>
      <c r="H33" s="29"/>
      <c r="I33" s="29"/>
      <c r="J33" s="29"/>
      <c r="K33" s="29"/>
      <c r="L33" s="29"/>
      <c r="M33" s="29"/>
    </row>
    <row r="34" spans="1:13" s="15" customFormat="1" ht="11.45" customHeight="1" x14ac:dyDescent="0.2">
      <c r="A34" s="76"/>
      <c r="B34" s="76"/>
      <c r="C34" s="77" t="s">
        <v>135</v>
      </c>
      <c r="D34" s="77"/>
      <c r="E34" s="77"/>
      <c r="F34" s="29"/>
      <c r="G34" s="29"/>
      <c r="H34" s="29"/>
      <c r="I34" s="29"/>
      <c r="J34" s="29"/>
      <c r="K34" s="29"/>
      <c r="L34" s="29"/>
      <c r="M34" s="29"/>
    </row>
    <row r="35" spans="1:13" s="15" customFormat="1" ht="11.45" customHeight="1" x14ac:dyDescent="0.2">
      <c r="A35" s="76" t="s">
        <v>29</v>
      </c>
      <c r="B35" s="78" t="s">
        <v>136</v>
      </c>
      <c r="C35" s="79" t="s">
        <v>137</v>
      </c>
      <c r="D35" s="79"/>
      <c r="E35" s="79"/>
      <c r="F35" s="25"/>
      <c r="G35" s="25"/>
      <c r="H35" s="25"/>
      <c r="I35" s="25"/>
      <c r="J35" s="25"/>
      <c r="K35" s="25"/>
      <c r="L35" s="25"/>
      <c r="M35" s="25"/>
    </row>
    <row r="36" spans="1:13" s="15" customFormat="1" ht="11.45" customHeight="1" x14ac:dyDescent="0.2">
      <c r="A36" s="76"/>
      <c r="B36" s="78"/>
      <c r="C36" s="79" t="s">
        <v>138</v>
      </c>
      <c r="D36" s="79"/>
      <c r="E36" s="79"/>
      <c r="F36" s="25"/>
      <c r="G36" s="25"/>
      <c r="H36" s="25"/>
      <c r="I36" s="25"/>
      <c r="J36" s="25"/>
      <c r="K36" s="25"/>
      <c r="L36" s="25"/>
      <c r="M36" s="25"/>
    </row>
    <row r="37" spans="1:13" s="15" customFormat="1" ht="11.45" customHeight="1" x14ac:dyDescent="0.2">
      <c r="A37" s="80" t="s">
        <v>33</v>
      </c>
      <c r="B37" s="81" t="s">
        <v>27</v>
      </c>
      <c r="C37" s="81" t="s">
        <v>139</v>
      </c>
      <c r="D37" s="81"/>
      <c r="E37" s="82"/>
      <c r="F37" s="65"/>
      <c r="G37" s="65"/>
      <c r="H37" s="65"/>
      <c r="I37" s="65"/>
      <c r="J37" s="65"/>
      <c r="K37" s="65"/>
      <c r="L37" s="65"/>
      <c r="M37" s="65"/>
    </row>
    <row r="38" spans="1:13" s="15" customFormat="1" ht="11.45" customHeight="1" x14ac:dyDescent="0.2">
      <c r="A38" s="80"/>
      <c r="B38" s="81" t="s">
        <v>140</v>
      </c>
      <c r="C38" s="81" t="s">
        <v>141</v>
      </c>
      <c r="D38" s="81"/>
      <c r="E38" s="82"/>
      <c r="F38" s="65"/>
      <c r="G38" s="65"/>
      <c r="H38" s="65"/>
      <c r="I38" s="65"/>
      <c r="J38" s="65"/>
      <c r="K38" s="65"/>
      <c r="L38" s="65"/>
      <c r="M38" s="65"/>
    </row>
    <row r="39" spans="1:13" s="15" customFormat="1" ht="11.45" customHeight="1" x14ac:dyDescent="0.2">
      <c r="A39" s="80"/>
      <c r="B39" s="81"/>
      <c r="C39" s="81" t="s">
        <v>142</v>
      </c>
      <c r="D39" s="81"/>
      <c r="E39" s="82"/>
      <c r="F39" s="65"/>
      <c r="G39" s="65"/>
      <c r="H39" s="65"/>
      <c r="I39" s="65"/>
      <c r="J39" s="65"/>
      <c r="K39" s="65"/>
      <c r="L39" s="65"/>
      <c r="M39" s="65"/>
    </row>
    <row r="40" spans="1:13" s="15" customFormat="1" ht="11.45" customHeight="1" x14ac:dyDescent="0.2">
      <c r="A40" s="80"/>
      <c r="B40" s="81"/>
      <c r="C40" s="81" t="s">
        <v>143</v>
      </c>
      <c r="D40" s="81"/>
      <c r="E40" s="82"/>
      <c r="F40" s="65"/>
      <c r="G40" s="65"/>
      <c r="H40" s="65"/>
      <c r="I40" s="65"/>
      <c r="J40" s="65"/>
      <c r="K40" s="65"/>
      <c r="L40" s="65"/>
      <c r="M40" s="65"/>
    </row>
    <row r="41" spans="1:13" s="15" customFormat="1" ht="11.45" customHeight="1" x14ac:dyDescent="0.2">
      <c r="A41" s="80"/>
      <c r="B41" s="81" t="s">
        <v>24</v>
      </c>
      <c r="C41" s="81" t="s">
        <v>144</v>
      </c>
      <c r="D41" s="81"/>
      <c r="E41" s="82"/>
      <c r="F41" s="65"/>
      <c r="G41" s="65"/>
      <c r="H41" s="65"/>
      <c r="I41" s="65"/>
      <c r="J41" s="65"/>
      <c r="K41" s="65"/>
      <c r="L41" s="65"/>
      <c r="M41" s="65"/>
    </row>
    <row r="42" spans="1:13" s="15" customFormat="1" ht="11.45" customHeight="1" x14ac:dyDescent="0.2">
      <c r="A42" s="80"/>
      <c r="B42" s="81"/>
      <c r="C42" s="81" t="s">
        <v>145</v>
      </c>
      <c r="D42" s="81"/>
      <c r="E42" s="82"/>
      <c r="F42" s="65"/>
      <c r="G42" s="65"/>
      <c r="H42" s="65"/>
      <c r="I42" s="65"/>
      <c r="J42" s="65"/>
      <c r="K42" s="65"/>
      <c r="L42" s="65"/>
      <c r="M42" s="65"/>
    </row>
    <row r="43" spans="1:13" s="15" customFormat="1" ht="11.45" customHeight="1" x14ac:dyDescent="0.2">
      <c r="A43" s="80"/>
      <c r="B43" s="81" t="s">
        <v>146</v>
      </c>
      <c r="C43" s="81" t="s">
        <v>147</v>
      </c>
      <c r="D43" s="81"/>
      <c r="E43" s="82"/>
      <c r="F43" s="65"/>
      <c r="G43" s="65"/>
      <c r="H43" s="65"/>
      <c r="I43" s="65"/>
      <c r="J43" s="65"/>
      <c r="K43" s="65"/>
      <c r="L43" s="65"/>
      <c r="M43" s="65"/>
    </row>
    <row r="44" spans="1:13" s="15" customFormat="1" ht="11.45" customHeight="1" x14ac:dyDescent="0.2">
      <c r="A44" s="80"/>
      <c r="B44" s="83"/>
      <c r="C44" s="81" t="s">
        <v>148</v>
      </c>
      <c r="D44" s="81"/>
      <c r="E44" s="82"/>
      <c r="F44" s="65"/>
      <c r="G44" s="65"/>
      <c r="H44" s="65"/>
      <c r="I44" s="65"/>
      <c r="J44" s="65"/>
      <c r="K44" s="65"/>
      <c r="L44" s="65"/>
      <c r="M44" s="65"/>
    </row>
    <row r="45" spans="1:13" s="15" customFormat="1" ht="11.45" customHeight="1" x14ac:dyDescent="0.2">
      <c r="A45" s="84" t="s">
        <v>35</v>
      </c>
      <c r="B45" s="81" t="s">
        <v>27</v>
      </c>
      <c r="C45" s="79" t="s">
        <v>149</v>
      </c>
      <c r="D45" s="79"/>
      <c r="E45" s="82"/>
      <c r="F45" s="65"/>
      <c r="G45" s="65"/>
      <c r="H45" s="65"/>
      <c r="I45" s="65"/>
      <c r="J45" s="65"/>
      <c r="K45" s="65"/>
      <c r="L45" s="65"/>
      <c r="M45" s="65"/>
    </row>
    <row r="46" spans="1:13" s="15" customFormat="1" ht="11.45" customHeight="1" x14ac:dyDescent="0.2">
      <c r="A46" s="80"/>
      <c r="B46" s="81"/>
      <c r="C46" s="79" t="s">
        <v>150</v>
      </c>
      <c r="D46" s="79"/>
      <c r="E46" s="82"/>
      <c r="F46" s="65"/>
      <c r="G46" s="65"/>
      <c r="H46" s="65"/>
      <c r="I46" s="65"/>
      <c r="J46" s="65"/>
      <c r="K46" s="65"/>
      <c r="L46" s="65"/>
      <c r="M46" s="65"/>
    </row>
    <row r="47" spans="1:13" s="15" customFormat="1" ht="11.45" customHeight="1" x14ac:dyDescent="0.2">
      <c r="A47" s="80"/>
      <c r="B47" s="81" t="s">
        <v>31</v>
      </c>
      <c r="C47" s="79" t="s">
        <v>151</v>
      </c>
      <c r="D47" s="79"/>
      <c r="E47" s="82"/>
      <c r="F47" s="65"/>
      <c r="G47" s="65"/>
      <c r="H47" s="65"/>
      <c r="I47" s="65"/>
      <c r="J47" s="65"/>
      <c r="K47" s="65"/>
      <c r="L47" s="65"/>
      <c r="M47" s="65"/>
    </row>
    <row r="48" spans="1:13" s="15" customFormat="1" ht="11.45" customHeight="1" x14ac:dyDescent="0.2">
      <c r="A48" s="80"/>
      <c r="B48" s="81"/>
      <c r="C48" s="79" t="s">
        <v>152</v>
      </c>
      <c r="D48" s="79"/>
      <c r="E48" s="82"/>
      <c r="F48" s="65"/>
      <c r="G48" s="65"/>
      <c r="H48" s="65"/>
      <c r="I48" s="65"/>
      <c r="J48" s="65"/>
      <c r="K48" s="65"/>
      <c r="L48" s="65"/>
      <c r="M48" s="65"/>
    </row>
    <row r="49" spans="1:13" s="15" customFormat="1" ht="11.45" customHeight="1" x14ac:dyDescent="0.2">
      <c r="A49" s="80"/>
      <c r="B49" s="81"/>
      <c r="C49" s="79" t="s">
        <v>153</v>
      </c>
      <c r="D49" s="79"/>
      <c r="E49" s="82"/>
      <c r="F49" s="65"/>
      <c r="G49" s="65"/>
      <c r="H49" s="65"/>
      <c r="I49" s="65"/>
      <c r="J49" s="65"/>
      <c r="K49" s="65"/>
      <c r="L49" s="65"/>
      <c r="M49" s="65"/>
    </row>
    <row r="50" spans="1:13" s="15" customFormat="1" ht="11.45" customHeight="1" x14ac:dyDescent="0.2">
      <c r="A50" s="80"/>
      <c r="B50" s="81" t="s">
        <v>24</v>
      </c>
      <c r="C50" s="79" t="s">
        <v>154</v>
      </c>
      <c r="D50" s="79"/>
      <c r="E50" s="82"/>
      <c r="F50" s="65"/>
      <c r="G50" s="65"/>
      <c r="H50" s="65"/>
      <c r="I50" s="65"/>
      <c r="J50" s="65"/>
      <c r="K50" s="65"/>
      <c r="L50" s="65"/>
      <c r="M50" s="65"/>
    </row>
    <row r="51" spans="1:13" s="15" customFormat="1" ht="11.45" customHeight="1" x14ac:dyDescent="0.2">
      <c r="A51" s="80"/>
      <c r="B51" s="83"/>
      <c r="C51" s="79" t="s">
        <v>155</v>
      </c>
      <c r="D51" s="79"/>
      <c r="E51" s="82"/>
      <c r="F51" s="65"/>
      <c r="G51" s="65"/>
      <c r="H51" s="65"/>
      <c r="I51" s="65"/>
      <c r="J51" s="65"/>
      <c r="K51" s="65"/>
      <c r="L51" s="65"/>
      <c r="M51" s="65"/>
    </row>
    <row r="52" spans="1:13" s="15" customFormat="1" ht="11.45" customHeight="1" x14ac:dyDescent="0.2">
      <c r="A52" s="80"/>
      <c r="B52" s="81" t="s">
        <v>146</v>
      </c>
      <c r="C52" s="79" t="s">
        <v>156</v>
      </c>
      <c r="D52" s="79"/>
      <c r="E52" s="82"/>
      <c r="F52" s="65"/>
      <c r="G52" s="65"/>
      <c r="H52" s="65"/>
      <c r="I52" s="65"/>
      <c r="J52" s="65"/>
      <c r="K52" s="65"/>
      <c r="L52" s="65"/>
      <c r="M52" s="65"/>
    </row>
    <row r="53" spans="1:13" s="15" customFormat="1" ht="11.45" customHeight="1" x14ac:dyDescent="0.2">
      <c r="A53" s="85" t="s">
        <v>36</v>
      </c>
      <c r="B53" s="78" t="s">
        <v>27</v>
      </c>
      <c r="C53" s="78" t="s">
        <v>157</v>
      </c>
      <c r="D53" s="79"/>
      <c r="E53" s="79"/>
      <c r="F53" s="25"/>
      <c r="G53" s="25"/>
      <c r="H53" s="25"/>
      <c r="I53" s="25"/>
      <c r="J53" s="25"/>
      <c r="K53" s="25"/>
      <c r="L53" s="25"/>
      <c r="M53" s="25"/>
    </row>
    <row r="54" spans="1:13" s="15" customFormat="1" ht="11.45" customHeight="1" x14ac:dyDescent="0.2">
      <c r="A54" s="86"/>
      <c r="B54" s="78"/>
      <c r="C54" s="78" t="s">
        <v>158</v>
      </c>
      <c r="D54" s="79"/>
      <c r="E54" s="79"/>
      <c r="F54" s="25"/>
      <c r="G54" s="25"/>
      <c r="H54" s="25"/>
      <c r="I54" s="25"/>
      <c r="J54" s="25"/>
      <c r="K54" s="25"/>
      <c r="L54" s="25"/>
      <c r="M54" s="25"/>
    </row>
    <row r="55" spans="1:13" s="15" customFormat="1" ht="11.45" customHeight="1" x14ac:dyDescent="0.2">
      <c r="A55" s="86"/>
      <c r="B55" s="78" t="s">
        <v>24</v>
      </c>
      <c r="C55" s="79" t="s">
        <v>159</v>
      </c>
      <c r="D55" s="78"/>
      <c r="E55" s="79"/>
      <c r="F55" s="25"/>
      <c r="G55" s="25"/>
      <c r="H55" s="25"/>
      <c r="I55" s="25"/>
      <c r="J55" s="25"/>
      <c r="K55" s="25"/>
      <c r="L55" s="25"/>
      <c r="M55" s="25"/>
    </row>
    <row r="56" spans="1:13" s="15" customFormat="1" ht="11.45" customHeight="1" x14ac:dyDescent="0.2">
      <c r="A56" s="86"/>
      <c r="B56" s="78"/>
      <c r="C56" s="79" t="s">
        <v>160</v>
      </c>
      <c r="D56" s="78"/>
      <c r="E56" s="79"/>
      <c r="F56" s="25"/>
      <c r="G56" s="25"/>
      <c r="H56" s="25"/>
      <c r="I56" s="25"/>
      <c r="J56" s="25"/>
      <c r="K56" s="25"/>
      <c r="L56" s="25"/>
      <c r="M56" s="25"/>
    </row>
    <row r="57" spans="1:13" s="15" customFormat="1" ht="11.45" customHeight="1" x14ac:dyDescent="0.2">
      <c r="A57" s="86"/>
      <c r="B57" s="78" t="s">
        <v>136</v>
      </c>
      <c r="C57" s="79" t="s">
        <v>161</v>
      </c>
      <c r="D57" s="78"/>
      <c r="E57" s="79"/>
      <c r="F57" s="25"/>
      <c r="G57" s="25"/>
      <c r="H57" s="25"/>
      <c r="I57" s="25"/>
      <c r="J57" s="25"/>
      <c r="K57" s="25"/>
      <c r="L57" s="25"/>
      <c r="M57" s="25"/>
    </row>
    <row r="58" spans="1:13" s="15" customFormat="1" ht="11.45" customHeight="1" x14ac:dyDescent="0.2">
      <c r="A58" s="85" t="s">
        <v>37</v>
      </c>
      <c r="B58" s="78" t="s">
        <v>27</v>
      </c>
      <c r="C58" s="78" t="s">
        <v>162</v>
      </c>
      <c r="D58" s="79"/>
      <c r="E58" s="79"/>
      <c r="F58" s="25"/>
      <c r="G58" s="25"/>
      <c r="H58" s="25"/>
      <c r="I58" s="25"/>
      <c r="J58" s="25"/>
      <c r="K58" s="25"/>
      <c r="L58" s="25"/>
      <c r="M58" s="25"/>
    </row>
    <row r="59" spans="1:13" s="15" customFormat="1" ht="11.45" customHeight="1" x14ac:dyDescent="0.2">
      <c r="A59" s="86"/>
      <c r="B59" s="78"/>
      <c r="C59" s="79" t="s">
        <v>163</v>
      </c>
      <c r="D59" s="78"/>
      <c r="E59" s="79"/>
      <c r="F59" s="25"/>
      <c r="G59" s="25"/>
      <c r="H59" s="25"/>
      <c r="I59" s="25"/>
      <c r="J59" s="25"/>
      <c r="K59" s="25"/>
      <c r="L59" s="25"/>
      <c r="M59" s="25"/>
    </row>
    <row r="60" spans="1:13" s="15" customFormat="1" ht="11.45" customHeight="1" x14ac:dyDescent="0.2">
      <c r="A60" s="86"/>
      <c r="B60" s="78" t="s">
        <v>24</v>
      </c>
      <c r="C60" s="79" t="s">
        <v>164</v>
      </c>
      <c r="D60" s="78"/>
      <c r="E60" s="79"/>
      <c r="F60" s="25"/>
      <c r="G60" s="25"/>
      <c r="H60" s="25"/>
      <c r="I60" s="25"/>
      <c r="J60" s="25"/>
      <c r="K60" s="25"/>
      <c r="L60" s="25"/>
      <c r="M60" s="25"/>
    </row>
    <row r="61" spans="1:13" s="15" customFormat="1" ht="11.45" customHeight="1" x14ac:dyDescent="0.2">
      <c r="A61" s="86"/>
      <c r="B61" s="78"/>
      <c r="C61" s="79" t="s">
        <v>165</v>
      </c>
      <c r="D61" s="78"/>
      <c r="E61" s="79"/>
      <c r="F61" s="25"/>
      <c r="G61" s="25"/>
      <c r="H61" s="25"/>
      <c r="I61" s="25"/>
      <c r="J61" s="25"/>
      <c r="K61" s="25"/>
      <c r="L61" s="25"/>
      <c r="M61" s="25"/>
    </row>
    <row r="62" spans="1:13" s="15" customFormat="1" ht="11.45" customHeight="1" x14ac:dyDescent="0.2">
      <c r="A62" s="86"/>
      <c r="B62" s="78" t="s">
        <v>146</v>
      </c>
      <c r="C62" s="79" t="s">
        <v>166</v>
      </c>
      <c r="D62" s="78"/>
      <c r="E62" s="79"/>
      <c r="F62" s="25"/>
      <c r="G62" s="25"/>
      <c r="H62" s="25"/>
      <c r="I62" s="25"/>
      <c r="J62" s="25"/>
      <c r="K62" s="25"/>
      <c r="L62" s="25"/>
      <c r="M62" s="25"/>
    </row>
    <row r="63" spans="1:13" s="15" customFormat="1" ht="11.45" customHeight="1" x14ac:dyDescent="0.2">
      <c r="A63" s="86"/>
      <c r="B63" s="78"/>
      <c r="C63" s="79" t="s">
        <v>167</v>
      </c>
      <c r="D63" s="78"/>
      <c r="E63" s="79"/>
      <c r="F63" s="25"/>
      <c r="G63" s="25"/>
      <c r="H63" s="25"/>
      <c r="I63" s="25"/>
      <c r="J63" s="25"/>
      <c r="K63" s="25"/>
      <c r="L63" s="25"/>
      <c r="M63" s="25"/>
    </row>
    <row r="64" spans="1:13" s="15" customFormat="1" ht="11.45" customHeight="1" x14ac:dyDescent="0.2">
      <c r="A64" s="86"/>
      <c r="B64" s="78" t="s">
        <v>34</v>
      </c>
      <c r="C64" s="79" t="s">
        <v>168</v>
      </c>
      <c r="D64" s="78"/>
      <c r="E64" s="79"/>
      <c r="F64" s="25"/>
      <c r="G64" s="25"/>
      <c r="H64" s="25"/>
      <c r="I64" s="25"/>
      <c r="J64" s="25"/>
      <c r="K64" s="25"/>
      <c r="L64" s="25"/>
      <c r="M64" s="25"/>
    </row>
    <row r="65" spans="1:13" s="15" customFormat="1" ht="11.45" customHeight="1" x14ac:dyDescent="0.2">
      <c r="A65" s="86"/>
      <c r="B65" s="78"/>
      <c r="C65" s="79" t="s">
        <v>169</v>
      </c>
      <c r="D65" s="78"/>
      <c r="E65" s="79"/>
      <c r="F65" s="25"/>
      <c r="G65" s="25"/>
      <c r="H65" s="25"/>
      <c r="I65" s="25"/>
      <c r="J65" s="25"/>
      <c r="K65" s="25"/>
      <c r="L65" s="25"/>
      <c r="M65" s="25"/>
    </row>
    <row r="66" spans="1:13" s="15" customFormat="1" ht="11.45" customHeight="1" x14ac:dyDescent="0.2">
      <c r="A66" s="85" t="s">
        <v>196</v>
      </c>
      <c r="B66" s="78" t="s">
        <v>27</v>
      </c>
      <c r="C66" s="79" t="s">
        <v>197</v>
      </c>
      <c r="D66" s="78"/>
      <c r="E66" s="79"/>
      <c r="F66" s="25"/>
      <c r="G66" s="25"/>
      <c r="H66" s="25"/>
      <c r="I66" s="25"/>
      <c r="J66" s="25"/>
      <c r="K66" s="25"/>
      <c r="L66" s="25"/>
      <c r="M66" s="25"/>
    </row>
    <row r="67" spans="1:13" s="15" customFormat="1" ht="11.45" customHeight="1" x14ac:dyDescent="0.2">
      <c r="A67" s="86"/>
      <c r="B67" s="78"/>
      <c r="C67" s="79" t="s">
        <v>198</v>
      </c>
      <c r="D67" s="78"/>
      <c r="E67" s="79"/>
      <c r="F67" s="25"/>
      <c r="G67" s="25"/>
      <c r="H67" s="25"/>
      <c r="I67" s="25"/>
      <c r="J67" s="25"/>
      <c r="K67" s="25"/>
      <c r="L67" s="25"/>
      <c r="M67" s="25"/>
    </row>
    <row r="68" spans="1:13" s="15" customFormat="1" ht="11.45" customHeight="1" x14ac:dyDescent="0.2">
      <c r="A68" s="86"/>
      <c r="B68" s="78" t="s">
        <v>30</v>
      </c>
      <c r="C68" s="79" t="s">
        <v>199</v>
      </c>
      <c r="D68" s="78"/>
      <c r="E68" s="79"/>
      <c r="F68" s="25"/>
      <c r="G68" s="25"/>
      <c r="H68" s="25"/>
      <c r="I68" s="25"/>
      <c r="J68" s="25"/>
      <c r="K68" s="25"/>
      <c r="L68" s="25"/>
      <c r="M68" s="25"/>
    </row>
    <row r="69" spans="1:13" s="15" customFormat="1" ht="11.45" customHeight="1" x14ac:dyDescent="0.2">
      <c r="A69" s="86"/>
      <c r="B69" s="78"/>
      <c r="C69" s="79" t="s">
        <v>200</v>
      </c>
      <c r="D69" s="78"/>
      <c r="E69" s="79"/>
      <c r="F69" s="25"/>
      <c r="G69" s="25"/>
      <c r="H69" s="25"/>
      <c r="I69" s="25"/>
      <c r="J69" s="25"/>
      <c r="K69" s="25"/>
      <c r="L69" s="25"/>
      <c r="M69" s="25"/>
    </row>
    <row r="70" spans="1:13" s="15" customFormat="1" ht="11.45" customHeight="1" x14ac:dyDescent="0.2">
      <c r="A70" s="86"/>
      <c r="B70" s="78" t="s">
        <v>31</v>
      </c>
      <c r="C70" s="79" t="s">
        <v>201</v>
      </c>
      <c r="D70" s="78"/>
      <c r="E70" s="79"/>
      <c r="F70" s="25"/>
      <c r="G70" s="25"/>
      <c r="H70" s="25"/>
      <c r="I70" s="25"/>
      <c r="J70" s="25"/>
      <c r="K70" s="25"/>
      <c r="L70" s="25"/>
      <c r="M70" s="25"/>
    </row>
    <row r="71" spans="1:13" s="15" customFormat="1" ht="11.45" customHeight="1" x14ac:dyDescent="0.2">
      <c r="A71" s="86"/>
      <c r="B71" s="78"/>
      <c r="C71" s="79" t="s">
        <v>202</v>
      </c>
      <c r="D71" s="78"/>
      <c r="E71" s="79"/>
      <c r="F71" s="25"/>
      <c r="G71" s="25"/>
      <c r="H71" s="25"/>
      <c r="I71" s="25"/>
      <c r="J71" s="25"/>
      <c r="K71" s="25"/>
      <c r="L71" s="25"/>
      <c r="M71" s="25"/>
    </row>
    <row r="72" spans="1:13" s="15" customFormat="1" ht="11.45" customHeight="1" x14ac:dyDescent="0.2">
      <c r="A72" s="86"/>
      <c r="B72" s="78" t="s">
        <v>24</v>
      </c>
      <c r="C72" s="79" t="s">
        <v>203</v>
      </c>
      <c r="D72" s="78"/>
      <c r="E72" s="79"/>
      <c r="F72" s="25"/>
      <c r="G72" s="25"/>
      <c r="H72" s="25"/>
      <c r="I72" s="25"/>
      <c r="J72" s="25"/>
      <c r="K72" s="25"/>
      <c r="L72" s="25"/>
      <c r="M72" s="25"/>
    </row>
    <row r="73" spans="1:13" s="15" customFormat="1" ht="11.45" customHeight="1" x14ac:dyDescent="0.2">
      <c r="A73" s="86"/>
      <c r="B73" s="78"/>
      <c r="C73" s="79" t="s">
        <v>204</v>
      </c>
      <c r="D73" s="78"/>
      <c r="E73" s="79"/>
      <c r="F73" s="25"/>
      <c r="G73" s="25"/>
      <c r="H73" s="25"/>
      <c r="I73" s="25"/>
      <c r="J73" s="25"/>
      <c r="K73" s="25"/>
      <c r="L73" s="25"/>
      <c r="M73" s="25"/>
    </row>
    <row r="74" spans="1:13" s="15" customFormat="1" ht="11.45" customHeight="1" x14ac:dyDescent="0.2">
      <c r="A74" s="86"/>
      <c r="B74" s="78" t="s">
        <v>205</v>
      </c>
      <c r="C74" s="79" t="s">
        <v>206</v>
      </c>
      <c r="D74" s="78"/>
      <c r="E74" s="79"/>
      <c r="F74" s="25"/>
      <c r="G74" s="25"/>
      <c r="H74" s="25"/>
      <c r="I74" s="25"/>
      <c r="J74" s="25"/>
      <c r="K74" s="25"/>
      <c r="L74" s="25"/>
      <c r="M74" s="25"/>
    </row>
    <row r="75" spans="1:13" s="15" customFormat="1" ht="11.45" customHeight="1" x14ac:dyDescent="0.2">
      <c r="A75" s="86"/>
      <c r="B75" s="78"/>
      <c r="C75" s="79" t="s">
        <v>207</v>
      </c>
      <c r="D75" s="78"/>
      <c r="E75" s="79"/>
      <c r="F75" s="25"/>
      <c r="G75" s="25"/>
      <c r="H75" s="25"/>
      <c r="I75" s="25"/>
      <c r="J75" s="25"/>
      <c r="K75" s="25"/>
      <c r="L75" s="25"/>
      <c r="M75" s="25"/>
    </row>
    <row r="76" spans="1:13" s="15" customFormat="1" ht="11.45" customHeight="1" x14ac:dyDescent="0.2">
      <c r="A76" s="86"/>
      <c r="B76" s="78" t="s">
        <v>208</v>
      </c>
      <c r="C76" s="79" t="s">
        <v>209</v>
      </c>
      <c r="D76" s="78"/>
      <c r="E76" s="79"/>
      <c r="F76" s="25"/>
      <c r="G76" s="25"/>
      <c r="H76" s="25"/>
      <c r="I76" s="25"/>
      <c r="J76" s="25"/>
      <c r="K76" s="25"/>
      <c r="L76" s="25"/>
      <c r="M76" s="25"/>
    </row>
    <row r="77" spans="1:13" s="15" customFormat="1" ht="11.45" customHeight="1" x14ac:dyDescent="0.2">
      <c r="A77" s="86"/>
      <c r="B77" s="78"/>
      <c r="C77" s="79" t="s">
        <v>210</v>
      </c>
      <c r="D77" s="78"/>
      <c r="E77" s="79"/>
      <c r="F77" s="25"/>
      <c r="G77" s="25"/>
      <c r="H77" s="25"/>
      <c r="I77" s="25"/>
      <c r="J77" s="25"/>
      <c r="K77" s="25"/>
      <c r="L77" s="25"/>
      <c r="M77" s="25"/>
    </row>
    <row r="78" spans="1:13" s="15" customFormat="1" ht="11.45" customHeight="1" x14ac:dyDescent="0.2">
      <c r="A78" s="86"/>
      <c r="B78" s="78" t="s">
        <v>146</v>
      </c>
      <c r="C78" s="79" t="s">
        <v>211</v>
      </c>
      <c r="D78" s="78"/>
      <c r="E78" s="79"/>
      <c r="F78" s="25"/>
      <c r="G78" s="25"/>
      <c r="H78" s="25"/>
      <c r="I78" s="25"/>
      <c r="J78" s="25"/>
      <c r="K78" s="25"/>
      <c r="L78" s="25"/>
      <c r="M78" s="25"/>
    </row>
    <row r="79" spans="1:13" s="15" customFormat="1" ht="11.45" customHeight="1" x14ac:dyDescent="0.2">
      <c r="A79" s="86"/>
      <c r="B79" s="78"/>
      <c r="C79" s="79" t="s">
        <v>212</v>
      </c>
      <c r="D79" s="78"/>
      <c r="E79" s="79"/>
      <c r="F79" s="25"/>
      <c r="G79" s="25"/>
      <c r="H79" s="25"/>
      <c r="I79" s="25"/>
      <c r="J79" s="25"/>
      <c r="K79" s="25"/>
      <c r="L79" s="25"/>
      <c r="M79" s="25"/>
    </row>
    <row r="80" spans="1:13" s="15" customFormat="1" ht="11.45" customHeight="1" x14ac:dyDescent="0.2">
      <c r="A80" s="86"/>
      <c r="B80" s="78" t="s">
        <v>34</v>
      </c>
      <c r="C80" s="79" t="s">
        <v>213</v>
      </c>
      <c r="D80" s="78"/>
      <c r="E80" s="79"/>
      <c r="F80" s="25"/>
      <c r="G80" s="25"/>
      <c r="H80" s="25"/>
      <c r="I80" s="25"/>
      <c r="J80" s="25"/>
      <c r="K80" s="25"/>
      <c r="L80" s="25"/>
      <c r="M80" s="25"/>
    </row>
    <row r="81" spans="1:13" s="15" customFormat="1" ht="11.45" customHeight="1" x14ac:dyDescent="0.2">
      <c r="A81" s="86"/>
      <c r="B81" s="78"/>
      <c r="C81" s="79" t="s">
        <v>214</v>
      </c>
      <c r="D81" s="78"/>
      <c r="E81" s="79"/>
      <c r="F81" s="25"/>
      <c r="G81" s="25"/>
      <c r="H81" s="25"/>
      <c r="I81" s="25"/>
      <c r="J81" s="25"/>
      <c r="K81" s="25"/>
      <c r="L81" s="25"/>
      <c r="M81" s="25"/>
    </row>
    <row r="82" spans="1:13" ht="11.45" customHeight="1" x14ac:dyDescent="0.2">
      <c r="A82" s="87" t="s">
        <v>241</v>
      </c>
      <c r="B82" s="88" t="s">
        <v>27</v>
      </c>
      <c r="C82" s="79" t="s">
        <v>242</v>
      </c>
      <c r="D82" s="88"/>
      <c r="E82" s="88"/>
      <c r="F82" s="66"/>
      <c r="G82" s="66"/>
    </row>
    <row r="83" spans="1:13" ht="11.45" customHeight="1" x14ac:dyDescent="0.2">
      <c r="A83" s="87"/>
      <c r="B83" s="88"/>
      <c r="C83" s="79" t="s">
        <v>243</v>
      </c>
      <c r="D83" s="88"/>
      <c r="E83" s="88"/>
      <c r="F83" s="66"/>
      <c r="G83" s="66"/>
    </row>
    <row r="84" spans="1:13" ht="11.45" customHeight="1" x14ac:dyDescent="0.2">
      <c r="A84" s="87"/>
      <c r="B84" s="88"/>
      <c r="C84" s="79" t="s">
        <v>244</v>
      </c>
      <c r="D84" s="88"/>
      <c r="E84" s="88"/>
      <c r="F84" s="66"/>
      <c r="G84" s="66"/>
    </row>
    <row r="85" spans="1:13" ht="11.45" customHeight="1" x14ac:dyDescent="0.2">
      <c r="A85" s="87"/>
      <c r="B85" s="88" t="s">
        <v>30</v>
      </c>
      <c r="C85" s="79" t="s">
        <v>245</v>
      </c>
      <c r="D85" s="88"/>
      <c r="E85" s="88"/>
      <c r="F85" s="66"/>
      <c r="G85" s="66"/>
    </row>
    <row r="86" spans="1:13" s="15" customFormat="1" ht="11.45" customHeight="1" x14ac:dyDescent="0.2">
      <c r="A86" s="87"/>
      <c r="B86" s="88"/>
      <c r="C86" s="79" t="s">
        <v>246</v>
      </c>
      <c r="D86" s="88"/>
      <c r="E86" s="88"/>
      <c r="F86" s="66"/>
      <c r="G86" s="66"/>
      <c r="H86" s="25"/>
      <c r="I86" s="25"/>
      <c r="J86" s="25"/>
      <c r="K86" s="25"/>
      <c r="L86" s="25"/>
      <c r="M86" s="25"/>
    </row>
    <row r="87" spans="1:13" s="15" customFormat="1" ht="11.45" customHeight="1" x14ac:dyDescent="0.2">
      <c r="A87" s="87"/>
      <c r="B87" s="88" t="s">
        <v>31</v>
      </c>
      <c r="C87" s="79" t="s">
        <v>247</v>
      </c>
      <c r="D87" s="88"/>
      <c r="E87" s="88"/>
      <c r="F87" s="66"/>
      <c r="G87" s="66"/>
      <c r="H87" s="25"/>
      <c r="I87" s="25"/>
      <c r="J87" s="25"/>
      <c r="K87" s="25"/>
      <c r="L87" s="25"/>
      <c r="M87" s="25"/>
    </row>
    <row r="88" spans="1:13" s="15" customFormat="1" ht="11.45" customHeight="1" x14ac:dyDescent="0.2">
      <c r="A88" s="87"/>
      <c r="B88" s="88"/>
      <c r="C88" s="79" t="s">
        <v>248</v>
      </c>
      <c r="D88" s="88"/>
      <c r="E88" s="88"/>
      <c r="F88" s="66"/>
      <c r="G88" s="66"/>
      <c r="H88" s="25"/>
      <c r="I88" s="25"/>
      <c r="J88" s="25"/>
      <c r="K88" s="25"/>
      <c r="L88" s="25"/>
      <c r="M88" s="25"/>
    </row>
    <row r="89" spans="1:13" s="15" customFormat="1" ht="11.45" customHeight="1" x14ac:dyDescent="0.2">
      <c r="A89" s="87"/>
      <c r="B89" s="88" t="s">
        <v>24</v>
      </c>
      <c r="C89" s="79" t="s">
        <v>249</v>
      </c>
      <c r="D89" s="88"/>
      <c r="E89" s="88"/>
      <c r="F89" s="66"/>
      <c r="G89" s="66"/>
      <c r="H89" s="25"/>
      <c r="I89" s="25"/>
      <c r="J89" s="25"/>
      <c r="K89" s="25"/>
      <c r="L89" s="25"/>
      <c r="M89" s="25"/>
    </row>
    <row r="90" spans="1:13" s="15" customFormat="1" ht="11.45" customHeight="1" x14ac:dyDescent="0.2">
      <c r="A90" s="87"/>
      <c r="B90" s="88"/>
      <c r="C90" s="79" t="s">
        <v>250</v>
      </c>
      <c r="D90" s="88"/>
      <c r="E90" s="88"/>
      <c r="F90" s="66"/>
      <c r="G90" s="66"/>
      <c r="H90" s="25"/>
      <c r="I90" s="25"/>
      <c r="J90" s="25"/>
      <c r="K90" s="25"/>
      <c r="L90" s="25"/>
      <c r="M90" s="25"/>
    </row>
    <row r="91" spans="1:13" s="15" customFormat="1" ht="11.45" customHeight="1" x14ac:dyDescent="0.2">
      <c r="A91" s="87"/>
      <c r="B91" s="88" t="s">
        <v>146</v>
      </c>
      <c r="C91" s="79" t="s">
        <v>251</v>
      </c>
      <c r="D91" s="88"/>
      <c r="E91" s="88"/>
      <c r="F91" s="66"/>
      <c r="G91" s="66"/>
      <c r="H91" s="25"/>
      <c r="I91" s="25"/>
      <c r="J91" s="25"/>
      <c r="K91" s="25"/>
      <c r="L91" s="25"/>
      <c r="M91" s="25"/>
    </row>
    <row r="92" spans="1:13" s="15" customFormat="1" ht="11.45" customHeight="1" x14ac:dyDescent="0.2">
      <c r="A92" s="87"/>
      <c r="B92" s="88"/>
      <c r="C92" s="79" t="s">
        <v>252</v>
      </c>
      <c r="D92" s="88"/>
      <c r="E92" s="88"/>
      <c r="F92" s="66"/>
      <c r="G92" s="66"/>
      <c r="H92" s="25"/>
      <c r="I92" s="25"/>
      <c r="J92" s="25"/>
      <c r="K92" s="25"/>
      <c r="L92" s="25"/>
      <c r="M92" s="25"/>
    </row>
    <row r="93" spans="1:13" s="15" customFormat="1" ht="11.45" customHeight="1" x14ac:dyDescent="0.2">
      <c r="A93" s="87"/>
      <c r="B93" s="88"/>
      <c r="C93" s="79" t="s">
        <v>253</v>
      </c>
      <c r="D93" s="88"/>
      <c r="E93" s="88"/>
      <c r="F93" s="66"/>
      <c r="G93" s="66"/>
      <c r="H93" s="25"/>
      <c r="I93" s="25"/>
      <c r="J93" s="25"/>
      <c r="K93" s="25"/>
      <c r="L93" s="25"/>
      <c r="M93" s="25"/>
    </row>
    <row r="94" spans="1:13" s="15" customFormat="1" ht="11.45" customHeight="1" x14ac:dyDescent="0.2">
      <c r="A94" s="87"/>
      <c r="B94" s="88" t="s">
        <v>34</v>
      </c>
      <c r="C94" s="79" t="s">
        <v>254</v>
      </c>
      <c r="D94" s="88"/>
      <c r="E94" s="88"/>
      <c r="F94" s="66"/>
      <c r="G94" s="66"/>
      <c r="H94" s="25"/>
      <c r="I94" s="25"/>
      <c r="J94" s="25"/>
      <c r="K94" s="25"/>
      <c r="L94" s="25"/>
      <c r="M94" s="25"/>
    </row>
    <row r="95" spans="1:13" s="15" customFormat="1" ht="11.45" customHeight="1" x14ac:dyDescent="0.2">
      <c r="A95" s="87"/>
      <c r="B95" s="88"/>
      <c r="C95" s="79" t="s">
        <v>255</v>
      </c>
      <c r="D95" s="88"/>
      <c r="E95" s="88"/>
      <c r="F95" s="66"/>
      <c r="G95" s="66"/>
      <c r="H95" s="25"/>
      <c r="I95" s="25"/>
      <c r="J95" s="25"/>
      <c r="K95" s="25"/>
      <c r="L95" s="25"/>
      <c r="M95" s="25"/>
    </row>
    <row r="96" spans="1:13" s="15" customFormat="1" ht="11.45" customHeight="1" x14ac:dyDescent="0.2">
      <c r="A96" s="87"/>
      <c r="B96" s="88"/>
      <c r="C96" s="79" t="s">
        <v>256</v>
      </c>
      <c r="D96" s="88"/>
      <c r="E96" s="88"/>
      <c r="F96" s="66"/>
      <c r="G96" s="66"/>
      <c r="H96" s="25"/>
      <c r="I96" s="25"/>
      <c r="J96" s="25"/>
      <c r="K96" s="25"/>
      <c r="L96" s="25"/>
      <c r="M96" s="25"/>
    </row>
    <row r="97" spans="1:13" s="15" customFormat="1" ht="11.45" customHeight="1" x14ac:dyDescent="0.2">
      <c r="A97" s="87"/>
      <c r="B97" s="88" t="s">
        <v>208</v>
      </c>
      <c r="C97" s="79" t="s">
        <v>257</v>
      </c>
      <c r="D97" s="88"/>
      <c r="E97" s="88"/>
      <c r="F97" s="66"/>
      <c r="G97" s="66"/>
      <c r="H97" s="25"/>
      <c r="I97" s="25"/>
      <c r="J97" s="25"/>
      <c r="K97" s="25"/>
      <c r="L97" s="25"/>
      <c r="M97" s="25"/>
    </row>
    <row r="98" spans="1:13" s="15" customFormat="1" ht="11.45" customHeight="1" x14ac:dyDescent="0.2">
      <c r="A98" s="87"/>
      <c r="B98" s="88"/>
      <c r="C98" s="79" t="s">
        <v>258</v>
      </c>
      <c r="D98" s="88"/>
      <c r="E98" s="88"/>
      <c r="F98" s="66"/>
      <c r="G98" s="66"/>
      <c r="H98" s="25"/>
      <c r="I98" s="25"/>
      <c r="J98" s="25"/>
      <c r="K98" s="25"/>
      <c r="L98" s="25"/>
      <c r="M98" s="25"/>
    </row>
    <row r="99" spans="1:13" s="15" customFormat="1" ht="11.45" customHeight="1" x14ac:dyDescent="0.2">
      <c r="A99" s="87"/>
      <c r="B99" s="88"/>
      <c r="C99" s="79" t="s">
        <v>259</v>
      </c>
      <c r="D99" s="88"/>
      <c r="E99" s="88"/>
      <c r="F99" s="66"/>
      <c r="G99" s="66"/>
      <c r="H99" s="25"/>
      <c r="I99" s="25"/>
      <c r="J99" s="25"/>
      <c r="K99" s="25"/>
      <c r="L99" s="25"/>
      <c r="M99" s="25"/>
    </row>
    <row r="100" spans="1:13" s="15" customFormat="1" ht="11.45" customHeight="1" x14ac:dyDescent="0.2">
      <c r="A100" s="87"/>
      <c r="B100" s="88" t="s">
        <v>260</v>
      </c>
      <c r="C100" s="79" t="s">
        <v>261</v>
      </c>
      <c r="D100" s="88"/>
      <c r="E100" s="88"/>
      <c r="F100" s="66"/>
      <c r="G100" s="66"/>
      <c r="H100" s="25"/>
      <c r="I100" s="25"/>
      <c r="J100" s="25"/>
      <c r="K100" s="25"/>
      <c r="L100" s="25"/>
      <c r="M100" s="25"/>
    </row>
    <row r="101" spans="1:13" s="15" customFormat="1" ht="11.45" customHeight="1" x14ac:dyDescent="0.2">
      <c r="A101" s="87"/>
      <c r="B101" s="88"/>
      <c r="C101" s="79" t="s">
        <v>262</v>
      </c>
      <c r="D101" s="88"/>
      <c r="E101" s="88"/>
      <c r="F101" s="66"/>
      <c r="G101" s="66"/>
      <c r="H101" s="25"/>
      <c r="I101" s="25"/>
      <c r="J101" s="25"/>
      <c r="K101" s="25"/>
      <c r="L101" s="25"/>
      <c r="M101" s="25"/>
    </row>
    <row r="102" spans="1:13" s="15" customFormat="1" ht="11.45" customHeight="1" x14ac:dyDescent="0.2">
      <c r="A102" s="169" t="s">
        <v>272</v>
      </c>
      <c r="B102" s="170" t="s">
        <v>27</v>
      </c>
      <c r="C102" s="170" t="s">
        <v>273</v>
      </c>
      <c r="D102" s="88"/>
      <c r="E102" s="88"/>
      <c r="F102" s="66"/>
      <c r="G102" s="66"/>
      <c r="H102" s="25"/>
      <c r="I102" s="25"/>
      <c r="J102" s="25"/>
      <c r="K102" s="25"/>
      <c r="L102" s="25"/>
      <c r="M102" s="25"/>
    </row>
    <row r="103" spans="1:13" s="15" customFormat="1" ht="11.45" customHeight="1" x14ac:dyDescent="0.2">
      <c r="A103" s="170"/>
      <c r="B103" s="170"/>
      <c r="C103" s="170" t="s">
        <v>274</v>
      </c>
      <c r="D103" s="88"/>
      <c r="E103" s="88"/>
      <c r="F103" s="66"/>
      <c r="G103" s="66"/>
      <c r="H103" s="25"/>
      <c r="I103" s="25"/>
      <c r="J103" s="25"/>
      <c r="K103" s="25"/>
      <c r="L103" s="25"/>
      <c r="M103" s="25"/>
    </row>
    <row r="104" spans="1:13" s="15" customFormat="1" ht="11.45" customHeight="1" x14ac:dyDescent="0.2">
      <c r="A104" s="170"/>
      <c r="B104" s="170"/>
      <c r="C104" s="170" t="s">
        <v>275</v>
      </c>
      <c r="D104" s="88"/>
      <c r="E104" s="88"/>
      <c r="F104" s="66"/>
      <c r="G104" s="66"/>
      <c r="H104" s="25"/>
      <c r="I104" s="25"/>
      <c r="J104" s="25"/>
      <c r="K104" s="25"/>
      <c r="L104" s="25"/>
      <c r="M104" s="25"/>
    </row>
    <row r="105" spans="1:13" s="15" customFormat="1" ht="11.45" customHeight="1" x14ac:dyDescent="0.2">
      <c r="A105" s="170"/>
      <c r="B105" s="170" t="s">
        <v>30</v>
      </c>
      <c r="C105" s="170" t="s">
        <v>276</v>
      </c>
      <c r="D105" s="88"/>
      <c r="E105" s="88"/>
      <c r="F105" s="66"/>
      <c r="G105" s="66"/>
      <c r="H105" s="25"/>
      <c r="I105" s="25"/>
      <c r="J105" s="25"/>
      <c r="K105" s="25"/>
      <c r="L105" s="25"/>
      <c r="M105" s="25"/>
    </row>
    <row r="106" spans="1:13" s="15" customFormat="1" ht="11.45" customHeight="1" x14ac:dyDescent="0.2">
      <c r="A106" s="170"/>
      <c r="B106" s="170"/>
      <c r="C106" s="170" t="s">
        <v>277</v>
      </c>
      <c r="D106" s="88"/>
      <c r="E106" s="88"/>
      <c r="F106" s="66"/>
      <c r="G106" s="66"/>
      <c r="H106" s="25"/>
      <c r="I106" s="25"/>
      <c r="J106" s="25"/>
      <c r="K106" s="25"/>
      <c r="L106" s="25"/>
      <c r="M106" s="25"/>
    </row>
    <row r="107" spans="1:13" s="15" customFormat="1" ht="11.45" customHeight="1" x14ac:dyDescent="0.2">
      <c r="A107" s="170"/>
      <c r="B107" s="170"/>
      <c r="C107" s="170" t="s">
        <v>278</v>
      </c>
      <c r="D107" s="88"/>
      <c r="E107" s="88"/>
      <c r="F107" s="66"/>
      <c r="G107" s="66"/>
      <c r="H107" s="25"/>
      <c r="I107" s="25"/>
      <c r="J107" s="25"/>
      <c r="K107" s="25"/>
      <c r="L107" s="25"/>
      <c r="M107" s="25"/>
    </row>
    <row r="108" spans="1:13" s="15" customFormat="1" ht="11.45" customHeight="1" x14ac:dyDescent="0.2">
      <c r="A108" s="170"/>
      <c r="B108" s="170" t="s">
        <v>31</v>
      </c>
      <c r="C108" s="170" t="s">
        <v>279</v>
      </c>
      <c r="D108" s="88"/>
      <c r="E108" s="88"/>
      <c r="F108" s="66"/>
      <c r="G108" s="66"/>
      <c r="H108" s="25"/>
      <c r="I108" s="25"/>
      <c r="J108" s="25"/>
      <c r="K108" s="25"/>
      <c r="L108" s="25"/>
      <c r="M108" s="25"/>
    </row>
    <row r="109" spans="1:13" s="15" customFormat="1" ht="11.45" customHeight="1" x14ac:dyDescent="0.2">
      <c r="A109" s="171"/>
      <c r="B109" s="170"/>
      <c r="C109" s="170" t="s">
        <v>280</v>
      </c>
      <c r="D109" s="88"/>
      <c r="E109" s="88"/>
      <c r="F109" s="66"/>
      <c r="G109" s="66"/>
      <c r="H109" s="25"/>
      <c r="I109" s="25"/>
      <c r="J109" s="25"/>
      <c r="K109" s="25"/>
      <c r="L109" s="25"/>
      <c r="M109" s="25"/>
    </row>
    <row r="110" spans="1:13" s="15" customFormat="1" ht="11.45" customHeight="1" x14ac:dyDescent="0.2">
      <c r="A110" s="171"/>
      <c r="B110" s="170"/>
      <c r="C110" s="170" t="s">
        <v>281</v>
      </c>
      <c r="D110" s="88"/>
      <c r="E110" s="88"/>
      <c r="F110" s="66"/>
      <c r="G110" s="66"/>
      <c r="H110" s="25"/>
      <c r="I110" s="25"/>
      <c r="J110" s="25"/>
      <c r="K110" s="25"/>
      <c r="L110" s="25"/>
      <c r="M110" s="25"/>
    </row>
    <row r="111" spans="1:13" s="15" customFormat="1" ht="11.45" customHeight="1" x14ac:dyDescent="0.2">
      <c r="A111" s="171"/>
      <c r="B111" s="170" t="s">
        <v>24</v>
      </c>
      <c r="C111" s="170" t="s">
        <v>282</v>
      </c>
      <c r="D111" s="88"/>
      <c r="E111" s="88"/>
      <c r="F111" s="66"/>
      <c r="G111" s="66"/>
      <c r="H111" s="25"/>
      <c r="I111" s="25"/>
      <c r="J111" s="25"/>
      <c r="K111" s="25"/>
      <c r="L111" s="25"/>
      <c r="M111" s="25"/>
    </row>
    <row r="112" spans="1:13" s="15" customFormat="1" ht="11.45" customHeight="1" x14ac:dyDescent="0.2">
      <c r="A112" s="171"/>
      <c r="B112" s="170"/>
      <c r="C112" s="170" t="s">
        <v>283</v>
      </c>
      <c r="D112" s="88"/>
      <c r="E112" s="88"/>
      <c r="F112" s="66"/>
      <c r="G112" s="66"/>
      <c r="H112" s="25"/>
      <c r="I112" s="25"/>
      <c r="J112" s="25"/>
      <c r="K112" s="25"/>
      <c r="L112" s="25"/>
      <c r="M112" s="25"/>
    </row>
    <row r="113" spans="1:13" s="15" customFormat="1" ht="11.45" customHeight="1" x14ac:dyDescent="0.2">
      <c r="A113" s="171"/>
      <c r="B113" s="170" t="s">
        <v>205</v>
      </c>
      <c r="C113" s="170" t="s">
        <v>206</v>
      </c>
      <c r="D113" s="88"/>
      <c r="E113" s="88"/>
      <c r="F113" s="66"/>
      <c r="G113" s="66"/>
      <c r="H113" s="25"/>
      <c r="I113" s="25"/>
      <c r="J113" s="25"/>
      <c r="K113" s="25"/>
      <c r="L113" s="25"/>
      <c r="M113" s="25"/>
    </row>
    <row r="114" spans="1:13" s="15" customFormat="1" ht="11.45" customHeight="1" x14ac:dyDescent="0.2">
      <c r="A114" s="171"/>
      <c r="B114" s="170"/>
      <c r="C114" s="170" t="s">
        <v>284</v>
      </c>
      <c r="D114" s="88"/>
      <c r="E114" s="88"/>
      <c r="F114" s="66"/>
      <c r="G114" s="66"/>
      <c r="H114" s="25"/>
      <c r="I114" s="25"/>
      <c r="J114" s="25"/>
      <c r="K114" s="25"/>
      <c r="L114" s="25"/>
      <c r="M114" s="25"/>
    </row>
    <row r="115" spans="1:13" s="15" customFormat="1" ht="11.45" customHeight="1" x14ac:dyDescent="0.2">
      <c r="A115" s="171"/>
      <c r="B115" s="170" t="s">
        <v>146</v>
      </c>
      <c r="C115" s="170" t="s">
        <v>285</v>
      </c>
      <c r="D115" s="88"/>
      <c r="E115" s="88"/>
      <c r="F115" s="66"/>
      <c r="G115" s="66"/>
      <c r="H115" s="25"/>
      <c r="I115" s="25"/>
      <c r="J115" s="25"/>
      <c r="K115" s="25"/>
      <c r="L115" s="25"/>
      <c r="M115" s="25"/>
    </row>
    <row r="116" spans="1:13" s="15" customFormat="1" ht="11.45" customHeight="1" x14ac:dyDescent="0.2">
      <c r="A116" s="171"/>
      <c r="B116" s="170"/>
      <c r="C116" s="170" t="s">
        <v>286</v>
      </c>
      <c r="D116" s="88"/>
      <c r="E116" s="88"/>
      <c r="F116" s="66"/>
      <c r="G116" s="66"/>
      <c r="H116" s="25"/>
      <c r="I116" s="25"/>
      <c r="J116" s="25"/>
      <c r="K116" s="25"/>
      <c r="L116" s="25"/>
      <c r="M116" s="25"/>
    </row>
    <row r="117" spans="1:13" s="15" customFormat="1" ht="11.45" customHeight="1" x14ac:dyDescent="0.2">
      <c r="A117" s="171"/>
      <c r="B117" s="170"/>
      <c r="C117" s="170" t="s">
        <v>287</v>
      </c>
      <c r="D117" s="88"/>
      <c r="E117" s="88"/>
      <c r="F117" s="66"/>
      <c r="G117" s="66"/>
      <c r="H117" s="25"/>
      <c r="I117" s="25"/>
      <c r="J117" s="25"/>
      <c r="K117" s="25"/>
      <c r="L117" s="25"/>
      <c r="M117" s="25"/>
    </row>
    <row r="118" spans="1:13" s="15" customFormat="1" ht="11.45" customHeight="1" x14ac:dyDescent="0.2">
      <c r="A118" s="171"/>
      <c r="B118" s="170" t="s">
        <v>208</v>
      </c>
      <c r="C118" s="170" t="s">
        <v>288</v>
      </c>
      <c r="D118" s="88"/>
      <c r="E118" s="88"/>
      <c r="F118" s="66"/>
      <c r="G118" s="66"/>
      <c r="H118" s="25"/>
      <c r="I118" s="25"/>
      <c r="J118" s="25"/>
      <c r="K118" s="25"/>
      <c r="L118" s="25"/>
      <c r="M118" s="25"/>
    </row>
    <row r="119" spans="1:13" s="15" customFormat="1" ht="11.45" customHeight="1" x14ac:dyDescent="0.2">
      <c r="A119" s="171"/>
      <c r="B119" s="170"/>
      <c r="C119" s="170" t="s">
        <v>289</v>
      </c>
      <c r="D119" s="88"/>
      <c r="E119" s="88"/>
      <c r="F119" s="66"/>
      <c r="G119" s="66"/>
      <c r="H119" s="25"/>
      <c r="I119" s="25"/>
      <c r="J119" s="25"/>
      <c r="K119" s="25"/>
      <c r="L119" s="25"/>
      <c r="M119" s="25"/>
    </row>
    <row r="120" spans="1:13" s="15" customFormat="1" ht="11.45" customHeight="1" x14ac:dyDescent="0.2">
      <c r="A120" s="171"/>
      <c r="B120" s="170" t="s">
        <v>260</v>
      </c>
      <c r="C120" s="170" t="s">
        <v>290</v>
      </c>
      <c r="D120" s="88"/>
      <c r="E120" s="88"/>
      <c r="F120" s="66"/>
      <c r="G120" s="66"/>
      <c r="H120" s="25"/>
      <c r="I120" s="25"/>
      <c r="J120" s="25"/>
      <c r="K120" s="25"/>
      <c r="L120" s="25"/>
      <c r="M120" s="25"/>
    </row>
    <row r="121" spans="1:13" s="15" customFormat="1" ht="11.45" customHeight="1" x14ac:dyDescent="0.2">
      <c r="A121" s="171"/>
      <c r="B121" s="170"/>
      <c r="C121" s="170" t="s">
        <v>291</v>
      </c>
      <c r="D121" s="89"/>
      <c r="E121" s="89"/>
      <c r="F121" s="63"/>
      <c r="G121" s="63"/>
      <c r="H121" s="25"/>
      <c r="I121" s="25"/>
      <c r="J121" s="25"/>
      <c r="K121" s="25"/>
      <c r="L121" s="25"/>
      <c r="M121" s="25"/>
    </row>
    <row r="122" spans="1:13" s="15" customFormat="1" ht="11.45" customHeight="1" x14ac:dyDescent="0.2">
      <c r="A122" s="171"/>
      <c r="B122" s="170"/>
      <c r="C122" s="170" t="s">
        <v>292</v>
      </c>
      <c r="D122" s="89"/>
      <c r="E122" s="89"/>
      <c r="F122" s="63"/>
      <c r="G122" s="63"/>
      <c r="H122" s="25"/>
      <c r="I122" s="25"/>
      <c r="J122" s="25"/>
      <c r="K122" s="25"/>
      <c r="L122" s="25"/>
      <c r="M122" s="25"/>
    </row>
    <row r="123" spans="1:13" s="15" customFormat="1" ht="18.600000000000001" customHeight="1" x14ac:dyDescent="0.2">
      <c r="A123" s="79" t="s">
        <v>263</v>
      </c>
      <c r="B123" s="89"/>
      <c r="C123" s="89"/>
      <c r="D123" s="89"/>
      <c r="E123" s="89"/>
      <c r="F123" s="63"/>
      <c r="G123" s="63"/>
      <c r="H123" s="25"/>
      <c r="I123" s="25"/>
      <c r="J123" s="25"/>
      <c r="K123" s="25"/>
      <c r="L123" s="25"/>
      <c r="M123" s="25"/>
    </row>
    <row r="124" spans="1:13" s="15" customFormat="1" ht="12.6" customHeight="1" x14ac:dyDescent="0.2">
      <c r="A124" s="79" t="s">
        <v>264</v>
      </c>
      <c r="B124" s="89"/>
      <c r="C124" s="89"/>
      <c r="D124" s="89"/>
      <c r="E124" s="89"/>
      <c r="F124" s="63"/>
      <c r="G124" s="63"/>
      <c r="H124" s="25"/>
      <c r="I124" s="25"/>
      <c r="J124" s="25"/>
      <c r="K124" s="25"/>
      <c r="L124" s="25"/>
      <c r="M124" s="25"/>
    </row>
    <row r="125" spans="1:13" s="15" customFormat="1" ht="9.9499999999999993" customHeight="1" x14ac:dyDescent="0.2">
      <c r="A125" s="89"/>
      <c r="B125" s="78"/>
      <c r="C125" s="79"/>
      <c r="D125" s="78"/>
      <c r="E125" s="79"/>
      <c r="F125" s="25"/>
      <c r="G125" s="25"/>
      <c r="H125" s="25"/>
      <c r="I125" s="25"/>
      <c r="J125" s="25"/>
      <c r="K125" s="25"/>
      <c r="L125" s="25"/>
      <c r="M125" s="25"/>
    </row>
    <row r="126" spans="1:13" s="15" customFormat="1" ht="9.9499999999999993" customHeight="1" x14ac:dyDescent="0.2">
      <c r="A126" s="79" t="s">
        <v>265</v>
      </c>
      <c r="B126" s="78"/>
      <c r="C126" s="79"/>
      <c r="D126" s="78"/>
      <c r="E126" s="79"/>
      <c r="F126" s="25"/>
      <c r="G126" s="25"/>
      <c r="H126" s="25"/>
      <c r="I126" s="25"/>
      <c r="J126" s="25"/>
      <c r="K126" s="25"/>
      <c r="L126" s="25"/>
      <c r="M126" s="25"/>
    </row>
  </sheetData>
  <phoneticPr fontId="0" type="noConversion"/>
  <hyperlinks>
    <hyperlink ref="P1" location="Übersicht!A1" display="zurück zur Übersicht"/>
  </hyperlinks>
  <pageMargins left="0.55118110236220474" right="0.43307086614173229" top="0.98425196850393704" bottom="0.98425196850393704" header="0.51181102362204722" footer="0.51181102362204722"/>
  <pageSetup paperSize="9" scale="90" orientation="portrait" r:id="rId1"/>
  <headerFooter alignWithMargins="0"/>
  <rowBreaks count="1" manualBreakCount="1">
    <brk id="5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showGridLines="0" zoomScaleNormal="100" workbookViewId="0"/>
  </sheetViews>
  <sheetFormatPr baseColWidth="10" defaultColWidth="12" defaultRowHeight="9.9499999999999993" customHeight="1" x14ac:dyDescent="0.2"/>
  <cols>
    <col min="1" max="1" width="7.83203125" style="98" customWidth="1"/>
    <col min="2" max="40" width="6" style="27" customWidth="1"/>
    <col min="41" max="16384" width="12" style="27"/>
  </cols>
  <sheetData>
    <row r="1" spans="1:40" s="10" customFormat="1" ht="12" x14ac:dyDescent="0.2">
      <c r="A1" s="1" t="str">
        <f>"Kanton "&amp;Übersicht!C5</f>
        <v>Kanton Thurgau</v>
      </c>
      <c r="B1" s="1"/>
      <c r="C1" s="1"/>
      <c r="D1" s="1"/>
      <c r="E1" s="1"/>
      <c r="F1" s="1"/>
      <c r="G1" s="1"/>
      <c r="H1" s="1"/>
      <c r="I1" s="1"/>
      <c r="AI1" s="22"/>
      <c r="AN1" s="22" t="s">
        <v>52</v>
      </c>
    </row>
    <row r="2" spans="1:40" s="35" customFormat="1" ht="14.1" customHeight="1" x14ac:dyDescent="0.2">
      <c r="A2" s="44" t="s">
        <v>59</v>
      </c>
      <c r="B2" s="33"/>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1:40" s="39" customFormat="1" ht="18" customHeight="1" x14ac:dyDescent="0.2">
      <c r="A3" s="90"/>
      <c r="B3" s="38">
        <v>1971</v>
      </c>
      <c r="C3" s="91"/>
      <c r="D3" s="92"/>
      <c r="E3" s="91">
        <v>1975</v>
      </c>
      <c r="F3" s="91"/>
      <c r="G3" s="92"/>
      <c r="H3" s="91">
        <v>1979</v>
      </c>
      <c r="I3" s="91"/>
      <c r="J3" s="92"/>
      <c r="K3" s="91">
        <v>1983</v>
      </c>
      <c r="L3" s="91"/>
      <c r="M3" s="92"/>
      <c r="N3" s="91">
        <v>1987</v>
      </c>
      <c r="O3" s="91"/>
      <c r="P3" s="92"/>
      <c r="Q3" s="91">
        <v>1991</v>
      </c>
      <c r="R3" s="91"/>
      <c r="S3" s="92"/>
      <c r="T3" s="91">
        <v>1995</v>
      </c>
      <c r="U3" s="91"/>
      <c r="V3" s="92"/>
      <c r="W3" s="91">
        <v>1999</v>
      </c>
      <c r="X3" s="91"/>
      <c r="Y3" s="92"/>
      <c r="Z3" s="91">
        <v>2003</v>
      </c>
      <c r="AA3" s="91"/>
      <c r="AB3" s="92"/>
      <c r="AC3" s="91">
        <v>2007</v>
      </c>
      <c r="AD3" s="91"/>
      <c r="AE3" s="91"/>
      <c r="AF3" s="38">
        <v>2011</v>
      </c>
      <c r="AG3" s="91"/>
      <c r="AH3" s="91"/>
      <c r="AI3" s="38">
        <v>2015</v>
      </c>
      <c r="AJ3" s="91"/>
      <c r="AK3" s="91"/>
      <c r="AL3" s="38">
        <v>2019</v>
      </c>
      <c r="AM3" s="91"/>
      <c r="AN3" s="91"/>
    </row>
    <row r="4" spans="1:40" s="39" customFormat="1" ht="18" customHeight="1" x14ac:dyDescent="0.2">
      <c r="A4" s="93" t="s">
        <v>216</v>
      </c>
      <c r="B4" s="37" t="s">
        <v>5</v>
      </c>
      <c r="C4" s="37" t="s">
        <v>6</v>
      </c>
      <c r="D4" s="37" t="s">
        <v>60</v>
      </c>
      <c r="E4" s="92" t="s">
        <v>5</v>
      </c>
      <c r="F4" s="37" t="s">
        <v>6</v>
      </c>
      <c r="G4" s="37" t="s">
        <v>60</v>
      </c>
      <c r="H4" s="92" t="s">
        <v>5</v>
      </c>
      <c r="I4" s="37" t="s">
        <v>6</v>
      </c>
      <c r="J4" s="37" t="s">
        <v>60</v>
      </c>
      <c r="K4" s="92" t="s">
        <v>5</v>
      </c>
      <c r="L4" s="37" t="s">
        <v>6</v>
      </c>
      <c r="M4" s="37" t="s">
        <v>60</v>
      </c>
      <c r="N4" s="92" t="s">
        <v>5</v>
      </c>
      <c r="O4" s="37" t="s">
        <v>6</v>
      </c>
      <c r="P4" s="37" t="s">
        <v>60</v>
      </c>
      <c r="Q4" s="92" t="s">
        <v>5</v>
      </c>
      <c r="R4" s="37" t="s">
        <v>6</v>
      </c>
      <c r="S4" s="37" t="s">
        <v>60</v>
      </c>
      <c r="T4" s="92" t="s">
        <v>5</v>
      </c>
      <c r="U4" s="37" t="s">
        <v>6</v>
      </c>
      <c r="V4" s="37" t="s">
        <v>60</v>
      </c>
      <c r="W4" s="92" t="s">
        <v>5</v>
      </c>
      <c r="X4" s="37" t="s">
        <v>6</v>
      </c>
      <c r="Y4" s="37" t="s">
        <v>60</v>
      </c>
      <c r="Z4" s="92" t="s">
        <v>5</v>
      </c>
      <c r="AA4" s="37" t="s">
        <v>6</v>
      </c>
      <c r="AB4" s="37" t="s">
        <v>60</v>
      </c>
      <c r="AC4" s="92" t="s">
        <v>5</v>
      </c>
      <c r="AD4" s="37" t="s">
        <v>6</v>
      </c>
      <c r="AE4" s="38" t="s">
        <v>60</v>
      </c>
      <c r="AF4" s="37" t="s">
        <v>5</v>
      </c>
      <c r="AG4" s="37" t="s">
        <v>6</v>
      </c>
      <c r="AH4" s="38" t="s">
        <v>60</v>
      </c>
      <c r="AI4" s="37" t="s">
        <v>5</v>
      </c>
      <c r="AJ4" s="37" t="s">
        <v>6</v>
      </c>
      <c r="AK4" s="38" t="s">
        <v>60</v>
      </c>
      <c r="AL4" s="37" t="s">
        <v>5</v>
      </c>
      <c r="AM4" s="37" t="s">
        <v>6</v>
      </c>
      <c r="AN4" s="38" t="s">
        <v>60</v>
      </c>
    </row>
    <row r="5" spans="1:40" s="112" customFormat="1" ht="12" x14ac:dyDescent="0.2">
      <c r="A5" s="108" t="s">
        <v>1</v>
      </c>
      <c r="B5" s="109"/>
      <c r="C5" s="109">
        <v>1</v>
      </c>
      <c r="D5" s="110">
        <f t="shared" ref="D5:D12" si="0">IF(OR(ISNUMBER(B5),ISNUMBER(C5)),100/SUM(B5:C5)*B5,"")</f>
        <v>0</v>
      </c>
      <c r="E5" s="109"/>
      <c r="F5" s="109">
        <v>1</v>
      </c>
      <c r="G5" s="110">
        <f t="shared" ref="G5:G12" si="1">IF(OR(ISNUMBER(E5),ISNUMBER(F5)),100/SUM(E5:F5)*E5,"")</f>
        <v>0</v>
      </c>
      <c r="H5" s="109"/>
      <c r="I5" s="109">
        <v>1</v>
      </c>
      <c r="J5" s="110">
        <f t="shared" ref="J5:J12" si="2">IF(OR(ISNUMBER(H5),ISNUMBER(I5)),100/SUM(H5:I5)*H5,"")</f>
        <v>0</v>
      </c>
      <c r="K5" s="109"/>
      <c r="L5" s="109">
        <v>1</v>
      </c>
      <c r="M5" s="110">
        <f t="shared" ref="M5:M12" si="3">IF(OR(ISNUMBER(K5),ISNUMBER(L5)),100/SUM(K5:L5)*K5,"")</f>
        <v>0</v>
      </c>
      <c r="N5" s="109"/>
      <c r="O5" s="109">
        <v>1</v>
      </c>
      <c r="P5" s="110">
        <f t="shared" ref="P5:P12" si="4">IF(OR(ISNUMBER(N5),ISNUMBER(O5)),100/SUM(N5:O5)*N5,"")</f>
        <v>0</v>
      </c>
      <c r="Q5" s="109"/>
      <c r="R5" s="109">
        <v>1</v>
      </c>
      <c r="S5" s="110">
        <f t="shared" ref="S5:S12" si="5">IF(OR(ISNUMBER(Q5),ISNUMBER(R5)),100/SUM(Q5:R5)*Q5,"")</f>
        <v>0</v>
      </c>
      <c r="T5" s="109"/>
      <c r="U5" s="109">
        <v>1</v>
      </c>
      <c r="V5" s="110">
        <f t="shared" ref="V5:V12" si="6">IF(OR(ISNUMBER(T5),ISNUMBER(U5)),100/SUM(T5:U5)*T5,"")</f>
        <v>0</v>
      </c>
      <c r="W5" s="109"/>
      <c r="X5" s="109">
        <v>1</v>
      </c>
      <c r="Y5" s="110">
        <f t="shared" ref="Y5:Y12" si="7">IF(OR(ISNUMBER(W5),ISNUMBER(X5)),100/SUM(W5:X5)*W5,"")</f>
        <v>0</v>
      </c>
      <c r="Z5" s="109"/>
      <c r="AA5" s="109">
        <v>1</v>
      </c>
      <c r="AB5" s="110">
        <f t="shared" ref="AB5:AB12" si="8">IF(OR(ISNUMBER(Z5),ISNUMBER(AA5)),100/SUM(Z5:AA5)*Z5,"")</f>
        <v>0</v>
      </c>
      <c r="AC5" s="109"/>
      <c r="AD5" s="109">
        <v>1</v>
      </c>
      <c r="AE5" s="110">
        <f t="shared" ref="AE5:AE12" si="9">IF(OR(ISNUMBER(AC5),ISNUMBER(AD5)),100/SUM(AC5:AD5)*AC5,"")</f>
        <v>0</v>
      </c>
      <c r="AF5" s="109"/>
      <c r="AG5" s="109"/>
      <c r="AH5" s="110" t="str">
        <f t="shared" ref="AH5:AH12" si="10">IF(OR(ISNUMBER(AF5),ISNUMBER(AG5)),100/SUM(AF5:AG5)*AF5,"")</f>
        <v/>
      </c>
      <c r="AI5" s="109"/>
      <c r="AJ5" s="109">
        <v>1</v>
      </c>
      <c r="AK5" s="111"/>
      <c r="AL5" s="109"/>
      <c r="AM5" s="109"/>
      <c r="AN5" s="111"/>
    </row>
    <row r="6" spans="1:40" s="112" customFormat="1" ht="12" x14ac:dyDescent="0.2">
      <c r="A6" s="108" t="s">
        <v>2</v>
      </c>
      <c r="B6" s="109"/>
      <c r="C6" s="109">
        <v>1</v>
      </c>
      <c r="D6" s="110">
        <f t="shared" si="0"/>
        <v>0</v>
      </c>
      <c r="E6" s="109"/>
      <c r="F6" s="109">
        <v>2</v>
      </c>
      <c r="G6" s="110">
        <f t="shared" si="1"/>
        <v>0</v>
      </c>
      <c r="H6" s="109"/>
      <c r="I6" s="109">
        <v>2</v>
      </c>
      <c r="J6" s="110">
        <f t="shared" si="2"/>
        <v>0</v>
      </c>
      <c r="K6" s="109"/>
      <c r="L6" s="109">
        <v>2</v>
      </c>
      <c r="M6" s="110">
        <f t="shared" si="3"/>
        <v>0</v>
      </c>
      <c r="N6" s="109"/>
      <c r="O6" s="109">
        <v>1</v>
      </c>
      <c r="P6" s="110">
        <f t="shared" si="4"/>
        <v>0</v>
      </c>
      <c r="Q6" s="109"/>
      <c r="R6" s="109">
        <v>1</v>
      </c>
      <c r="S6" s="110">
        <f t="shared" si="5"/>
        <v>0</v>
      </c>
      <c r="T6" s="109"/>
      <c r="U6" s="109">
        <v>1</v>
      </c>
      <c r="V6" s="110">
        <f t="shared" si="6"/>
        <v>0</v>
      </c>
      <c r="W6" s="109"/>
      <c r="X6" s="109">
        <v>1</v>
      </c>
      <c r="Y6" s="110">
        <f t="shared" si="7"/>
        <v>0</v>
      </c>
      <c r="Z6" s="109">
        <v>1</v>
      </c>
      <c r="AA6" s="109"/>
      <c r="AB6" s="110">
        <f t="shared" si="8"/>
        <v>100</v>
      </c>
      <c r="AC6" s="109">
        <v>1</v>
      </c>
      <c r="AD6" s="109"/>
      <c r="AE6" s="110">
        <f t="shared" si="9"/>
        <v>100</v>
      </c>
      <c r="AF6" s="109">
        <v>1</v>
      </c>
      <c r="AG6" s="109"/>
      <c r="AH6" s="110">
        <f t="shared" si="10"/>
        <v>100</v>
      </c>
      <c r="AI6" s="109"/>
      <c r="AJ6" s="109">
        <v>1</v>
      </c>
      <c r="AK6" s="110"/>
      <c r="AL6" s="109"/>
      <c r="AM6" s="109">
        <v>1</v>
      </c>
      <c r="AN6" s="110"/>
    </row>
    <row r="7" spans="1:40" s="112" customFormat="1" ht="12" x14ac:dyDescent="0.2">
      <c r="A7" s="108" t="s">
        <v>7</v>
      </c>
      <c r="B7" s="109"/>
      <c r="C7" s="109">
        <v>1</v>
      </c>
      <c r="D7" s="110">
        <f t="shared" si="0"/>
        <v>0</v>
      </c>
      <c r="E7" s="109"/>
      <c r="F7" s="109">
        <v>1</v>
      </c>
      <c r="G7" s="110">
        <f t="shared" si="1"/>
        <v>0</v>
      </c>
      <c r="H7" s="109"/>
      <c r="I7" s="109">
        <v>1</v>
      </c>
      <c r="J7" s="110">
        <f t="shared" si="2"/>
        <v>0</v>
      </c>
      <c r="K7" s="109"/>
      <c r="L7" s="109">
        <v>1</v>
      </c>
      <c r="M7" s="110">
        <f t="shared" si="3"/>
        <v>0</v>
      </c>
      <c r="N7" s="109">
        <v>1</v>
      </c>
      <c r="O7" s="109"/>
      <c r="P7" s="110">
        <f t="shared" si="4"/>
        <v>100</v>
      </c>
      <c r="Q7" s="109">
        <v>1</v>
      </c>
      <c r="R7" s="109"/>
      <c r="S7" s="110">
        <f t="shared" si="5"/>
        <v>100</v>
      </c>
      <c r="T7" s="109"/>
      <c r="U7" s="109">
        <v>1</v>
      </c>
      <c r="V7" s="110">
        <f t="shared" si="6"/>
        <v>0</v>
      </c>
      <c r="W7" s="109"/>
      <c r="X7" s="109">
        <v>1</v>
      </c>
      <c r="Y7" s="110">
        <f t="shared" si="7"/>
        <v>0</v>
      </c>
      <c r="Z7" s="109"/>
      <c r="AA7" s="109">
        <v>1</v>
      </c>
      <c r="AB7" s="110">
        <f t="shared" si="8"/>
        <v>0</v>
      </c>
      <c r="AC7" s="109">
        <v>1</v>
      </c>
      <c r="AD7" s="109"/>
      <c r="AE7" s="110">
        <f t="shared" si="9"/>
        <v>100</v>
      </c>
      <c r="AF7" s="109">
        <v>1</v>
      </c>
      <c r="AG7" s="109"/>
      <c r="AH7" s="110">
        <f t="shared" si="10"/>
        <v>100</v>
      </c>
      <c r="AI7" s="109">
        <v>1</v>
      </c>
      <c r="AJ7" s="109"/>
      <c r="AK7" s="110">
        <v>100</v>
      </c>
      <c r="AL7" s="109">
        <v>1</v>
      </c>
      <c r="AM7" s="109"/>
      <c r="AN7" s="110">
        <v>100</v>
      </c>
    </row>
    <row r="8" spans="1:40" s="112" customFormat="1" ht="12" x14ac:dyDescent="0.2">
      <c r="A8" s="108" t="s">
        <v>3</v>
      </c>
      <c r="B8" s="109"/>
      <c r="C8" s="109">
        <v>2</v>
      </c>
      <c r="D8" s="110">
        <f t="shared" si="0"/>
        <v>0</v>
      </c>
      <c r="E8" s="109"/>
      <c r="F8" s="109">
        <v>2</v>
      </c>
      <c r="G8" s="110">
        <f t="shared" si="1"/>
        <v>0</v>
      </c>
      <c r="H8" s="109"/>
      <c r="I8" s="109">
        <v>2</v>
      </c>
      <c r="J8" s="110">
        <f t="shared" si="2"/>
        <v>0</v>
      </c>
      <c r="K8" s="109"/>
      <c r="L8" s="109">
        <v>2</v>
      </c>
      <c r="M8" s="110">
        <f t="shared" si="3"/>
        <v>0</v>
      </c>
      <c r="N8" s="109"/>
      <c r="O8" s="109">
        <v>2</v>
      </c>
      <c r="P8" s="110">
        <f t="shared" si="4"/>
        <v>0</v>
      </c>
      <c r="Q8" s="109"/>
      <c r="R8" s="109">
        <v>2</v>
      </c>
      <c r="S8" s="110">
        <f t="shared" si="5"/>
        <v>0</v>
      </c>
      <c r="T8" s="109"/>
      <c r="U8" s="109">
        <v>2</v>
      </c>
      <c r="V8" s="110">
        <f t="shared" si="6"/>
        <v>0</v>
      </c>
      <c r="W8" s="109"/>
      <c r="X8" s="109">
        <v>3</v>
      </c>
      <c r="Y8" s="110">
        <f t="shared" si="7"/>
        <v>0</v>
      </c>
      <c r="Z8" s="109"/>
      <c r="AA8" s="109">
        <v>3</v>
      </c>
      <c r="AB8" s="110">
        <f t="shared" si="8"/>
        <v>0</v>
      </c>
      <c r="AC8" s="109"/>
      <c r="AD8" s="109">
        <v>3</v>
      </c>
      <c r="AE8" s="110">
        <f t="shared" si="9"/>
        <v>0</v>
      </c>
      <c r="AF8" s="109"/>
      <c r="AG8" s="109">
        <v>3</v>
      </c>
      <c r="AH8" s="110">
        <f t="shared" si="10"/>
        <v>0</v>
      </c>
      <c r="AI8" s="109">
        <v>1</v>
      </c>
      <c r="AJ8" s="109">
        <v>2</v>
      </c>
      <c r="AK8" s="110">
        <v>33.333333333333329</v>
      </c>
      <c r="AL8" s="109">
        <v>2</v>
      </c>
      <c r="AM8" s="109">
        <v>1</v>
      </c>
      <c r="AN8" s="110">
        <f>AL8/(AM8+AL8)*100</f>
        <v>66.666666666666657</v>
      </c>
    </row>
    <row r="9" spans="1:40" s="112" customFormat="1" ht="12" x14ac:dyDescent="0.2">
      <c r="A9" s="108" t="s">
        <v>12</v>
      </c>
      <c r="B9" s="109"/>
      <c r="C9" s="109"/>
      <c r="D9" s="110"/>
      <c r="E9" s="109"/>
      <c r="F9" s="109"/>
      <c r="G9" s="110"/>
      <c r="H9" s="109"/>
      <c r="I9" s="109"/>
      <c r="J9" s="110"/>
      <c r="K9" s="109"/>
      <c r="L9" s="109"/>
      <c r="M9" s="110"/>
      <c r="N9" s="109"/>
      <c r="O9" s="109"/>
      <c r="P9" s="110"/>
      <c r="Q9" s="109"/>
      <c r="R9" s="109"/>
      <c r="S9" s="110"/>
      <c r="T9" s="109"/>
      <c r="U9" s="109"/>
      <c r="V9" s="110"/>
      <c r="W9" s="109"/>
      <c r="X9" s="109"/>
      <c r="Y9" s="110"/>
      <c r="Z9" s="109"/>
      <c r="AA9" s="109"/>
      <c r="AB9" s="110"/>
      <c r="AC9" s="109"/>
      <c r="AD9" s="109"/>
      <c r="AE9" s="110"/>
      <c r="AF9" s="109"/>
      <c r="AG9" s="109">
        <v>1</v>
      </c>
      <c r="AH9" s="110">
        <f t="shared" si="10"/>
        <v>0</v>
      </c>
      <c r="AI9" s="109"/>
      <c r="AJ9" s="109"/>
      <c r="AK9" s="110"/>
      <c r="AL9" s="109"/>
      <c r="AM9" s="109"/>
      <c r="AN9" s="110"/>
    </row>
    <row r="10" spans="1:40" s="112" customFormat="1" ht="12" x14ac:dyDescent="0.2">
      <c r="A10" s="108" t="s">
        <v>75</v>
      </c>
      <c r="B10" s="109"/>
      <c r="C10" s="109"/>
      <c r="D10" s="110" t="str">
        <f t="shared" si="0"/>
        <v/>
      </c>
      <c r="E10" s="109"/>
      <c r="F10" s="109"/>
      <c r="G10" s="110" t="str">
        <f t="shared" si="1"/>
        <v/>
      </c>
      <c r="H10" s="109"/>
      <c r="I10" s="109"/>
      <c r="J10" s="110" t="str">
        <f t="shared" si="2"/>
        <v/>
      </c>
      <c r="K10" s="109"/>
      <c r="L10" s="109"/>
      <c r="M10" s="110" t="str">
        <f t="shared" si="3"/>
        <v/>
      </c>
      <c r="N10" s="109"/>
      <c r="O10" s="109">
        <v>1</v>
      </c>
      <c r="P10" s="110">
        <f t="shared" si="4"/>
        <v>0</v>
      </c>
      <c r="Q10" s="109"/>
      <c r="R10" s="109">
        <v>1</v>
      </c>
      <c r="S10" s="110">
        <f t="shared" si="5"/>
        <v>0</v>
      </c>
      <c r="T10" s="109"/>
      <c r="U10" s="109"/>
      <c r="V10" s="110" t="str">
        <f t="shared" si="6"/>
        <v/>
      </c>
      <c r="W10" s="109"/>
      <c r="X10" s="109"/>
      <c r="Y10" s="110" t="str">
        <f t="shared" si="7"/>
        <v/>
      </c>
      <c r="Z10" s="109"/>
      <c r="AA10" s="109"/>
      <c r="AB10" s="110" t="str">
        <f t="shared" si="8"/>
        <v/>
      </c>
      <c r="AC10" s="109"/>
      <c r="AD10" s="109"/>
      <c r="AE10" s="110" t="str">
        <f t="shared" si="9"/>
        <v/>
      </c>
      <c r="AF10" s="109"/>
      <c r="AG10" s="109"/>
      <c r="AH10" s="110" t="str">
        <f t="shared" si="10"/>
        <v/>
      </c>
      <c r="AI10" s="109"/>
      <c r="AJ10" s="109"/>
      <c r="AK10" s="110"/>
      <c r="AL10" s="109"/>
      <c r="AM10" s="109">
        <v>1</v>
      </c>
      <c r="AN10" s="110"/>
    </row>
    <row r="11" spans="1:40" s="112" customFormat="1" ht="12" x14ac:dyDescent="0.2">
      <c r="A11" s="108" t="s">
        <v>127</v>
      </c>
      <c r="B11" s="109"/>
      <c r="C11" s="109">
        <v>1</v>
      </c>
      <c r="D11" s="110">
        <f t="shared" si="0"/>
        <v>0</v>
      </c>
      <c r="E11" s="109"/>
      <c r="F11" s="109"/>
      <c r="G11" s="110" t="str">
        <f t="shared" si="1"/>
        <v/>
      </c>
      <c r="H11" s="109"/>
      <c r="I11" s="109"/>
      <c r="J11" s="110" t="str">
        <f t="shared" si="2"/>
        <v/>
      </c>
      <c r="K11" s="109"/>
      <c r="L11" s="109"/>
      <c r="M11" s="110" t="str">
        <f t="shared" si="3"/>
        <v/>
      </c>
      <c r="N11" s="109"/>
      <c r="O11" s="109"/>
      <c r="P11" s="110" t="str">
        <f t="shared" si="4"/>
        <v/>
      </c>
      <c r="Q11" s="109"/>
      <c r="R11" s="109"/>
      <c r="S11" s="110" t="str">
        <f t="shared" si="5"/>
        <v/>
      </c>
      <c r="T11" s="109"/>
      <c r="U11" s="109"/>
      <c r="V11" s="110" t="str">
        <f t="shared" si="6"/>
        <v/>
      </c>
      <c r="W11" s="109"/>
      <c r="X11" s="109"/>
      <c r="Y11" s="110" t="str">
        <f t="shared" si="7"/>
        <v/>
      </c>
      <c r="Z11" s="109"/>
      <c r="AA11" s="109"/>
      <c r="AB11" s="110" t="str">
        <f t="shared" si="8"/>
        <v/>
      </c>
      <c r="AC11" s="109"/>
      <c r="AD11" s="109"/>
      <c r="AE11" s="110" t="str">
        <f t="shared" si="9"/>
        <v/>
      </c>
      <c r="AF11" s="109"/>
      <c r="AG11" s="109"/>
      <c r="AH11" s="110" t="str">
        <f t="shared" si="10"/>
        <v/>
      </c>
      <c r="AI11" s="109"/>
      <c r="AJ11" s="109"/>
      <c r="AK11" s="110"/>
      <c r="AL11" s="109"/>
      <c r="AM11" s="109"/>
      <c r="AN11" s="110"/>
    </row>
    <row r="12" spans="1:40" s="112" customFormat="1" ht="12" x14ac:dyDescent="0.2">
      <c r="A12" s="108" t="s">
        <v>78</v>
      </c>
      <c r="B12" s="109"/>
      <c r="C12" s="109"/>
      <c r="D12" s="110" t="str">
        <f t="shared" si="0"/>
        <v/>
      </c>
      <c r="E12" s="109"/>
      <c r="F12" s="109"/>
      <c r="G12" s="110" t="str">
        <f t="shared" si="1"/>
        <v/>
      </c>
      <c r="H12" s="109"/>
      <c r="I12" s="109"/>
      <c r="J12" s="110" t="str">
        <f t="shared" si="2"/>
        <v/>
      </c>
      <c r="K12" s="109"/>
      <c r="L12" s="109"/>
      <c r="M12" s="110" t="str">
        <f t="shared" si="3"/>
        <v/>
      </c>
      <c r="N12" s="109"/>
      <c r="O12" s="109"/>
      <c r="P12" s="110" t="str">
        <f t="shared" si="4"/>
        <v/>
      </c>
      <c r="Q12" s="109"/>
      <c r="R12" s="109"/>
      <c r="S12" s="110" t="str">
        <f t="shared" si="5"/>
        <v/>
      </c>
      <c r="T12" s="109"/>
      <c r="U12" s="109">
        <v>1</v>
      </c>
      <c r="V12" s="110">
        <f t="shared" si="6"/>
        <v>0</v>
      </c>
      <c r="W12" s="109"/>
      <c r="X12" s="109"/>
      <c r="Y12" s="110" t="str">
        <f t="shared" si="7"/>
        <v/>
      </c>
      <c r="Z12" s="109"/>
      <c r="AA12" s="109"/>
      <c r="AB12" s="110" t="str">
        <f t="shared" si="8"/>
        <v/>
      </c>
      <c r="AC12" s="109"/>
      <c r="AD12" s="109"/>
      <c r="AE12" s="110" t="str">
        <f t="shared" si="9"/>
        <v/>
      </c>
      <c r="AF12" s="109"/>
      <c r="AG12" s="109"/>
      <c r="AH12" s="110" t="str">
        <f t="shared" si="10"/>
        <v/>
      </c>
      <c r="AI12" s="109"/>
      <c r="AJ12" s="109"/>
      <c r="AK12" s="110"/>
      <c r="AL12" s="109"/>
      <c r="AM12" s="109"/>
      <c r="AN12" s="110"/>
    </row>
    <row r="13" spans="1:40" s="10" customFormat="1" ht="16.350000000000001" customHeight="1" x14ac:dyDescent="0.2">
      <c r="A13" s="47" t="s">
        <v>4</v>
      </c>
      <c r="B13" s="95"/>
      <c r="C13" s="95">
        <v>6</v>
      </c>
      <c r="D13" s="96">
        <f>IF(OR(ISNUMBER(B13),ISNUMBER(C13)),100/SUM(B13:C13)*B13,"")</f>
        <v>0</v>
      </c>
      <c r="E13" s="95"/>
      <c r="F13" s="95">
        <v>6</v>
      </c>
      <c r="G13" s="96">
        <f>IF(OR(ISNUMBER(E13),ISNUMBER(F13)),100/SUM(E13:F13)*E13,"")</f>
        <v>0</v>
      </c>
      <c r="H13" s="95"/>
      <c r="I13" s="95">
        <v>6</v>
      </c>
      <c r="J13" s="96">
        <f>IF(OR(ISNUMBER(H13),ISNUMBER(I13)),100/SUM(H13:I13)*H13,"")</f>
        <v>0</v>
      </c>
      <c r="K13" s="95"/>
      <c r="L13" s="95">
        <v>6</v>
      </c>
      <c r="M13" s="96">
        <f>IF(OR(ISNUMBER(K13),ISNUMBER(L13)),100/SUM(K13:L13)*K13,"")</f>
        <v>0</v>
      </c>
      <c r="N13" s="95">
        <v>1</v>
      </c>
      <c r="O13" s="95">
        <v>5</v>
      </c>
      <c r="P13" s="96">
        <f>IF(OR(ISNUMBER(N13),ISNUMBER(O13)),100/SUM(N13:O13)*N13,"")</f>
        <v>16.666666666666668</v>
      </c>
      <c r="Q13" s="95">
        <v>1</v>
      </c>
      <c r="R13" s="95">
        <v>5</v>
      </c>
      <c r="S13" s="96">
        <f>IF(OR(ISNUMBER(Q13),ISNUMBER(R13)),100/SUM(Q13:R13)*Q13,"")</f>
        <v>16.666666666666668</v>
      </c>
      <c r="T13" s="95"/>
      <c r="U13" s="95">
        <v>6</v>
      </c>
      <c r="V13" s="96">
        <f>IF(OR(ISNUMBER(T13),ISNUMBER(U13)),100/SUM(T13:U13)*T13,"")</f>
        <v>0</v>
      </c>
      <c r="W13" s="95"/>
      <c r="X13" s="95">
        <v>6</v>
      </c>
      <c r="Y13" s="96">
        <f>IF(OR(ISNUMBER(W13),ISNUMBER(X13)),100/SUM(W13:X13)*W13,"")</f>
        <v>0</v>
      </c>
      <c r="Z13" s="95">
        <v>1</v>
      </c>
      <c r="AA13" s="95">
        <v>5</v>
      </c>
      <c r="AB13" s="96">
        <f>IF(OR(ISNUMBER(Z13),ISNUMBER(AA13)),100/SUM(Z13:AA13)*Z13,"")</f>
        <v>16.666666666666668</v>
      </c>
      <c r="AC13" s="95">
        <v>2</v>
      </c>
      <c r="AD13" s="95">
        <v>4</v>
      </c>
      <c r="AE13" s="96">
        <f>IF(OR(ISNUMBER(AC13),ISNUMBER(AD13)),100/SUM(AC13:AD13)*AC13,"")</f>
        <v>33.333333333333336</v>
      </c>
      <c r="AF13" s="95">
        <v>2</v>
      </c>
      <c r="AG13" s="95">
        <v>4</v>
      </c>
      <c r="AH13" s="96">
        <f>IF(OR(ISNUMBER(AF13),ISNUMBER(AG13)),100/SUM(AF13:AG13)*AF13,"")</f>
        <v>33.333333333333336</v>
      </c>
      <c r="AI13" s="95">
        <v>2</v>
      </c>
      <c r="AJ13" s="95">
        <v>4</v>
      </c>
      <c r="AK13" s="96">
        <f>IF(OR(ISNUMBER(AI13),ISNUMBER(AJ13)),100/SUM(AI13:AJ13)*AI13,"")</f>
        <v>33.333333333333336</v>
      </c>
      <c r="AL13" s="95">
        <v>3</v>
      </c>
      <c r="AM13" s="95">
        <v>3</v>
      </c>
      <c r="AN13" s="96">
        <f>IF(OR(ISNUMBER(AL13),ISNUMBER(AM13)),100/SUM(AL13:AM13)*AL13,"")</f>
        <v>50</v>
      </c>
    </row>
    <row r="14" spans="1:40" s="15" customFormat="1" ht="18.600000000000001" customHeight="1" x14ac:dyDescent="0.2">
      <c r="A14" s="79" t="s">
        <v>263</v>
      </c>
      <c r="B14" s="89"/>
      <c r="C14" s="89"/>
      <c r="D14" s="89"/>
      <c r="E14" s="89"/>
      <c r="F14" s="63"/>
      <c r="G14" s="63"/>
      <c r="H14" s="25"/>
      <c r="I14" s="25"/>
      <c r="J14" s="25"/>
      <c r="K14" s="25"/>
      <c r="L14" s="25"/>
      <c r="M14" s="25"/>
    </row>
    <row r="15" spans="1:40" s="15" customFormat="1" ht="12.6" customHeight="1" x14ac:dyDescent="0.2">
      <c r="A15" s="79" t="s">
        <v>264</v>
      </c>
      <c r="B15" s="89"/>
      <c r="C15" s="89"/>
      <c r="D15" s="89"/>
      <c r="E15" s="89"/>
      <c r="F15" s="63"/>
      <c r="G15" s="63"/>
      <c r="H15" s="25"/>
      <c r="I15" s="25"/>
      <c r="J15" s="25"/>
      <c r="K15" s="25"/>
      <c r="L15" s="25"/>
      <c r="M15" s="25"/>
    </row>
    <row r="16" spans="1:40" s="15" customFormat="1" ht="9.9499999999999993" customHeight="1" x14ac:dyDescent="0.2">
      <c r="A16" s="89"/>
      <c r="B16" s="78"/>
      <c r="C16" s="79"/>
      <c r="D16" s="78"/>
      <c r="E16" s="79"/>
      <c r="F16" s="25"/>
      <c r="G16" s="25"/>
      <c r="H16" s="25"/>
      <c r="I16" s="25"/>
      <c r="J16" s="25"/>
      <c r="K16" s="25"/>
      <c r="L16" s="25"/>
      <c r="M16" s="25"/>
    </row>
    <row r="17" spans="1:13" s="15" customFormat="1" ht="9.9499999999999993" customHeight="1" x14ac:dyDescent="0.2">
      <c r="A17" s="79" t="s">
        <v>265</v>
      </c>
      <c r="B17" s="78"/>
      <c r="C17" s="79"/>
      <c r="D17" s="78"/>
      <c r="E17" s="79"/>
      <c r="F17" s="25"/>
      <c r="G17" s="25"/>
      <c r="H17" s="25"/>
      <c r="I17" s="25"/>
      <c r="J17" s="25"/>
      <c r="K17" s="25"/>
      <c r="L17" s="25"/>
      <c r="M17" s="25"/>
    </row>
  </sheetData>
  <phoneticPr fontId="0" type="noConversion"/>
  <hyperlinks>
    <hyperlink ref="AN1" location="Übersicht!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sheetViews>
  <sheetFormatPr baseColWidth="10" defaultColWidth="12" defaultRowHeight="11.25" x14ac:dyDescent="0.2"/>
  <cols>
    <col min="1" max="1" width="7.83203125" style="17" customWidth="1"/>
    <col min="2" max="2" width="8.83203125" style="17" bestFit="1" customWidth="1"/>
    <col min="3" max="16384" width="12" style="17"/>
  </cols>
  <sheetData>
    <row r="1" spans="1:14" s="15" customFormat="1" ht="12" x14ac:dyDescent="0.2">
      <c r="A1" s="1" t="str">
        <f>"Kanton "&amp;Übersicht!C5</f>
        <v>Kanton Thurgau</v>
      </c>
      <c r="B1" s="14"/>
      <c r="C1" s="14"/>
      <c r="D1" s="14"/>
      <c r="M1" s="18"/>
      <c r="N1" s="156" t="s">
        <v>52</v>
      </c>
    </row>
    <row r="2" spans="1:14" s="53" customFormat="1" ht="14.1" customHeight="1" x14ac:dyDescent="0.2">
      <c r="A2" s="68" t="s">
        <v>82</v>
      </c>
      <c r="B2" s="51"/>
      <c r="C2" s="52"/>
      <c r="D2" s="52"/>
      <c r="E2" s="52"/>
      <c r="F2" s="52"/>
      <c r="G2" s="52"/>
      <c r="H2" s="52"/>
      <c r="I2" s="52"/>
      <c r="J2" s="52"/>
      <c r="K2" s="52"/>
      <c r="L2" s="52"/>
    </row>
    <row r="3" spans="1:14" s="101" customFormat="1" ht="18" customHeight="1" x14ac:dyDescent="0.2">
      <c r="A3" s="100" t="s">
        <v>216</v>
      </c>
      <c r="B3" s="57">
        <v>1971</v>
      </c>
      <c r="C3" s="57">
        <v>1975</v>
      </c>
      <c r="D3" s="57">
        <v>1979</v>
      </c>
      <c r="E3" s="57">
        <v>1983</v>
      </c>
      <c r="F3" s="57">
        <v>1987</v>
      </c>
      <c r="G3" s="57">
        <v>1991</v>
      </c>
      <c r="H3" s="57">
        <v>1995</v>
      </c>
      <c r="I3" s="57">
        <v>1999</v>
      </c>
      <c r="J3" s="57">
        <v>2003</v>
      </c>
      <c r="K3" s="58">
        <v>2007</v>
      </c>
      <c r="L3" s="58">
        <v>2011</v>
      </c>
      <c r="M3" s="58">
        <v>2015</v>
      </c>
      <c r="N3" s="58">
        <v>2019</v>
      </c>
    </row>
    <row r="4" spans="1:14" s="107" customFormat="1" ht="13.7" customHeight="1" x14ac:dyDescent="0.2">
      <c r="A4" s="104" t="s">
        <v>1</v>
      </c>
      <c r="B4" s="105">
        <v>1</v>
      </c>
      <c r="C4" s="105">
        <v>1</v>
      </c>
      <c r="D4" s="105">
        <v>1</v>
      </c>
      <c r="E4" s="105">
        <v>1</v>
      </c>
      <c r="F4" s="105">
        <v>1</v>
      </c>
      <c r="G4" s="105">
        <v>1</v>
      </c>
      <c r="H4" s="105">
        <v>1</v>
      </c>
      <c r="I4" s="105">
        <v>2</v>
      </c>
      <c r="J4" s="105">
        <v>2</v>
      </c>
      <c r="K4" s="105">
        <v>2</v>
      </c>
      <c r="L4" s="106">
        <v>2</v>
      </c>
      <c r="M4" s="106">
        <v>3</v>
      </c>
      <c r="N4" s="106">
        <v>3</v>
      </c>
    </row>
    <row r="5" spans="1:14" s="107" customFormat="1" ht="13.7" customHeight="1" x14ac:dyDescent="0.2">
      <c r="A5" s="104" t="s">
        <v>2</v>
      </c>
      <c r="B5" s="105">
        <v>2</v>
      </c>
      <c r="C5" s="105">
        <v>1</v>
      </c>
      <c r="D5" s="105">
        <v>1</v>
      </c>
      <c r="E5" s="105">
        <v>1</v>
      </c>
      <c r="F5" s="105">
        <v>1</v>
      </c>
      <c r="G5" s="105">
        <v>2</v>
      </c>
      <c r="H5" s="105">
        <v>1</v>
      </c>
      <c r="I5" s="105">
        <v>1</v>
      </c>
      <c r="J5" s="105">
        <v>1</v>
      </c>
      <c r="K5" s="105">
        <v>1</v>
      </c>
      <c r="L5" s="106">
        <v>2</v>
      </c>
      <c r="M5" s="106">
        <v>2</v>
      </c>
      <c r="N5" s="106">
        <v>3</v>
      </c>
    </row>
    <row r="6" spans="1:14" s="107" customFormat="1" ht="13.7" customHeight="1" x14ac:dyDescent="0.2">
      <c r="A6" s="104" t="s">
        <v>7</v>
      </c>
      <c r="B6" s="105">
        <v>1</v>
      </c>
      <c r="C6" s="105">
        <v>1</v>
      </c>
      <c r="D6" s="105">
        <v>1</v>
      </c>
      <c r="E6" s="105">
        <v>1</v>
      </c>
      <c r="F6" s="105">
        <v>1</v>
      </c>
      <c r="G6" s="105">
        <v>1</v>
      </c>
      <c r="H6" s="105">
        <v>3</v>
      </c>
      <c r="I6" s="105">
        <v>3</v>
      </c>
      <c r="J6" s="105">
        <v>1</v>
      </c>
      <c r="K6" s="105">
        <v>1</v>
      </c>
      <c r="L6" s="106">
        <v>2</v>
      </c>
      <c r="M6" s="106">
        <v>2</v>
      </c>
      <c r="N6" s="106">
        <v>3</v>
      </c>
    </row>
    <row r="7" spans="1:14" s="107" customFormat="1" ht="13.7" customHeight="1" x14ac:dyDescent="0.2">
      <c r="A7" s="104" t="s">
        <v>3</v>
      </c>
      <c r="B7" s="105">
        <v>1</v>
      </c>
      <c r="C7" s="105">
        <v>1</v>
      </c>
      <c r="D7" s="105">
        <v>1</v>
      </c>
      <c r="E7" s="105">
        <v>1</v>
      </c>
      <c r="F7" s="105">
        <v>1</v>
      </c>
      <c r="G7" s="105">
        <v>1</v>
      </c>
      <c r="H7" s="105">
        <v>2</v>
      </c>
      <c r="I7" s="105">
        <v>2</v>
      </c>
      <c r="J7" s="105">
        <v>2</v>
      </c>
      <c r="K7" s="105">
        <v>2</v>
      </c>
      <c r="L7" s="106">
        <v>2</v>
      </c>
      <c r="M7" s="106">
        <v>2</v>
      </c>
      <c r="N7" s="106">
        <v>2</v>
      </c>
    </row>
    <row r="8" spans="1:14" s="107" customFormat="1" ht="13.7" customHeight="1" x14ac:dyDescent="0.2">
      <c r="A8" s="104" t="s">
        <v>9</v>
      </c>
      <c r="B8" s="105"/>
      <c r="C8" s="105">
        <v>1</v>
      </c>
      <c r="D8" s="105">
        <v>1</v>
      </c>
      <c r="E8" s="105">
        <v>1</v>
      </c>
      <c r="F8" s="105">
        <v>1</v>
      </c>
      <c r="G8" s="105">
        <v>1</v>
      </c>
      <c r="H8" s="105"/>
      <c r="I8" s="105"/>
      <c r="J8" s="105"/>
      <c r="K8" s="105"/>
      <c r="L8" s="105"/>
      <c r="M8" s="106"/>
      <c r="N8" s="106"/>
    </row>
    <row r="9" spans="1:14" s="107" customFormat="1" ht="13.7" customHeight="1" x14ac:dyDescent="0.2">
      <c r="A9" s="104" t="s">
        <v>10</v>
      </c>
      <c r="B9" s="105"/>
      <c r="C9" s="105"/>
      <c r="D9" s="105"/>
      <c r="E9" s="105">
        <v>1</v>
      </c>
      <c r="F9" s="105"/>
      <c r="G9" s="105">
        <v>1</v>
      </c>
      <c r="H9" s="105">
        <v>1</v>
      </c>
      <c r="I9" s="105">
        <v>1</v>
      </c>
      <c r="J9" s="105">
        <v>1</v>
      </c>
      <c r="K9" s="105">
        <v>1</v>
      </c>
      <c r="L9" s="105">
        <v>2</v>
      </c>
      <c r="M9" s="106">
        <v>1</v>
      </c>
      <c r="N9" s="106">
        <v>2</v>
      </c>
    </row>
    <row r="10" spans="1:14" s="107" customFormat="1" ht="13.7" customHeight="1" x14ac:dyDescent="0.2">
      <c r="A10" s="104" t="s">
        <v>12</v>
      </c>
      <c r="B10" s="105"/>
      <c r="C10" s="105"/>
      <c r="D10" s="105"/>
      <c r="E10" s="105"/>
      <c r="F10" s="105"/>
      <c r="G10" s="105"/>
      <c r="H10" s="105"/>
      <c r="I10" s="105"/>
      <c r="J10" s="105"/>
      <c r="K10" s="105"/>
      <c r="L10" s="105">
        <v>2</v>
      </c>
      <c r="M10" s="106">
        <v>3</v>
      </c>
      <c r="N10" s="106">
        <v>3</v>
      </c>
    </row>
    <row r="11" spans="1:14" s="107" customFormat="1" ht="13.7" customHeight="1" x14ac:dyDescent="0.2">
      <c r="A11" s="104" t="s">
        <v>93</v>
      </c>
      <c r="B11" s="105"/>
      <c r="C11" s="105"/>
      <c r="D11" s="105"/>
      <c r="E11" s="105"/>
      <c r="F11" s="105"/>
      <c r="G11" s="105"/>
      <c r="H11" s="105"/>
      <c r="I11" s="105"/>
      <c r="J11" s="105"/>
      <c r="K11" s="105"/>
      <c r="L11" s="106">
        <v>1</v>
      </c>
      <c r="M11" s="106">
        <v>2</v>
      </c>
      <c r="N11" s="106">
        <v>3</v>
      </c>
    </row>
    <row r="12" spans="1:14" s="107" customFormat="1" ht="13.7" customHeight="1" x14ac:dyDescent="0.2">
      <c r="A12" s="104" t="s">
        <v>14</v>
      </c>
      <c r="B12" s="105"/>
      <c r="C12" s="105"/>
      <c r="D12" s="105"/>
      <c r="E12" s="105"/>
      <c r="F12" s="105">
        <v>1</v>
      </c>
      <c r="G12" s="105"/>
      <c r="H12" s="105"/>
      <c r="I12" s="105"/>
      <c r="J12" s="105"/>
      <c r="K12" s="105"/>
      <c r="L12" s="105"/>
      <c r="M12" s="106"/>
      <c r="N12" s="106"/>
    </row>
    <row r="13" spans="1:14" s="107" customFormat="1" ht="13.7" customHeight="1" x14ac:dyDescent="0.2">
      <c r="A13" s="104" t="s">
        <v>75</v>
      </c>
      <c r="B13" s="105"/>
      <c r="C13" s="105"/>
      <c r="D13" s="105"/>
      <c r="E13" s="105">
        <v>1</v>
      </c>
      <c r="F13" s="105">
        <v>1</v>
      </c>
      <c r="G13" s="105">
        <v>1</v>
      </c>
      <c r="H13" s="105">
        <v>2</v>
      </c>
      <c r="I13" s="105">
        <v>1</v>
      </c>
      <c r="J13" s="105">
        <v>1</v>
      </c>
      <c r="K13" s="105">
        <v>2</v>
      </c>
      <c r="L13" s="105">
        <v>2</v>
      </c>
      <c r="M13" s="106">
        <v>3</v>
      </c>
      <c r="N13" s="106">
        <v>3</v>
      </c>
    </row>
    <row r="14" spans="1:14" s="107" customFormat="1" ht="13.7" customHeight="1" x14ac:dyDescent="0.2">
      <c r="A14" s="104" t="s">
        <v>127</v>
      </c>
      <c r="B14" s="105">
        <v>1</v>
      </c>
      <c r="C14" s="105">
        <v>1</v>
      </c>
      <c r="D14" s="105">
        <v>1</v>
      </c>
      <c r="E14" s="105"/>
      <c r="F14" s="105"/>
      <c r="G14" s="105"/>
      <c r="H14" s="105"/>
      <c r="I14" s="105"/>
      <c r="J14" s="105"/>
      <c r="K14" s="105"/>
      <c r="L14" s="105"/>
      <c r="M14" s="106"/>
      <c r="N14" s="106"/>
    </row>
    <row r="15" spans="1:14" s="107" customFormat="1" ht="13.7" customHeight="1" x14ac:dyDescent="0.2">
      <c r="A15" s="104" t="s">
        <v>77</v>
      </c>
      <c r="B15" s="105">
        <v>1</v>
      </c>
      <c r="C15" s="105">
        <v>1</v>
      </c>
      <c r="D15" s="105">
        <v>1</v>
      </c>
      <c r="E15" s="105">
        <v>1</v>
      </c>
      <c r="F15" s="105"/>
      <c r="G15" s="105">
        <v>1</v>
      </c>
      <c r="H15" s="105">
        <v>1</v>
      </c>
      <c r="I15" s="105">
        <v>1</v>
      </c>
      <c r="J15" s="105">
        <v>1</v>
      </c>
      <c r="K15" s="105">
        <v>1</v>
      </c>
      <c r="L15" s="105"/>
      <c r="M15" s="106"/>
      <c r="N15" s="106"/>
    </row>
    <row r="16" spans="1:14" s="107" customFormat="1" ht="13.7" customHeight="1" x14ac:dyDescent="0.2">
      <c r="A16" s="104" t="s">
        <v>17</v>
      </c>
      <c r="B16" s="105"/>
      <c r="C16" s="105"/>
      <c r="D16" s="105"/>
      <c r="E16" s="105"/>
      <c r="F16" s="105"/>
      <c r="G16" s="105"/>
      <c r="H16" s="105"/>
      <c r="I16" s="105">
        <v>1</v>
      </c>
      <c r="J16" s="105">
        <v>1</v>
      </c>
      <c r="K16" s="105">
        <v>2</v>
      </c>
      <c r="L16" s="105">
        <v>2</v>
      </c>
      <c r="M16" s="106">
        <v>3</v>
      </c>
      <c r="N16" s="106">
        <v>1</v>
      </c>
    </row>
    <row r="17" spans="1:14" s="107" customFormat="1" ht="13.7" customHeight="1" x14ac:dyDescent="0.2">
      <c r="A17" s="104" t="s">
        <v>78</v>
      </c>
      <c r="B17" s="105"/>
      <c r="C17" s="105"/>
      <c r="D17" s="105"/>
      <c r="E17" s="105"/>
      <c r="F17" s="105">
        <v>1</v>
      </c>
      <c r="G17" s="105">
        <v>2</v>
      </c>
      <c r="H17" s="105">
        <v>1</v>
      </c>
      <c r="I17" s="105">
        <v>1</v>
      </c>
      <c r="J17" s="105">
        <v>1</v>
      </c>
      <c r="K17" s="105"/>
      <c r="L17" s="105"/>
      <c r="M17" s="106"/>
      <c r="N17" s="106"/>
    </row>
    <row r="18" spans="1:14" s="107" customFormat="1" ht="13.7" customHeight="1" x14ac:dyDescent="0.2">
      <c r="A18" s="104" t="s">
        <v>19</v>
      </c>
      <c r="B18" s="105"/>
      <c r="C18" s="105"/>
      <c r="D18" s="105">
        <v>1</v>
      </c>
      <c r="E18" s="105"/>
      <c r="F18" s="105">
        <v>2</v>
      </c>
      <c r="G18" s="105">
        <v>1</v>
      </c>
      <c r="H18" s="105">
        <v>2</v>
      </c>
      <c r="I18" s="105">
        <v>4</v>
      </c>
      <c r="J18" s="105">
        <v>1</v>
      </c>
      <c r="K18" s="105">
        <v>2</v>
      </c>
      <c r="L18" s="105"/>
      <c r="M18" s="106">
        <v>1</v>
      </c>
      <c r="N18" s="106"/>
    </row>
    <row r="19" spans="1:14" s="15" customFormat="1" ht="13.7" customHeight="1" x14ac:dyDescent="0.2">
      <c r="A19" s="102" t="s">
        <v>4</v>
      </c>
      <c r="B19" s="103">
        <v>7</v>
      </c>
      <c r="C19" s="103">
        <v>7</v>
      </c>
      <c r="D19" s="103">
        <v>8</v>
      </c>
      <c r="E19" s="103">
        <v>8</v>
      </c>
      <c r="F19" s="103">
        <v>10</v>
      </c>
      <c r="G19" s="103">
        <v>12</v>
      </c>
      <c r="H19" s="103">
        <v>14</v>
      </c>
      <c r="I19" s="103">
        <v>17</v>
      </c>
      <c r="J19" s="103">
        <v>12</v>
      </c>
      <c r="K19" s="103">
        <v>14</v>
      </c>
      <c r="L19" s="103">
        <v>17</v>
      </c>
      <c r="M19" s="103">
        <f>SUM(M4:M18)</f>
        <v>22</v>
      </c>
      <c r="N19" s="103">
        <v>23</v>
      </c>
    </row>
    <row r="20" spans="1:14" s="15" customFormat="1" ht="18.600000000000001" customHeight="1" x14ac:dyDescent="0.2">
      <c r="A20" s="79" t="s">
        <v>263</v>
      </c>
      <c r="B20" s="89"/>
      <c r="C20" s="89"/>
      <c r="D20" s="89"/>
      <c r="E20" s="89"/>
      <c r="F20" s="63"/>
      <c r="G20" s="63"/>
      <c r="H20" s="25"/>
      <c r="I20" s="25"/>
      <c r="J20" s="25"/>
      <c r="K20" s="25"/>
      <c r="L20" s="25"/>
      <c r="M20" s="25"/>
    </row>
    <row r="21" spans="1:14" s="15" customFormat="1" ht="12.6" customHeight="1" x14ac:dyDescent="0.2">
      <c r="A21" s="79" t="s">
        <v>264</v>
      </c>
      <c r="B21" s="89"/>
      <c r="C21" s="89"/>
      <c r="D21" s="89"/>
      <c r="E21" s="89"/>
      <c r="F21" s="63"/>
      <c r="G21" s="63"/>
      <c r="H21" s="25"/>
      <c r="I21" s="25"/>
      <c r="J21" s="25"/>
      <c r="K21" s="25"/>
      <c r="L21" s="25"/>
      <c r="M21" s="25"/>
    </row>
    <row r="22" spans="1:14" s="15" customFormat="1" ht="9.9499999999999993" customHeight="1" x14ac:dyDescent="0.2">
      <c r="A22" s="89"/>
      <c r="B22" s="78"/>
      <c r="C22" s="79"/>
      <c r="D22" s="78"/>
      <c r="E22" s="79"/>
      <c r="F22" s="25"/>
      <c r="G22" s="25"/>
      <c r="H22" s="25"/>
      <c r="I22" s="25"/>
      <c r="J22" s="25"/>
      <c r="K22" s="25"/>
      <c r="L22" s="25"/>
      <c r="M22" s="25"/>
    </row>
    <row r="23" spans="1:14" s="15" customFormat="1" ht="9.9499999999999993" customHeight="1" x14ac:dyDescent="0.2">
      <c r="A23" s="79" t="s">
        <v>265</v>
      </c>
      <c r="B23" s="78"/>
      <c r="C23" s="79"/>
      <c r="D23" s="78"/>
      <c r="E23" s="79"/>
      <c r="F23" s="25"/>
      <c r="G23" s="25"/>
      <c r="H23" s="25"/>
      <c r="I23" s="25"/>
      <c r="J23" s="25"/>
      <c r="K23" s="25"/>
      <c r="L23" s="25"/>
      <c r="M23" s="25"/>
    </row>
  </sheetData>
  <phoneticPr fontId="0" type="noConversion"/>
  <hyperlinks>
    <hyperlink ref="N1" location="Übersicht!A1" display="zurück zur Übersicht"/>
  </hyperlinks>
  <pageMargins left="0.78740157499999996" right="0.78740157499999996" top="0.68" bottom="0.38" header="0.4921259845" footer="0.16"/>
  <pageSetup paperSize="9" orientation="landscape" r:id="rId1"/>
  <headerFooter alignWithMargins="0"/>
  <ignoredErrors>
    <ignoredError sqref="M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4"/>
  <sheetViews>
    <sheetView showGridLines="0" zoomScaleNormal="100" workbookViewId="0"/>
  </sheetViews>
  <sheetFormatPr baseColWidth="10" defaultColWidth="12" defaultRowHeight="11.25" x14ac:dyDescent="0.2"/>
  <cols>
    <col min="1" max="1" width="7.83203125" style="21" customWidth="1"/>
    <col min="2" max="40" width="6.5" style="21" customWidth="1"/>
    <col min="41" max="16384" width="12" style="21"/>
  </cols>
  <sheetData>
    <row r="1" spans="1:40" s="75" customFormat="1" ht="12" x14ac:dyDescent="0.2">
      <c r="A1" s="128" t="str">
        <f>"Kanton "&amp;Übersicht!C5</f>
        <v>Kanton Thurgau</v>
      </c>
      <c r="B1" s="129"/>
      <c r="Q1" s="94"/>
      <c r="T1" s="94"/>
      <c r="W1" s="94"/>
      <c r="Z1" s="94"/>
      <c r="AC1" s="94"/>
      <c r="AI1" s="18"/>
      <c r="AN1" s="156" t="s">
        <v>52</v>
      </c>
    </row>
    <row r="2" spans="1:40" s="53" customFormat="1" ht="14.1" customHeight="1" x14ac:dyDescent="0.2">
      <c r="A2" s="68" t="s">
        <v>70</v>
      </c>
      <c r="B2" s="51"/>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40" s="101" customFormat="1" ht="18" customHeight="1" x14ac:dyDescent="0.2">
      <c r="A3" s="130"/>
      <c r="B3" s="58">
        <v>1971</v>
      </c>
      <c r="C3" s="54"/>
      <c r="D3" s="131"/>
      <c r="E3" s="54">
        <v>1975</v>
      </c>
      <c r="F3" s="54"/>
      <c r="G3" s="131"/>
      <c r="H3" s="54">
        <v>1979</v>
      </c>
      <c r="I3" s="54"/>
      <c r="J3" s="131"/>
      <c r="K3" s="54">
        <v>1983</v>
      </c>
      <c r="L3" s="54"/>
      <c r="M3" s="131"/>
      <c r="N3" s="54">
        <v>1987</v>
      </c>
      <c r="O3" s="54"/>
      <c r="P3" s="131"/>
      <c r="Q3" s="54">
        <v>1991</v>
      </c>
      <c r="R3" s="54"/>
      <c r="S3" s="131"/>
      <c r="T3" s="54">
        <v>1995</v>
      </c>
      <c r="U3" s="54"/>
      <c r="V3" s="131"/>
      <c r="W3" s="54">
        <v>1999</v>
      </c>
      <c r="X3" s="54"/>
      <c r="Y3" s="131"/>
      <c r="Z3" s="54">
        <v>2003</v>
      </c>
      <c r="AA3" s="54"/>
      <c r="AB3" s="131"/>
      <c r="AC3" s="54">
        <v>2007</v>
      </c>
      <c r="AD3" s="54"/>
      <c r="AE3" s="54"/>
      <c r="AF3" s="58">
        <v>2011</v>
      </c>
      <c r="AG3" s="54"/>
      <c r="AH3" s="54"/>
      <c r="AI3" s="58">
        <v>2015</v>
      </c>
      <c r="AJ3" s="54"/>
      <c r="AK3" s="54"/>
      <c r="AL3" s="58">
        <v>2019</v>
      </c>
      <c r="AM3" s="54"/>
      <c r="AN3" s="54"/>
    </row>
    <row r="4" spans="1:40" s="101" customFormat="1" ht="18" customHeight="1" x14ac:dyDescent="0.2">
      <c r="A4" s="132" t="s">
        <v>216</v>
      </c>
      <c r="B4" s="57" t="s">
        <v>5</v>
      </c>
      <c r="C4" s="57" t="s">
        <v>6</v>
      </c>
      <c r="D4" s="57" t="s">
        <v>60</v>
      </c>
      <c r="E4" s="131" t="s">
        <v>5</v>
      </c>
      <c r="F4" s="57" t="s">
        <v>6</v>
      </c>
      <c r="G4" s="57" t="s">
        <v>60</v>
      </c>
      <c r="H4" s="131" t="s">
        <v>5</v>
      </c>
      <c r="I4" s="57" t="s">
        <v>6</v>
      </c>
      <c r="J4" s="57" t="s">
        <v>60</v>
      </c>
      <c r="K4" s="131" t="s">
        <v>5</v>
      </c>
      <c r="L4" s="57" t="s">
        <v>6</v>
      </c>
      <c r="M4" s="57" t="s">
        <v>60</v>
      </c>
      <c r="N4" s="131" t="s">
        <v>5</v>
      </c>
      <c r="O4" s="57" t="s">
        <v>6</v>
      </c>
      <c r="P4" s="57" t="s">
        <v>60</v>
      </c>
      <c r="Q4" s="131" t="s">
        <v>5</v>
      </c>
      <c r="R4" s="57" t="s">
        <v>6</v>
      </c>
      <c r="S4" s="57" t="s">
        <v>60</v>
      </c>
      <c r="T4" s="131" t="s">
        <v>5</v>
      </c>
      <c r="U4" s="57" t="s">
        <v>6</v>
      </c>
      <c r="V4" s="57" t="s">
        <v>60</v>
      </c>
      <c r="W4" s="131" t="s">
        <v>5</v>
      </c>
      <c r="X4" s="57" t="s">
        <v>6</v>
      </c>
      <c r="Y4" s="57" t="s">
        <v>60</v>
      </c>
      <c r="Z4" s="131" t="s">
        <v>5</v>
      </c>
      <c r="AA4" s="57" t="s">
        <v>6</v>
      </c>
      <c r="AB4" s="57" t="s">
        <v>60</v>
      </c>
      <c r="AC4" s="131" t="s">
        <v>5</v>
      </c>
      <c r="AD4" s="57" t="s">
        <v>6</v>
      </c>
      <c r="AE4" s="58" t="s">
        <v>60</v>
      </c>
      <c r="AF4" s="57" t="s">
        <v>5</v>
      </c>
      <c r="AG4" s="57" t="s">
        <v>6</v>
      </c>
      <c r="AH4" s="58" t="s">
        <v>60</v>
      </c>
      <c r="AI4" s="57" t="s">
        <v>5</v>
      </c>
      <c r="AJ4" s="57" t="s">
        <v>6</v>
      </c>
      <c r="AK4" s="58" t="s">
        <v>60</v>
      </c>
      <c r="AL4" s="57" t="s">
        <v>5</v>
      </c>
      <c r="AM4" s="57" t="s">
        <v>6</v>
      </c>
      <c r="AN4" s="58" t="s">
        <v>60</v>
      </c>
    </row>
    <row r="5" spans="1:40" ht="11.45" customHeight="1" x14ac:dyDescent="0.2">
      <c r="A5" s="21" t="s">
        <v>1</v>
      </c>
      <c r="B5" s="21">
        <v>1</v>
      </c>
      <c r="C5" s="21">
        <v>5</v>
      </c>
      <c r="D5" s="94">
        <f>IF(SUM(B5:C5)&gt;0,100/SUM(B5:C5)*B5,"")</f>
        <v>16.666666666666668</v>
      </c>
      <c r="E5" s="21">
        <v>1</v>
      </c>
      <c r="F5" s="21">
        <v>5</v>
      </c>
      <c r="G5" s="94">
        <f>IF(SUM(E5:F5)&gt;0,100/SUM(E5:F5)*E5,"")</f>
        <v>16.666666666666668</v>
      </c>
      <c r="H5" s="21">
        <v>1</v>
      </c>
      <c r="I5" s="21">
        <v>5</v>
      </c>
      <c r="J5" s="94">
        <f>IF(SUM(H5:I5)&gt;0,100/SUM(H5:I5)*H5,"")</f>
        <v>16.666666666666668</v>
      </c>
      <c r="K5" s="21">
        <v>1</v>
      </c>
      <c r="L5" s="21">
        <v>5</v>
      </c>
      <c r="M5" s="94">
        <f>IF(SUM(K5:L5)&gt;0,100/SUM(K5:L5)*K5,"")</f>
        <v>16.666666666666668</v>
      </c>
      <c r="N5" s="21">
        <v>1</v>
      </c>
      <c r="O5" s="21">
        <v>5</v>
      </c>
      <c r="P5" s="94">
        <f>IF(SUM(N5:O5)&gt;0,100/SUM(N5:O5)*N5,"")</f>
        <v>16.666666666666668</v>
      </c>
      <c r="Q5" s="21">
        <v>2</v>
      </c>
      <c r="R5" s="21">
        <v>4</v>
      </c>
      <c r="S5" s="94">
        <f>IF(SUM(Q5:R5)&gt;0,100/SUM(Q5:R5)*Q5,"")</f>
        <v>33.333333333333336</v>
      </c>
      <c r="T5" s="21">
        <v>2</v>
      </c>
      <c r="U5" s="21">
        <v>4</v>
      </c>
      <c r="V5" s="94">
        <f>IF(SUM(T5:U5)&gt;0,100/SUM(T5:U5)*T5,"")</f>
        <v>33.333333333333336</v>
      </c>
      <c r="W5" s="21">
        <v>4</v>
      </c>
      <c r="X5" s="21">
        <v>8</v>
      </c>
      <c r="Y5" s="94">
        <f>IF(SUM(W5:X5)&gt;0,100/SUM(W5:X5)*W5,"")</f>
        <v>33.333333333333336</v>
      </c>
      <c r="Z5" s="21">
        <v>5</v>
      </c>
      <c r="AA5" s="21">
        <v>7</v>
      </c>
      <c r="AB5" s="94">
        <f>IF(SUM(Z5:AA5)&gt;0,100/SUM(Z5:AA5)*Z5,"")</f>
        <v>41.666666666666671</v>
      </c>
      <c r="AC5" s="21">
        <v>4</v>
      </c>
      <c r="AD5" s="21">
        <v>8</v>
      </c>
      <c r="AE5" s="94">
        <f>IF(SUM(AC5:AD5)&gt;0,100/SUM(AC5:AD5)*AC5,"")</f>
        <v>33.333333333333336</v>
      </c>
      <c r="AF5" s="21">
        <v>4</v>
      </c>
      <c r="AG5" s="21">
        <v>8</v>
      </c>
      <c r="AH5" s="94">
        <f>IF(SUM(AF5:AG5)&gt;0,100/SUM(AF5:AG5)*AF5,"")</f>
        <v>33.333333333333336</v>
      </c>
      <c r="AI5" s="21">
        <v>8</v>
      </c>
      <c r="AJ5" s="21">
        <v>10</v>
      </c>
      <c r="AK5" s="94">
        <v>44.444444444444443</v>
      </c>
      <c r="AL5" s="21">
        <v>9</v>
      </c>
      <c r="AM5" s="21">
        <v>9</v>
      </c>
      <c r="AN5" s="94">
        <f>AL5/(AL5+AM5)*100</f>
        <v>50</v>
      </c>
    </row>
    <row r="6" spans="1:40" ht="11.45" customHeight="1" x14ac:dyDescent="0.2">
      <c r="A6" s="21" t="s">
        <v>2</v>
      </c>
      <c r="B6" s="21">
        <v>2</v>
      </c>
      <c r="C6" s="21">
        <v>10</v>
      </c>
      <c r="D6" s="94">
        <f t="shared" ref="D6:D19" si="0">IF(SUM(B6:C6)&gt;0,100/SUM(B6:C6)*B6,"")</f>
        <v>16.666666666666668</v>
      </c>
      <c r="F6" s="21">
        <v>6</v>
      </c>
      <c r="G6" s="94">
        <f t="shared" ref="G6:G19" si="1">IF(SUM(E6:F6)&gt;0,100/SUM(E6:F6)*E6,"")</f>
        <v>0</v>
      </c>
      <c r="I6" s="21">
        <v>6</v>
      </c>
      <c r="J6" s="94">
        <f t="shared" ref="J6:J19" si="2">IF(SUM(H6:I6)&gt;0,100/SUM(H6:I6)*H6,"")</f>
        <v>0</v>
      </c>
      <c r="K6" s="21">
        <v>1</v>
      </c>
      <c r="L6" s="21">
        <v>5</v>
      </c>
      <c r="M6" s="94">
        <f t="shared" ref="M6:M19" si="3">IF(SUM(K6:L6)&gt;0,100/SUM(K6:L6)*K6,"")</f>
        <v>16.666666666666668</v>
      </c>
      <c r="N6" s="21">
        <v>1</v>
      </c>
      <c r="O6" s="21">
        <v>5</v>
      </c>
      <c r="P6" s="94">
        <f t="shared" ref="P6:P19" si="4">IF(SUM(N6:O6)&gt;0,100/SUM(N6:O6)*N6,"")</f>
        <v>16.666666666666668</v>
      </c>
      <c r="Q6" s="21">
        <v>4</v>
      </c>
      <c r="R6" s="21">
        <v>8</v>
      </c>
      <c r="S6" s="94">
        <f t="shared" ref="S6:S19" si="5">IF(SUM(Q6:R6)&gt;0,100/SUM(Q6:R6)*Q6,"")</f>
        <v>33.333333333333336</v>
      </c>
      <c r="T6" s="21">
        <v>2</v>
      </c>
      <c r="U6" s="21">
        <v>4</v>
      </c>
      <c r="V6" s="94">
        <f t="shared" ref="V6:V19" si="6">IF(SUM(T6:U6)&gt;0,100/SUM(T6:U6)*T6,"")</f>
        <v>33.333333333333336</v>
      </c>
      <c r="W6" s="21">
        <v>2</v>
      </c>
      <c r="X6" s="21">
        <v>4</v>
      </c>
      <c r="Y6" s="94">
        <f t="shared" ref="Y6:Y19" si="7">IF(SUM(W6:X6)&gt;0,100/SUM(W6:X6)*W6,"")</f>
        <v>33.333333333333336</v>
      </c>
      <c r="Z6" s="21">
        <v>3</v>
      </c>
      <c r="AA6" s="21">
        <v>3</v>
      </c>
      <c r="AB6" s="94">
        <f t="shared" ref="AB6:AB19" si="8">IF(SUM(Z6:AA6)&gt;0,100/SUM(Z6:AA6)*Z6,"")</f>
        <v>50</v>
      </c>
      <c r="AC6" s="21">
        <v>3</v>
      </c>
      <c r="AD6" s="21">
        <v>3</v>
      </c>
      <c r="AE6" s="94">
        <f t="shared" ref="AE6:AE19" si="9">IF(SUM(AC6:AD6)&gt;0,100/SUM(AC6:AD6)*AC6,"")</f>
        <v>50</v>
      </c>
      <c r="AF6" s="21">
        <v>5</v>
      </c>
      <c r="AG6" s="21">
        <v>7</v>
      </c>
      <c r="AH6" s="94">
        <f t="shared" ref="AH6:AH19" si="10">IF(SUM(AF6:AG6)&gt;0,100/SUM(AF6:AG6)*AF6,"")</f>
        <v>41.666666666666671</v>
      </c>
      <c r="AI6" s="21">
        <v>6</v>
      </c>
      <c r="AJ6" s="21">
        <v>6</v>
      </c>
      <c r="AK6" s="94">
        <v>50</v>
      </c>
      <c r="AL6" s="21">
        <v>10</v>
      </c>
      <c r="AM6" s="21">
        <v>8</v>
      </c>
      <c r="AN6" s="94">
        <f t="shared" ref="AN6:AN17" si="11">AL6/(AL6+AM6)*100</f>
        <v>55.555555555555557</v>
      </c>
    </row>
    <row r="7" spans="1:40" ht="11.45" customHeight="1" x14ac:dyDescent="0.2">
      <c r="A7" s="21" t="s">
        <v>7</v>
      </c>
      <c r="B7" s="21">
        <v>1</v>
      </c>
      <c r="C7" s="21">
        <v>5</v>
      </c>
      <c r="D7" s="94">
        <f t="shared" si="0"/>
        <v>16.666666666666668</v>
      </c>
      <c r="F7" s="21">
        <v>6</v>
      </c>
      <c r="G7" s="94">
        <f t="shared" si="1"/>
        <v>0</v>
      </c>
      <c r="H7" s="21">
        <v>1</v>
      </c>
      <c r="I7" s="21">
        <v>5</v>
      </c>
      <c r="J7" s="94">
        <f t="shared" si="2"/>
        <v>16.666666666666668</v>
      </c>
      <c r="K7" s="21">
        <v>1</v>
      </c>
      <c r="L7" s="21">
        <v>5</v>
      </c>
      <c r="M7" s="94">
        <f t="shared" si="3"/>
        <v>16.666666666666668</v>
      </c>
      <c r="N7" s="21">
        <v>2</v>
      </c>
      <c r="O7" s="21">
        <v>4</v>
      </c>
      <c r="P7" s="94">
        <f t="shared" si="4"/>
        <v>33.333333333333336</v>
      </c>
      <c r="Q7" s="21">
        <v>2</v>
      </c>
      <c r="R7" s="21">
        <v>4</v>
      </c>
      <c r="S7" s="94">
        <f t="shared" si="5"/>
        <v>33.333333333333336</v>
      </c>
      <c r="T7" s="21">
        <v>10</v>
      </c>
      <c r="U7" s="21">
        <v>8</v>
      </c>
      <c r="V7" s="94">
        <f t="shared" si="6"/>
        <v>55.555555555555557</v>
      </c>
      <c r="W7" s="21">
        <v>9</v>
      </c>
      <c r="X7" s="21">
        <v>9</v>
      </c>
      <c r="Y7" s="94">
        <f t="shared" si="7"/>
        <v>50</v>
      </c>
      <c r="Z7" s="21">
        <v>4</v>
      </c>
      <c r="AA7" s="21">
        <v>2</v>
      </c>
      <c r="AB7" s="94">
        <f t="shared" si="8"/>
        <v>66.666666666666671</v>
      </c>
      <c r="AC7" s="21">
        <v>4</v>
      </c>
      <c r="AD7" s="21">
        <v>2</v>
      </c>
      <c r="AE7" s="94">
        <f t="shared" si="9"/>
        <v>66.666666666666671</v>
      </c>
      <c r="AF7" s="21">
        <v>5</v>
      </c>
      <c r="AG7" s="21">
        <v>7</v>
      </c>
      <c r="AH7" s="94">
        <f t="shared" si="10"/>
        <v>41.666666666666671</v>
      </c>
      <c r="AI7" s="21">
        <v>5</v>
      </c>
      <c r="AJ7" s="21">
        <v>7</v>
      </c>
      <c r="AK7" s="94">
        <v>41.666666666666671</v>
      </c>
      <c r="AL7" s="21">
        <v>11</v>
      </c>
      <c r="AM7" s="21">
        <v>7</v>
      </c>
      <c r="AN7" s="94">
        <f t="shared" si="11"/>
        <v>61.111111111111114</v>
      </c>
    </row>
    <row r="8" spans="1:40" ht="11.45" customHeight="1" x14ac:dyDescent="0.2">
      <c r="A8" s="21" t="s">
        <v>3</v>
      </c>
      <c r="B8" s="21">
        <v>1</v>
      </c>
      <c r="C8" s="21">
        <v>5</v>
      </c>
      <c r="D8" s="94">
        <f t="shared" si="0"/>
        <v>16.666666666666668</v>
      </c>
      <c r="E8" s="21">
        <v>1</v>
      </c>
      <c r="F8" s="21">
        <v>5</v>
      </c>
      <c r="G8" s="94">
        <f t="shared" si="1"/>
        <v>16.666666666666668</v>
      </c>
      <c r="H8" s="21">
        <v>1</v>
      </c>
      <c r="I8" s="21">
        <v>5</v>
      </c>
      <c r="J8" s="94">
        <f t="shared" si="2"/>
        <v>16.666666666666668</v>
      </c>
      <c r="K8" s="21">
        <v>1</v>
      </c>
      <c r="L8" s="21">
        <v>5</v>
      </c>
      <c r="M8" s="94">
        <f t="shared" si="3"/>
        <v>16.666666666666668</v>
      </c>
      <c r="N8" s="21">
        <v>1</v>
      </c>
      <c r="O8" s="21">
        <v>5</v>
      </c>
      <c r="P8" s="94">
        <f t="shared" si="4"/>
        <v>16.666666666666668</v>
      </c>
      <c r="Q8" s="21">
        <v>1</v>
      </c>
      <c r="R8" s="21">
        <v>5</v>
      </c>
      <c r="S8" s="94">
        <f t="shared" si="5"/>
        <v>16.666666666666668</v>
      </c>
      <c r="T8" s="21">
        <v>5</v>
      </c>
      <c r="U8" s="21">
        <v>7</v>
      </c>
      <c r="V8" s="94">
        <f t="shared" si="6"/>
        <v>41.666666666666671</v>
      </c>
      <c r="W8" s="21">
        <v>4</v>
      </c>
      <c r="X8" s="21">
        <v>8</v>
      </c>
      <c r="Y8" s="94">
        <f t="shared" si="7"/>
        <v>33.333333333333336</v>
      </c>
      <c r="Z8" s="21">
        <v>3</v>
      </c>
      <c r="AA8" s="21">
        <v>9</v>
      </c>
      <c r="AB8" s="94">
        <f t="shared" si="8"/>
        <v>25</v>
      </c>
      <c r="AC8" s="21">
        <v>4</v>
      </c>
      <c r="AD8" s="21">
        <v>8</v>
      </c>
      <c r="AE8" s="94">
        <f t="shared" si="9"/>
        <v>33.333333333333336</v>
      </c>
      <c r="AF8" s="21">
        <v>3</v>
      </c>
      <c r="AG8" s="21">
        <v>9</v>
      </c>
      <c r="AH8" s="94">
        <f t="shared" si="10"/>
        <v>25</v>
      </c>
      <c r="AI8" s="21">
        <v>3</v>
      </c>
      <c r="AJ8" s="21">
        <v>9</v>
      </c>
      <c r="AK8" s="94">
        <v>25</v>
      </c>
      <c r="AL8" s="21">
        <v>3</v>
      </c>
      <c r="AM8" s="21">
        <v>9</v>
      </c>
      <c r="AN8" s="94">
        <f t="shared" si="11"/>
        <v>25</v>
      </c>
    </row>
    <row r="9" spans="1:40" ht="11.45" customHeight="1" x14ac:dyDescent="0.2">
      <c r="A9" s="21" t="s">
        <v>9</v>
      </c>
      <c r="D9" s="94" t="str">
        <f t="shared" si="0"/>
        <v/>
      </c>
      <c r="E9" s="21">
        <v>1</v>
      </c>
      <c r="F9" s="21">
        <v>5</v>
      </c>
      <c r="G9" s="94">
        <f t="shared" si="1"/>
        <v>16.666666666666668</v>
      </c>
      <c r="H9" s="21">
        <v>1</v>
      </c>
      <c r="I9" s="21">
        <v>5</v>
      </c>
      <c r="J9" s="94">
        <f t="shared" si="2"/>
        <v>16.666666666666668</v>
      </c>
      <c r="K9" s="21">
        <v>1</v>
      </c>
      <c r="L9" s="21">
        <v>5</v>
      </c>
      <c r="M9" s="94">
        <f t="shared" si="3"/>
        <v>16.666666666666668</v>
      </c>
      <c r="N9" s="21">
        <v>2</v>
      </c>
      <c r="O9" s="21">
        <v>4</v>
      </c>
      <c r="P9" s="94">
        <f t="shared" si="4"/>
        <v>33.333333333333336</v>
      </c>
      <c r="Q9" s="21">
        <v>2</v>
      </c>
      <c r="R9" s="21">
        <v>4</v>
      </c>
      <c r="S9" s="94">
        <f t="shared" si="5"/>
        <v>33.333333333333336</v>
      </c>
      <c r="V9" s="94" t="str">
        <f t="shared" si="6"/>
        <v/>
      </c>
      <c r="Y9" s="94" t="str">
        <f t="shared" si="7"/>
        <v/>
      </c>
      <c r="AB9" s="94" t="str">
        <f t="shared" si="8"/>
        <v/>
      </c>
      <c r="AE9" s="94" t="str">
        <f t="shared" si="9"/>
        <v/>
      </c>
      <c r="AH9" s="94" t="str">
        <f t="shared" si="10"/>
        <v/>
      </c>
      <c r="AK9" s="94"/>
      <c r="AN9" s="94"/>
    </row>
    <row r="10" spans="1:40" ht="11.45" customHeight="1" x14ac:dyDescent="0.2">
      <c r="A10" s="21" t="s">
        <v>10</v>
      </c>
      <c r="D10" s="94" t="str">
        <f t="shared" si="0"/>
        <v/>
      </c>
      <c r="G10" s="94" t="str">
        <f t="shared" si="1"/>
        <v/>
      </c>
      <c r="J10" s="94" t="str">
        <f t="shared" si="2"/>
        <v/>
      </c>
      <c r="K10" s="21">
        <v>1</v>
      </c>
      <c r="L10" s="21">
        <v>5</v>
      </c>
      <c r="M10" s="94">
        <f t="shared" si="3"/>
        <v>16.666666666666668</v>
      </c>
      <c r="P10" s="94" t="str">
        <f t="shared" si="4"/>
        <v/>
      </c>
      <c r="Q10" s="21">
        <v>2</v>
      </c>
      <c r="R10" s="21">
        <v>4</v>
      </c>
      <c r="S10" s="94">
        <f t="shared" si="5"/>
        <v>33.333333333333336</v>
      </c>
      <c r="T10" s="21">
        <v>3</v>
      </c>
      <c r="U10" s="21">
        <v>3</v>
      </c>
      <c r="V10" s="94">
        <f t="shared" si="6"/>
        <v>50</v>
      </c>
      <c r="W10" s="21">
        <v>2</v>
      </c>
      <c r="X10" s="21">
        <v>4</v>
      </c>
      <c r="Y10" s="94">
        <f t="shared" si="7"/>
        <v>33.333333333333336</v>
      </c>
      <c r="Z10" s="21">
        <v>2</v>
      </c>
      <c r="AA10" s="21">
        <v>4</v>
      </c>
      <c r="AB10" s="94">
        <f t="shared" si="8"/>
        <v>33.333333333333336</v>
      </c>
      <c r="AC10" s="21">
        <v>3</v>
      </c>
      <c r="AD10" s="21">
        <v>3</v>
      </c>
      <c r="AE10" s="94">
        <f t="shared" si="9"/>
        <v>50</v>
      </c>
      <c r="AF10" s="21">
        <v>4</v>
      </c>
      <c r="AG10" s="21">
        <v>8</v>
      </c>
      <c r="AH10" s="94">
        <f t="shared" si="10"/>
        <v>33.333333333333336</v>
      </c>
      <c r="AI10" s="21">
        <v>2</v>
      </c>
      <c r="AJ10" s="21">
        <v>4</v>
      </c>
      <c r="AK10" s="94">
        <v>33.333333333333329</v>
      </c>
      <c r="AL10" s="21">
        <v>7</v>
      </c>
      <c r="AM10" s="21">
        <v>5</v>
      </c>
      <c r="AN10" s="94">
        <f t="shared" si="11"/>
        <v>58.333333333333336</v>
      </c>
    </row>
    <row r="11" spans="1:40" ht="11.45" customHeight="1" x14ac:dyDescent="0.2">
      <c r="A11" s="21" t="s">
        <v>12</v>
      </c>
      <c r="D11" s="94"/>
      <c r="G11" s="94"/>
      <c r="J11" s="94"/>
      <c r="M11" s="94"/>
      <c r="P11" s="94"/>
      <c r="S11" s="94"/>
      <c r="V11" s="94"/>
      <c r="Y11" s="94"/>
      <c r="AB11" s="94"/>
      <c r="AE11" s="94"/>
      <c r="AF11" s="21">
        <v>2</v>
      </c>
      <c r="AG11" s="21">
        <v>10</v>
      </c>
      <c r="AH11" s="94">
        <f t="shared" si="10"/>
        <v>16.666666666666668</v>
      </c>
      <c r="AI11" s="21">
        <v>4</v>
      </c>
      <c r="AJ11" s="21">
        <v>14</v>
      </c>
      <c r="AK11" s="94">
        <v>22.222222222222221</v>
      </c>
      <c r="AL11" s="21">
        <v>8</v>
      </c>
      <c r="AM11" s="21">
        <v>10</v>
      </c>
      <c r="AN11" s="94">
        <f t="shared" si="11"/>
        <v>44.444444444444443</v>
      </c>
    </row>
    <row r="12" spans="1:40" ht="11.45" customHeight="1" x14ac:dyDescent="0.2">
      <c r="A12" s="21" t="s">
        <v>93</v>
      </c>
      <c r="D12" s="94"/>
      <c r="G12" s="94"/>
      <c r="J12" s="94"/>
      <c r="M12" s="94"/>
      <c r="P12" s="94"/>
      <c r="S12" s="94"/>
      <c r="V12" s="94"/>
      <c r="Y12" s="94"/>
      <c r="AB12" s="94"/>
      <c r="AE12" s="94"/>
      <c r="AF12" s="21">
        <v>1</v>
      </c>
      <c r="AG12" s="21">
        <v>5</v>
      </c>
      <c r="AH12" s="94">
        <f t="shared" si="10"/>
        <v>16.666666666666668</v>
      </c>
      <c r="AI12" s="21">
        <v>1</v>
      </c>
      <c r="AJ12" s="21">
        <v>8</v>
      </c>
      <c r="AK12" s="94">
        <v>11.111111111111111</v>
      </c>
      <c r="AL12" s="21">
        <v>2</v>
      </c>
      <c r="AM12" s="21">
        <v>13</v>
      </c>
      <c r="AN12" s="94">
        <f t="shared" si="11"/>
        <v>13.333333333333334</v>
      </c>
    </row>
    <row r="13" spans="1:40" ht="11.45" customHeight="1" x14ac:dyDescent="0.2">
      <c r="A13" s="21" t="s">
        <v>14</v>
      </c>
      <c r="D13" s="94" t="str">
        <f t="shared" si="0"/>
        <v/>
      </c>
      <c r="G13" s="94" t="str">
        <f t="shared" si="1"/>
        <v/>
      </c>
      <c r="J13" s="94" t="str">
        <f t="shared" si="2"/>
        <v/>
      </c>
      <c r="M13" s="94" t="str">
        <f t="shared" si="3"/>
        <v/>
      </c>
      <c r="N13" s="21">
        <v>1</v>
      </c>
      <c r="O13" s="21">
        <v>1</v>
      </c>
      <c r="P13" s="94">
        <f t="shared" si="4"/>
        <v>50</v>
      </c>
      <c r="S13" s="94" t="str">
        <f t="shared" si="5"/>
        <v/>
      </c>
      <c r="V13" s="94" t="str">
        <f t="shared" si="6"/>
        <v/>
      </c>
      <c r="Y13" s="94" t="str">
        <f t="shared" si="7"/>
        <v/>
      </c>
      <c r="AB13" s="94" t="str">
        <f t="shared" si="8"/>
        <v/>
      </c>
      <c r="AE13" s="94" t="str">
        <f t="shared" si="9"/>
        <v/>
      </c>
      <c r="AH13" s="94" t="str">
        <f t="shared" si="10"/>
        <v/>
      </c>
      <c r="AK13" s="94"/>
      <c r="AN13" s="94"/>
    </row>
    <row r="14" spans="1:40" ht="11.45" customHeight="1" x14ac:dyDescent="0.2">
      <c r="A14" s="21" t="s">
        <v>75</v>
      </c>
      <c r="D14" s="94" t="str">
        <f t="shared" si="0"/>
        <v/>
      </c>
      <c r="G14" s="94" t="str">
        <f t="shared" si="1"/>
        <v/>
      </c>
      <c r="J14" s="94" t="str">
        <f t="shared" si="2"/>
        <v/>
      </c>
      <c r="K14" s="21">
        <v>2</v>
      </c>
      <c r="L14" s="21">
        <v>4</v>
      </c>
      <c r="M14" s="94">
        <f t="shared" si="3"/>
        <v>33.333333333333336</v>
      </c>
      <c r="N14" s="21">
        <v>3</v>
      </c>
      <c r="O14" s="21">
        <v>3</v>
      </c>
      <c r="P14" s="94">
        <f t="shared" si="4"/>
        <v>50</v>
      </c>
      <c r="Q14" s="21">
        <v>3</v>
      </c>
      <c r="R14" s="21">
        <v>3</v>
      </c>
      <c r="S14" s="94">
        <f t="shared" si="5"/>
        <v>50</v>
      </c>
      <c r="T14" s="21">
        <v>6</v>
      </c>
      <c r="U14" s="21">
        <v>6</v>
      </c>
      <c r="V14" s="94">
        <f t="shared" si="6"/>
        <v>50</v>
      </c>
      <c r="W14" s="21">
        <v>3</v>
      </c>
      <c r="X14" s="21">
        <v>3</v>
      </c>
      <c r="Y14" s="94">
        <f t="shared" si="7"/>
        <v>50</v>
      </c>
      <c r="Z14" s="21">
        <v>3</v>
      </c>
      <c r="AA14" s="21">
        <v>3</v>
      </c>
      <c r="AB14" s="94">
        <f t="shared" si="8"/>
        <v>50</v>
      </c>
      <c r="AC14" s="21">
        <v>6</v>
      </c>
      <c r="AD14" s="21">
        <v>6</v>
      </c>
      <c r="AE14" s="94">
        <f t="shared" si="9"/>
        <v>50</v>
      </c>
      <c r="AF14" s="21">
        <v>7</v>
      </c>
      <c r="AG14" s="21">
        <v>5</v>
      </c>
      <c r="AH14" s="94">
        <f t="shared" si="10"/>
        <v>58.333333333333336</v>
      </c>
      <c r="AI14" s="21">
        <v>8</v>
      </c>
      <c r="AJ14" s="21">
        <v>10</v>
      </c>
      <c r="AK14" s="94">
        <v>44.444444444444443</v>
      </c>
      <c r="AL14" s="21">
        <v>9</v>
      </c>
      <c r="AM14" s="21">
        <v>9</v>
      </c>
      <c r="AN14" s="94">
        <f t="shared" si="11"/>
        <v>50</v>
      </c>
    </row>
    <row r="15" spans="1:40" ht="11.45" customHeight="1" x14ac:dyDescent="0.2">
      <c r="A15" s="21" t="s">
        <v>127</v>
      </c>
      <c r="C15" s="21">
        <v>5</v>
      </c>
      <c r="D15" s="94">
        <f t="shared" si="0"/>
        <v>0</v>
      </c>
      <c r="F15" s="21">
        <v>6</v>
      </c>
      <c r="G15" s="94">
        <f t="shared" si="1"/>
        <v>0</v>
      </c>
      <c r="I15" s="21">
        <v>6</v>
      </c>
      <c r="J15" s="94">
        <f t="shared" si="2"/>
        <v>0</v>
      </c>
      <c r="M15" s="94" t="str">
        <f t="shared" si="3"/>
        <v/>
      </c>
      <c r="P15" s="94" t="str">
        <f t="shared" si="4"/>
        <v/>
      </c>
      <c r="S15" s="94" t="str">
        <f t="shared" si="5"/>
        <v/>
      </c>
      <c r="V15" s="94" t="str">
        <f t="shared" si="6"/>
        <v/>
      </c>
      <c r="Y15" s="94" t="str">
        <f t="shared" si="7"/>
        <v/>
      </c>
      <c r="AB15" s="94" t="str">
        <f t="shared" si="8"/>
        <v/>
      </c>
      <c r="AE15" s="94" t="str">
        <f t="shared" si="9"/>
        <v/>
      </c>
      <c r="AH15" s="94" t="str">
        <f t="shared" si="10"/>
        <v/>
      </c>
      <c r="AK15" s="94"/>
      <c r="AN15" s="94"/>
    </row>
    <row r="16" spans="1:40" ht="11.45" customHeight="1" x14ac:dyDescent="0.2">
      <c r="A16" s="21" t="s">
        <v>77</v>
      </c>
      <c r="C16" s="21">
        <v>3</v>
      </c>
      <c r="D16" s="94">
        <f t="shared" si="0"/>
        <v>0</v>
      </c>
      <c r="F16" s="21">
        <v>6</v>
      </c>
      <c r="G16" s="94">
        <f t="shared" si="1"/>
        <v>0</v>
      </c>
      <c r="I16" s="21">
        <v>6</v>
      </c>
      <c r="J16" s="94">
        <f t="shared" si="2"/>
        <v>0</v>
      </c>
      <c r="L16" s="21">
        <v>6</v>
      </c>
      <c r="M16" s="94">
        <f t="shared" si="3"/>
        <v>0</v>
      </c>
      <c r="P16" s="94" t="str">
        <f t="shared" si="4"/>
        <v/>
      </c>
      <c r="R16" s="21">
        <v>4</v>
      </c>
      <c r="S16" s="94">
        <f t="shared" si="5"/>
        <v>0</v>
      </c>
      <c r="T16" s="21">
        <v>1</v>
      </c>
      <c r="U16" s="21">
        <v>5</v>
      </c>
      <c r="V16" s="94">
        <f t="shared" si="6"/>
        <v>16.666666666666668</v>
      </c>
      <c r="X16" s="21">
        <v>6</v>
      </c>
      <c r="Y16" s="94">
        <f t="shared" si="7"/>
        <v>0</v>
      </c>
      <c r="AA16" s="21">
        <v>3</v>
      </c>
      <c r="AB16" s="94">
        <f t="shared" si="8"/>
        <v>0</v>
      </c>
      <c r="AD16" s="21">
        <v>3</v>
      </c>
      <c r="AE16" s="94">
        <f t="shared" si="9"/>
        <v>0</v>
      </c>
      <c r="AH16" s="94" t="str">
        <f t="shared" si="10"/>
        <v/>
      </c>
      <c r="AK16" s="94"/>
      <c r="AN16" s="94"/>
    </row>
    <row r="17" spans="1:40" ht="11.45" customHeight="1" x14ac:dyDescent="0.2">
      <c r="A17" s="21" t="s">
        <v>17</v>
      </c>
      <c r="D17" s="94" t="str">
        <f t="shared" si="0"/>
        <v/>
      </c>
      <c r="G17" s="94" t="str">
        <f t="shared" si="1"/>
        <v/>
      </c>
      <c r="J17" s="94" t="str">
        <f t="shared" si="2"/>
        <v/>
      </c>
      <c r="M17" s="94" t="str">
        <f t="shared" si="3"/>
        <v/>
      </c>
      <c r="P17" s="94" t="str">
        <f t="shared" si="4"/>
        <v/>
      </c>
      <c r="S17" s="94" t="str">
        <f t="shared" si="5"/>
        <v/>
      </c>
      <c r="V17" s="94" t="str">
        <f t="shared" si="6"/>
        <v/>
      </c>
      <c r="W17" s="21">
        <v>2</v>
      </c>
      <c r="X17" s="21">
        <v>4</v>
      </c>
      <c r="Y17" s="94">
        <f t="shared" si="7"/>
        <v>33.333333333333336</v>
      </c>
      <c r="AA17" s="21">
        <v>4</v>
      </c>
      <c r="AB17" s="94">
        <f t="shared" si="8"/>
        <v>0</v>
      </c>
      <c r="AC17" s="21">
        <v>4</v>
      </c>
      <c r="AD17" s="21">
        <v>8</v>
      </c>
      <c r="AE17" s="94">
        <f t="shared" si="9"/>
        <v>33.333333333333336</v>
      </c>
      <c r="AF17" s="21">
        <v>5</v>
      </c>
      <c r="AG17" s="21">
        <v>7</v>
      </c>
      <c r="AH17" s="94">
        <f t="shared" si="10"/>
        <v>41.666666666666671</v>
      </c>
      <c r="AI17" s="21">
        <v>4</v>
      </c>
      <c r="AJ17" s="21">
        <v>13</v>
      </c>
      <c r="AK17" s="94">
        <v>23.52941176470588</v>
      </c>
      <c r="AL17" s="21">
        <v>0</v>
      </c>
      <c r="AM17" s="21">
        <v>6</v>
      </c>
      <c r="AN17" s="94">
        <f t="shared" si="11"/>
        <v>0</v>
      </c>
    </row>
    <row r="18" spans="1:40" ht="11.45" customHeight="1" x14ac:dyDescent="0.2">
      <c r="A18" s="21" t="s">
        <v>78</v>
      </c>
      <c r="D18" s="94" t="str">
        <f t="shared" si="0"/>
        <v/>
      </c>
      <c r="G18" s="94" t="str">
        <f t="shared" si="1"/>
        <v/>
      </c>
      <c r="J18" s="94" t="str">
        <f t="shared" si="2"/>
        <v/>
      </c>
      <c r="M18" s="94" t="str">
        <f t="shared" si="3"/>
        <v/>
      </c>
      <c r="O18" s="21">
        <v>6</v>
      </c>
      <c r="P18" s="94">
        <f t="shared" si="4"/>
        <v>0</v>
      </c>
      <c r="Q18" s="21">
        <v>1</v>
      </c>
      <c r="R18" s="21">
        <v>11</v>
      </c>
      <c r="S18" s="94">
        <f t="shared" si="5"/>
        <v>8.3333333333333339</v>
      </c>
      <c r="T18" s="21">
        <v>1</v>
      </c>
      <c r="U18" s="21">
        <v>5</v>
      </c>
      <c r="V18" s="94">
        <f t="shared" si="6"/>
        <v>16.666666666666668</v>
      </c>
      <c r="W18" s="21">
        <v>1</v>
      </c>
      <c r="X18" s="21">
        <v>5</v>
      </c>
      <c r="Y18" s="94">
        <f t="shared" si="7"/>
        <v>16.666666666666668</v>
      </c>
      <c r="Z18" s="21">
        <v>1</v>
      </c>
      <c r="AA18" s="21">
        <v>2</v>
      </c>
      <c r="AB18" s="94">
        <f t="shared" si="8"/>
        <v>33.333333333333336</v>
      </c>
      <c r="AE18" s="94" t="str">
        <f t="shared" si="9"/>
        <v/>
      </c>
      <c r="AH18" s="94" t="str">
        <f t="shared" si="10"/>
        <v/>
      </c>
      <c r="AK18" s="94"/>
      <c r="AN18" s="94"/>
    </row>
    <row r="19" spans="1:40" ht="11.45" customHeight="1" x14ac:dyDescent="0.2">
      <c r="A19" s="21" t="s">
        <v>19</v>
      </c>
      <c r="D19" s="94" t="str">
        <f t="shared" si="0"/>
        <v/>
      </c>
      <c r="G19" s="94" t="str">
        <f t="shared" si="1"/>
        <v/>
      </c>
      <c r="H19" s="21">
        <v>1</v>
      </c>
      <c r="I19" s="21">
        <v>2</v>
      </c>
      <c r="J19" s="94">
        <f t="shared" si="2"/>
        <v>33.333333333333336</v>
      </c>
      <c r="M19" s="94" t="str">
        <f t="shared" si="3"/>
        <v/>
      </c>
      <c r="N19" s="21">
        <v>1</v>
      </c>
      <c r="O19" s="21">
        <v>3</v>
      </c>
      <c r="P19" s="94">
        <f t="shared" si="4"/>
        <v>25</v>
      </c>
      <c r="R19" s="21">
        <v>3</v>
      </c>
      <c r="S19" s="94">
        <f t="shared" si="5"/>
        <v>0</v>
      </c>
      <c r="U19" s="21">
        <v>8</v>
      </c>
      <c r="V19" s="94">
        <f t="shared" si="6"/>
        <v>0</v>
      </c>
      <c r="W19" s="21">
        <v>2</v>
      </c>
      <c r="X19" s="21">
        <v>11</v>
      </c>
      <c r="Y19" s="94">
        <f t="shared" si="7"/>
        <v>15.384615384615385</v>
      </c>
      <c r="Z19" s="21">
        <v>1</v>
      </c>
      <c r="AA19" s="21">
        <v>4</v>
      </c>
      <c r="AB19" s="94">
        <f t="shared" si="8"/>
        <v>20</v>
      </c>
      <c r="AC19" s="21">
        <v>2</v>
      </c>
      <c r="AD19" s="21">
        <v>4</v>
      </c>
      <c r="AE19" s="94">
        <f t="shared" si="9"/>
        <v>33.333333333333336</v>
      </c>
      <c r="AH19" s="94" t="str">
        <f t="shared" si="10"/>
        <v/>
      </c>
      <c r="AJ19" s="21">
        <v>1</v>
      </c>
      <c r="AK19" s="94">
        <v>0</v>
      </c>
      <c r="AN19" s="94"/>
    </row>
    <row r="20" spans="1:40" s="15" customFormat="1" ht="14.45" customHeight="1" x14ac:dyDescent="0.2">
      <c r="A20" s="102" t="s">
        <v>4</v>
      </c>
      <c r="B20" s="133">
        <v>5</v>
      </c>
      <c r="C20" s="133">
        <v>33</v>
      </c>
      <c r="D20" s="134">
        <f>IF(SUM(B20:C20)&gt;0,100/SUM(B20:C20)*B20,"")</f>
        <v>13.157894736842106</v>
      </c>
      <c r="E20" s="133">
        <v>3</v>
      </c>
      <c r="F20" s="133">
        <v>39</v>
      </c>
      <c r="G20" s="134">
        <f>IF(SUM(E20:F20)&gt;0,100/SUM(E20:F20)*E20,"")</f>
        <v>7.1428571428571423</v>
      </c>
      <c r="H20" s="133">
        <v>5</v>
      </c>
      <c r="I20" s="133">
        <v>40</v>
      </c>
      <c r="J20" s="134">
        <f>IF(SUM(H20:I20)&gt;0,100/SUM(H20:I20)*H20,"")</f>
        <v>11.111111111111111</v>
      </c>
      <c r="K20" s="133">
        <v>8</v>
      </c>
      <c r="L20" s="133">
        <v>40</v>
      </c>
      <c r="M20" s="134">
        <f>IF(SUM(K20:L20)&gt;0,100/SUM(K20:L20)*K20,"")</f>
        <v>16.666666666666668</v>
      </c>
      <c r="N20" s="133">
        <v>12</v>
      </c>
      <c r="O20" s="133">
        <v>36</v>
      </c>
      <c r="P20" s="134">
        <f>IF(SUM(N20:O20)&gt;0,100/SUM(N20:O20)*N20,"")</f>
        <v>25</v>
      </c>
      <c r="Q20" s="133">
        <v>17</v>
      </c>
      <c r="R20" s="133">
        <v>50</v>
      </c>
      <c r="S20" s="134">
        <f>IF(SUM(Q20:R20)&gt;0,100/SUM(Q20:R20)*Q20,"")</f>
        <v>25.373134328358212</v>
      </c>
      <c r="T20" s="133">
        <v>30</v>
      </c>
      <c r="U20" s="133">
        <v>50</v>
      </c>
      <c r="V20" s="134">
        <f>IF(SUM(T20:U20)&gt;0,100/SUM(T20:U20)*T20,"")</f>
        <v>37.5</v>
      </c>
      <c r="W20" s="133">
        <v>29</v>
      </c>
      <c r="X20" s="133">
        <v>62</v>
      </c>
      <c r="Y20" s="134">
        <f>IF(SUM(W20:X20)&gt;0,100/SUM(W20:X20)*W20,"")</f>
        <v>31.868131868131872</v>
      </c>
      <c r="Z20" s="133">
        <v>22</v>
      </c>
      <c r="AA20" s="133">
        <v>41</v>
      </c>
      <c r="AB20" s="134">
        <f>IF(SUM(Z20:AA20)&gt;0,100/SUM(Z20:AA20)*Z20,"")</f>
        <v>34.920634920634917</v>
      </c>
      <c r="AC20" s="133">
        <v>30</v>
      </c>
      <c r="AD20" s="133">
        <v>45</v>
      </c>
      <c r="AE20" s="134">
        <f>IF(SUM(AC20:AD20)&gt;0,100/SUM(AC20:AD20)*AC20,"")</f>
        <v>40</v>
      </c>
      <c r="AF20" s="133">
        <v>36</v>
      </c>
      <c r="AG20" s="133">
        <v>66</v>
      </c>
      <c r="AH20" s="134">
        <f>IF(SUM(AF20:AG20)&gt;0,100/SUM(AF20:AG20)*AF20,"")</f>
        <v>35.294117647058819</v>
      </c>
      <c r="AI20" s="133">
        <f>SUM(AI5:AI19)</f>
        <v>41</v>
      </c>
      <c r="AJ20" s="133">
        <f>SUM(AJ5:AJ19)</f>
        <v>82</v>
      </c>
      <c r="AK20" s="134">
        <v>33.333333333333336</v>
      </c>
      <c r="AL20" s="133">
        <f>SUM(AL5:AL19)</f>
        <v>59</v>
      </c>
      <c r="AM20" s="133">
        <f>SUM(AM5:AM19)</f>
        <v>76</v>
      </c>
      <c r="AN20" s="134">
        <f>IF(SUM(AL20:AM20)&gt;0,100/SUM(AL20:AM20)*AL20,"")</f>
        <v>43.703703703703702</v>
      </c>
    </row>
    <row r="21" spans="1:40" s="15" customFormat="1" ht="18.600000000000001" customHeight="1" x14ac:dyDescent="0.2">
      <c r="A21" s="79" t="s">
        <v>263</v>
      </c>
      <c r="B21" s="89"/>
      <c r="C21" s="89"/>
      <c r="D21" s="89"/>
      <c r="E21" s="89"/>
      <c r="F21" s="63"/>
      <c r="G21" s="63"/>
      <c r="H21" s="25"/>
      <c r="I21" s="25"/>
      <c r="J21" s="25"/>
      <c r="K21" s="25"/>
      <c r="L21" s="25"/>
      <c r="M21" s="25"/>
    </row>
    <row r="22" spans="1:40" s="15" customFormat="1" ht="12.6" customHeight="1" x14ac:dyDescent="0.2">
      <c r="A22" s="79" t="s">
        <v>264</v>
      </c>
      <c r="B22" s="89"/>
      <c r="C22" s="89"/>
      <c r="D22" s="89"/>
      <c r="E22" s="89"/>
      <c r="F22" s="63"/>
      <c r="G22" s="63"/>
      <c r="H22" s="25"/>
      <c r="I22" s="25"/>
      <c r="J22" s="25"/>
      <c r="K22" s="25"/>
      <c r="L22" s="25"/>
      <c r="M22" s="25"/>
    </row>
    <row r="23" spans="1:40" s="15" customFormat="1" ht="9.9499999999999993" customHeight="1" x14ac:dyDescent="0.2">
      <c r="A23" s="89"/>
      <c r="B23" s="78"/>
      <c r="C23" s="79"/>
      <c r="D23" s="78"/>
      <c r="E23" s="79"/>
      <c r="F23" s="25"/>
      <c r="G23" s="25"/>
      <c r="H23" s="25"/>
      <c r="I23" s="25"/>
      <c r="J23" s="25"/>
      <c r="K23" s="25"/>
      <c r="L23" s="25"/>
      <c r="M23" s="25"/>
    </row>
    <row r="24" spans="1:40" s="15" customFormat="1" ht="9.9499999999999993" customHeight="1" x14ac:dyDescent="0.2">
      <c r="A24" s="79" t="s">
        <v>265</v>
      </c>
      <c r="B24" s="78"/>
      <c r="C24" s="79"/>
      <c r="D24" s="78"/>
      <c r="E24" s="79"/>
      <c r="F24" s="25"/>
      <c r="G24" s="25"/>
      <c r="H24" s="25"/>
      <c r="I24" s="25"/>
      <c r="J24" s="25"/>
      <c r="K24" s="25"/>
      <c r="L24" s="25"/>
      <c r="M24" s="25"/>
    </row>
  </sheetData>
  <phoneticPr fontId="0" type="noConversion"/>
  <hyperlinks>
    <hyperlink ref="AN1" location="Übersicht!A1" display="zurück zur Übersicht"/>
  </hyperlinks>
  <pageMargins left="0.2" right="0.19" top="0.69" bottom="0.54" header="0.4921259845" footer="0.2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showGridLines="0" zoomScaleNormal="100" workbookViewId="0"/>
  </sheetViews>
  <sheetFormatPr baseColWidth="10" defaultColWidth="12" defaultRowHeight="11.25" x14ac:dyDescent="0.2"/>
  <cols>
    <col min="1" max="1" width="7.83203125" style="2" customWidth="1"/>
    <col min="2" max="27" width="5.83203125" style="2" customWidth="1"/>
    <col min="28" max="16384" width="12" style="2"/>
  </cols>
  <sheetData>
    <row r="1" spans="1:27" s="10" customFormat="1" ht="12" x14ac:dyDescent="0.2">
      <c r="A1" s="1" t="str">
        <f>"Kanton "&amp;Übersicht!C5</f>
        <v>Kanton Thurgau</v>
      </c>
      <c r="B1" s="1"/>
      <c r="C1" s="1"/>
      <c r="D1" s="1"/>
      <c r="E1" s="1"/>
      <c r="F1" s="1"/>
      <c r="G1" s="1"/>
      <c r="H1" s="1"/>
      <c r="I1" s="1"/>
      <c r="J1" s="1"/>
      <c r="K1" s="1"/>
      <c r="L1" s="1"/>
      <c r="Q1" s="32"/>
      <c r="R1" s="32"/>
      <c r="S1" s="32"/>
      <c r="V1" s="32"/>
      <c r="X1" s="18"/>
      <c r="AA1" s="156" t="s">
        <v>52</v>
      </c>
    </row>
    <row r="2" spans="1:27" s="35" customFormat="1" ht="14.1" customHeight="1" x14ac:dyDescent="0.2">
      <c r="A2" s="44" t="s">
        <v>68</v>
      </c>
      <c r="B2" s="33"/>
      <c r="C2" s="33"/>
      <c r="D2" s="33"/>
      <c r="E2" s="33"/>
      <c r="F2" s="33"/>
      <c r="G2" s="33"/>
      <c r="H2" s="33"/>
      <c r="I2" s="33"/>
      <c r="J2" s="33"/>
      <c r="K2" s="34"/>
      <c r="L2" s="34"/>
      <c r="M2" s="34"/>
      <c r="N2" s="34"/>
      <c r="O2" s="34"/>
      <c r="P2" s="34"/>
      <c r="Q2" s="34"/>
      <c r="R2" s="34"/>
      <c r="S2" s="34"/>
      <c r="T2" s="34"/>
      <c r="U2" s="34"/>
      <c r="V2" s="34"/>
    </row>
    <row r="3" spans="1:27" s="39" customFormat="1" ht="18" customHeight="1" x14ac:dyDescent="0.2">
      <c r="A3" s="90"/>
      <c r="B3" s="58">
        <v>1971</v>
      </c>
      <c r="C3" s="131"/>
      <c r="D3" s="54">
        <v>1975</v>
      </c>
      <c r="E3" s="54"/>
      <c r="F3" s="58">
        <v>1979</v>
      </c>
      <c r="G3" s="131"/>
      <c r="H3" s="58">
        <v>1983</v>
      </c>
      <c r="I3" s="131"/>
      <c r="J3" s="58">
        <v>1987</v>
      </c>
      <c r="K3" s="131"/>
      <c r="L3" s="58">
        <v>1991</v>
      </c>
      <c r="M3" s="131"/>
      <c r="N3" s="58">
        <v>1995</v>
      </c>
      <c r="O3" s="131"/>
      <c r="P3" s="58">
        <v>1999</v>
      </c>
      <c r="Q3" s="131"/>
      <c r="R3" s="58">
        <v>2003</v>
      </c>
      <c r="S3" s="131"/>
      <c r="T3" s="54">
        <v>2007</v>
      </c>
      <c r="U3" s="54"/>
      <c r="V3" s="58">
        <v>2011</v>
      </c>
      <c r="W3" s="54"/>
      <c r="X3" s="58">
        <v>2015</v>
      </c>
      <c r="Y3" s="54"/>
      <c r="Z3" s="58">
        <v>2019</v>
      </c>
      <c r="AA3" s="54"/>
    </row>
    <row r="4" spans="1:27" x14ac:dyDescent="0.2">
      <c r="A4" s="20" t="s">
        <v>216</v>
      </c>
      <c r="B4" s="57" t="s">
        <v>5</v>
      </c>
      <c r="C4" s="57" t="s">
        <v>6</v>
      </c>
      <c r="D4" s="57" t="s">
        <v>5</v>
      </c>
      <c r="E4" s="57" t="s">
        <v>6</v>
      </c>
      <c r="F4" s="57" t="s">
        <v>5</v>
      </c>
      <c r="G4" s="57" t="s">
        <v>6</v>
      </c>
      <c r="H4" s="57" t="s">
        <v>5</v>
      </c>
      <c r="I4" s="57" t="s">
        <v>6</v>
      </c>
      <c r="J4" s="57" t="s">
        <v>5</v>
      </c>
      <c r="K4" s="57" t="s">
        <v>6</v>
      </c>
      <c r="L4" s="131" t="s">
        <v>5</v>
      </c>
      <c r="M4" s="57" t="s">
        <v>6</v>
      </c>
      <c r="N4" s="131" t="s">
        <v>5</v>
      </c>
      <c r="O4" s="57" t="s">
        <v>6</v>
      </c>
      <c r="P4" s="131" t="s">
        <v>5</v>
      </c>
      <c r="Q4" s="57" t="s">
        <v>6</v>
      </c>
      <c r="R4" s="131" t="s">
        <v>5</v>
      </c>
      <c r="S4" s="57" t="s">
        <v>6</v>
      </c>
      <c r="T4" s="131" t="s">
        <v>5</v>
      </c>
      <c r="U4" s="58" t="s">
        <v>6</v>
      </c>
      <c r="V4" s="57" t="s">
        <v>5</v>
      </c>
      <c r="W4" s="58" t="s">
        <v>6</v>
      </c>
      <c r="X4" s="57" t="s">
        <v>5</v>
      </c>
      <c r="Y4" s="58" t="s">
        <v>6</v>
      </c>
      <c r="Z4" s="57" t="s">
        <v>5</v>
      </c>
      <c r="AA4" s="58" t="s">
        <v>6</v>
      </c>
    </row>
    <row r="5" spans="1:27" s="10" customFormat="1" ht="12" x14ac:dyDescent="0.2">
      <c r="A5" s="108" t="s">
        <v>1</v>
      </c>
      <c r="B5" s="109"/>
      <c r="C5" s="109">
        <v>1</v>
      </c>
      <c r="D5" s="109"/>
      <c r="E5" s="109">
        <v>1</v>
      </c>
      <c r="F5" s="109"/>
      <c r="G5" s="109">
        <v>1</v>
      </c>
      <c r="H5" s="109"/>
      <c r="I5" s="109">
        <v>1</v>
      </c>
      <c r="J5" s="109"/>
      <c r="K5" s="109"/>
      <c r="L5" s="109"/>
      <c r="M5" s="109"/>
      <c r="N5" s="109"/>
      <c r="O5" s="109"/>
      <c r="P5" s="109"/>
      <c r="Q5" s="109"/>
      <c r="R5" s="109"/>
      <c r="S5" s="109"/>
      <c r="T5" s="109"/>
      <c r="U5" s="109"/>
      <c r="V5" s="109"/>
      <c r="W5" s="109"/>
      <c r="X5" s="109"/>
      <c r="Y5" s="109"/>
      <c r="Z5" s="109"/>
      <c r="AA5" s="109"/>
    </row>
    <row r="6" spans="1:27" s="10" customFormat="1" ht="12" x14ac:dyDescent="0.2">
      <c r="A6" s="108" t="s">
        <v>2</v>
      </c>
      <c r="B6" s="109"/>
      <c r="C6" s="109"/>
      <c r="D6" s="109"/>
      <c r="E6" s="109"/>
      <c r="F6" s="109"/>
      <c r="G6" s="109"/>
      <c r="H6" s="109"/>
      <c r="I6" s="109"/>
      <c r="J6" s="109"/>
      <c r="K6" s="109"/>
      <c r="L6" s="109"/>
      <c r="M6" s="109"/>
      <c r="N6" s="109"/>
      <c r="O6" s="109"/>
      <c r="P6" s="109"/>
      <c r="Q6" s="109">
        <v>1</v>
      </c>
      <c r="R6" s="109"/>
      <c r="S6" s="109">
        <v>1</v>
      </c>
      <c r="T6" s="109"/>
      <c r="U6" s="109">
        <v>1</v>
      </c>
      <c r="V6" s="109">
        <v>1</v>
      </c>
      <c r="W6" s="109"/>
      <c r="X6" s="109">
        <v>1</v>
      </c>
      <c r="Y6" s="109"/>
      <c r="Z6" s="109">
        <v>1</v>
      </c>
      <c r="AA6" s="109"/>
    </row>
    <row r="7" spans="1:27" s="10" customFormat="1" ht="12" x14ac:dyDescent="0.2">
      <c r="A7" s="108" t="s">
        <v>7</v>
      </c>
      <c r="B7" s="109"/>
      <c r="C7" s="109"/>
      <c r="D7" s="109"/>
      <c r="E7" s="109"/>
      <c r="F7" s="109"/>
      <c r="G7" s="109"/>
      <c r="H7" s="109"/>
      <c r="I7" s="109"/>
      <c r="J7" s="109"/>
      <c r="K7" s="109">
        <v>1</v>
      </c>
      <c r="L7" s="109"/>
      <c r="M7" s="109">
        <v>1</v>
      </c>
      <c r="N7" s="109"/>
      <c r="O7" s="109">
        <v>1</v>
      </c>
      <c r="P7" s="109"/>
      <c r="Q7" s="109"/>
      <c r="R7" s="109"/>
      <c r="S7" s="109"/>
      <c r="T7" s="109"/>
      <c r="U7" s="109"/>
      <c r="V7" s="109"/>
      <c r="W7" s="109"/>
      <c r="X7" s="109"/>
      <c r="Y7" s="109"/>
      <c r="Z7" s="109"/>
      <c r="AA7" s="109"/>
    </row>
    <row r="8" spans="1:27" s="10" customFormat="1" ht="12" x14ac:dyDescent="0.2">
      <c r="A8" s="108" t="s">
        <v>3</v>
      </c>
      <c r="B8" s="109"/>
      <c r="C8" s="109">
        <v>1</v>
      </c>
      <c r="D8" s="109"/>
      <c r="E8" s="109">
        <v>1</v>
      </c>
      <c r="F8" s="109"/>
      <c r="G8" s="109">
        <v>1</v>
      </c>
      <c r="H8" s="109"/>
      <c r="I8" s="109">
        <v>1</v>
      </c>
      <c r="J8" s="109"/>
      <c r="K8" s="109">
        <v>1</v>
      </c>
      <c r="L8" s="109"/>
      <c r="M8" s="109">
        <v>1</v>
      </c>
      <c r="N8" s="109"/>
      <c r="O8" s="109">
        <v>1</v>
      </c>
      <c r="P8" s="109"/>
      <c r="Q8" s="109">
        <v>1</v>
      </c>
      <c r="R8" s="109"/>
      <c r="S8" s="109">
        <v>1</v>
      </c>
      <c r="T8" s="109"/>
      <c r="U8" s="109">
        <v>1</v>
      </c>
      <c r="V8" s="109"/>
      <c r="W8" s="109">
        <v>1</v>
      </c>
      <c r="X8" s="109"/>
      <c r="Y8" s="109">
        <v>1</v>
      </c>
      <c r="Z8" s="109"/>
      <c r="AA8" s="109">
        <v>1</v>
      </c>
    </row>
    <row r="9" spans="1:27" ht="13.35" customHeight="1" x14ac:dyDescent="0.2">
      <c r="A9" s="102" t="s">
        <v>4</v>
      </c>
      <c r="B9" s="133">
        <f t="shared" ref="B9:U9" si="0">SUM(B5:B8)</f>
        <v>0</v>
      </c>
      <c r="C9" s="133">
        <f t="shared" si="0"/>
        <v>2</v>
      </c>
      <c r="D9" s="133">
        <f t="shared" si="0"/>
        <v>0</v>
      </c>
      <c r="E9" s="133">
        <f t="shared" si="0"/>
        <v>2</v>
      </c>
      <c r="F9" s="133">
        <f t="shared" si="0"/>
        <v>0</v>
      </c>
      <c r="G9" s="133">
        <f t="shared" si="0"/>
        <v>2</v>
      </c>
      <c r="H9" s="133">
        <f t="shared" si="0"/>
        <v>0</v>
      </c>
      <c r="I9" s="133">
        <f t="shared" si="0"/>
        <v>2</v>
      </c>
      <c r="J9" s="133">
        <f t="shared" si="0"/>
        <v>0</v>
      </c>
      <c r="K9" s="133">
        <f t="shared" si="0"/>
        <v>2</v>
      </c>
      <c r="L9" s="133">
        <f t="shared" si="0"/>
        <v>0</v>
      </c>
      <c r="M9" s="133">
        <f t="shared" si="0"/>
        <v>2</v>
      </c>
      <c r="N9" s="133">
        <f t="shared" si="0"/>
        <v>0</v>
      </c>
      <c r="O9" s="133">
        <f t="shared" si="0"/>
        <v>2</v>
      </c>
      <c r="P9" s="133">
        <f t="shared" si="0"/>
        <v>0</v>
      </c>
      <c r="Q9" s="133">
        <f t="shared" si="0"/>
        <v>2</v>
      </c>
      <c r="R9" s="133">
        <f t="shared" si="0"/>
        <v>0</v>
      </c>
      <c r="S9" s="133">
        <f t="shared" si="0"/>
        <v>2</v>
      </c>
      <c r="T9" s="133">
        <f t="shared" si="0"/>
        <v>0</v>
      </c>
      <c r="U9" s="133">
        <f t="shared" si="0"/>
        <v>2</v>
      </c>
      <c r="V9" s="133">
        <v>1</v>
      </c>
      <c r="W9" s="133">
        <v>1</v>
      </c>
      <c r="X9" s="133">
        <v>1</v>
      </c>
      <c r="Y9" s="133">
        <v>1</v>
      </c>
      <c r="Z9" s="133">
        <v>1</v>
      </c>
      <c r="AA9" s="133">
        <v>1</v>
      </c>
    </row>
    <row r="10" spans="1:27" s="15" customFormat="1" ht="18.600000000000001" customHeight="1" x14ac:dyDescent="0.2">
      <c r="A10" s="79" t="s">
        <v>263</v>
      </c>
      <c r="B10" s="89"/>
      <c r="C10" s="89"/>
      <c r="D10" s="89"/>
      <c r="E10" s="89"/>
      <c r="F10" s="63"/>
      <c r="G10" s="63"/>
      <c r="H10" s="25"/>
      <c r="I10" s="25"/>
      <c r="J10" s="25"/>
      <c r="K10" s="25"/>
      <c r="L10" s="25"/>
      <c r="M10" s="25"/>
    </row>
    <row r="11" spans="1:27" s="15" customFormat="1" ht="12.6" customHeight="1" x14ac:dyDescent="0.2">
      <c r="A11" s="79" t="s">
        <v>264</v>
      </c>
      <c r="B11" s="89"/>
      <c r="C11" s="89"/>
      <c r="D11" s="89"/>
      <c r="E11" s="89"/>
      <c r="F11" s="63"/>
      <c r="G11" s="63"/>
      <c r="H11" s="25"/>
      <c r="I11" s="25"/>
      <c r="J11" s="25"/>
      <c r="K11" s="25"/>
      <c r="L11" s="25"/>
      <c r="M11" s="25"/>
    </row>
    <row r="12" spans="1:27" s="15" customFormat="1" ht="9.9499999999999993" customHeight="1" x14ac:dyDescent="0.2">
      <c r="A12" s="89"/>
      <c r="B12" s="78"/>
      <c r="C12" s="79"/>
      <c r="D12" s="78"/>
      <c r="E12" s="79"/>
      <c r="F12" s="25"/>
      <c r="G12" s="25"/>
      <c r="H12" s="25"/>
      <c r="I12" s="25"/>
      <c r="J12" s="25"/>
      <c r="K12" s="25"/>
      <c r="L12" s="25"/>
      <c r="M12" s="25"/>
    </row>
    <row r="13" spans="1:27" s="15" customFormat="1" ht="9.9499999999999993" customHeight="1" x14ac:dyDescent="0.2">
      <c r="A13" s="79" t="s">
        <v>265</v>
      </c>
      <c r="B13" s="78"/>
      <c r="C13" s="79"/>
      <c r="D13" s="78"/>
      <c r="E13" s="79"/>
      <c r="F13" s="25"/>
      <c r="G13" s="25"/>
      <c r="H13" s="25"/>
      <c r="I13" s="25"/>
      <c r="J13" s="25"/>
      <c r="K13" s="25"/>
      <c r="L13" s="25"/>
      <c r="M13" s="25"/>
    </row>
  </sheetData>
  <phoneticPr fontId="0" type="noConversion"/>
  <hyperlinks>
    <hyperlink ref="AA1" location="Übersicht!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zoomScaleNormal="100" workbookViewId="0"/>
  </sheetViews>
  <sheetFormatPr baseColWidth="10" defaultColWidth="12" defaultRowHeight="11.25" x14ac:dyDescent="0.2"/>
  <cols>
    <col min="1" max="1" width="7.83203125" style="2" customWidth="1"/>
    <col min="2" max="23" width="6.1640625" style="2" customWidth="1"/>
    <col min="24" max="16384" width="12" style="2"/>
  </cols>
  <sheetData>
    <row r="1" spans="1:23" s="10" customFormat="1" ht="12" x14ac:dyDescent="0.2">
      <c r="A1" s="1" t="str">
        <f>"Kanton "&amp;Übersicht!C5</f>
        <v>Kanton Thurgau</v>
      </c>
      <c r="B1" s="1"/>
      <c r="C1" s="1"/>
      <c r="D1" s="1"/>
      <c r="E1" s="1"/>
      <c r="F1" s="1"/>
      <c r="K1" s="32"/>
      <c r="L1" s="32"/>
      <c r="M1" s="32"/>
      <c r="N1" s="32"/>
      <c r="O1" s="32"/>
      <c r="P1" s="32"/>
      <c r="R1" s="18"/>
      <c r="V1" s="18"/>
      <c r="W1" s="156" t="s">
        <v>52</v>
      </c>
    </row>
    <row r="2" spans="1:23" s="35" customFormat="1" ht="14.1" customHeight="1" x14ac:dyDescent="0.2">
      <c r="A2" s="44" t="s">
        <v>69</v>
      </c>
      <c r="B2" s="33"/>
      <c r="C2" s="34"/>
      <c r="D2" s="34"/>
      <c r="E2" s="34"/>
      <c r="F2" s="34"/>
      <c r="G2" s="34"/>
      <c r="H2" s="34"/>
      <c r="I2" s="34"/>
      <c r="J2" s="34"/>
      <c r="K2" s="34"/>
      <c r="L2" s="34"/>
      <c r="M2" s="34"/>
      <c r="N2" s="34"/>
      <c r="O2" s="34"/>
      <c r="P2" s="34"/>
      <c r="Q2" s="34"/>
      <c r="R2" s="34"/>
      <c r="S2" s="34"/>
      <c r="T2" s="34"/>
    </row>
    <row r="3" spans="1:23" s="39" customFormat="1" ht="18" customHeight="1" x14ac:dyDescent="0.2">
      <c r="A3" s="90"/>
      <c r="B3" s="58">
        <v>1980</v>
      </c>
      <c r="C3" s="131"/>
      <c r="D3" s="58">
        <v>1984</v>
      </c>
      <c r="E3" s="131"/>
      <c r="F3" s="58">
        <v>1988</v>
      </c>
      <c r="G3" s="131"/>
      <c r="H3" s="58">
        <v>1992</v>
      </c>
      <c r="I3" s="131"/>
      <c r="J3" s="58">
        <v>1996</v>
      </c>
      <c r="K3" s="131"/>
      <c r="L3" s="58">
        <v>2000</v>
      </c>
      <c r="M3" s="131"/>
      <c r="N3" s="58">
        <v>2004</v>
      </c>
      <c r="O3" s="131"/>
      <c r="P3" s="54">
        <v>2008</v>
      </c>
      <c r="Q3" s="54"/>
      <c r="R3" s="58">
        <v>2012</v>
      </c>
      <c r="S3" s="54"/>
      <c r="T3" s="58">
        <v>2016</v>
      </c>
      <c r="U3" s="54"/>
      <c r="V3" s="58">
        <v>2020</v>
      </c>
      <c r="W3" s="54"/>
    </row>
    <row r="4" spans="1:23" x14ac:dyDescent="0.2">
      <c r="A4" s="20" t="s">
        <v>216</v>
      </c>
      <c r="B4" s="57" t="s">
        <v>5</v>
      </c>
      <c r="C4" s="57" t="s">
        <v>6</v>
      </c>
      <c r="D4" s="57" t="s">
        <v>5</v>
      </c>
      <c r="E4" s="57" t="s">
        <v>6</v>
      </c>
      <c r="F4" s="131" t="s">
        <v>5</v>
      </c>
      <c r="G4" s="57" t="s">
        <v>6</v>
      </c>
      <c r="H4" s="131" t="s">
        <v>5</v>
      </c>
      <c r="I4" s="57" t="s">
        <v>6</v>
      </c>
      <c r="J4" s="131" t="s">
        <v>5</v>
      </c>
      <c r="K4" s="57" t="s">
        <v>6</v>
      </c>
      <c r="L4" s="131" t="s">
        <v>5</v>
      </c>
      <c r="M4" s="57" t="s">
        <v>6</v>
      </c>
      <c r="N4" s="131" t="s">
        <v>5</v>
      </c>
      <c r="O4" s="57" t="s">
        <v>6</v>
      </c>
      <c r="P4" s="131" t="s">
        <v>5</v>
      </c>
      <c r="Q4" s="58" t="s">
        <v>6</v>
      </c>
      <c r="R4" s="57" t="s">
        <v>5</v>
      </c>
      <c r="S4" s="58" t="s">
        <v>6</v>
      </c>
      <c r="T4" s="57" t="s">
        <v>5</v>
      </c>
      <c r="U4" s="58" t="s">
        <v>6</v>
      </c>
      <c r="V4" s="57" t="s">
        <v>5</v>
      </c>
      <c r="W4" s="58" t="s">
        <v>6</v>
      </c>
    </row>
    <row r="5" spans="1:23" s="112" customFormat="1" ht="13.35" customHeight="1" x14ac:dyDescent="0.2">
      <c r="A5" s="108" t="s">
        <v>1</v>
      </c>
      <c r="B5" s="109"/>
      <c r="C5" s="109">
        <v>2</v>
      </c>
      <c r="D5" s="109"/>
      <c r="E5" s="109">
        <v>2</v>
      </c>
      <c r="F5" s="109"/>
      <c r="G5" s="109">
        <v>1</v>
      </c>
      <c r="H5" s="109"/>
      <c r="I5" s="109">
        <v>1</v>
      </c>
      <c r="J5" s="109"/>
      <c r="K5" s="109">
        <v>1</v>
      </c>
      <c r="L5" s="109"/>
      <c r="M5" s="109">
        <v>1</v>
      </c>
      <c r="N5" s="109"/>
      <c r="O5" s="109">
        <v>1</v>
      </c>
      <c r="P5" s="109"/>
      <c r="Q5" s="109">
        <v>1</v>
      </c>
      <c r="R5" s="109"/>
      <c r="S5" s="109">
        <v>1</v>
      </c>
      <c r="T5" s="109"/>
      <c r="U5" s="109">
        <v>1</v>
      </c>
      <c r="V5" s="109"/>
      <c r="W5" s="109">
        <v>1</v>
      </c>
    </row>
    <row r="6" spans="1:23" s="112" customFormat="1" ht="13.35" customHeight="1" x14ac:dyDescent="0.2">
      <c r="A6" s="108" t="s">
        <v>2</v>
      </c>
      <c r="B6" s="109"/>
      <c r="C6" s="109">
        <v>1</v>
      </c>
      <c r="D6" s="109"/>
      <c r="E6" s="109">
        <v>1</v>
      </c>
      <c r="F6" s="109"/>
      <c r="G6" s="109">
        <v>1</v>
      </c>
      <c r="H6" s="109"/>
      <c r="I6" s="109">
        <v>1</v>
      </c>
      <c r="J6" s="109"/>
      <c r="K6" s="109">
        <v>1</v>
      </c>
      <c r="L6" s="109"/>
      <c r="M6" s="109">
        <v>1</v>
      </c>
      <c r="N6" s="109"/>
      <c r="O6" s="109">
        <v>1</v>
      </c>
      <c r="P6" s="109"/>
      <c r="Q6" s="109">
        <v>1</v>
      </c>
      <c r="R6" s="109"/>
      <c r="S6" s="109">
        <v>1</v>
      </c>
      <c r="T6" s="109">
        <v>1</v>
      </c>
      <c r="U6" s="109"/>
      <c r="V6" s="109">
        <v>1</v>
      </c>
      <c r="W6" s="109"/>
    </row>
    <row r="7" spans="1:23" s="39" customFormat="1" ht="13.35" customHeight="1" x14ac:dyDescent="0.2">
      <c r="A7" s="108" t="s">
        <v>7</v>
      </c>
      <c r="B7" s="109"/>
      <c r="C7" s="109">
        <v>1</v>
      </c>
      <c r="D7" s="109"/>
      <c r="E7" s="109">
        <v>1</v>
      </c>
      <c r="F7" s="109"/>
      <c r="G7" s="109">
        <v>1</v>
      </c>
      <c r="H7" s="109"/>
      <c r="I7" s="109">
        <v>1</v>
      </c>
      <c r="J7" s="109">
        <v>1</v>
      </c>
      <c r="K7" s="109"/>
      <c r="L7" s="109"/>
      <c r="M7" s="109">
        <v>1</v>
      </c>
      <c r="N7" s="109"/>
      <c r="O7" s="109">
        <v>1</v>
      </c>
      <c r="P7" s="109"/>
      <c r="Q7" s="109">
        <v>1</v>
      </c>
      <c r="R7" s="109"/>
      <c r="S7" s="109">
        <v>1</v>
      </c>
      <c r="T7" s="109">
        <v>1</v>
      </c>
      <c r="U7" s="109"/>
      <c r="V7" s="109">
        <v>1</v>
      </c>
      <c r="W7" s="109"/>
    </row>
    <row r="8" spans="1:23" s="39" customFormat="1" ht="13.35" customHeight="1" x14ac:dyDescent="0.2">
      <c r="A8" s="108" t="s">
        <v>3</v>
      </c>
      <c r="B8" s="109"/>
      <c r="C8" s="109">
        <v>1</v>
      </c>
      <c r="D8" s="109"/>
      <c r="E8" s="109">
        <v>1</v>
      </c>
      <c r="F8" s="109"/>
      <c r="G8" s="109">
        <v>2</v>
      </c>
      <c r="H8" s="109"/>
      <c r="I8" s="109">
        <v>2</v>
      </c>
      <c r="J8" s="109"/>
      <c r="K8" s="109">
        <v>2</v>
      </c>
      <c r="L8" s="109"/>
      <c r="M8" s="109">
        <v>2</v>
      </c>
      <c r="N8" s="109"/>
      <c r="O8" s="109">
        <v>2</v>
      </c>
      <c r="P8" s="109">
        <v>1</v>
      </c>
      <c r="Q8" s="109">
        <v>1</v>
      </c>
      <c r="R8" s="109">
        <v>1</v>
      </c>
      <c r="S8" s="109">
        <v>1</v>
      </c>
      <c r="T8" s="109">
        <v>1</v>
      </c>
      <c r="U8" s="109">
        <v>1</v>
      </c>
      <c r="V8" s="109">
        <v>1</v>
      </c>
      <c r="W8" s="109">
        <v>1</v>
      </c>
    </row>
    <row r="9" spans="1:23" ht="12" customHeight="1" x14ac:dyDescent="0.2">
      <c r="A9" s="102" t="s">
        <v>4</v>
      </c>
      <c r="B9" s="133"/>
      <c r="C9" s="133">
        <v>5</v>
      </c>
      <c r="D9" s="133"/>
      <c r="E9" s="133">
        <v>5</v>
      </c>
      <c r="F9" s="133"/>
      <c r="G9" s="133">
        <v>5</v>
      </c>
      <c r="H9" s="133"/>
      <c r="I9" s="133">
        <v>5</v>
      </c>
      <c r="J9" s="133">
        <v>1</v>
      </c>
      <c r="K9" s="133">
        <v>4</v>
      </c>
      <c r="L9" s="133"/>
      <c r="M9" s="133">
        <v>5</v>
      </c>
      <c r="N9" s="133"/>
      <c r="O9" s="133">
        <v>5</v>
      </c>
      <c r="P9" s="133">
        <v>1</v>
      </c>
      <c r="Q9" s="133">
        <v>4</v>
      </c>
      <c r="R9" s="133">
        <v>1</v>
      </c>
      <c r="S9" s="133">
        <v>4</v>
      </c>
      <c r="T9" s="133">
        <v>3</v>
      </c>
      <c r="U9" s="133">
        <v>2</v>
      </c>
      <c r="V9" s="133">
        <v>3</v>
      </c>
      <c r="W9" s="133">
        <v>2</v>
      </c>
    </row>
    <row r="10" spans="1:23" s="15" customFormat="1" ht="18.600000000000001" customHeight="1" x14ac:dyDescent="0.2">
      <c r="A10" s="79" t="s">
        <v>263</v>
      </c>
      <c r="B10" s="89"/>
      <c r="C10" s="89"/>
      <c r="D10" s="89"/>
      <c r="E10" s="89"/>
      <c r="F10" s="63"/>
      <c r="G10" s="63"/>
      <c r="H10" s="25"/>
      <c r="I10" s="25"/>
      <c r="J10" s="25"/>
      <c r="K10" s="25"/>
      <c r="L10" s="25"/>
      <c r="M10" s="25"/>
    </row>
    <row r="11" spans="1:23" s="15" customFormat="1" ht="12.6" customHeight="1" x14ac:dyDescent="0.2">
      <c r="A11" s="79" t="s">
        <v>264</v>
      </c>
      <c r="B11" s="89"/>
      <c r="C11" s="89"/>
      <c r="D11" s="89"/>
      <c r="E11" s="89"/>
      <c r="F11" s="63"/>
      <c r="G11" s="63"/>
      <c r="H11" s="25"/>
      <c r="I11" s="25"/>
      <c r="J11" s="25"/>
      <c r="K11" s="25"/>
      <c r="L11" s="25"/>
      <c r="M11" s="25"/>
    </row>
    <row r="12" spans="1:23" s="15" customFormat="1" ht="9.9499999999999993" customHeight="1" x14ac:dyDescent="0.2">
      <c r="A12" s="89"/>
      <c r="B12" s="78"/>
      <c r="C12" s="79"/>
      <c r="D12" s="78"/>
      <c r="E12" s="79"/>
      <c r="F12" s="25"/>
      <c r="G12" s="25"/>
      <c r="H12" s="25"/>
      <c r="I12" s="25"/>
      <c r="J12" s="25"/>
      <c r="K12" s="25"/>
      <c r="L12" s="25"/>
      <c r="M12" s="25"/>
    </row>
    <row r="13" spans="1:23" s="15" customFormat="1" ht="9.9499999999999993" customHeight="1" x14ac:dyDescent="0.2">
      <c r="A13" s="79" t="s">
        <v>265</v>
      </c>
      <c r="B13" s="78"/>
      <c r="C13" s="79"/>
      <c r="D13" s="78"/>
      <c r="E13" s="79"/>
      <c r="F13" s="25"/>
      <c r="G13" s="25"/>
      <c r="H13" s="25"/>
      <c r="I13" s="25"/>
      <c r="J13" s="25"/>
      <c r="K13" s="25"/>
      <c r="L13" s="25"/>
      <c r="M13" s="25"/>
    </row>
  </sheetData>
  <phoneticPr fontId="0" type="noConversion"/>
  <hyperlinks>
    <hyperlink ref="W1" location="Übersicht!A1" display="zurück zur Übersicht"/>
  </hyperlinks>
  <pageMargins left="0.19" right="0.26" top="0.984251969" bottom="0.984251969" header="0.4921259845" footer="0.4921259845"/>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zoomScaleNormal="100" workbookViewId="0"/>
  </sheetViews>
  <sheetFormatPr baseColWidth="10" defaultColWidth="12" defaultRowHeight="9.9499999999999993" customHeight="1" x14ac:dyDescent="0.2"/>
  <cols>
    <col min="1" max="1" width="14.5" style="67" customWidth="1"/>
    <col min="2" max="21" width="8.1640625" style="63" customWidth="1"/>
    <col min="22" max="22" width="14.1640625" style="63" customWidth="1"/>
    <col min="23" max="23" width="22.83203125" style="63" customWidth="1"/>
    <col min="24" max="16384" width="12" style="63"/>
  </cols>
  <sheetData>
    <row r="1" spans="1:23" s="15" customFormat="1" ht="12" x14ac:dyDescent="0.2">
      <c r="A1" s="1" t="s">
        <v>295</v>
      </c>
      <c r="B1" s="14"/>
      <c r="C1" s="14"/>
      <c r="D1" s="14"/>
      <c r="E1" s="14"/>
      <c r="F1" s="14"/>
      <c r="G1" s="14"/>
      <c r="H1" s="14"/>
      <c r="I1" s="14"/>
      <c r="J1" s="14"/>
      <c r="U1" s="18"/>
      <c r="W1" s="18" t="s">
        <v>52</v>
      </c>
    </row>
    <row r="2" spans="1:23" s="53" customFormat="1" ht="37.700000000000003" customHeight="1" x14ac:dyDescent="0.2">
      <c r="A2" s="68" t="s">
        <v>61</v>
      </c>
      <c r="B2" s="51"/>
      <c r="C2" s="51"/>
      <c r="D2" s="51"/>
      <c r="E2" s="51"/>
      <c r="F2" s="51"/>
      <c r="G2" s="51"/>
      <c r="H2" s="51"/>
      <c r="I2" s="52"/>
      <c r="J2" s="52"/>
      <c r="K2" s="52"/>
      <c r="L2" s="52"/>
      <c r="M2" s="52"/>
      <c r="N2" s="52"/>
      <c r="O2" s="52"/>
      <c r="P2" s="52"/>
      <c r="Q2" s="52"/>
      <c r="R2" s="52"/>
      <c r="T2" s="139"/>
      <c r="U2" s="139"/>
      <c r="V2" s="176" t="s">
        <v>296</v>
      </c>
      <c r="W2" s="176"/>
    </row>
    <row r="3" spans="1:23" s="101" customFormat="1" ht="18" customHeight="1" x14ac:dyDescent="0.2">
      <c r="A3" s="100" t="s">
        <v>216</v>
      </c>
      <c r="B3" s="57">
        <v>1950</v>
      </c>
      <c r="C3" s="57">
        <v>1953</v>
      </c>
      <c r="D3" s="57">
        <v>1956</v>
      </c>
      <c r="E3" s="57">
        <v>1959</v>
      </c>
      <c r="F3" s="57">
        <v>1962</v>
      </c>
      <c r="G3" s="57">
        <v>1965</v>
      </c>
      <c r="H3" s="57">
        <v>1968</v>
      </c>
      <c r="I3" s="57">
        <v>1972</v>
      </c>
      <c r="J3" s="57">
        <v>1976</v>
      </c>
      <c r="K3" s="57">
        <v>1980</v>
      </c>
      <c r="L3" s="57">
        <v>1984</v>
      </c>
      <c r="M3" s="57">
        <v>1988</v>
      </c>
      <c r="N3" s="57">
        <v>1992</v>
      </c>
      <c r="O3" s="57">
        <v>1996</v>
      </c>
      <c r="P3" s="57">
        <v>2000</v>
      </c>
      <c r="Q3" s="58">
        <v>2004</v>
      </c>
      <c r="R3" s="58">
        <v>2008</v>
      </c>
      <c r="S3" s="58">
        <v>2012</v>
      </c>
      <c r="T3" s="58">
        <v>2016</v>
      </c>
      <c r="U3" s="58">
        <v>2020</v>
      </c>
      <c r="W3" s="54" t="s">
        <v>297</v>
      </c>
    </row>
    <row r="4" spans="1:23" s="15" customFormat="1" ht="13.7" customHeight="1" x14ac:dyDescent="0.2">
      <c r="A4" s="40" t="s">
        <v>1</v>
      </c>
      <c r="B4" s="136">
        <v>19.411526280426607</v>
      </c>
      <c r="C4" s="136">
        <v>19.499041579064052</v>
      </c>
      <c r="D4" s="136">
        <v>17.053050460908764</v>
      </c>
      <c r="E4" s="136">
        <v>18.612617075301941</v>
      </c>
      <c r="F4" s="136">
        <v>19.022714384674551</v>
      </c>
      <c r="G4" s="136">
        <v>19.020933440788788</v>
      </c>
      <c r="H4" s="136">
        <v>19.716846251109033</v>
      </c>
      <c r="I4" s="136">
        <v>19.278244146591529</v>
      </c>
      <c r="J4" s="136">
        <v>17.796020037091509</v>
      </c>
      <c r="K4" s="136">
        <v>18.98857997039644</v>
      </c>
      <c r="L4" s="136">
        <v>18.658485780899735</v>
      </c>
      <c r="M4" s="136">
        <v>16.505474147264852</v>
      </c>
      <c r="N4" s="136">
        <v>16.869110900289677</v>
      </c>
      <c r="O4" s="136">
        <v>18.744364451319754</v>
      </c>
      <c r="P4" s="136">
        <v>19.562023328880315</v>
      </c>
      <c r="Q4" s="136">
        <v>15.72877718759961</v>
      </c>
      <c r="R4" s="136">
        <v>14.462628920773435</v>
      </c>
      <c r="S4" s="136">
        <v>14.201369514426046</v>
      </c>
      <c r="T4" s="136">
        <v>15.629292011996213</v>
      </c>
      <c r="U4" s="136">
        <v>13.651553312041351</v>
      </c>
      <c r="V4" s="25"/>
      <c r="W4" s="160">
        <v>13.651553312041351</v>
      </c>
    </row>
    <row r="5" spans="1:23" s="15" customFormat="1" ht="13.7" customHeight="1" x14ac:dyDescent="0.2">
      <c r="A5" s="40" t="s">
        <v>2</v>
      </c>
      <c r="B5" s="136">
        <v>24.009194383637478</v>
      </c>
      <c r="C5" s="136">
        <v>25.200241256486542</v>
      </c>
      <c r="D5" s="136">
        <v>25.106898633182816</v>
      </c>
      <c r="E5" s="136">
        <v>26.251093505974161</v>
      </c>
      <c r="F5" s="136">
        <v>26.012269745534756</v>
      </c>
      <c r="G5" s="136">
        <v>26.328950584990231</v>
      </c>
      <c r="H5" s="136">
        <v>25.239218252795226</v>
      </c>
      <c r="I5" s="136">
        <v>25.059440754788909</v>
      </c>
      <c r="J5" s="136">
        <v>24.201067361056026</v>
      </c>
      <c r="K5" s="136">
        <v>24.113844720741266</v>
      </c>
      <c r="L5" s="136">
        <v>22.93376208496095</v>
      </c>
      <c r="M5" s="136">
        <v>20.292839417056676</v>
      </c>
      <c r="N5" s="136">
        <v>19.361394159030748</v>
      </c>
      <c r="O5" s="136">
        <v>18.360182359459419</v>
      </c>
      <c r="P5" s="136">
        <v>19.265960250829202</v>
      </c>
      <c r="Q5" s="136">
        <v>17.456764179129067</v>
      </c>
      <c r="R5" s="136">
        <v>15.902446647963444</v>
      </c>
      <c r="S5" s="136">
        <v>14.199697522699022</v>
      </c>
      <c r="T5" s="136">
        <v>13.395754316929048</v>
      </c>
      <c r="U5" s="136">
        <v>13.554191178901783</v>
      </c>
      <c r="V5" s="25"/>
      <c r="W5" s="160">
        <v>13.554191178901783</v>
      </c>
    </row>
    <row r="6" spans="1:23" s="15" customFormat="1" ht="13.7" customHeight="1" x14ac:dyDescent="0.2">
      <c r="A6" s="40" t="s">
        <v>7</v>
      </c>
      <c r="B6" s="136">
        <v>23.394160801902036</v>
      </c>
      <c r="C6" s="136">
        <v>24.552405835037295</v>
      </c>
      <c r="D6" s="136">
        <v>24.057541283222022</v>
      </c>
      <c r="E6" s="136">
        <v>21.786867720911516</v>
      </c>
      <c r="F6" s="136">
        <v>21.918174449380214</v>
      </c>
      <c r="G6" s="136">
        <v>21.085978923595974</v>
      </c>
      <c r="H6" s="136">
        <v>21.401978860710031</v>
      </c>
      <c r="I6" s="136">
        <v>16.449310469844477</v>
      </c>
      <c r="J6" s="136">
        <v>19.25375150244323</v>
      </c>
      <c r="K6" s="136">
        <v>20.376696984715018</v>
      </c>
      <c r="L6" s="136">
        <v>16.222492670636175</v>
      </c>
      <c r="M6" s="136">
        <v>13.900465900536066</v>
      </c>
      <c r="N6" s="136">
        <v>15.30946996262063</v>
      </c>
      <c r="O6" s="136">
        <v>14.857093636374202</v>
      </c>
      <c r="P6" s="136">
        <v>15.681663055549141</v>
      </c>
      <c r="Q6" s="136">
        <v>15.566828925421675</v>
      </c>
      <c r="R6" s="136">
        <v>12.78346919950533</v>
      </c>
      <c r="S6" s="136">
        <v>13.37727350370132</v>
      </c>
      <c r="T6" s="136">
        <v>13.093599882773901</v>
      </c>
      <c r="U6" s="136">
        <v>11.585015886056212</v>
      </c>
      <c r="V6" s="25"/>
      <c r="W6" s="160">
        <v>11.585015886056212</v>
      </c>
    </row>
    <row r="7" spans="1:23" s="15" customFormat="1" ht="13.7" customHeight="1" x14ac:dyDescent="0.2">
      <c r="A7" s="40" t="s">
        <v>3</v>
      </c>
      <c r="B7" s="136">
        <v>29.22655560250297</v>
      </c>
      <c r="C7" s="136">
        <v>27.602405864103734</v>
      </c>
      <c r="D7" s="136">
        <v>26.441467069037333</v>
      </c>
      <c r="E7" s="136">
        <v>25.60433728926867</v>
      </c>
      <c r="F7" s="136">
        <v>25.752655149897784</v>
      </c>
      <c r="G7" s="136">
        <v>24.970992833556178</v>
      </c>
      <c r="H7" s="136">
        <v>24.551480306517128</v>
      </c>
      <c r="I7" s="136">
        <v>24.413634688374124</v>
      </c>
      <c r="J7" s="136">
        <v>26.054660042451715</v>
      </c>
      <c r="K7" s="136">
        <v>25.756189138267938</v>
      </c>
      <c r="L7" s="136">
        <v>25.197159734827952</v>
      </c>
      <c r="M7" s="136">
        <v>22.871535901873951</v>
      </c>
      <c r="N7" s="136">
        <v>21.736542263373078</v>
      </c>
      <c r="O7" s="136">
        <v>26.0804727730529</v>
      </c>
      <c r="P7" s="136">
        <v>29.726862035885972</v>
      </c>
      <c r="Q7" s="136">
        <v>32.789210067274396</v>
      </c>
      <c r="R7" s="136">
        <v>36.412310883796685</v>
      </c>
      <c r="S7" s="136">
        <v>30.46767140621029</v>
      </c>
      <c r="T7" s="136">
        <v>32.555828016438426</v>
      </c>
      <c r="U7" s="136">
        <v>32.286318290321098</v>
      </c>
      <c r="V7" s="25"/>
      <c r="W7" s="177">
        <v>32.286318290321098</v>
      </c>
    </row>
    <row r="8" spans="1:23" s="15" customFormat="1" ht="13.7" customHeight="1" x14ac:dyDescent="0.2">
      <c r="A8" s="40" t="s">
        <v>93</v>
      </c>
      <c r="B8" s="136"/>
      <c r="C8" s="136"/>
      <c r="D8" s="136"/>
      <c r="E8" s="136"/>
      <c r="F8" s="136"/>
      <c r="G8" s="136"/>
      <c r="H8" s="136"/>
      <c r="I8" s="136"/>
      <c r="J8" s="136"/>
      <c r="K8" s="136"/>
      <c r="L8" s="136"/>
      <c r="M8" s="136"/>
      <c r="N8" s="136"/>
      <c r="O8" s="136"/>
      <c r="P8" s="136"/>
      <c r="Q8" s="136"/>
      <c r="R8" s="136"/>
      <c r="S8" s="136">
        <v>4.7948600615667702</v>
      </c>
      <c r="T8" s="136">
        <v>3.1391966102801607</v>
      </c>
      <c r="U8" s="136">
        <v>0.44253341180538858</v>
      </c>
      <c r="V8" s="25"/>
      <c r="W8" s="160">
        <v>0.85620938450083361</v>
      </c>
    </row>
    <row r="9" spans="1:23" s="15" customFormat="1" ht="13.7" customHeight="1" x14ac:dyDescent="0.2">
      <c r="A9" s="40" t="s">
        <v>9</v>
      </c>
      <c r="B9" s="136"/>
      <c r="C9" s="136"/>
      <c r="D9" s="136"/>
      <c r="E9" s="136"/>
      <c r="F9" s="136"/>
      <c r="G9" s="136"/>
      <c r="H9" s="136">
        <v>0.42490312070892272</v>
      </c>
      <c r="I9" s="136">
        <v>2.3026272367075462</v>
      </c>
      <c r="J9" s="136">
        <v>3.7988691108047701</v>
      </c>
      <c r="K9" s="136">
        <v>3.0212220028547465</v>
      </c>
      <c r="L9" s="136">
        <v>4.1129332388712312</v>
      </c>
      <c r="M9" s="136">
        <v>0.90741691650491252</v>
      </c>
      <c r="N9" s="136"/>
      <c r="O9" s="136"/>
      <c r="P9" s="136"/>
      <c r="Q9" s="136"/>
      <c r="R9" s="136"/>
      <c r="S9" s="136"/>
      <c r="T9" s="136"/>
      <c r="U9" s="136"/>
      <c r="V9" s="25"/>
      <c r="W9" s="160"/>
    </row>
    <row r="10" spans="1:23" s="15" customFormat="1" ht="13.7" customHeight="1" x14ac:dyDescent="0.2">
      <c r="A10" s="40" t="s">
        <v>10</v>
      </c>
      <c r="B10" s="136">
        <v>1.3550081848816955</v>
      </c>
      <c r="C10" s="136">
        <v>1.9351088033659152</v>
      </c>
      <c r="D10" s="136">
        <v>5.7788408914982377</v>
      </c>
      <c r="E10" s="136">
        <v>6.3538863786812545</v>
      </c>
      <c r="F10" s="136">
        <v>6.4181645334451431</v>
      </c>
      <c r="G10" s="136">
        <v>7.3625696898616564</v>
      </c>
      <c r="H10" s="136">
        <v>8.6655732081596604</v>
      </c>
      <c r="I10" s="136">
        <v>6.8031710331187183</v>
      </c>
      <c r="J10" s="136">
        <v>5.9516140418830688</v>
      </c>
      <c r="K10" s="136">
        <v>7.0994748569975172</v>
      </c>
      <c r="L10" s="136">
        <v>6.5012764836848032</v>
      </c>
      <c r="M10" s="136">
        <v>5.5832432926956814</v>
      </c>
      <c r="N10" s="136">
        <v>5.465135102401586</v>
      </c>
      <c r="O10" s="136">
        <v>5.4733761113186299</v>
      </c>
      <c r="P10" s="136">
        <v>5.3008939532769217</v>
      </c>
      <c r="Q10" s="136">
        <v>5.0311000366551806</v>
      </c>
      <c r="R10" s="136">
        <v>4.9944890054583118</v>
      </c>
      <c r="S10" s="136">
        <v>4.7424951433434765</v>
      </c>
      <c r="T10" s="136">
        <v>4.9276344090147948</v>
      </c>
      <c r="U10" s="136"/>
      <c r="V10" s="25"/>
      <c r="W10" s="160">
        <v>3.5924034630890027</v>
      </c>
    </row>
    <row r="11" spans="1:23" s="15" customFormat="1" ht="13.7" customHeight="1" x14ac:dyDescent="0.2">
      <c r="A11" s="40" t="s">
        <v>12</v>
      </c>
      <c r="B11" s="136"/>
      <c r="C11" s="136"/>
      <c r="D11" s="136"/>
      <c r="E11" s="136"/>
      <c r="F11" s="136"/>
      <c r="G11" s="136"/>
      <c r="H11" s="136"/>
      <c r="I11" s="136"/>
      <c r="J11" s="136"/>
      <c r="K11" s="136"/>
      <c r="L11" s="136"/>
      <c r="M11" s="136"/>
      <c r="N11" s="136"/>
      <c r="O11" s="136"/>
      <c r="P11" s="136"/>
      <c r="Q11" s="136"/>
      <c r="R11" s="136">
        <v>2.0425824955661294</v>
      </c>
      <c r="S11" s="136">
        <v>5.8933299698047321</v>
      </c>
      <c r="T11" s="136">
        <v>5.2088028625700185</v>
      </c>
      <c r="U11" s="136">
        <v>7.6180583704904699</v>
      </c>
      <c r="V11" s="25"/>
      <c r="W11" s="160">
        <v>7.6180583704904699</v>
      </c>
    </row>
    <row r="12" spans="1:23" s="15" customFormat="1" ht="13.7" customHeight="1" x14ac:dyDescent="0.2">
      <c r="A12" s="40" t="s">
        <v>75</v>
      </c>
      <c r="B12" s="136"/>
      <c r="C12" s="136"/>
      <c r="D12" s="136"/>
      <c r="E12" s="136"/>
      <c r="F12" s="136"/>
      <c r="G12" s="136"/>
      <c r="H12" s="136"/>
      <c r="I12" s="136"/>
      <c r="J12" s="136"/>
      <c r="K12" s="136"/>
      <c r="L12" s="136">
        <v>4.5186511422283919</v>
      </c>
      <c r="M12" s="136">
        <v>9.0381448680766372</v>
      </c>
      <c r="N12" s="136">
        <v>8.1214710673225365</v>
      </c>
      <c r="O12" s="136">
        <v>7.5063232697035644</v>
      </c>
      <c r="P12" s="136">
        <v>7.1762268949193757</v>
      </c>
      <c r="Q12" s="136">
        <v>9.7435271912102905</v>
      </c>
      <c r="R12" s="136">
        <v>9.0279193811318788</v>
      </c>
      <c r="S12" s="136">
        <v>7.7179069233837829</v>
      </c>
      <c r="T12" s="136">
        <v>7.4266563321611159</v>
      </c>
      <c r="U12" s="136">
        <v>7.9448834126750052</v>
      </c>
      <c r="V12" s="25"/>
      <c r="W12" s="160">
        <v>10.14481274118573</v>
      </c>
    </row>
    <row r="13" spans="1:23" s="15" customFormat="1" ht="13.7" customHeight="1" x14ac:dyDescent="0.2">
      <c r="A13" s="40" t="s">
        <v>16</v>
      </c>
      <c r="B13" s="136"/>
      <c r="C13" s="136"/>
      <c r="D13" s="136"/>
      <c r="E13" s="136"/>
      <c r="F13" s="136"/>
      <c r="G13" s="136"/>
      <c r="H13" s="136"/>
      <c r="I13" s="136">
        <v>4.1277143107912062</v>
      </c>
      <c r="J13" s="136">
        <v>1.9502057542386524</v>
      </c>
      <c r="K13" s="136"/>
      <c r="L13" s="136"/>
      <c r="M13" s="136"/>
      <c r="N13" s="136"/>
      <c r="O13" s="136"/>
      <c r="P13" s="136"/>
      <c r="Q13" s="136"/>
      <c r="R13" s="136"/>
      <c r="S13" s="136"/>
      <c r="T13" s="136"/>
      <c r="U13" s="136"/>
      <c r="V13" s="25"/>
      <c r="W13" s="160"/>
    </row>
    <row r="14" spans="1:23" s="15" customFormat="1" ht="13.7" customHeight="1" x14ac:dyDescent="0.2">
      <c r="A14" s="40" t="s">
        <v>77</v>
      </c>
      <c r="B14" s="136"/>
      <c r="C14" s="136"/>
      <c r="D14" s="136"/>
      <c r="E14" s="136"/>
      <c r="F14" s="136"/>
      <c r="G14" s="136"/>
      <c r="H14" s="136"/>
      <c r="I14" s="136">
        <v>1.5658573597834964</v>
      </c>
      <c r="J14" s="136">
        <v>0.99381215003103951</v>
      </c>
      <c r="K14" s="136">
        <v>0.64399232251431304</v>
      </c>
      <c r="L14" s="136">
        <v>1.2599078941214832</v>
      </c>
      <c r="M14" s="136">
        <v>0.59229343464014006</v>
      </c>
      <c r="N14" s="136">
        <v>2.2893811762380034</v>
      </c>
      <c r="O14" s="136"/>
      <c r="P14" s="136">
        <v>0.27654043701337883</v>
      </c>
      <c r="Q14" s="136"/>
      <c r="R14" s="136"/>
      <c r="S14" s="136"/>
      <c r="T14" s="136"/>
      <c r="U14" s="136"/>
      <c r="V14" s="25"/>
      <c r="W14" s="160"/>
    </row>
    <row r="15" spans="1:23" s="15" customFormat="1" ht="13.7" customHeight="1" x14ac:dyDescent="0.2">
      <c r="A15" s="40" t="s">
        <v>17</v>
      </c>
      <c r="B15" s="136"/>
      <c r="C15" s="136"/>
      <c r="D15" s="136"/>
      <c r="E15" s="136"/>
      <c r="F15" s="136"/>
      <c r="G15" s="136"/>
      <c r="H15" s="136"/>
      <c r="I15" s="136"/>
      <c r="J15" s="136"/>
      <c r="K15" s="136"/>
      <c r="L15" s="136"/>
      <c r="M15" s="136"/>
      <c r="N15" s="136"/>
      <c r="O15" s="136"/>
      <c r="P15" s="136">
        <v>0.85866181651203011</v>
      </c>
      <c r="Q15" s="136">
        <v>2.7360608158294748</v>
      </c>
      <c r="R15" s="136">
        <v>3.8880466313043738</v>
      </c>
      <c r="S15" s="136">
        <v>4.6053959548645551</v>
      </c>
      <c r="T15" s="136">
        <v>4.6232355578363089</v>
      </c>
      <c r="U15" s="136">
        <v>3.8867570339923567</v>
      </c>
      <c r="V15" s="25"/>
      <c r="W15" s="160">
        <v>4.4182517802911994</v>
      </c>
    </row>
    <row r="16" spans="1:23" s="15" customFormat="1" ht="13.7" customHeight="1" x14ac:dyDescent="0.2">
      <c r="A16" s="40" t="s">
        <v>18</v>
      </c>
      <c r="B16" s="136"/>
      <c r="C16" s="136"/>
      <c r="D16" s="136"/>
      <c r="E16" s="136"/>
      <c r="F16" s="136"/>
      <c r="G16" s="136"/>
      <c r="H16" s="136"/>
      <c r="I16" s="136"/>
      <c r="J16" s="136"/>
      <c r="K16" s="136"/>
      <c r="L16" s="136"/>
      <c r="M16" s="136">
        <v>8.9060296372234848</v>
      </c>
      <c r="N16" s="136">
        <v>9.7502401936768894</v>
      </c>
      <c r="O16" s="136">
        <v>7.6140389527264905</v>
      </c>
      <c r="P16" s="136">
        <v>2.0242330933781019</v>
      </c>
      <c r="Q16" s="136"/>
      <c r="R16" s="136"/>
      <c r="S16" s="136"/>
      <c r="T16" s="136"/>
      <c r="U16" s="136"/>
      <c r="V16" s="25"/>
      <c r="W16" s="160"/>
    </row>
    <row r="17" spans="1:23" s="15" customFormat="1" ht="13.7" customHeight="1" x14ac:dyDescent="0.2">
      <c r="A17" s="40" t="s">
        <v>117</v>
      </c>
      <c r="B17" s="136">
        <v>1.1812140316356401</v>
      </c>
      <c r="C17" s="136">
        <v>1.2107966619424699</v>
      </c>
      <c r="D17" s="136">
        <v>1.0687088474573543</v>
      </c>
      <c r="E17" s="136">
        <v>0.97063817556126797</v>
      </c>
      <c r="F17" s="136">
        <v>0.87602173706755149</v>
      </c>
      <c r="G17" s="136"/>
      <c r="H17" s="136"/>
      <c r="I17" s="136"/>
      <c r="J17" s="136"/>
      <c r="K17" s="136"/>
      <c r="L17" s="136"/>
      <c r="M17" s="136"/>
      <c r="N17" s="136"/>
      <c r="O17" s="136"/>
      <c r="P17" s="136"/>
      <c r="Q17" s="136"/>
      <c r="R17" s="136"/>
      <c r="S17" s="136"/>
      <c r="T17" s="136"/>
      <c r="U17" s="136"/>
      <c r="V17" s="25"/>
      <c r="W17" s="160"/>
    </row>
    <row r="18" spans="1:23" s="15" customFormat="1" ht="13.7" customHeight="1" x14ac:dyDescent="0.2">
      <c r="A18" s="40" t="s">
        <v>90</v>
      </c>
      <c r="B18" s="136">
        <v>0.65285330832989796</v>
      </c>
      <c r="C18" s="136"/>
      <c r="D18" s="136">
        <v>0.49349281469347622</v>
      </c>
      <c r="E18" s="136">
        <v>0.42055985430119708</v>
      </c>
      <c r="F18" s="136"/>
      <c r="G18" s="136"/>
      <c r="H18" s="136"/>
      <c r="I18" s="136"/>
      <c r="J18" s="136"/>
      <c r="K18" s="136"/>
      <c r="L18" s="136"/>
      <c r="M18" s="136"/>
      <c r="N18" s="136"/>
      <c r="O18" s="136"/>
      <c r="P18" s="136"/>
      <c r="Q18" s="136"/>
      <c r="R18" s="136"/>
      <c r="S18" s="136"/>
      <c r="T18" s="136"/>
      <c r="U18" s="136"/>
      <c r="V18" s="25"/>
      <c r="W18" s="161"/>
    </row>
    <row r="19" spans="1:23" s="15" customFormat="1" ht="13.7" customHeight="1" x14ac:dyDescent="0.2">
      <c r="A19" s="40" t="s">
        <v>19</v>
      </c>
      <c r="B19" s="136">
        <v>0.76948740668367543</v>
      </c>
      <c r="C19" s="136"/>
      <c r="D19" s="136"/>
      <c r="E19" s="136"/>
      <c r="F19" s="136"/>
      <c r="G19" s="136">
        <v>1.2305745272071766</v>
      </c>
      <c r="H19" s="136"/>
      <c r="I19" s="136"/>
      <c r="J19" s="136"/>
      <c r="K19" s="136"/>
      <c r="L19" s="136">
        <v>0.59533096976926736</v>
      </c>
      <c r="M19" s="136">
        <v>1.402556484</v>
      </c>
      <c r="N19" s="136">
        <v>1.0972551750468296</v>
      </c>
      <c r="O19" s="136">
        <v>1.3641484460450346</v>
      </c>
      <c r="P19" s="136">
        <v>0.12693513375553706</v>
      </c>
      <c r="Q19" s="136">
        <v>0.94773159688029152</v>
      </c>
      <c r="R19" s="136">
        <v>0.48610683450044673</v>
      </c>
      <c r="S19" s="136"/>
      <c r="T19" s="136"/>
      <c r="U19" s="136">
        <v>9.0336497666966764</v>
      </c>
      <c r="V19" s="25"/>
      <c r="W19" s="162">
        <v>2.2961462561026629</v>
      </c>
    </row>
    <row r="20" spans="1:23" s="15" customFormat="1" ht="13.7" customHeight="1" x14ac:dyDescent="0.2">
      <c r="A20" s="155" t="s">
        <v>4</v>
      </c>
      <c r="B20" s="154">
        <v>100</v>
      </c>
      <c r="C20" s="154">
        <v>100</v>
      </c>
      <c r="D20" s="154">
        <v>100</v>
      </c>
      <c r="E20" s="154">
        <v>100.00000000000001</v>
      </c>
      <c r="F20" s="154">
        <v>100.00000000000001</v>
      </c>
      <c r="G20" s="154">
        <v>100.00000000000001</v>
      </c>
      <c r="H20" s="154">
        <v>99.999999999999986</v>
      </c>
      <c r="I20" s="154">
        <v>100</v>
      </c>
      <c r="J20" s="154">
        <v>100</v>
      </c>
      <c r="K20" s="154">
        <v>99.999999996487233</v>
      </c>
      <c r="L20" s="154">
        <v>99.999999999999986</v>
      </c>
      <c r="M20" s="154">
        <v>99.999999999872415</v>
      </c>
      <c r="N20" s="154">
        <v>99.999999999999972</v>
      </c>
      <c r="O20" s="154">
        <v>100</v>
      </c>
      <c r="P20" s="154">
        <v>99.999999999999986</v>
      </c>
      <c r="Q20" s="154">
        <v>99.999999999999986</v>
      </c>
      <c r="R20" s="154">
        <v>100.00000000000003</v>
      </c>
      <c r="S20" s="154">
        <v>100</v>
      </c>
      <c r="T20" s="154">
        <v>100.00000000000001</v>
      </c>
      <c r="U20" s="163">
        <v>99.999999999999972</v>
      </c>
      <c r="V20" s="24"/>
      <c r="W20" s="164">
        <v>99.999999999999957</v>
      </c>
    </row>
    <row r="21" spans="1:23" s="15" customFormat="1" ht="13.7" customHeight="1" x14ac:dyDescent="0.2">
      <c r="A21" s="47" t="s">
        <v>20</v>
      </c>
      <c r="B21" s="137">
        <v>82.6</v>
      </c>
      <c r="C21" s="137">
        <v>79.599999999999994</v>
      </c>
      <c r="D21" s="137">
        <v>79</v>
      </c>
      <c r="E21" s="137">
        <v>76.7</v>
      </c>
      <c r="F21" s="137">
        <v>79.400000000000006</v>
      </c>
      <c r="G21" s="137">
        <v>73.3</v>
      </c>
      <c r="H21" s="137">
        <v>71.7</v>
      </c>
      <c r="I21" s="137">
        <v>57</v>
      </c>
      <c r="J21" s="137">
        <v>50.3</v>
      </c>
      <c r="K21" s="137">
        <v>45.9</v>
      </c>
      <c r="L21" s="137">
        <v>41.8</v>
      </c>
      <c r="M21" s="137">
        <v>43.2</v>
      </c>
      <c r="N21" s="137">
        <v>39.797902161135724</v>
      </c>
      <c r="O21" s="137">
        <v>33.781656575122817</v>
      </c>
      <c r="P21" s="137">
        <v>31.62677304964539</v>
      </c>
      <c r="Q21" s="137">
        <v>33.866191787629674</v>
      </c>
      <c r="R21" s="137">
        <v>33.859316968909354</v>
      </c>
      <c r="S21" s="137">
        <v>30.794384868379598</v>
      </c>
      <c r="T21" s="137">
        <v>30.376371716194566</v>
      </c>
      <c r="U21" s="137">
        <v>32.602250087894056</v>
      </c>
      <c r="V21" s="25"/>
      <c r="W21" s="165">
        <v>32.602250087894056</v>
      </c>
    </row>
    <row r="22" spans="1:23" s="15" customFormat="1" ht="21.6" customHeight="1" x14ac:dyDescent="0.2">
      <c r="A22" s="60" t="s">
        <v>298</v>
      </c>
      <c r="B22" s="138"/>
      <c r="C22" s="138"/>
      <c r="D22" s="138"/>
      <c r="E22" s="138"/>
      <c r="F22" s="138"/>
      <c r="G22" s="138"/>
      <c r="H22" s="138"/>
      <c r="I22" s="138"/>
      <c r="J22" s="138"/>
      <c r="K22" s="138"/>
      <c r="L22" s="138"/>
      <c r="M22" s="138"/>
      <c r="N22" s="138"/>
      <c r="O22" s="138"/>
      <c r="P22" s="138"/>
      <c r="Q22" s="138"/>
      <c r="R22" s="138"/>
      <c r="S22" s="138"/>
      <c r="T22" s="138"/>
      <c r="U22" s="138"/>
      <c r="V22" s="79"/>
      <c r="W22" s="166"/>
    </row>
    <row r="23" spans="1:23" s="10" customFormat="1" ht="25.5" customHeight="1" x14ac:dyDescent="0.2">
      <c r="A23" s="61" t="s">
        <v>306</v>
      </c>
      <c r="B23" s="110"/>
      <c r="C23" s="110"/>
      <c r="D23" s="110"/>
      <c r="E23" s="110"/>
      <c r="F23" s="110"/>
      <c r="G23" s="110"/>
      <c r="H23" s="110"/>
      <c r="I23" s="110"/>
      <c r="J23" s="110"/>
      <c r="K23" s="110"/>
      <c r="L23" s="110"/>
      <c r="M23" s="110"/>
      <c r="N23" s="110"/>
      <c r="O23" s="110"/>
      <c r="P23" s="110"/>
      <c r="Q23" s="110"/>
      <c r="R23" s="110"/>
      <c r="S23" s="110"/>
      <c r="U23" s="110"/>
      <c r="V23" s="110"/>
      <c r="W23" s="110"/>
    </row>
    <row r="24" spans="1:23" s="10" customFormat="1" ht="13.7" customHeight="1" x14ac:dyDescent="0.2">
      <c r="A24" s="61" t="s">
        <v>300</v>
      </c>
      <c r="B24" s="110"/>
      <c r="C24" s="110"/>
      <c r="D24" s="110"/>
      <c r="E24" s="110"/>
      <c r="F24" s="110"/>
      <c r="G24" s="110"/>
      <c r="H24" s="110"/>
      <c r="I24" s="110"/>
      <c r="J24" s="110"/>
      <c r="K24" s="110"/>
      <c r="L24" s="110"/>
      <c r="M24" s="110"/>
      <c r="N24" s="110"/>
      <c r="O24" s="110"/>
      <c r="P24" s="110"/>
      <c r="Q24" s="110"/>
      <c r="R24" s="110"/>
      <c r="S24" s="110"/>
      <c r="U24" s="110"/>
      <c r="V24" s="110"/>
      <c r="W24" s="110"/>
    </row>
    <row r="25" spans="1:23" s="10" customFormat="1" ht="13.7" customHeight="1" x14ac:dyDescent="0.2">
      <c r="A25" s="140" t="s">
        <v>299</v>
      </c>
      <c r="B25" s="110"/>
      <c r="C25" s="110"/>
      <c r="D25" s="110"/>
      <c r="E25" s="110"/>
      <c r="F25" s="110"/>
      <c r="G25" s="110"/>
      <c r="H25" s="110"/>
      <c r="I25" s="110"/>
      <c r="J25" s="110"/>
      <c r="K25" s="110"/>
      <c r="L25" s="110"/>
      <c r="M25" s="110"/>
      <c r="N25" s="110"/>
      <c r="O25" s="110"/>
      <c r="P25" s="110"/>
      <c r="Q25" s="110"/>
      <c r="R25" s="110"/>
      <c r="S25" s="110"/>
      <c r="U25" s="110"/>
      <c r="V25" s="110"/>
      <c r="W25" s="110"/>
    </row>
    <row r="26" spans="1:23" s="25" customFormat="1" ht="27.6" customHeight="1" x14ac:dyDescent="0.2">
      <c r="A26" s="41" t="s">
        <v>191</v>
      </c>
      <c r="B26" s="64"/>
      <c r="C26" s="64"/>
      <c r="D26" s="64"/>
      <c r="E26" s="64"/>
      <c r="F26" s="64"/>
      <c r="G26" s="64"/>
      <c r="H26" s="64"/>
      <c r="I26" s="29"/>
      <c r="J26" s="29"/>
      <c r="K26" s="29"/>
      <c r="W26" s="178"/>
    </row>
    <row r="27" spans="1:23" s="27" customFormat="1" ht="12.6" customHeight="1" x14ac:dyDescent="0.2">
      <c r="A27" s="135">
        <v>1950</v>
      </c>
      <c r="B27" s="28"/>
      <c r="C27" s="28" t="s">
        <v>193</v>
      </c>
      <c r="W27" s="179"/>
    </row>
    <row r="28" spans="1:23" s="27" customFormat="1" ht="12.6" customHeight="1" x14ac:dyDescent="0.2">
      <c r="A28" s="135">
        <v>1965</v>
      </c>
      <c r="B28" s="28"/>
      <c r="C28" s="2" t="s">
        <v>184</v>
      </c>
      <c r="D28" s="2"/>
      <c r="E28" s="2"/>
      <c r="F28" s="2"/>
      <c r="G28" s="2"/>
      <c r="H28" s="2"/>
      <c r="W28" s="180"/>
    </row>
    <row r="29" spans="1:23" s="27" customFormat="1" ht="12.6" customHeight="1" x14ac:dyDescent="0.2">
      <c r="A29" s="135">
        <v>1984</v>
      </c>
      <c r="B29" s="28"/>
      <c r="C29" s="61" t="s">
        <v>194</v>
      </c>
      <c r="W29" s="181"/>
    </row>
    <row r="30" spans="1:23" s="27" customFormat="1" ht="12.6" customHeight="1" x14ac:dyDescent="0.2">
      <c r="A30" s="135">
        <v>1988</v>
      </c>
      <c r="B30" s="28"/>
      <c r="C30" s="28" t="s">
        <v>185</v>
      </c>
    </row>
    <row r="31" spans="1:23" s="27" customFormat="1" ht="12.6" customHeight="1" x14ac:dyDescent="0.2">
      <c r="A31" s="135">
        <v>1992</v>
      </c>
      <c r="B31" s="28"/>
      <c r="C31" s="28" t="s">
        <v>186</v>
      </c>
    </row>
    <row r="32" spans="1:23" s="27" customFormat="1" ht="12.6" customHeight="1" x14ac:dyDescent="0.2">
      <c r="A32" s="135">
        <v>1996</v>
      </c>
      <c r="B32" s="28"/>
      <c r="C32" s="28" t="s">
        <v>187</v>
      </c>
    </row>
    <row r="33" spans="1:23" s="27" customFormat="1" ht="12.6" customHeight="1" x14ac:dyDescent="0.2">
      <c r="A33" s="135">
        <v>2000</v>
      </c>
      <c r="B33" s="28"/>
      <c r="C33" s="28" t="s">
        <v>188</v>
      </c>
    </row>
    <row r="34" spans="1:23" s="27" customFormat="1" ht="12.6" customHeight="1" x14ac:dyDescent="0.2">
      <c r="A34" s="135">
        <v>2004</v>
      </c>
      <c r="B34" s="28"/>
      <c r="C34" s="28" t="s">
        <v>189</v>
      </c>
    </row>
    <row r="35" spans="1:23" s="27" customFormat="1" ht="12.6" customHeight="1" x14ac:dyDescent="0.2">
      <c r="A35" s="135">
        <v>2008</v>
      </c>
      <c r="B35" s="28"/>
      <c r="C35" s="28" t="s">
        <v>190</v>
      </c>
    </row>
    <row r="36" spans="1:23" s="27" customFormat="1" ht="12.6" customHeight="1" x14ac:dyDescent="0.2">
      <c r="A36" s="135">
        <v>2020</v>
      </c>
      <c r="B36" s="28"/>
      <c r="C36" s="28" t="s">
        <v>293</v>
      </c>
    </row>
    <row r="37" spans="1:23" s="25" customFormat="1" ht="18" customHeight="1" x14ac:dyDescent="0.2">
      <c r="A37" s="41" t="s">
        <v>303</v>
      </c>
      <c r="B37" s="64"/>
      <c r="C37" s="64"/>
      <c r="D37" s="64"/>
      <c r="E37" s="64"/>
      <c r="F37" s="64"/>
      <c r="G37" s="64"/>
      <c r="H37" s="64"/>
      <c r="I37" s="29"/>
      <c r="J37" s="29"/>
      <c r="K37" s="29"/>
    </row>
    <row r="38" spans="1:23" s="27" customFormat="1" ht="12.6" customHeight="1" x14ac:dyDescent="0.2">
      <c r="A38" s="135">
        <v>2008</v>
      </c>
      <c r="C38" s="28" t="s">
        <v>294</v>
      </c>
    </row>
    <row r="39" spans="1:23" s="27" customFormat="1" ht="21.6" customHeight="1" x14ac:dyDescent="0.2">
      <c r="A39" s="167">
        <v>2020</v>
      </c>
      <c r="C39" s="182" t="s">
        <v>304</v>
      </c>
      <c r="D39" s="182"/>
      <c r="E39" s="182"/>
      <c r="F39" s="182"/>
      <c r="G39" s="182"/>
      <c r="H39" s="182"/>
      <c r="I39" s="182"/>
      <c r="J39" s="182"/>
      <c r="K39" s="182"/>
      <c r="L39" s="182"/>
      <c r="M39" s="182"/>
      <c r="N39" s="182"/>
      <c r="O39" s="182"/>
      <c r="P39" s="182"/>
      <c r="Q39" s="182"/>
      <c r="R39" s="182"/>
      <c r="S39" s="182"/>
      <c r="T39" s="182"/>
      <c r="U39" s="182"/>
      <c r="V39" s="182"/>
      <c r="W39" s="182"/>
    </row>
    <row r="40" spans="1:23" s="15" customFormat="1" ht="28.35" customHeight="1" x14ac:dyDescent="0.2">
      <c r="A40" s="79" t="s">
        <v>263</v>
      </c>
      <c r="B40" s="89"/>
      <c r="C40" s="89"/>
      <c r="D40" s="89"/>
      <c r="E40" s="89"/>
      <c r="F40" s="63"/>
      <c r="G40" s="63"/>
      <c r="H40" s="25"/>
      <c r="I40" s="25"/>
      <c r="J40" s="25"/>
      <c r="K40" s="25"/>
      <c r="L40" s="25"/>
      <c r="M40" s="25"/>
    </row>
    <row r="41" spans="1:23" s="15" customFormat="1" ht="12.6" customHeight="1" x14ac:dyDescent="0.2">
      <c r="A41" s="79" t="s">
        <v>264</v>
      </c>
      <c r="B41" s="89"/>
      <c r="C41" s="89"/>
      <c r="D41" s="89"/>
      <c r="E41" s="89"/>
      <c r="F41" s="63"/>
      <c r="G41" s="63"/>
      <c r="H41" s="25"/>
      <c r="I41" s="25"/>
      <c r="J41" s="25"/>
      <c r="K41" s="25"/>
      <c r="L41" s="25"/>
      <c r="M41" s="25"/>
    </row>
    <row r="42" spans="1:23" s="15" customFormat="1" ht="9.9499999999999993" customHeight="1" x14ac:dyDescent="0.2">
      <c r="A42" s="89"/>
      <c r="B42" s="78"/>
      <c r="C42" s="79"/>
      <c r="D42" s="78"/>
      <c r="E42" s="79"/>
      <c r="F42" s="25"/>
      <c r="G42" s="25"/>
      <c r="H42" s="25"/>
      <c r="I42" s="25"/>
      <c r="J42" s="25"/>
      <c r="K42" s="25"/>
      <c r="L42" s="25"/>
      <c r="M42" s="25"/>
    </row>
    <row r="43" spans="1:23" s="15" customFormat="1" ht="9.9499999999999993" customHeight="1" x14ac:dyDescent="0.2">
      <c r="A43" s="79" t="s">
        <v>265</v>
      </c>
      <c r="B43" s="78"/>
      <c r="C43" s="79"/>
      <c r="D43" s="78"/>
      <c r="E43" s="79"/>
      <c r="F43" s="25"/>
      <c r="G43" s="25"/>
      <c r="H43" s="25"/>
      <c r="I43" s="25"/>
      <c r="J43" s="25"/>
      <c r="K43" s="25"/>
      <c r="L43" s="25"/>
      <c r="M43" s="25"/>
    </row>
  </sheetData>
  <mergeCells count="2">
    <mergeCell ref="V2:W2"/>
    <mergeCell ref="C39:W39"/>
  </mergeCells>
  <phoneticPr fontId="0" type="noConversion"/>
  <hyperlinks>
    <hyperlink ref="W1" location="Übersicht!A1" display="zurück zur Übersicht"/>
    <hyperlink ref="A25" r:id="rId1" display="https://www.bfs.admin.ch/bfs/de/home/statistiken/kataloge-datenbanken/tabellen.assetdetail.2084940.html"/>
  </hyperlinks>
  <pageMargins left="0.39" right="0.78740157499999996" top="0.71" bottom="0.36" header="0.4921259845" footer="0.21"/>
  <pageSetup paperSize="9" scale="89"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Übersicht</vt:lpstr>
      <vt:lpstr>A1</vt:lpstr>
      <vt:lpstr>B1</vt:lpstr>
      <vt:lpstr>B2</vt:lpstr>
      <vt:lpstr>B3</vt:lpstr>
      <vt:lpstr>B4</vt:lpstr>
      <vt:lpstr>C</vt:lpstr>
      <vt:lpstr>D</vt:lpstr>
      <vt:lpstr>E1</vt:lpstr>
      <vt:lpstr>E2</vt:lpstr>
      <vt:lpstr>E3</vt:lpstr>
      <vt:lpstr>Abk</vt:lpstr>
      <vt:lpstr>'A1'!_GoBack</vt:lpstr>
      <vt:lpstr>'A1'!Impression_des_titres</vt:lpstr>
      <vt:lpstr>'B1'!Zone_d_impression</vt:lpstr>
      <vt:lpstr>'B3'!Zone_d_impression</vt:lpstr>
      <vt:lpstr>'B4'!Zone_d_impression</vt:lpstr>
      <vt:lpstr>D!Zone_d_impression</vt:lpstr>
      <vt:lpstr>'E1'!Zone_d_impression</vt:lpstr>
      <vt:lpstr>Übersicht!Zone_d_impression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2013-02-18T08:37:07Z</cp:lastPrinted>
  <dcterms:created xsi:type="dcterms:W3CDTF">2011-04-06T10:42:28Z</dcterms:created>
  <dcterms:modified xsi:type="dcterms:W3CDTF">2020-07-16T15:31:09Z</dcterms:modified>
</cp:coreProperties>
</file>