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POKU\00_BFS_ALLE\Austausch_DAM_DIAM\B17\17_03 Kantonale Wahlen\2020\NOGNP_08_04_2020\"/>
    </mc:Choice>
  </mc:AlternateContent>
  <bookViews>
    <workbookView xWindow="0" yWindow="465" windowWidth="25605" windowHeight="14925"/>
  </bookViews>
  <sheets>
    <sheet name="Übersicht" sheetId="1" r:id="rId1"/>
    <sheet name="A1" sheetId="11" r:id="rId2"/>
    <sheet name="B1" sheetId="8" r:id="rId3"/>
    <sheet name="B2" sheetId="5" r:id="rId4"/>
    <sheet name="B3" sheetId="15" r:id="rId5"/>
    <sheet name="B4" sheetId="4" r:id="rId6"/>
    <sheet name="C" sheetId="2" r:id="rId7"/>
    <sheet name="D" sheetId="12" r:id="rId8"/>
    <sheet name="E1" sheetId="10" r:id="rId9"/>
    <sheet name="E2" sheetId="6" r:id="rId10"/>
    <sheet name="E3" sheetId="3" r:id="rId11"/>
    <sheet name="Abk" sheetId="9" r:id="rId12"/>
  </sheets>
  <definedNames>
    <definedName name="_GoBack" localSheetId="1">'A1'!$A$45</definedName>
    <definedName name="_xlnm.Print_Titles" localSheetId="1">'A1'!$1:$1</definedName>
    <definedName name="_xlnm.Print_Area" localSheetId="11">Abk!$A$1:$C$44</definedName>
    <definedName name="_xlnm.Print_Area" localSheetId="2">'B1'!$A$1:$N$68</definedName>
    <definedName name="_xlnm.Print_Area" localSheetId="4">'B3'!$A$1:$M$19</definedName>
    <definedName name="_xlnm.Print_Area" localSheetId="5">'B4'!$A$1:$AI$20</definedName>
    <definedName name="_xlnm.Print_Area" localSheetId="7">D!$A$1:$T$13</definedName>
    <definedName name="_xlnm.Print_Area" localSheetId="8">'E1'!$A$1:$T$45</definedName>
    <definedName name="_xlnm.Print_Area" localSheetId="0">Übersicht!$A$1:$F$34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2" i="3" l="1"/>
  <c r="AN11" i="3"/>
  <c r="AN10" i="3"/>
  <c r="AN9" i="3"/>
  <c r="AN8" i="3"/>
  <c r="AN7" i="3"/>
  <c r="AN6" i="3"/>
  <c r="AN5" i="3"/>
  <c r="V15" i="10"/>
  <c r="AN6" i="4"/>
  <c r="AN7" i="4"/>
  <c r="AN8" i="4"/>
  <c r="AN9" i="4"/>
  <c r="AN10" i="4"/>
  <c r="AN12" i="4"/>
  <c r="AN5" i="4"/>
  <c r="AN9" i="5" l="1"/>
  <c r="P17" i="8"/>
  <c r="AK9" i="5" l="1"/>
  <c r="O17" i="8"/>
  <c r="AK9" i="3"/>
  <c r="AK12" i="3"/>
  <c r="AK11" i="3"/>
  <c r="AK10" i="3"/>
  <c r="AK8" i="3"/>
  <c r="AK7" i="3"/>
  <c r="AK6" i="3"/>
  <c r="AK5" i="3"/>
  <c r="AE12" i="6"/>
  <c r="S15" i="10"/>
  <c r="AH15" i="4"/>
  <c r="AH14" i="4"/>
  <c r="AH13" i="4"/>
  <c r="AH12" i="4"/>
  <c r="AH11" i="4"/>
  <c r="AH9" i="4"/>
  <c r="AH8" i="4"/>
  <c r="AH7" i="4"/>
  <c r="AH6" i="4"/>
  <c r="AH5" i="4"/>
  <c r="AH9" i="5"/>
  <c r="AH8" i="5"/>
  <c r="AH7" i="5"/>
  <c r="AH6" i="5"/>
  <c r="AH5" i="5"/>
  <c r="N17" i="8"/>
  <c r="R15" i="10"/>
  <c r="AE13" i="3"/>
  <c r="AG13" i="3"/>
  <c r="AF13" i="3"/>
  <c r="AH12" i="3"/>
  <c r="AH11" i="3"/>
  <c r="AH10" i="3"/>
  <c r="AH8" i="3"/>
  <c r="AH7" i="3"/>
  <c r="AH6" i="3"/>
  <c r="AH5" i="3"/>
  <c r="AD12" i="6"/>
  <c r="M17" i="8"/>
  <c r="L17" i="8"/>
  <c r="K17" i="8"/>
  <c r="J17" i="8"/>
  <c r="I17" i="8"/>
  <c r="H17" i="8"/>
  <c r="G17" i="8"/>
  <c r="F17" i="8"/>
  <c r="E17" i="8"/>
  <c r="D17" i="8"/>
  <c r="AE12" i="3"/>
  <c r="AE11" i="3"/>
  <c r="AE10" i="3"/>
  <c r="AE8" i="3"/>
  <c r="AE7" i="3"/>
  <c r="AE6" i="3"/>
  <c r="AE5" i="3"/>
  <c r="AB13" i="3"/>
  <c r="AB12" i="3"/>
  <c r="AB11" i="3"/>
  <c r="AB10" i="3"/>
  <c r="AB8" i="3"/>
  <c r="AB7" i="3"/>
  <c r="AB6" i="3"/>
  <c r="AB5" i="3"/>
  <c r="Y13" i="3"/>
  <c r="Y12" i="3"/>
  <c r="Y11" i="3"/>
  <c r="Y10" i="3"/>
  <c r="Y8" i="3"/>
  <c r="Y7" i="3"/>
  <c r="Y6" i="3"/>
  <c r="Y5" i="3"/>
  <c r="V13" i="3"/>
  <c r="V12" i="3"/>
  <c r="V11" i="3"/>
  <c r="V10" i="3"/>
  <c r="V8" i="3"/>
  <c r="V7" i="3"/>
  <c r="V6" i="3"/>
  <c r="V5" i="3"/>
  <c r="S13" i="3"/>
  <c r="S12" i="3"/>
  <c r="S11" i="3"/>
  <c r="S10" i="3"/>
  <c r="S8" i="3"/>
  <c r="S7" i="3"/>
  <c r="S6" i="3"/>
  <c r="S5" i="3"/>
  <c r="P13" i="3"/>
  <c r="P12" i="3"/>
  <c r="P11" i="3"/>
  <c r="P10" i="3"/>
  <c r="P8" i="3"/>
  <c r="P7" i="3"/>
  <c r="P6" i="3"/>
  <c r="P5" i="3"/>
  <c r="M13" i="3"/>
  <c r="M12" i="3"/>
  <c r="M11" i="3"/>
  <c r="M10" i="3"/>
  <c r="M8" i="3"/>
  <c r="M7" i="3"/>
  <c r="M6" i="3"/>
  <c r="M5" i="3"/>
  <c r="J13" i="3"/>
  <c r="J12" i="3"/>
  <c r="J11" i="3"/>
  <c r="J10" i="3"/>
  <c r="J8" i="3"/>
  <c r="J7" i="3"/>
  <c r="J6" i="3"/>
  <c r="J5" i="3"/>
  <c r="G13" i="3"/>
  <c r="G12" i="3"/>
  <c r="G11" i="3"/>
  <c r="G10" i="3"/>
  <c r="G8" i="3"/>
  <c r="G7" i="3"/>
  <c r="G6" i="3"/>
  <c r="G5" i="3"/>
  <c r="D13" i="3"/>
  <c r="D12" i="3"/>
  <c r="D11" i="3"/>
  <c r="D10" i="3"/>
  <c r="D8" i="3"/>
  <c r="D7" i="3"/>
  <c r="D6" i="3"/>
  <c r="D5" i="3"/>
  <c r="AE9" i="5"/>
  <c r="AE8" i="5"/>
  <c r="AE7" i="5"/>
  <c r="AE6" i="5"/>
  <c r="AE5" i="5"/>
  <c r="AB9" i="5"/>
  <c r="AB8" i="5"/>
  <c r="AB7" i="5"/>
  <c r="AB6" i="5"/>
  <c r="AB5" i="5"/>
  <c r="Y9" i="5"/>
  <c r="Y8" i="5"/>
  <c r="Y7" i="5"/>
  <c r="Y6" i="5"/>
  <c r="Y5" i="5"/>
  <c r="V9" i="5"/>
  <c r="V8" i="5"/>
  <c r="V7" i="5"/>
  <c r="V6" i="5"/>
  <c r="V5" i="5"/>
  <c r="S9" i="5"/>
  <c r="S8" i="5"/>
  <c r="S7" i="5"/>
  <c r="S6" i="5"/>
  <c r="S5" i="5"/>
  <c r="P9" i="5"/>
  <c r="P8" i="5"/>
  <c r="P7" i="5"/>
  <c r="P6" i="5"/>
  <c r="P5" i="5"/>
  <c r="M9" i="5"/>
  <c r="M8" i="5"/>
  <c r="M7" i="5"/>
  <c r="M6" i="5"/>
  <c r="M5" i="5"/>
  <c r="J9" i="5"/>
  <c r="J8" i="5"/>
  <c r="J7" i="5"/>
  <c r="J6" i="5"/>
  <c r="J5" i="5"/>
  <c r="G9" i="5"/>
  <c r="G8" i="5"/>
  <c r="G7" i="5"/>
  <c r="G6" i="5"/>
  <c r="G5" i="5"/>
  <c r="D6" i="5"/>
  <c r="D7" i="5"/>
  <c r="D8" i="5"/>
  <c r="D9" i="5"/>
  <c r="D5" i="5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AE15" i="4"/>
  <c r="AE14" i="4"/>
  <c r="AE13" i="4"/>
  <c r="AE12" i="4"/>
  <c r="AE9" i="4"/>
  <c r="AE8" i="4"/>
  <c r="AE7" i="4"/>
  <c r="AE6" i="4"/>
  <c r="AE5" i="4"/>
  <c r="AB15" i="4"/>
  <c r="AB14" i="4"/>
  <c r="AB13" i="4"/>
  <c r="AB12" i="4"/>
  <c r="AB9" i="4"/>
  <c r="AB8" i="4"/>
  <c r="AB7" i="4"/>
  <c r="AB6" i="4"/>
  <c r="AB5" i="4"/>
  <c r="Y15" i="4"/>
  <c r="Y14" i="4"/>
  <c r="Y13" i="4"/>
  <c r="Y12" i="4"/>
  <c r="Y9" i="4"/>
  <c r="Y8" i="4"/>
  <c r="Y7" i="4"/>
  <c r="Y6" i="4"/>
  <c r="Y5" i="4"/>
  <c r="V15" i="4"/>
  <c r="V14" i="4"/>
  <c r="V13" i="4"/>
  <c r="V12" i="4"/>
  <c r="V9" i="4"/>
  <c r="V8" i="4"/>
  <c r="V7" i="4"/>
  <c r="V6" i="4"/>
  <c r="V5" i="4"/>
  <c r="S15" i="4"/>
  <c r="S14" i="4"/>
  <c r="S13" i="4"/>
  <c r="S12" i="4"/>
  <c r="S9" i="4"/>
  <c r="S8" i="4"/>
  <c r="S7" i="4"/>
  <c r="S6" i="4"/>
  <c r="S5" i="4"/>
  <c r="P15" i="4"/>
  <c r="P14" i="4"/>
  <c r="P13" i="4"/>
  <c r="P12" i="4"/>
  <c r="P9" i="4"/>
  <c r="P8" i="4"/>
  <c r="P7" i="4"/>
  <c r="P6" i="4"/>
  <c r="P5" i="4"/>
  <c r="M15" i="4"/>
  <c r="M14" i="4"/>
  <c r="M13" i="4"/>
  <c r="M12" i="4"/>
  <c r="M9" i="4"/>
  <c r="M8" i="4"/>
  <c r="M7" i="4"/>
  <c r="M6" i="4"/>
  <c r="M5" i="4"/>
  <c r="J15" i="4"/>
  <c r="J14" i="4"/>
  <c r="J13" i="4"/>
  <c r="J12" i="4"/>
  <c r="J9" i="4"/>
  <c r="J8" i="4"/>
  <c r="J7" i="4"/>
  <c r="J6" i="4"/>
  <c r="J5" i="4"/>
  <c r="G15" i="4"/>
  <c r="G14" i="4"/>
  <c r="G13" i="4"/>
  <c r="G12" i="4"/>
  <c r="G9" i="4"/>
  <c r="G8" i="4"/>
  <c r="G7" i="4"/>
  <c r="G6" i="4"/>
  <c r="G5" i="4"/>
  <c r="D6" i="4"/>
  <c r="D7" i="4"/>
  <c r="D8" i="4"/>
  <c r="D9" i="4"/>
  <c r="D12" i="4"/>
  <c r="D13" i="4"/>
  <c r="D14" i="4"/>
  <c r="D15" i="4"/>
  <c r="D5" i="4"/>
  <c r="A1" i="5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B8" i="2"/>
  <c r="A1" i="2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B15" i="10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P12" i="6"/>
  <c r="A1" i="15"/>
  <c r="A1" i="3"/>
  <c r="A1" i="6"/>
  <c r="A1" i="10"/>
  <c r="A1" i="12"/>
  <c r="A1" i="4"/>
  <c r="A1" i="8"/>
  <c r="A1" i="11"/>
  <c r="AH13" i="3" l="1"/>
</calcChain>
</file>

<file path=xl/sharedStrings.xml><?xml version="1.0" encoding="utf-8"?>
<sst xmlns="http://schemas.openxmlformats.org/spreadsheetml/2006/main" count="732" uniqueCount="290">
  <si>
    <t>Mandate nach Geschlecht</t>
  </si>
  <si>
    <t>FDP</t>
  </si>
  <si>
    <t>CVP</t>
  </si>
  <si>
    <t>SVP</t>
  </si>
  <si>
    <t>Total</t>
  </si>
  <si>
    <t>F</t>
  </si>
  <si>
    <t>M</t>
  </si>
  <si>
    <t>SP</t>
  </si>
  <si>
    <t>*</t>
  </si>
  <si>
    <t>LdU</t>
  </si>
  <si>
    <t>EVP</t>
  </si>
  <si>
    <t>CSP</t>
  </si>
  <si>
    <t>GLP</t>
  </si>
  <si>
    <t>PdA</t>
  </si>
  <si>
    <t>POCH</t>
  </si>
  <si>
    <t>FGA</t>
  </si>
  <si>
    <t>Rep.</t>
  </si>
  <si>
    <t>EDU</t>
  </si>
  <si>
    <t>FP</t>
  </si>
  <si>
    <t>Übrige</t>
  </si>
  <si>
    <t>Wahlbeteiligung</t>
  </si>
  <si>
    <t>Das Zeichen «*» bedeutet, dass die Partei im entsprechenden Jahr nicht zu den Wahlen angetreten ist.</t>
  </si>
  <si>
    <t>Anmerkungen:</t>
  </si>
  <si>
    <t>1971:</t>
  </si>
  <si>
    <t>SVP:</t>
  </si>
  <si>
    <t>1975:</t>
  </si>
  <si>
    <t>1983:</t>
  </si>
  <si>
    <t>FDP:</t>
  </si>
  <si>
    <t>1991:</t>
  </si>
  <si>
    <t>CVP:</t>
  </si>
  <si>
    <t>SP:</t>
  </si>
  <si>
    <t>1999:</t>
  </si>
  <si>
    <t>2003:</t>
  </si>
  <si>
    <t>2007:</t>
  </si>
  <si>
    <t>Mandate</t>
  </si>
  <si>
    <t>Wahlstatistik</t>
  </si>
  <si>
    <t>Bundesamt für Statistik (BFS)</t>
  </si>
  <si>
    <t>Kanton</t>
  </si>
  <si>
    <t>Zeitreihe ab 1919</t>
  </si>
  <si>
    <t>Thema</t>
  </si>
  <si>
    <t>Zeitraum</t>
  </si>
  <si>
    <t>Inhalt / Bemerkung</t>
  </si>
  <si>
    <t>Kantonale Regierungswahlen</t>
  </si>
  <si>
    <t>Kantonale Parlamentswahlen</t>
  </si>
  <si>
    <t>Abkürzungen der Parteien</t>
  </si>
  <si>
    <t>Parteien</t>
  </si>
  <si>
    <t>* klicken, um direkt ins Tabellenblatt zu gelangen</t>
  </si>
  <si>
    <t>Datensammlung zu nationalen und kantonalen Wahlen</t>
  </si>
  <si>
    <t>zurück zur Übersicht</t>
  </si>
  <si>
    <t>Nationalrat: Mandate</t>
  </si>
  <si>
    <t>Nationalrat: Parteistärken</t>
  </si>
  <si>
    <t>Parteistärke und Wahlbeteiligung in %, inkl. Anmerkungen zu den Teillisten der Parteien</t>
  </si>
  <si>
    <t>Nationalratswahlen: Parteistärken in %</t>
  </si>
  <si>
    <t>Nationalratswahlen: Mandate</t>
  </si>
  <si>
    <t>Nationalratswahlen: Parteistärke in %</t>
  </si>
  <si>
    <t>Nationalratswahlen: Mandate nach Geschlecht</t>
  </si>
  <si>
    <t>F in %</t>
  </si>
  <si>
    <t>Kantonale Parlamentswahlen: Parteistärke in %</t>
  </si>
  <si>
    <t>Kantonale Parlamentswahlen: Mandate</t>
  </si>
  <si>
    <t>Kantonale Parlamentswahlen: Mandate nach Geschlecht</t>
  </si>
  <si>
    <t>Tabellenblatt *</t>
  </si>
  <si>
    <t>Abk</t>
  </si>
  <si>
    <t>Nationalratswahlen ab 1919</t>
  </si>
  <si>
    <t>Ständeratswahlen</t>
  </si>
  <si>
    <t>Ständeratswahlen: Mandate nach Geschlecht</t>
  </si>
  <si>
    <t>Regierungswahlen: Mandate nach Geschlecht</t>
  </si>
  <si>
    <t>Nationalratswahlen: Kandidierende nach Geschlecht</t>
  </si>
  <si>
    <t>A1</t>
  </si>
  <si>
    <t>B1</t>
  </si>
  <si>
    <t>B2</t>
  </si>
  <si>
    <t>C</t>
  </si>
  <si>
    <t>GPS</t>
  </si>
  <si>
    <t>D</t>
  </si>
  <si>
    <t>SD</t>
  </si>
  <si>
    <t>FPS</t>
  </si>
  <si>
    <t>Bemerkungen:</t>
  </si>
  <si>
    <t>Abkürzungen der Parteien siehe entsprechendes Tabellenblatt</t>
  </si>
  <si>
    <t>M: Männer / F: Frauen</t>
  </si>
  <si>
    <t>Nationalratswahlen: Anzahl Wahllisten</t>
  </si>
  <si>
    <t>Anzahl Wahllisten</t>
  </si>
  <si>
    <t>Anzahl Kandidierende nach Geschlecht</t>
  </si>
  <si>
    <t>B3</t>
  </si>
  <si>
    <t>B4</t>
  </si>
  <si>
    <t>E1</t>
  </si>
  <si>
    <t>E2</t>
  </si>
  <si>
    <t>E3</t>
  </si>
  <si>
    <t>LS</t>
  </si>
  <si>
    <t>JB</t>
  </si>
  <si>
    <t>Front</t>
  </si>
  <si>
    <t>BDP</t>
  </si>
  <si>
    <t>LPS</t>
  </si>
  <si>
    <t>Parteistärke</t>
  </si>
  <si>
    <t>Parteistärke und Wahlbeteiligung in %</t>
  </si>
  <si>
    <t>Sozialdemokratische Partei der Schweiz</t>
  </si>
  <si>
    <t>Bürgerlich-Demokratische Partei</t>
  </si>
  <si>
    <t>Liberale Partei der Schweiz</t>
  </si>
  <si>
    <t>Evangelische Volkspartei der Schweiz</t>
  </si>
  <si>
    <t>Christlichsoziale Partei</t>
  </si>
  <si>
    <t>DSP</t>
  </si>
  <si>
    <t>Demokratisch-Soziale Partei</t>
  </si>
  <si>
    <t>Grünliberale Partei</t>
  </si>
  <si>
    <t>Partei der Arbeit der Schweiz</t>
  </si>
  <si>
    <t>Sol.</t>
  </si>
  <si>
    <t>Solidarität</t>
  </si>
  <si>
    <t>PSA</t>
  </si>
  <si>
    <t>PSA-SJ</t>
  </si>
  <si>
    <t>Parti socialiste autonome du Sud du Jura</t>
  </si>
  <si>
    <t>Grüne Partei der Schweiz</t>
  </si>
  <si>
    <t>Eidgenössisch-Demokratische Union</t>
  </si>
  <si>
    <t>Lega</t>
  </si>
  <si>
    <t>Lega dei ticinesi</t>
  </si>
  <si>
    <t>Splittergruppen</t>
  </si>
  <si>
    <t>Christlichdemokratische Volkspartei der Schweiz</t>
  </si>
  <si>
    <t>Dem.</t>
  </si>
  <si>
    <t>Sep.</t>
  </si>
  <si>
    <t>Separatisten (Kanton Bern)</t>
  </si>
  <si>
    <t>Liberalsozialistische Partei (Freiwirtschafter)</t>
  </si>
  <si>
    <t>Grüt</t>
  </si>
  <si>
    <t>Grütlianer</t>
  </si>
  <si>
    <t>Jungbauern</t>
  </si>
  <si>
    <t>Nationale Front (1933–1940)</t>
  </si>
  <si>
    <t>Parteien, die hauptsächlich vor 1971 existierten:</t>
  </si>
  <si>
    <t>Schwyz</t>
  </si>
  <si>
    <t xml:space="preserve">Generelle Bemerkung: </t>
  </si>
  <si>
    <t>Im Kanton Schwyz nannte sich die FDP bis 1999 «Liberale Volkspartei».</t>
  </si>
  <si>
    <t xml:space="preserve">Christlichsoziale Partei                                                   </t>
  </si>
  <si>
    <t xml:space="preserve">Arbeiter- und Angestellten-Union und Sozialdemokratische Partei               </t>
  </si>
  <si>
    <t xml:space="preserve">Schwyzerische Volkspartei (BGB)                                              </t>
  </si>
  <si>
    <t xml:space="preserve">Schwyzerische Volkspartei (SVP)                                             </t>
  </si>
  <si>
    <t>Christlichdemokratische Volkspartei (CVP) des Kantons Schwyz: 24,9%</t>
  </si>
  <si>
    <t>Christlichsoziale Parteigruppe des Kantons Schwyz: 7,9%</t>
  </si>
  <si>
    <t>Junge CVP (JCVP) Kanton Schwyz: 2,3%</t>
  </si>
  <si>
    <t>Schweizerische Volkspartei (SVP) Kanton Schwyz: 32,6%</t>
  </si>
  <si>
    <t>Junge Schweizerische Volkspartei (JSVP) des Kantons Schwyz: 3,3%</t>
  </si>
  <si>
    <t>Christlichdemokratische Volkspartei (CVP) des Kantons Schwyz: 21,9%</t>
  </si>
  <si>
    <t>Junge Christlichdemokratische Volkspartei (JCVP) des Kantons Schwyz: 1,5%</t>
  </si>
  <si>
    <t>Sozialdemokratische Partei (SP) des Kantons Schwyz: 14,1%</t>
  </si>
  <si>
    <t>Gewerkschaftsbund des Kantons Schwyz: 2,1%</t>
  </si>
  <si>
    <t>Jungsozialisten (JUSO) Kanton Schwyz : 1,3%</t>
  </si>
  <si>
    <t>Schweizerische Volkspartei (SVP) des Kantons Schwyz: 39,4%</t>
  </si>
  <si>
    <t>Junge Schweizerische Volkspartei (JSVP) des Kantons Schwyz: 4,3%</t>
  </si>
  <si>
    <t>FDP - Wir Liberalen.: 13,4%</t>
  </si>
  <si>
    <t>FDP Frauen Kanton Schwyz: 2,6%</t>
  </si>
  <si>
    <t>Jungfreisinnige Schwyz: 0,8%</t>
  </si>
  <si>
    <t>Christlichdemokratische Volkspartei (CVP) des Kantons Schwyz: 19,2%</t>
  </si>
  <si>
    <t>Junge Christlichdemokratische Volkspartei (JCVP) des Kantons Schwyz: 0,9%</t>
  </si>
  <si>
    <t>Sozialdemokratische Partei (SP) des Kantons Schwyz: 12,9%</t>
  </si>
  <si>
    <t>Gewerkschaftsbund des Kantons Schwyz: 0,4%</t>
  </si>
  <si>
    <t>Jungsozialisten (JUSO) Kanton Schwyz: 0,6%</t>
  </si>
  <si>
    <t>Schweizerische Volkspartei (SVP) Kanton Schwyz: 41,4%</t>
  </si>
  <si>
    <t>Junge Schweizerische Volkspartei (JSVP) des Kantons Schwyz: 3,5%</t>
  </si>
  <si>
    <t>Anmerkungen 1919 bis 1967 (ab 1971 vgl. Blatt B1):</t>
  </si>
  <si>
    <t>Der Gewählte der FDP-Liste in Schwyz trat der BGB-Fraktion bei.</t>
  </si>
  <si>
    <t>Bauernvereinigung 1 Mandat</t>
  </si>
  <si>
    <t>Konservative Volkspartei 1 Mandat: 22,3%</t>
  </si>
  <si>
    <t>Christlichsoziale Partei 0 Mandate: 15,5%</t>
  </si>
  <si>
    <t>Bauernvereinigung</t>
  </si>
  <si>
    <t>Konservative Volkspartei 2 Mandate: 34,8%</t>
  </si>
  <si>
    <t>Christlichsoziale Partei 0 Mandate: 14,7%</t>
  </si>
  <si>
    <t xml:space="preserve">Konservative Volkspartei 1 Mandat: 26,2% </t>
  </si>
  <si>
    <t>Christlichsoziale Partei 0 Mandate: 19,7%</t>
  </si>
  <si>
    <t>Konservative Volkspartei 1 Mandat: 30,3%</t>
  </si>
  <si>
    <t>Christlichsoziale Partei 1 Mandate: 23,5%</t>
  </si>
  <si>
    <t>Liberale Volkspartei 0 Mandate: 11,9%</t>
  </si>
  <si>
    <t>Jungliberale Bewegung 0 Mandate: 9,8%</t>
  </si>
  <si>
    <t>Konservative Volkspartei 1 Mandat: 28,3%</t>
  </si>
  <si>
    <t>Christlichsoziale Partei 1 Mandate: 21,1%</t>
  </si>
  <si>
    <t>Volksbewegung für eine gesunde Gesellschaftsgestaltung 0,8%, Dorfkreis Illgau 0,3%, Einzelkandidaten 0,9%</t>
  </si>
  <si>
    <t>Unabhängige Bürger, Bauern und Gewerbetreibende 1,5%, Bürger von Lauerz 0,4%, Freie Wähler 1,1%, Überparteiliche Schwyzer Opposition 0,1%, Einzelkandidaten 0,1%</t>
  </si>
  <si>
    <t>Parteiloser in Innerthal 0,2%</t>
  </si>
  <si>
    <t>Gemeinsame Liste SP/Kritisches Forum (GP) 2,41%, Einzelkandidat in Sattel 0,36%</t>
  </si>
  <si>
    <t>Vereinzelte 0,99%</t>
  </si>
  <si>
    <t>Freie Wählerschaft 0,05%, Vereinzelte in Einerwahlkreisen 0,67%</t>
  </si>
  <si>
    <t>Gemeinsame Liste SP/GP 3,09%, Überparteiliches Wahlkomitee 0,35%, Freie Unabhängige 0,22%, "Aus-Wahl" 0,21%, Vereinzelte in Einerwahlkreisen 0,53%</t>
  </si>
  <si>
    <t>Anmerkungen zur Kategorie "Übrige" inkl. die dort aufgeführten Mischlisten:</t>
  </si>
  <si>
    <t>Sonstige Anmerkungen:</t>
  </si>
  <si>
    <t>Parteienstärken inkl. 13 Majorzwahlkreise; bei gemeinsamen Wahlvorschlägen in kleinen Wahlkreisen und in Wahlkreisen mit Majorzwahlsystem sind die Stimmen nach Parteizugeörigkeit der Gewählten zugeordnet (1972 bis 1984).</t>
  </si>
  <si>
    <t>Anmerkungen zu den Übrigen:</t>
  </si>
  <si>
    <t>Parteilos</t>
  </si>
  <si>
    <t>Unabhängige Bürger, Bauern und Gewerbetreibende</t>
  </si>
  <si>
    <t>Volksbewegung für eine gesunde Gesellschaftsgestaltung</t>
  </si>
  <si>
    <t>Unabhängige</t>
  </si>
  <si>
    <t>keine Angaben erhältlich</t>
  </si>
  <si>
    <t>Gemeinsame Liste 'SP und Kritisches Forum' in Küssnacht 1 Sitz (1,2%); Gewählte vom Kritischen Forum, Stimmen unter Übrige. Freie Bürger in Unteriberg - (0.42%); 'Freie Liste' in Unteriberg - (0.08%).</t>
  </si>
  <si>
    <t>Angaben zu den Übrigen vgl. Blatt E2</t>
  </si>
  <si>
    <t>1904–1944</t>
  </si>
  <si>
    <t>Keine Angaben zu den Übrigen erhältlich</t>
  </si>
  <si>
    <t>stille</t>
  </si>
  <si>
    <t>Wahl</t>
  </si>
  <si>
    <t>Parteilos, "sachorientiert und konstruktiv"</t>
  </si>
  <si>
    <t>Gemeinsame Liste von SP und Grünen 3.19%, "sachroientiert und konstruktiv" 1 Sitz (0.82 %), parteilos 1 Sitz (0.08%), Vereinzelte (0,59%).</t>
  </si>
  <si>
    <t>2011:</t>
  </si>
  <si>
    <t>Jungfreisinnige: 0.8%</t>
  </si>
  <si>
    <t>FDP.Die Liberalen: 14.7%</t>
  </si>
  <si>
    <t>Christlichdemokratische Volkspartei: 19%</t>
  </si>
  <si>
    <t>Junge Christlichdemokratische Volkspartei: 1.5%</t>
  </si>
  <si>
    <t>Sozialdemokratische Partei: 13.4%</t>
  </si>
  <si>
    <t>Jungsozialisten: 0.6%</t>
  </si>
  <si>
    <t>"Frischer Wind": 0.9%</t>
  </si>
  <si>
    <t>Gewerkschaftsbund: 0.8%</t>
  </si>
  <si>
    <t>Junge SVP: 2%</t>
  </si>
  <si>
    <t>Schweizerische Volkspartei: 34.3%</t>
  </si>
  <si>
    <t>SVP International: 0.5%</t>
  </si>
  <si>
    <t>Aktive Senioren: 1.1%</t>
  </si>
  <si>
    <t>GPS:</t>
  </si>
  <si>
    <t>Grüne Kanton Schwyz: 2%</t>
  </si>
  <si>
    <t>Atomfrei - Ja zu Sonne und Holz: 1.8%</t>
  </si>
  <si>
    <t>Übrige:</t>
  </si>
  <si>
    <t>Schwyzer Unternehmer: 1.9%</t>
  </si>
  <si>
    <t>Nationalratswahlen ab 1971</t>
  </si>
  <si>
    <t>Partei</t>
  </si>
  <si>
    <t>Parteien: Verzeichnis der Abkürzungen</t>
  </si>
  <si>
    <t>FDP.Die Liberalen</t>
  </si>
  <si>
    <t>2009: Fusion von Freisinnig-Demokratischer Partei der Schweiz (FDP) und Liberaler Partei der Schweiz (LPS) auf nationaler Ebene unter der Bezeichnung «FDP. Die Liberalen»</t>
  </si>
  <si>
    <t>Schweizerische Volkspartei </t>
  </si>
  <si>
    <t>Bis 1971: Bauern-, Gewerbe- und Bürgerpartei (BGB).</t>
  </si>
  <si>
    <t>2009 auf nationaler Ebene mit der FDP fusioniert</t>
  </si>
  <si>
    <t>Landesring der Unabhängigen (1936 – 1999)</t>
  </si>
  <si>
    <t>2004 von der GP Zürich abgespalten und 2007 als nationale Partei gegründet</t>
  </si>
  <si>
    <t>2008 von der SVP abgespalten</t>
  </si>
  <si>
    <t>Partito socialista autonomo (TI) 1970 – 1988 </t>
  </si>
  <si>
    <t>Nach der Fusion mit Teilen der SP-TI: Partito socialista unitario (1988 – 1992); seit 1992: Mitglied der SPS.</t>
  </si>
  <si>
    <t>Progressive Organisationen der Schweiz (1973 – 1993)</t>
  </si>
  <si>
    <t>Feministische und grün-alternative Gruppierungen (Sammelbezeichnung, 1975 – 2010)</t>
  </si>
  <si>
    <t>Schweizer Demokraten (1961 – 1990: Nationale Aktion)</t>
  </si>
  <si>
    <t>Republikaner (1971 – 1989) </t>
  </si>
  <si>
    <t>Für Genf werden die Mandate und Stimmen der Vigilance (1965 – 1990) unter Rep. aufgeführt.</t>
  </si>
  <si>
    <t>Freiheits-Partei der Schweiz (1985 – 1994: Schweizer Auto-Partei, AP)</t>
  </si>
  <si>
    <t>MCR</t>
  </si>
  <si>
    <t>Mouvement Citoyens Romands</t>
  </si>
  <si>
    <t>Demokraten (1905–1971)</t>
  </si>
  <si>
    <t>1971 schlossen sich die Zürcher Demokraten wieder der FDP an, während sich die Glarner und Bündner Demokraten mit der Bauern-, Gewerbe- und Bürgerpartei (BGB) zur SVP vereinigten)</t>
  </si>
  <si>
    <t>1925: Übertritt der letzten Sektionen des Grütlivereins zur SP; 1901 hatte bereits ein Grossteil mit der SP fusioniert.</t>
  </si>
  <si>
    <t>1980–2016</t>
  </si>
  <si>
    <t/>
  </si>
  <si>
    <t>ab 1971</t>
  </si>
  <si>
    <t>vgl. Blatt "B1"</t>
  </si>
  <si>
    <t>2015:</t>
  </si>
  <si>
    <t>FDP.Die Liberalen: 18.4%</t>
  </si>
  <si>
    <t>Jungfreisinnige (JFSZ): 0.5%</t>
  </si>
  <si>
    <t>Gewerbeliste: 1.7%</t>
  </si>
  <si>
    <t>CVP Kanton Schwyz, Christlichdemokratische Volkspartei: 14.3%</t>
  </si>
  <si>
    <t>JCVP Kanton Schwyz, Junge Christlichdemokratische Volkspartei: 1.6%</t>
  </si>
  <si>
    <t>CVP Kanton Schwyz, Christlichdemokratische Volkspartei, CVP Frauen: 3.5%</t>
  </si>
  <si>
    <t>JungsozialistInnen (JUSO): 1.1%</t>
  </si>
  <si>
    <t>Sozialdemokratische Partei (SP) Kanton Schwyz: 12%</t>
  </si>
  <si>
    <t>Junge SVP (Kanton Schwyz): 2.7%</t>
  </si>
  <si>
    <t>SVP: 40%</t>
  </si>
  <si>
    <t>GLP:</t>
  </si>
  <si>
    <t>Grünliberale glp: 2.3%</t>
  </si>
  <si>
    <t>Junge Grünliberale jglp: 0.5%</t>
  </si>
  <si>
    <t xml:space="preserve">Wahlrechtsreform (doppelt proportionale Divisormethode ['doppelter Pukelsheim'] statt Verteilungsverfahren nach Hagenbach-Bischoff). </t>
  </si>
  <si>
    <t>Quellen: BFS, Wahlstatistik</t>
  </si>
  <si>
    <t>© BFS 2020</t>
  </si>
  <si>
    <t>Auskunft: Bundesamt für Statistik (BFS), Sektion Politik, Kultur, Medien, 058 463 61 58, poku@bfs.admin.ch</t>
  </si>
  <si>
    <t>1919–2019</t>
  </si>
  <si>
    <t>1971–2019</t>
  </si>
  <si>
    <t>1948–2020</t>
  </si>
  <si>
    <t>1900–2020</t>
  </si>
  <si>
    <t>1972–2020</t>
  </si>
  <si>
    <t>Geändert am: 23.03.2020</t>
  </si>
  <si>
    <t>2019:</t>
  </si>
  <si>
    <t>FDP.Die Liberalen Kanton Schwyz: 19.5%</t>
  </si>
  <si>
    <t>Gemeinsam fürs Schwyzer Gewerbe: 1.4%</t>
  </si>
  <si>
    <t>Jungfreisinnige Kanton Schwyz: 0.4%</t>
  </si>
  <si>
    <t>Umwelt.Die Liberalen: 1.1%</t>
  </si>
  <si>
    <t>Vorwärts Schwyz! Mobilität mit Zukunft.: 0.8%</t>
  </si>
  <si>
    <t>CVP – Bürgerlich mit sozialer Verantwortung: 14.6%</t>
  </si>
  <si>
    <t>CVP – Bauern und Gewerbe: 2.2%</t>
  </si>
  <si>
    <t>Junge CVP: 1%</t>
  </si>
  <si>
    <t>CVP 60 plus: 0.6%</t>
  </si>
  <si>
    <t>Sozialdemokratische Partei (SP): 10.4%</t>
  </si>
  <si>
    <t>JUSOplus: 0.8%</t>
  </si>
  <si>
    <t>Gewerkschaftsbund Kanton Schwyz: 0.7%</t>
  </si>
  <si>
    <t>Liste für Kultur: 0.7%</t>
  </si>
  <si>
    <t>Generation 60plus: 0.5%</t>
  </si>
  <si>
    <t>Schwyz für alle: 0.7%</t>
  </si>
  <si>
    <t>Junge Schweizerische Volkspartei Kanton Schwyz (JSVP): 1.6%</t>
  </si>
  <si>
    <t>Schweizerische Volkspartei Kanton Schwyz: 35.3%</t>
  </si>
  <si>
    <t>Grünliberale – GLP Kanton Schwyz: 3.1%</t>
  </si>
  <si>
    <t>Junge Grünliberale – jglp Kanton Schwyz: 1.5%</t>
  </si>
  <si>
    <t>2020 Mischlisten verteilt</t>
  </si>
  <si>
    <t>Parteistärken in % mit Aufteilung der Mischlisten auf die einzelnen Parteien*</t>
  </si>
  <si>
    <t>* Mischlisten (Wahllisten mehrerer Parteien)</t>
  </si>
  <si>
    <t xml:space="preserve">In der Tabelle links (Wahlen 1950 bis 2019) sind die Mischlisten mehrerer Parteien unter Übrige aufgeführt; die Stärke der einzelnen Mischlisten ist in den Anmerkungen zu finden. </t>
  </si>
  <si>
    <t xml:space="preserve">Zusätzlich werden für den jüngsten Wahlen die Parteistärken mit Aufteilung der Mischlisten auf die beteiligten Parteien ausgewiesen (vgl. dazu die hinterste Spalte). </t>
  </si>
  <si>
    <t>Zur Methode der Zuteilung vgl. Tabelle je-d-17.02.05.02.03 (Kantonale Parlamentswahlen: Parteistärken mit Zuteilung der Mischlisten auf die Parteien)</t>
  </si>
  <si>
    <t>Gemeinsame Liste von SP, Grünen und Unabhängige (6,4%), weitere Stimmen unter Übrige: Unabhängige (0,53%).</t>
  </si>
  <si>
    <t>17.02.01_5SZ</t>
  </si>
  <si>
    <t>Gemeinsame Liste von SP, Grünen und Unabhängige (10,5%).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</si>
</sst>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  &quot;@"/>
    <numFmt numFmtId="165" formatCode="0.0&quot;     &quot;"/>
    <numFmt numFmtId="166" formatCode="0.0&quot;      &quot;"/>
    <numFmt numFmtId="167" formatCode="0.0"/>
    <numFmt numFmtId="168" formatCode="0&quot;      &quot;"/>
    <numFmt numFmtId="169" formatCode="0.0&quot; &quot;"/>
    <numFmt numFmtId="170" formatCode="0&quot; &quot;"/>
    <numFmt numFmtId="171" formatCode="0&quot;  &quot;"/>
    <numFmt numFmtId="172" formatCode="#,###,##0____;\-#,###,##0____;0____;@____"/>
  </numFmts>
  <fonts count="20" x14ac:knownFonts="1">
    <font>
      <sz val="8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28"/>
      <color indexed="23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</cellStyleXfs>
  <cellXfs count="17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1" fillId="0" borderId="0" xfId="0" applyFont="1" applyFill="1"/>
    <xf numFmtId="0" fontId="1" fillId="0" borderId="6" xfId="0" applyFont="1" applyFill="1" applyBorder="1"/>
    <xf numFmtId="0" fontId="6" fillId="0" borderId="0" xfId="0" applyFont="1"/>
    <xf numFmtId="0" fontId="3" fillId="0" borderId="0" xfId="0" applyFont="1"/>
    <xf numFmtId="0" fontId="2" fillId="4" borderId="0" xfId="0" applyFont="1" applyFill="1"/>
    <xf numFmtId="0" fontId="3" fillId="4" borderId="0" xfId="0" applyFont="1" applyFill="1"/>
    <xf numFmtId="0" fontId="8" fillId="0" borderId="0" xfId="0" applyFont="1"/>
    <xf numFmtId="0" fontId="2" fillId="5" borderId="0" xfId="0" applyFont="1" applyFill="1"/>
    <xf numFmtId="0" fontId="1" fillId="4" borderId="0" xfId="0" applyFont="1" applyFill="1"/>
    <xf numFmtId="0" fontId="1" fillId="4" borderId="0" xfId="0" applyFont="1" applyFill="1" applyBorder="1"/>
    <xf numFmtId="0" fontId="9" fillId="2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>
      <alignment horizontal="right"/>
    </xf>
    <xf numFmtId="0" fontId="8" fillId="0" borderId="0" xfId="0" applyFont="1" applyFill="1"/>
    <xf numFmtId="0" fontId="8" fillId="4" borderId="0" xfId="0" applyFont="1" applyFill="1"/>
    <xf numFmtId="0" fontId="8" fillId="2" borderId="0" xfId="0" applyFont="1" applyFill="1"/>
    <xf numFmtId="0" fontId="1" fillId="2" borderId="0" xfId="0" applyFont="1" applyFill="1"/>
    <xf numFmtId="0" fontId="1" fillId="4" borderId="0" xfId="0" applyNumberFormat="1" applyFont="1" applyFill="1"/>
    <xf numFmtId="0" fontId="5" fillId="0" borderId="0" xfId="1" applyFont="1" applyAlignment="1" applyProtection="1"/>
    <xf numFmtId="0" fontId="12" fillId="0" borderId="0" xfId="0" applyFont="1" applyFill="1"/>
    <xf numFmtId="0" fontId="5" fillId="0" borderId="0" xfId="1" applyFont="1" applyFill="1" applyAlignment="1" applyProtection="1"/>
    <xf numFmtId="0" fontId="5" fillId="0" borderId="6" xfId="1" applyFont="1" applyFill="1" applyBorder="1" applyAlignment="1" applyProtection="1"/>
    <xf numFmtId="0" fontId="1" fillId="0" borderId="0" xfId="0" applyFont="1" applyFill="1" applyBorder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6" borderId="0" xfId="0" applyFont="1" applyFill="1"/>
    <xf numFmtId="0" fontId="3" fillId="0" borderId="0" xfId="0" applyFont="1" applyFill="1" applyAlignment="1">
      <alignment horizontal="right"/>
    </xf>
    <xf numFmtId="0" fontId="13" fillId="0" borderId="0" xfId="0" applyFont="1" applyFill="1"/>
    <xf numFmtId="0" fontId="2" fillId="0" borderId="0" xfId="0" applyNumberFormat="1" applyFont="1" applyFill="1" applyBorder="1" applyAlignment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left" vertical="center"/>
    </xf>
    <xf numFmtId="171" fontId="4" fillId="0" borderId="1" xfId="0" applyNumberFormat="1" applyFont="1" applyFill="1" applyBorder="1" applyAlignment="1">
      <alignment horizontal="right" vertical="center"/>
    </xf>
    <xf numFmtId="0" fontId="1" fillId="6" borderId="1" xfId="0" applyNumberFormat="1" applyFont="1" applyFill="1" applyBorder="1" applyAlignment="1">
      <alignment vertical="center"/>
    </xf>
    <xf numFmtId="169" fontId="1" fillId="6" borderId="1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170" fontId="1" fillId="0" borderId="0" xfId="0" applyNumberFormat="1" applyFont="1" applyFill="1" applyBorder="1" applyAlignment="1">
      <alignment horizontal="right"/>
    </xf>
    <xf numFmtId="172" fontId="1" fillId="4" borderId="0" xfId="0" applyNumberFormat="1" applyFont="1" applyFill="1" applyBorder="1" applyAlignment="1">
      <alignment horizontal="right"/>
    </xf>
    <xf numFmtId="0" fontId="4" fillId="6" borderId="1" xfId="0" applyNumberFormat="1" applyFont="1" applyFill="1" applyBorder="1" applyAlignment="1">
      <alignment vertical="center"/>
    </xf>
    <xf numFmtId="170" fontId="4" fillId="6" borderId="1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/>
    <xf numFmtId="0" fontId="3" fillId="0" borderId="0" xfId="0" applyNumberFormat="1" applyFont="1" applyFill="1" applyBorder="1" applyAlignment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166" fontId="1" fillId="2" borderId="5" xfId="0" applyNumberFormat="1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right" vertical="center"/>
    </xf>
    <xf numFmtId="166" fontId="1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6" fontId="1" fillId="2" borderId="0" xfId="0" applyNumberFormat="1" applyFont="1" applyFill="1" applyBorder="1" applyAlignment="1">
      <alignment horizontal="right" vertical="center"/>
    </xf>
    <xf numFmtId="166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0" xfId="0" applyNumberFormat="1" applyFont="1" applyFill="1"/>
    <xf numFmtId="0" fontId="8" fillId="2" borderId="0" xfId="0" applyNumberFormat="1" applyFont="1" applyFill="1"/>
    <xf numFmtId="0" fontId="1" fillId="2" borderId="0" xfId="0" quotePrefix="1" applyNumberFormat="1" applyFont="1" applyFill="1" applyBorder="1"/>
    <xf numFmtId="0" fontId="8" fillId="2" borderId="0" xfId="0" applyNumberFormat="1" applyFont="1" applyFill="1" applyBorder="1"/>
    <xf numFmtId="0" fontId="12" fillId="2" borderId="0" xfId="0" applyFont="1" applyFill="1" applyBorder="1"/>
    <xf numFmtId="0" fontId="12" fillId="2" borderId="0" xfId="0" applyNumberFormat="1" applyFont="1" applyFill="1" applyBorder="1"/>
    <xf numFmtId="0" fontId="15" fillId="2" borderId="0" xfId="0" applyFont="1" applyFill="1"/>
    <xf numFmtId="49" fontId="1" fillId="5" borderId="0" xfId="0" applyNumberFormat="1" applyFont="1" applyFill="1" applyBorder="1"/>
    <xf numFmtId="0" fontId="16" fillId="4" borderId="0" xfId="0" applyFont="1" applyFill="1" applyBorder="1"/>
    <xf numFmtId="49" fontId="15" fillId="5" borderId="0" xfId="0" applyNumberFormat="1" applyFont="1" applyFill="1" applyBorder="1"/>
    <xf numFmtId="0" fontId="8" fillId="4" borderId="0" xfId="0" applyFont="1" applyFill="1" applyBorder="1"/>
    <xf numFmtId="0" fontId="15" fillId="4" borderId="0" xfId="0" applyFont="1" applyFill="1" applyBorder="1"/>
    <xf numFmtId="0" fontId="3" fillId="2" borderId="0" xfId="0" applyNumberFormat="1" applyFont="1" applyFill="1" applyBorder="1" applyAlignment="1"/>
    <xf numFmtId="0" fontId="1" fillId="6" borderId="1" xfId="0" applyFont="1" applyFill="1" applyBorder="1" applyAlignment="1">
      <alignment vertical="center"/>
    </xf>
    <xf numFmtId="166" fontId="1" fillId="6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8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left" vertical="center"/>
    </xf>
    <xf numFmtId="170" fontId="1" fillId="0" borderId="0" xfId="0" applyNumberFormat="1" applyFont="1" applyFill="1" applyBorder="1" applyAlignment="1"/>
    <xf numFmtId="0" fontId="1" fillId="0" borderId="0" xfId="0" applyNumberFormat="1" applyFont="1" applyFill="1" applyBorder="1"/>
    <xf numFmtId="0" fontId="8" fillId="0" borderId="0" xfId="0" applyNumberFormat="1" applyFont="1" applyFill="1" applyBorder="1"/>
    <xf numFmtId="165" fontId="1" fillId="0" borderId="0" xfId="0" applyNumberFormat="1" applyFont="1" applyFill="1" applyBorder="1" applyAlignment="1">
      <alignment vertical="center"/>
    </xf>
    <xf numFmtId="170" fontId="1" fillId="0" borderId="0" xfId="0" applyNumberFormat="1" applyFont="1" applyFill="1" applyBorder="1" applyAlignment="1">
      <alignment vertical="center"/>
    </xf>
    <xf numFmtId="169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4" borderId="0" xfId="0" applyNumberFormat="1" applyFont="1" applyFill="1" applyBorder="1" applyAlignment="1">
      <alignment vertical="center"/>
    </xf>
    <xf numFmtId="170" fontId="4" fillId="6" borderId="1" xfId="0" applyNumberFormat="1" applyFont="1" applyFill="1" applyBorder="1" applyAlignment="1">
      <alignment vertical="center"/>
    </xf>
    <xf numFmtId="167" fontId="4" fillId="6" borderId="1" xfId="0" applyNumberFormat="1" applyFont="1" applyFill="1" applyBorder="1" applyAlignment="1">
      <alignment vertical="center"/>
    </xf>
    <xf numFmtId="1" fontId="4" fillId="6" borderId="1" xfId="0" applyNumberFormat="1" applyFont="1" applyFill="1" applyBorder="1" applyAlignment="1">
      <alignment vertical="center"/>
    </xf>
    <xf numFmtId="169" fontId="11" fillId="0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5" fontId="1" fillId="2" borderId="0" xfId="0" applyNumberFormat="1" applyFont="1" applyFill="1" applyBorder="1" applyAlignment="1">
      <alignment horizontal="left"/>
    </xf>
    <xf numFmtId="171" fontId="1" fillId="2" borderId="0" xfId="0" applyNumberFormat="1" applyFont="1" applyFill="1" applyBorder="1" applyAlignment="1"/>
    <xf numFmtId="0" fontId="1" fillId="0" borderId="0" xfId="0" applyFont="1"/>
    <xf numFmtId="167" fontId="1" fillId="2" borderId="0" xfId="0" applyNumberFormat="1" applyFont="1" applyFill="1"/>
    <xf numFmtId="0" fontId="4" fillId="6" borderId="1" xfId="0" applyFont="1" applyFill="1" applyBorder="1" applyAlignment="1">
      <alignment vertical="center"/>
    </xf>
    <xf numFmtId="171" fontId="4" fillId="6" borderId="1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1" fillId="2" borderId="5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Fill="1" applyAlignment="1"/>
    <xf numFmtId="165" fontId="1" fillId="2" borderId="0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" fillId="2" borderId="0" xfId="3" applyFont="1" applyFill="1" applyBorder="1" applyAlignment="1">
      <alignment horizontal="left"/>
    </xf>
    <xf numFmtId="170" fontId="4" fillId="2" borderId="1" xfId="0" applyNumberFormat="1" applyFont="1" applyFill="1" applyBorder="1" applyAlignment="1">
      <alignment vertical="center"/>
    </xf>
    <xf numFmtId="169" fontId="1" fillId="6" borderId="1" xfId="0" applyNumberFormat="1" applyFont="1" applyFill="1" applyBorder="1" applyAlignment="1">
      <alignment vertical="center"/>
    </xf>
    <xf numFmtId="169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169" fontId="1" fillId="4" borderId="0" xfId="0" applyNumberFormat="1" applyFont="1" applyFill="1" applyBorder="1" applyAlignment="1">
      <alignment vertical="center"/>
    </xf>
    <xf numFmtId="0" fontId="9" fillId="2" borderId="0" xfId="1" applyNumberFormat="1" applyFont="1" applyFill="1" applyAlignment="1" applyProtection="1"/>
    <xf numFmtId="0" fontId="4" fillId="4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0" fontId="1" fillId="0" borderId="0" xfId="0" applyNumberFormat="1" applyFont="1" applyFill="1" applyAlignment="1">
      <alignment horizontal="right" vertical="center"/>
    </xf>
    <xf numFmtId="0" fontId="9" fillId="0" borderId="0" xfId="0" applyFont="1" applyFill="1" applyBorder="1"/>
    <xf numFmtId="0" fontId="1" fillId="0" borderId="8" xfId="0" applyFont="1" applyFill="1" applyBorder="1"/>
    <xf numFmtId="167" fontId="1" fillId="0" borderId="0" xfId="0" applyNumberFormat="1" applyFont="1" applyFill="1"/>
    <xf numFmtId="0" fontId="3" fillId="0" borderId="0" xfId="0" applyFont="1" applyFill="1" applyBorder="1"/>
    <xf numFmtId="0" fontId="14" fillId="0" borderId="0" xfId="0" applyFont="1"/>
    <xf numFmtId="0" fontId="18" fillId="4" borderId="0" xfId="0" applyFont="1" applyFill="1" applyAlignment="1">
      <alignment horizontal="justify"/>
    </xf>
    <xf numFmtId="0" fontId="19" fillId="4" borderId="0" xfId="0" applyFont="1" applyFill="1"/>
    <xf numFmtId="11" fontId="1" fillId="0" borderId="0" xfId="0" applyNumberFormat="1" applyFont="1" applyFill="1"/>
    <xf numFmtId="0" fontId="1" fillId="3" borderId="0" xfId="0" quotePrefix="1" applyNumberFormat="1" applyFont="1" applyFill="1" applyBorder="1"/>
    <xf numFmtId="0" fontId="1" fillId="3" borderId="0" xfId="0" applyFont="1" applyFill="1"/>
    <xf numFmtId="49" fontId="8" fillId="5" borderId="0" xfId="0" applyNumberFormat="1" applyFont="1" applyFill="1" applyBorder="1"/>
    <xf numFmtId="49" fontId="1" fillId="3" borderId="0" xfId="0" applyNumberFormat="1" applyFont="1" applyFill="1"/>
    <xf numFmtId="49" fontId="1" fillId="3" borderId="0" xfId="0" applyNumberFormat="1" applyFont="1" applyFill="1" applyBorder="1"/>
    <xf numFmtId="0" fontId="8" fillId="3" borderId="0" xfId="0" applyNumberFormat="1" applyFont="1" applyFill="1" applyBorder="1"/>
    <xf numFmtId="0" fontId="8" fillId="3" borderId="0" xfId="0" applyFont="1" applyFill="1"/>
    <xf numFmtId="169" fontId="1" fillId="4" borderId="0" xfId="0" applyNumberFormat="1" applyFont="1" applyFill="1" applyBorder="1" applyAlignment="1">
      <alignment horizontal="center"/>
    </xf>
    <xf numFmtId="167" fontId="1" fillId="2" borderId="0" xfId="2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/>
    </xf>
    <xf numFmtId="167" fontId="4" fillId="2" borderId="1" xfId="2" applyNumberFormat="1" applyFont="1" applyFill="1" applyBorder="1" applyAlignment="1">
      <alignment horizontal="center" vertical="center"/>
    </xf>
  </cellXfs>
  <cellStyles count="4">
    <cellStyle name="Lien hypertexte" xfId="1" builtinId="8"/>
    <cellStyle name="Normal" xfId="0" builtinId="0"/>
    <cellStyle name="Standard 2" xfId="2"/>
    <cellStyle name="Standard_tests_pst" xfId="3"/>
  </cellStyles>
  <dxfs count="0"/>
  <tableStyles count="0" defaultTableStyle="TableStyleMedium2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fs.admin.ch/bfs/de/home/statistiken/kataloge-datenbanken/tabellen.assetdetail.2084940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Normal="100" workbookViewId="0"/>
  </sheetViews>
  <sheetFormatPr baseColWidth="10" defaultColWidth="9.1640625" defaultRowHeight="11.25" x14ac:dyDescent="0.2"/>
  <cols>
    <col min="1" max="1" width="35.83203125" style="7" customWidth="1"/>
    <col min="2" max="2" width="5.5" style="7" customWidth="1"/>
    <col min="3" max="3" width="17" style="7" customWidth="1"/>
    <col min="4" max="4" width="22" style="7" customWidth="1"/>
    <col min="5" max="5" width="12.1640625" style="7" customWidth="1"/>
    <col min="6" max="6" width="63.83203125" style="7" customWidth="1"/>
    <col min="7" max="16384" width="9.1640625" style="7"/>
  </cols>
  <sheetData>
    <row r="1" spans="1:6" s="1" customFormat="1" ht="12" x14ac:dyDescent="0.2">
      <c r="A1" s="1" t="s">
        <v>36</v>
      </c>
      <c r="F1" s="2" t="s">
        <v>288</v>
      </c>
    </row>
    <row r="2" spans="1:6" s="1" customFormat="1" ht="12" x14ac:dyDescent="0.2">
      <c r="A2" s="1" t="s">
        <v>35</v>
      </c>
      <c r="F2" s="2"/>
    </row>
    <row r="3" spans="1:6" s="1" customFormat="1" ht="12" x14ac:dyDescent="0.2">
      <c r="F3" s="2"/>
    </row>
    <row r="4" spans="1:6" s="6" customFormat="1" ht="12" x14ac:dyDescent="0.2">
      <c r="A4" s="1" t="s">
        <v>47</v>
      </c>
      <c r="B4" s="1"/>
      <c r="F4" s="32"/>
    </row>
    <row r="5" spans="1:6" s="6" customFormat="1" ht="12" x14ac:dyDescent="0.2">
      <c r="A5" s="33" t="s">
        <v>37</v>
      </c>
      <c r="B5" s="33"/>
      <c r="C5" s="33" t="s">
        <v>122</v>
      </c>
      <c r="D5" s="33"/>
      <c r="F5" s="32"/>
    </row>
    <row r="6" spans="1:6" s="6" customFormat="1" ht="12" x14ac:dyDescent="0.2">
      <c r="A6" s="33"/>
      <c r="B6" s="33"/>
      <c r="C6" s="33"/>
      <c r="D6" s="33"/>
      <c r="F6" s="32"/>
    </row>
    <row r="7" spans="1:6" s="5" customFormat="1" ht="17.25" customHeight="1" x14ac:dyDescent="0.2">
      <c r="A7" s="3" t="s">
        <v>39</v>
      </c>
      <c r="B7" s="4" t="s">
        <v>60</v>
      </c>
      <c r="C7" s="4"/>
      <c r="D7" s="4"/>
      <c r="E7" s="3" t="s">
        <v>40</v>
      </c>
      <c r="F7" s="3" t="s">
        <v>41</v>
      </c>
    </row>
    <row r="8" spans="1:6" x14ac:dyDescent="0.2">
      <c r="A8" s="7" t="s">
        <v>62</v>
      </c>
      <c r="B8" s="7" t="s">
        <v>67</v>
      </c>
      <c r="C8" s="24" t="s">
        <v>38</v>
      </c>
      <c r="D8" s="7" t="s">
        <v>49</v>
      </c>
      <c r="E8" s="7" t="s">
        <v>255</v>
      </c>
    </row>
    <row r="9" spans="1:6" x14ac:dyDescent="0.2">
      <c r="D9" s="7" t="s">
        <v>50</v>
      </c>
      <c r="E9" s="7" t="s">
        <v>255</v>
      </c>
    </row>
    <row r="10" spans="1:6" ht="6" customHeight="1" x14ac:dyDescent="0.2">
      <c r="A10" s="31"/>
      <c r="B10" s="31"/>
      <c r="C10" s="31"/>
      <c r="D10" s="31"/>
      <c r="E10" s="31"/>
      <c r="F10" s="31"/>
    </row>
    <row r="11" spans="1:6" x14ac:dyDescent="0.2">
      <c r="A11" s="7" t="s">
        <v>209</v>
      </c>
      <c r="B11" s="7" t="s">
        <v>68</v>
      </c>
      <c r="C11" s="24" t="s">
        <v>91</v>
      </c>
      <c r="E11" s="7" t="s">
        <v>256</v>
      </c>
      <c r="F11" s="7" t="s">
        <v>51</v>
      </c>
    </row>
    <row r="12" spans="1:6" x14ac:dyDescent="0.2">
      <c r="B12" s="7" t="s">
        <v>69</v>
      </c>
      <c r="C12" s="24" t="s">
        <v>0</v>
      </c>
      <c r="E12" s="7" t="s">
        <v>256</v>
      </c>
    </row>
    <row r="13" spans="1:6" x14ac:dyDescent="0.2">
      <c r="B13" s="7" t="s">
        <v>81</v>
      </c>
      <c r="C13" s="24" t="s">
        <v>79</v>
      </c>
      <c r="E13" s="7" t="s">
        <v>256</v>
      </c>
    </row>
    <row r="14" spans="1:6" x14ac:dyDescent="0.2">
      <c r="B14" s="7" t="s">
        <v>82</v>
      </c>
      <c r="C14" s="24" t="s">
        <v>80</v>
      </c>
      <c r="E14" s="7" t="s">
        <v>256</v>
      </c>
      <c r="F14" s="25"/>
    </row>
    <row r="15" spans="1:6" ht="6" customHeight="1" x14ac:dyDescent="0.2">
      <c r="A15" s="31"/>
      <c r="B15" s="31"/>
      <c r="C15" s="31"/>
      <c r="D15" s="31"/>
      <c r="E15" s="31"/>
      <c r="F15" s="31"/>
    </row>
    <row r="16" spans="1:6" x14ac:dyDescent="0.2">
      <c r="A16" s="7" t="s">
        <v>63</v>
      </c>
      <c r="B16" s="7" t="s">
        <v>70</v>
      </c>
      <c r="C16" s="26" t="s">
        <v>0</v>
      </c>
      <c r="E16" s="7" t="s">
        <v>256</v>
      </c>
      <c r="F16" s="25"/>
    </row>
    <row r="17" spans="1:6" ht="6" customHeight="1" x14ac:dyDescent="0.2">
      <c r="A17" s="31"/>
      <c r="B17" s="31"/>
      <c r="C17" s="31"/>
      <c r="D17" s="31"/>
      <c r="E17" s="31"/>
      <c r="F17" s="31"/>
    </row>
    <row r="18" spans="1:6" x14ac:dyDescent="0.2">
      <c r="A18" s="7" t="s">
        <v>42</v>
      </c>
      <c r="B18" s="7" t="s">
        <v>72</v>
      </c>
      <c r="C18" s="26" t="s">
        <v>0</v>
      </c>
      <c r="E18" s="7" t="s">
        <v>233</v>
      </c>
      <c r="F18" s="25"/>
    </row>
    <row r="19" spans="1:6" ht="6" customHeight="1" x14ac:dyDescent="0.2">
      <c r="A19" s="31"/>
      <c r="B19" s="31"/>
      <c r="C19" s="31"/>
      <c r="D19" s="31"/>
      <c r="E19" s="31"/>
      <c r="F19" s="31"/>
    </row>
    <row r="20" spans="1:6" x14ac:dyDescent="0.2">
      <c r="A20" s="7" t="s">
        <v>43</v>
      </c>
      <c r="B20" s="7" t="s">
        <v>83</v>
      </c>
      <c r="C20" s="26" t="s">
        <v>91</v>
      </c>
      <c r="E20" s="156" t="s">
        <v>257</v>
      </c>
      <c r="F20" s="7" t="s">
        <v>92</v>
      </c>
    </row>
    <row r="21" spans="1:6" x14ac:dyDescent="0.2">
      <c r="B21" s="7" t="s">
        <v>84</v>
      </c>
      <c r="C21" s="26" t="s">
        <v>34</v>
      </c>
      <c r="E21" s="156" t="s">
        <v>258</v>
      </c>
    </row>
    <row r="22" spans="1:6" x14ac:dyDescent="0.2">
      <c r="B22" s="7" t="s">
        <v>85</v>
      </c>
      <c r="C22" s="26" t="s">
        <v>0</v>
      </c>
      <c r="E22" s="7" t="s">
        <v>259</v>
      </c>
    </row>
    <row r="23" spans="1:6" ht="6" customHeight="1" x14ac:dyDescent="0.2">
      <c r="A23" s="31"/>
      <c r="B23" s="31"/>
      <c r="C23" s="31"/>
      <c r="D23" s="31"/>
      <c r="E23" s="31"/>
      <c r="F23" s="31"/>
    </row>
    <row r="24" spans="1:6" x14ac:dyDescent="0.2">
      <c r="A24" s="8" t="s">
        <v>44</v>
      </c>
      <c r="B24" s="8" t="s">
        <v>61</v>
      </c>
      <c r="C24" s="27" t="s">
        <v>45</v>
      </c>
      <c r="D24" s="8"/>
      <c r="E24" s="8"/>
      <c r="F24" s="8"/>
    </row>
    <row r="25" spans="1:6" x14ac:dyDescent="0.2">
      <c r="C25" s="28" t="s">
        <v>46</v>
      </c>
    </row>
    <row r="27" spans="1:6" x14ac:dyDescent="0.2">
      <c r="A27" s="22" t="s">
        <v>75</v>
      </c>
    </row>
    <row r="28" spans="1:6" s="22" customFormat="1" x14ac:dyDescent="0.2">
      <c r="A28" s="22" t="s">
        <v>76</v>
      </c>
      <c r="E28" s="29"/>
    </row>
    <row r="29" spans="1:6" s="22" customFormat="1" x14ac:dyDescent="0.2">
      <c r="A29" s="22" t="s">
        <v>77</v>
      </c>
      <c r="E29" s="29"/>
    </row>
    <row r="30" spans="1:6" s="19" customFormat="1" ht="22.7" customHeight="1" x14ac:dyDescent="0.2">
      <c r="A30" s="16" t="s">
        <v>260</v>
      </c>
      <c r="B30" s="7"/>
    </row>
    <row r="31" spans="1:6" s="12" customFormat="1" ht="18.600000000000001" customHeight="1" x14ac:dyDescent="0.2">
      <c r="A31" s="15" t="s">
        <v>252</v>
      </c>
      <c r="B31" s="20"/>
      <c r="C31" s="20"/>
      <c r="D31" s="20"/>
      <c r="E31" s="20"/>
      <c r="F31" s="21"/>
    </row>
    <row r="32" spans="1:6" s="12" customFormat="1" ht="12.6" customHeight="1" x14ac:dyDescent="0.2">
      <c r="A32" s="15" t="s">
        <v>253</v>
      </c>
      <c r="B32" s="20"/>
      <c r="C32" s="20"/>
      <c r="D32" s="20"/>
      <c r="E32" s="20"/>
      <c r="F32" s="21"/>
    </row>
    <row r="33" spans="1:6" s="12" customFormat="1" ht="9.9499999999999993" customHeight="1" x14ac:dyDescent="0.2">
      <c r="A33" s="20"/>
      <c r="B33" s="23"/>
      <c r="C33" s="15"/>
      <c r="D33" s="23"/>
      <c r="E33" s="15"/>
      <c r="F33" s="22"/>
    </row>
    <row r="34" spans="1:6" s="12" customFormat="1" ht="9.9499999999999993" customHeight="1" x14ac:dyDescent="0.2">
      <c r="A34" s="15" t="s">
        <v>254</v>
      </c>
      <c r="B34" s="23"/>
      <c r="C34" s="15"/>
      <c r="D34" s="23"/>
      <c r="E34" s="15"/>
      <c r="F34" s="22"/>
    </row>
  </sheetData>
  <phoneticPr fontId="0" type="noConversion"/>
  <hyperlinks>
    <hyperlink ref="C8" location="'A1'!A1" display="Zeitreihe ab 1919"/>
    <hyperlink ref="C11" location="'B1'!A1" display="Parteistärke"/>
    <hyperlink ref="C12" location="'B2'!A1" display="Mandate nach Geschlecht"/>
    <hyperlink ref="C13" location="'B3'!A1" display="Anzahl Wahllisten"/>
    <hyperlink ref="C16" location="'C'!A1" display="Mandate nach Geschlecht"/>
    <hyperlink ref="C18" location="D!A1" display="Mandate nach Geschlecht"/>
    <hyperlink ref="C20" location="'E1'!A1" display="Parteistärke"/>
    <hyperlink ref="C21" location="'E2'!A1" display="Mandate"/>
    <hyperlink ref="C22" location="'E3'!A1" display="Mandate nach Geschlecht"/>
    <hyperlink ref="C24" location="Abk!A1" display="Parteien"/>
    <hyperlink ref="C14" location="'B4'!A1" display="Anzahl Kandidierende nach Geschlecht"/>
  </hyperlinks>
  <pageMargins left="0.78740157499999996" right="0.78740157499999996" top="0.7" bottom="0.48" header="0.4921259845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zoomScaleNormal="100" zoomScalePageLayoutView="72" workbookViewId="0"/>
  </sheetViews>
  <sheetFormatPr baseColWidth="10" defaultColWidth="9.1640625" defaultRowHeight="11.25" x14ac:dyDescent="0.2"/>
  <cols>
    <col min="1" max="1" width="11.83203125" style="7" customWidth="1"/>
    <col min="2" max="28" width="5.83203125" style="7" customWidth="1"/>
    <col min="29" max="16384" width="9.1640625" style="7"/>
  </cols>
  <sheetData>
    <row r="1" spans="1:28" s="6" customFormat="1" ht="12" x14ac:dyDescent="0.2">
      <c r="A1" s="1" t="str">
        <f>"Kanton "&amp;Übersicht!C5</f>
        <v>Kanton Schwyz</v>
      </c>
      <c r="B1" s="1"/>
      <c r="C1" s="1"/>
      <c r="D1" s="1"/>
      <c r="L1" s="34"/>
      <c r="M1" s="34"/>
      <c r="N1" s="34"/>
      <c r="O1" s="34"/>
      <c r="P1" s="34"/>
      <c r="Q1" s="1"/>
      <c r="R1" s="1"/>
      <c r="AA1" s="35"/>
      <c r="AB1" s="35" t="s">
        <v>48</v>
      </c>
    </row>
    <row r="2" spans="1:28" s="38" customFormat="1" ht="14.1" customHeight="1" x14ac:dyDescent="0.2">
      <c r="A2" s="58" t="s">
        <v>52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8" s="42" customFormat="1" ht="18" customHeight="1" x14ac:dyDescent="0.2">
      <c r="A3" s="39" t="s">
        <v>210</v>
      </c>
      <c r="B3" s="40">
        <v>1919</v>
      </c>
      <c r="C3" s="40">
        <v>1922</v>
      </c>
      <c r="D3" s="40">
        <v>1925</v>
      </c>
      <c r="E3" s="40">
        <v>1928</v>
      </c>
      <c r="F3" s="40">
        <v>1931</v>
      </c>
      <c r="G3" s="40">
        <v>1935</v>
      </c>
      <c r="H3" s="40">
        <v>1939</v>
      </c>
      <c r="I3" s="40">
        <v>1943</v>
      </c>
      <c r="J3" s="40">
        <v>1947</v>
      </c>
      <c r="K3" s="41">
        <v>1951</v>
      </c>
      <c r="L3" s="41">
        <v>1955</v>
      </c>
      <c r="M3" s="41">
        <v>1959</v>
      </c>
      <c r="N3" s="41">
        <v>1963</v>
      </c>
      <c r="O3" s="41">
        <v>1967</v>
      </c>
      <c r="P3" s="40">
        <v>1971</v>
      </c>
      <c r="Q3" s="40">
        <v>1975</v>
      </c>
      <c r="R3" s="40">
        <v>1979</v>
      </c>
      <c r="S3" s="40">
        <v>1983</v>
      </c>
      <c r="T3" s="40">
        <v>1987</v>
      </c>
      <c r="U3" s="40">
        <v>1991</v>
      </c>
      <c r="V3" s="40">
        <v>1995</v>
      </c>
      <c r="W3" s="40">
        <v>1999</v>
      </c>
      <c r="X3" s="40">
        <v>2003</v>
      </c>
      <c r="Y3" s="41">
        <v>2007</v>
      </c>
      <c r="Z3" s="41">
        <v>2011</v>
      </c>
      <c r="AA3" s="41">
        <v>2015</v>
      </c>
      <c r="AB3" s="41">
        <v>2019</v>
      </c>
    </row>
    <row r="4" spans="1:28" s="6" customFormat="1" ht="13.7" customHeight="1" x14ac:dyDescent="0.2">
      <c r="A4" s="43" t="s">
        <v>1</v>
      </c>
      <c r="B4" s="44">
        <v>22.883769091379758</v>
      </c>
      <c r="C4" s="44">
        <v>26.189872347620259</v>
      </c>
      <c r="D4" s="44">
        <v>27.180923285811271</v>
      </c>
      <c r="E4" s="44">
        <v>32.071937055076809</v>
      </c>
      <c r="F4" s="44">
        <v>28.414016014104167</v>
      </c>
      <c r="G4" s="44">
        <v>27.948853748959674</v>
      </c>
      <c r="H4" s="44" t="s">
        <v>187</v>
      </c>
      <c r="I4" s="44">
        <v>23.840215843513452</v>
      </c>
      <c r="J4" s="44">
        <v>24.392782789729356</v>
      </c>
      <c r="K4" s="44">
        <v>23.505703941526061</v>
      </c>
      <c r="L4" s="44">
        <v>27.625083388925951</v>
      </c>
      <c r="M4" s="44">
        <v>22.484296885014743</v>
      </c>
      <c r="N4" s="44">
        <v>21.656453345126035</v>
      </c>
      <c r="O4" s="44" t="s">
        <v>187</v>
      </c>
      <c r="P4" s="44">
        <v>20.399788603226909</v>
      </c>
      <c r="Q4" s="44">
        <v>21.269526347870777</v>
      </c>
      <c r="R4" s="44">
        <v>28.028581100686722</v>
      </c>
      <c r="S4" s="44">
        <v>25.955772113943024</v>
      </c>
      <c r="T4" s="44">
        <v>24.257639823178934</v>
      </c>
      <c r="U4" s="44">
        <v>25.901833234772329</v>
      </c>
      <c r="V4" s="44">
        <v>23.999605877353957</v>
      </c>
      <c r="W4" s="44">
        <v>19.113204547261308</v>
      </c>
      <c r="X4" s="44">
        <v>15.351559203944118</v>
      </c>
      <c r="Y4" s="44">
        <v>16.727897068938859</v>
      </c>
      <c r="Z4" s="44">
        <v>15.478633335267522</v>
      </c>
      <c r="AA4" s="44">
        <v>20.6033210332103</v>
      </c>
      <c r="AB4" s="44">
        <v>23.098084599</v>
      </c>
    </row>
    <row r="5" spans="1:28" s="6" customFormat="1" ht="13.7" customHeight="1" x14ac:dyDescent="0.2">
      <c r="A5" s="43" t="s">
        <v>2</v>
      </c>
      <c r="B5" s="44">
        <v>54.793338510656653</v>
      </c>
      <c r="C5" s="44">
        <v>51.204666497590665</v>
      </c>
      <c r="D5" s="44">
        <v>46.495247793618468</v>
      </c>
      <c r="E5" s="44">
        <v>47.575871112776319</v>
      </c>
      <c r="F5" s="44">
        <v>51.920957907882169</v>
      </c>
      <c r="G5" s="44">
        <v>52.152530831504883</v>
      </c>
      <c r="H5" s="44" t="s">
        <v>188</v>
      </c>
      <c r="I5" s="44">
        <v>26.635689125384097</v>
      </c>
      <c r="J5" s="44">
        <v>37.744621790423317</v>
      </c>
      <c r="K5" s="44">
        <v>49.532071862832161</v>
      </c>
      <c r="L5" s="44">
        <v>45.883922615076713</v>
      </c>
      <c r="M5" s="44">
        <v>53.77515703114986</v>
      </c>
      <c r="N5" s="44">
        <v>49.447217133110115</v>
      </c>
      <c r="O5" s="44" t="s">
        <v>188</v>
      </c>
      <c r="P5" s="44">
        <v>38.483539030683623</v>
      </c>
      <c r="Q5" s="44">
        <v>46.367232786336636</v>
      </c>
      <c r="R5" s="44">
        <v>49.366476448399268</v>
      </c>
      <c r="S5" s="44">
        <v>46.560469765117439</v>
      </c>
      <c r="T5" s="44">
        <v>36.933019411877765</v>
      </c>
      <c r="U5" s="44">
        <v>32.805195095009097</v>
      </c>
      <c r="V5" s="44">
        <v>27.352111635239488</v>
      </c>
      <c r="W5" s="44">
        <v>27.254749980125609</v>
      </c>
      <c r="X5" s="44">
        <v>23.439891994840824</v>
      </c>
      <c r="Y5" s="44">
        <v>20.10045696187008</v>
      </c>
      <c r="Z5" s="44">
        <v>20.553776685252487</v>
      </c>
      <c r="AA5" s="44">
        <v>19.453874538745399</v>
      </c>
      <c r="AB5" s="44">
        <v>18.397850201000001</v>
      </c>
    </row>
    <row r="6" spans="1:28" s="6" customFormat="1" ht="13.7" customHeight="1" x14ac:dyDescent="0.2">
      <c r="A6" s="43" t="s">
        <v>7</v>
      </c>
      <c r="B6" s="44">
        <v>22.322892397963585</v>
      </c>
      <c r="C6" s="44">
        <v>22.605461154789079</v>
      </c>
      <c r="D6" s="44">
        <v>26.323828920570264</v>
      </c>
      <c r="E6" s="44">
        <v>20.352191832146872</v>
      </c>
      <c r="F6" s="44">
        <v>19.665026078013664</v>
      </c>
      <c r="G6" s="44">
        <v>19.898615419535449</v>
      </c>
      <c r="H6" s="44"/>
      <c r="I6" s="44">
        <v>18.931274825751331</v>
      </c>
      <c r="J6" s="44">
        <v>21.616932685634975</v>
      </c>
      <c r="K6" s="44">
        <v>26.962224195641777</v>
      </c>
      <c r="L6" s="44">
        <v>26.490993995997332</v>
      </c>
      <c r="M6" s="44">
        <v>23.740546083835408</v>
      </c>
      <c r="N6" s="44">
        <v>28.896329521763853</v>
      </c>
      <c r="O6" s="44"/>
      <c r="P6" s="44">
        <v>28.992445674138089</v>
      </c>
      <c r="Q6" s="44">
        <v>29.326273769257433</v>
      </c>
      <c r="R6" s="44">
        <v>22.604942450914017</v>
      </c>
      <c r="S6" s="44">
        <v>21.004497751124433</v>
      </c>
      <c r="T6" s="44">
        <v>14.2838266384778</v>
      </c>
      <c r="U6" s="44">
        <v>19.363333072983501</v>
      </c>
      <c r="V6" s="44">
        <v>19.903193625066201</v>
      </c>
      <c r="W6" s="44">
        <v>16.376500516734239</v>
      </c>
      <c r="X6" s="44">
        <v>17.55927626900035</v>
      </c>
      <c r="Y6" s="44">
        <v>13.922673733490454</v>
      </c>
      <c r="Z6" s="44">
        <v>15.657458155519567</v>
      </c>
      <c r="AA6" s="44">
        <v>13.0871771217712</v>
      </c>
      <c r="AB6" s="44">
        <v>13.814815178</v>
      </c>
    </row>
    <row r="7" spans="1:28" s="6" customFormat="1" ht="13.7" customHeight="1" x14ac:dyDescent="0.2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>
        <v>3.0369670965351561</v>
      </c>
      <c r="R7" s="44"/>
      <c r="S7" s="44">
        <v>6.4792603698150923</v>
      </c>
      <c r="T7" s="44">
        <v>7.5917739765519885</v>
      </c>
      <c r="U7" s="44">
        <v>9.184026421789051</v>
      </c>
      <c r="V7" s="44">
        <v>21.469831143078839</v>
      </c>
      <c r="W7" s="44">
        <v>35.854400190794181</v>
      </c>
      <c r="X7" s="44">
        <v>43.649272532214702</v>
      </c>
      <c r="Y7" s="44">
        <v>44.952890803709018</v>
      </c>
      <c r="Z7" s="44">
        <v>37.984712851649242</v>
      </c>
      <c r="AA7" s="44">
        <v>42.634225092250901</v>
      </c>
      <c r="AB7" s="44">
        <v>36.892794445</v>
      </c>
    </row>
    <row r="8" spans="1:28" s="6" customFormat="1" ht="13.7" customHeight="1" x14ac:dyDescent="0.2">
      <c r="A8" s="43" t="s">
        <v>10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>
        <v>0.94484998107100782</v>
      </c>
      <c r="Z8" s="44">
        <v>1.1061818527095386</v>
      </c>
      <c r="AA8" s="44" t="s">
        <v>234</v>
      </c>
      <c r="AB8" s="44">
        <v>0.60266959580000001</v>
      </c>
    </row>
    <row r="9" spans="1:28" s="6" customFormat="1" ht="13.7" customHeight="1" x14ac:dyDescent="0.2">
      <c r="A9" s="43" t="s">
        <v>12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>
        <v>2.8150369003689999</v>
      </c>
      <c r="AB9" s="44">
        <v>4.5840157703999997</v>
      </c>
    </row>
    <row r="10" spans="1:28" s="6" customFormat="1" ht="13.7" customHeight="1" x14ac:dyDescent="0.2">
      <c r="A10" s="43" t="s">
        <v>89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>
        <v>3.4462022144737325</v>
      </c>
      <c r="AA10" s="44" t="s">
        <v>234</v>
      </c>
      <c r="AB10" s="44" t="s">
        <v>234</v>
      </c>
    </row>
    <row r="11" spans="1:28" s="6" customFormat="1" ht="13.7" customHeight="1" x14ac:dyDescent="0.2">
      <c r="A11" s="43" t="s">
        <v>71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>
        <v>3.3512314509205887</v>
      </c>
      <c r="Z11" s="44">
        <v>3.8312822108866857</v>
      </c>
      <c r="AA11" s="44">
        <v>1.40636531365314</v>
      </c>
      <c r="AB11" s="44">
        <v>2.6097702107999998</v>
      </c>
    </row>
    <row r="12" spans="1:28" s="6" customFormat="1" ht="13.7" customHeight="1" x14ac:dyDescent="0.2">
      <c r="A12" s="43" t="s">
        <v>73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>
        <v>3.0987893044966932</v>
      </c>
      <c r="W12" s="44"/>
      <c r="X12" s="44"/>
      <c r="Y12" s="44"/>
      <c r="Z12" s="44"/>
      <c r="AA12" s="44" t="s">
        <v>234</v>
      </c>
      <c r="AB12" s="44" t="s">
        <v>234</v>
      </c>
    </row>
    <row r="13" spans="1:28" s="6" customFormat="1" ht="13.7" customHeight="1" x14ac:dyDescent="0.2">
      <c r="A13" s="43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>
        <v>4.9058235633288492</v>
      </c>
      <c r="U13" s="44"/>
      <c r="V13" s="44">
        <v>2.8315248851501975</v>
      </c>
      <c r="W13" s="44"/>
      <c r="X13" s="44"/>
      <c r="Y13" s="44"/>
      <c r="Z13" s="44"/>
      <c r="AA13" s="44" t="s">
        <v>234</v>
      </c>
      <c r="AB13" s="44" t="s">
        <v>234</v>
      </c>
    </row>
    <row r="14" spans="1:28" s="6" customFormat="1" ht="13.7" customHeight="1" x14ac:dyDescent="0.2">
      <c r="A14" s="43" t="s">
        <v>19</v>
      </c>
      <c r="B14" s="44"/>
      <c r="C14" s="44"/>
      <c r="D14" s="44"/>
      <c r="E14" s="44"/>
      <c r="F14" s="44"/>
      <c r="G14" s="44"/>
      <c r="H14" s="44"/>
      <c r="I14" s="44">
        <v>30.592820205351117</v>
      </c>
      <c r="J14" s="44">
        <v>16.245662734212353</v>
      </c>
      <c r="K14" s="44"/>
      <c r="L14" s="44"/>
      <c r="M14" s="44"/>
      <c r="N14" s="44"/>
      <c r="O14" s="44"/>
      <c r="P14" s="44">
        <v>12.124226691951378</v>
      </c>
      <c r="Q14" s="44"/>
      <c r="R14" s="44"/>
      <c r="S14" s="44"/>
      <c r="T14" s="44">
        <v>12.027916586584663</v>
      </c>
      <c r="U14" s="44">
        <v>12.745612175446038</v>
      </c>
      <c r="V14" s="44">
        <v>1.3449435296146219</v>
      </c>
      <c r="W14" s="44">
        <v>1.4011447650846649</v>
      </c>
      <c r="X14" s="44"/>
      <c r="Y14" s="44"/>
      <c r="Z14" s="44">
        <v>1.9417526942412076</v>
      </c>
      <c r="AA14" s="44" t="s">
        <v>234</v>
      </c>
      <c r="AB14" s="44" t="s">
        <v>234</v>
      </c>
    </row>
    <row r="15" spans="1:28" s="6" customFormat="1" ht="13.7" customHeight="1" x14ac:dyDescent="0.2">
      <c r="A15" s="45" t="s">
        <v>4</v>
      </c>
      <c r="B15" s="46">
        <v>100</v>
      </c>
      <c r="C15" s="46">
        <v>100</v>
      </c>
      <c r="D15" s="46">
        <v>100</v>
      </c>
      <c r="E15" s="46">
        <v>100</v>
      </c>
      <c r="F15" s="46">
        <v>100</v>
      </c>
      <c r="G15" s="46">
        <v>100</v>
      </c>
      <c r="H15" s="46"/>
      <c r="I15" s="46">
        <v>100</v>
      </c>
      <c r="J15" s="46">
        <v>100</v>
      </c>
      <c r="K15" s="46">
        <v>100</v>
      </c>
      <c r="L15" s="46">
        <v>99.999999999999986</v>
      </c>
      <c r="M15" s="46">
        <v>100.00000000000001</v>
      </c>
      <c r="N15" s="46">
        <v>100</v>
      </c>
      <c r="O15" s="46"/>
      <c r="P15" s="46">
        <v>100</v>
      </c>
      <c r="Q15" s="46">
        <v>99.999999999999986</v>
      </c>
      <c r="R15" s="46">
        <v>100</v>
      </c>
      <c r="S15" s="46">
        <v>99.999999999999986</v>
      </c>
      <c r="T15" s="46">
        <v>100.00000000000001</v>
      </c>
      <c r="U15" s="46">
        <v>100.00000000000001</v>
      </c>
      <c r="V15" s="46">
        <v>100</v>
      </c>
      <c r="W15" s="46">
        <v>100</v>
      </c>
      <c r="X15" s="46">
        <v>100</v>
      </c>
      <c r="Y15" s="46">
        <v>100.00000000000001</v>
      </c>
      <c r="Z15" s="46">
        <v>99.999999999999972</v>
      </c>
      <c r="AA15" s="46">
        <v>99.999999999999943</v>
      </c>
      <c r="AB15" s="46">
        <v>99.999999999999943</v>
      </c>
    </row>
    <row r="16" spans="1:28" ht="13.7" customHeight="1" x14ac:dyDescent="0.2">
      <c r="A16" s="47" t="s">
        <v>20</v>
      </c>
      <c r="B16" s="48">
        <v>78.202084157762826</v>
      </c>
      <c r="C16" s="48">
        <v>76.318757047988967</v>
      </c>
      <c r="D16" s="48">
        <v>74.290747828199983</v>
      </c>
      <c r="E16" s="48">
        <v>82.114660512571362</v>
      </c>
      <c r="F16" s="48">
        <v>82.268455582481238</v>
      </c>
      <c r="G16" s="48">
        <v>74.870133497179253</v>
      </c>
      <c r="H16" s="48"/>
      <c r="I16" s="48">
        <v>70.397037646574773</v>
      </c>
      <c r="J16" s="48">
        <v>73.413345186941271</v>
      </c>
      <c r="K16" s="48">
        <v>72.243933034206592</v>
      </c>
      <c r="L16" s="48">
        <v>73.329851384074829</v>
      </c>
      <c r="M16" s="48">
        <v>75.025950740775698</v>
      </c>
      <c r="N16" s="48">
        <v>73.623030468146936</v>
      </c>
      <c r="O16" s="48"/>
      <c r="P16" s="48">
        <v>44.980014570657843</v>
      </c>
      <c r="Q16" s="48">
        <v>53.313734497014238</v>
      </c>
      <c r="R16" s="48">
        <v>48.617844249613206</v>
      </c>
      <c r="S16" s="48">
        <v>43.589458996638548</v>
      </c>
      <c r="T16" s="48">
        <v>41.642151481888035</v>
      </c>
      <c r="U16" s="48">
        <v>40.505663057919726</v>
      </c>
      <c r="V16" s="48">
        <v>35.06872916588636</v>
      </c>
      <c r="W16" s="48">
        <v>40.960358268369546</v>
      </c>
      <c r="X16" s="48">
        <v>48.20582411959689</v>
      </c>
      <c r="Y16" s="48">
        <v>52.311029357037292</v>
      </c>
      <c r="Z16" s="48">
        <v>50.493416027619084</v>
      </c>
      <c r="AA16" s="48">
        <v>53.705027167262223</v>
      </c>
      <c r="AB16" s="48">
        <v>48.647804100000002</v>
      </c>
    </row>
    <row r="17" spans="1:28" x14ac:dyDescent="0.2">
      <c r="AB17" s="16"/>
    </row>
    <row r="18" spans="1:28" s="38" customFormat="1" ht="14.1" customHeight="1" x14ac:dyDescent="0.2">
      <c r="A18" s="58" t="s">
        <v>53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49"/>
    </row>
    <row r="19" spans="1:28" s="42" customFormat="1" ht="18" customHeight="1" x14ac:dyDescent="0.2">
      <c r="A19" s="39" t="s">
        <v>210</v>
      </c>
      <c r="B19" s="40">
        <v>1919</v>
      </c>
      <c r="C19" s="40">
        <v>1922</v>
      </c>
      <c r="D19" s="40">
        <v>1925</v>
      </c>
      <c r="E19" s="40">
        <v>1928</v>
      </c>
      <c r="F19" s="40">
        <v>1931</v>
      </c>
      <c r="G19" s="40">
        <v>1935</v>
      </c>
      <c r="H19" s="40">
        <v>1939</v>
      </c>
      <c r="I19" s="40">
        <v>1943</v>
      </c>
      <c r="J19" s="40">
        <v>1947</v>
      </c>
      <c r="K19" s="41">
        <v>1951</v>
      </c>
      <c r="L19" s="41">
        <v>1955</v>
      </c>
      <c r="M19" s="41">
        <v>1959</v>
      </c>
      <c r="N19" s="41">
        <v>1963</v>
      </c>
      <c r="O19" s="41">
        <v>1967</v>
      </c>
      <c r="P19" s="40">
        <v>1971</v>
      </c>
      <c r="Q19" s="40">
        <v>1975</v>
      </c>
      <c r="R19" s="40">
        <v>1979</v>
      </c>
      <c r="S19" s="40">
        <v>1983</v>
      </c>
      <c r="T19" s="40">
        <v>1987</v>
      </c>
      <c r="U19" s="40">
        <v>1991</v>
      </c>
      <c r="V19" s="40">
        <v>1995</v>
      </c>
      <c r="W19" s="40">
        <v>1999</v>
      </c>
      <c r="X19" s="40">
        <v>2003</v>
      </c>
      <c r="Y19" s="41">
        <v>2007</v>
      </c>
      <c r="Z19" s="41">
        <v>2011</v>
      </c>
      <c r="AA19" s="41">
        <v>2015</v>
      </c>
      <c r="AB19" s="41">
        <v>2019</v>
      </c>
    </row>
    <row r="20" spans="1:28" s="6" customFormat="1" ht="13.7" customHeight="1" x14ac:dyDescent="0.2">
      <c r="A20" s="43" t="s">
        <v>1</v>
      </c>
      <c r="B20" s="50">
        <v>1</v>
      </c>
      <c r="C20" s="50">
        <v>1</v>
      </c>
      <c r="D20" s="50">
        <v>1</v>
      </c>
      <c r="E20" s="50">
        <v>1</v>
      </c>
      <c r="F20" s="50">
        <v>1</v>
      </c>
      <c r="G20" s="50">
        <v>1</v>
      </c>
      <c r="H20" s="50">
        <v>1</v>
      </c>
      <c r="I20" s="50">
        <v>1</v>
      </c>
      <c r="J20" s="50">
        <v>1</v>
      </c>
      <c r="K20" s="50"/>
      <c r="L20" s="50">
        <v>1</v>
      </c>
      <c r="M20" s="50"/>
      <c r="N20" s="50"/>
      <c r="O20" s="50">
        <v>1</v>
      </c>
      <c r="P20" s="50">
        <v>1</v>
      </c>
      <c r="Q20" s="50"/>
      <c r="R20" s="50">
        <v>1</v>
      </c>
      <c r="S20" s="50">
        <v>1</v>
      </c>
      <c r="T20" s="50">
        <v>1</v>
      </c>
      <c r="U20" s="50">
        <v>1</v>
      </c>
      <c r="V20" s="50">
        <v>1</v>
      </c>
      <c r="W20" s="50">
        <v>1</v>
      </c>
      <c r="X20" s="50"/>
      <c r="Y20" s="50"/>
      <c r="Z20" s="50">
        <v>1</v>
      </c>
      <c r="AA20" s="51">
        <v>1</v>
      </c>
      <c r="AB20" s="51">
        <v>1</v>
      </c>
    </row>
    <row r="21" spans="1:28" s="6" customFormat="1" ht="13.7" customHeight="1" x14ac:dyDescent="0.2">
      <c r="A21" s="43" t="s">
        <v>2</v>
      </c>
      <c r="B21" s="50">
        <v>2</v>
      </c>
      <c r="C21" s="50">
        <v>2</v>
      </c>
      <c r="D21" s="50">
        <v>1</v>
      </c>
      <c r="E21" s="50">
        <v>2</v>
      </c>
      <c r="F21" s="50">
        <v>2</v>
      </c>
      <c r="G21" s="50">
        <v>2</v>
      </c>
      <c r="H21" s="50">
        <v>2</v>
      </c>
      <c r="I21" s="50">
        <v>1</v>
      </c>
      <c r="J21" s="50">
        <v>1</v>
      </c>
      <c r="K21" s="50">
        <v>2</v>
      </c>
      <c r="L21" s="50">
        <v>1</v>
      </c>
      <c r="M21" s="50">
        <v>2</v>
      </c>
      <c r="N21" s="50">
        <v>2</v>
      </c>
      <c r="O21" s="50">
        <v>1</v>
      </c>
      <c r="P21" s="50">
        <v>1</v>
      </c>
      <c r="Q21" s="50">
        <v>2</v>
      </c>
      <c r="R21" s="50">
        <v>2</v>
      </c>
      <c r="S21" s="50">
        <v>2</v>
      </c>
      <c r="T21" s="50">
        <v>1</v>
      </c>
      <c r="U21" s="50">
        <v>1</v>
      </c>
      <c r="V21" s="50">
        <v>1</v>
      </c>
      <c r="W21" s="50">
        <v>1</v>
      </c>
      <c r="X21" s="50">
        <v>1</v>
      </c>
      <c r="Y21" s="50">
        <v>1</v>
      </c>
      <c r="Z21" s="50">
        <v>1</v>
      </c>
      <c r="AA21" s="51">
        <v>1</v>
      </c>
      <c r="AB21" s="51">
        <v>1</v>
      </c>
    </row>
    <row r="22" spans="1:28" s="6" customFormat="1" ht="13.7" customHeight="1" x14ac:dyDescent="0.2">
      <c r="A22" s="43" t="s">
        <v>7</v>
      </c>
      <c r="B22" s="50"/>
      <c r="C22" s="50"/>
      <c r="D22" s="50">
        <v>1</v>
      </c>
      <c r="E22" s="50"/>
      <c r="F22" s="50"/>
      <c r="G22" s="50"/>
      <c r="H22" s="50"/>
      <c r="I22" s="50"/>
      <c r="J22" s="50">
        <v>1</v>
      </c>
      <c r="K22" s="50">
        <v>1</v>
      </c>
      <c r="L22" s="50">
        <v>1</v>
      </c>
      <c r="M22" s="50">
        <v>1</v>
      </c>
      <c r="N22" s="50">
        <v>1</v>
      </c>
      <c r="O22" s="50">
        <v>1</v>
      </c>
      <c r="P22" s="50">
        <v>1</v>
      </c>
      <c r="Q22" s="50">
        <v>1</v>
      </c>
      <c r="R22" s="50"/>
      <c r="S22" s="50"/>
      <c r="T22" s="50">
        <v>1</v>
      </c>
      <c r="U22" s="50">
        <v>1</v>
      </c>
      <c r="V22" s="50"/>
      <c r="W22" s="50"/>
      <c r="X22" s="50">
        <v>1</v>
      </c>
      <c r="Y22" s="50">
        <v>1</v>
      </c>
      <c r="Z22" s="50">
        <v>1</v>
      </c>
    </row>
    <row r="23" spans="1:28" s="6" customFormat="1" ht="13.7" customHeight="1" x14ac:dyDescent="0.2">
      <c r="A23" s="43" t="s">
        <v>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>
        <v>1</v>
      </c>
      <c r="W23" s="50">
        <v>1</v>
      </c>
      <c r="X23" s="50">
        <v>2</v>
      </c>
      <c r="Y23" s="50">
        <v>2</v>
      </c>
      <c r="Z23" s="50">
        <v>1</v>
      </c>
      <c r="AA23" s="51">
        <v>2</v>
      </c>
      <c r="AB23" s="51">
        <v>2</v>
      </c>
    </row>
    <row r="24" spans="1:28" s="6" customFormat="1" ht="13.7" customHeight="1" x14ac:dyDescent="0.2">
      <c r="A24" s="43" t="s">
        <v>19</v>
      </c>
      <c r="B24" s="50"/>
      <c r="C24" s="50"/>
      <c r="D24" s="50"/>
      <c r="E24" s="50"/>
      <c r="F24" s="50"/>
      <c r="G24" s="50"/>
      <c r="H24" s="50"/>
      <c r="I24" s="50">
        <v>1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8" ht="13.7" customHeight="1" x14ac:dyDescent="0.2">
      <c r="A25" s="52" t="s">
        <v>4</v>
      </c>
      <c r="B25" s="53">
        <v>3</v>
      </c>
      <c r="C25" s="53">
        <v>3</v>
      </c>
      <c r="D25" s="53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53">
        <v>3</v>
      </c>
      <c r="L25" s="53">
        <v>3</v>
      </c>
      <c r="M25" s="53">
        <v>3</v>
      </c>
      <c r="N25" s="53">
        <v>3</v>
      </c>
      <c r="O25" s="53">
        <v>3</v>
      </c>
      <c r="P25" s="53">
        <v>3</v>
      </c>
      <c r="Q25" s="53">
        <v>3</v>
      </c>
      <c r="R25" s="53">
        <v>3</v>
      </c>
      <c r="S25" s="53">
        <v>3</v>
      </c>
      <c r="T25" s="53">
        <v>3</v>
      </c>
      <c r="U25" s="53">
        <v>3</v>
      </c>
      <c r="V25" s="53">
        <v>3</v>
      </c>
      <c r="W25" s="53">
        <v>3</v>
      </c>
      <c r="X25" s="53">
        <v>4</v>
      </c>
      <c r="Y25" s="53">
        <v>4</v>
      </c>
      <c r="Z25" s="53">
        <v>4</v>
      </c>
      <c r="AA25" s="53">
        <v>4</v>
      </c>
      <c r="AB25" s="53">
        <v>4</v>
      </c>
    </row>
    <row r="26" spans="1:28" x14ac:dyDescent="0.2">
      <c r="AB26" s="16"/>
    </row>
    <row r="27" spans="1:28" ht="12.75" customHeight="1" x14ac:dyDescent="0.2">
      <c r="A27" s="54" t="s">
        <v>151</v>
      </c>
      <c r="AB27" s="16"/>
    </row>
    <row r="28" spans="1:28" ht="11.45" customHeight="1" x14ac:dyDescent="0.2">
      <c r="A28" s="55">
        <v>1919</v>
      </c>
      <c r="C28" s="7" t="s">
        <v>1</v>
      </c>
      <c r="D28" s="7" t="s">
        <v>152</v>
      </c>
      <c r="AB28" s="16"/>
    </row>
    <row r="29" spans="1:28" ht="11.45" customHeight="1" x14ac:dyDescent="0.2">
      <c r="A29" s="55">
        <v>1922</v>
      </c>
      <c r="C29" s="7" t="s">
        <v>1</v>
      </c>
      <c r="D29" s="7" t="s">
        <v>152</v>
      </c>
      <c r="AB29" s="16"/>
    </row>
    <row r="30" spans="1:28" ht="11.45" customHeight="1" x14ac:dyDescent="0.2">
      <c r="A30" s="55">
        <v>1925</v>
      </c>
      <c r="C30" s="7" t="s">
        <v>1</v>
      </c>
      <c r="D30" s="7" t="s">
        <v>152</v>
      </c>
      <c r="AB30" s="16"/>
    </row>
    <row r="31" spans="1:28" ht="11.45" customHeight="1" x14ac:dyDescent="0.2">
      <c r="A31" s="55">
        <v>1943</v>
      </c>
      <c r="C31" s="7" t="s">
        <v>19</v>
      </c>
      <c r="D31" s="7" t="s">
        <v>153</v>
      </c>
      <c r="AB31" s="16"/>
    </row>
    <row r="32" spans="1:28" ht="11.45" customHeight="1" x14ac:dyDescent="0.2">
      <c r="A32" s="55">
        <v>1947</v>
      </c>
      <c r="C32" s="7" t="s">
        <v>2</v>
      </c>
      <c r="D32" s="7" t="s">
        <v>154</v>
      </c>
      <c r="AB32" s="16"/>
    </row>
    <row r="33" spans="1:6" ht="11.45" customHeight="1" x14ac:dyDescent="0.2">
      <c r="A33" s="55">
        <v>1947</v>
      </c>
      <c r="C33" s="7" t="s">
        <v>2</v>
      </c>
      <c r="D33" s="7" t="s">
        <v>155</v>
      </c>
    </row>
    <row r="34" spans="1:6" ht="11.45" customHeight="1" x14ac:dyDescent="0.2">
      <c r="A34" s="55">
        <v>1947</v>
      </c>
      <c r="C34" s="7" t="s">
        <v>19</v>
      </c>
      <c r="D34" s="7" t="s">
        <v>156</v>
      </c>
    </row>
    <row r="35" spans="1:6" ht="11.45" customHeight="1" x14ac:dyDescent="0.2">
      <c r="A35" s="55">
        <v>1951</v>
      </c>
      <c r="C35" s="7" t="s">
        <v>2</v>
      </c>
      <c r="D35" s="7" t="s">
        <v>157</v>
      </c>
    </row>
    <row r="36" spans="1:6" ht="11.45" customHeight="1" x14ac:dyDescent="0.2">
      <c r="A36" s="55">
        <v>1951</v>
      </c>
      <c r="C36" s="7" t="s">
        <v>2</v>
      </c>
      <c r="D36" s="7" t="s">
        <v>158</v>
      </c>
    </row>
    <row r="37" spans="1:6" ht="11.45" customHeight="1" x14ac:dyDescent="0.2">
      <c r="A37" s="55">
        <v>1955</v>
      </c>
      <c r="C37" s="7" t="s">
        <v>2</v>
      </c>
      <c r="D37" s="7" t="s">
        <v>159</v>
      </c>
    </row>
    <row r="38" spans="1:6" ht="11.45" customHeight="1" x14ac:dyDescent="0.2">
      <c r="A38" s="55">
        <v>1955</v>
      </c>
      <c r="C38" s="7" t="s">
        <v>2</v>
      </c>
      <c r="D38" s="7" t="s">
        <v>160</v>
      </c>
    </row>
    <row r="39" spans="1:6" ht="11.45" customHeight="1" x14ac:dyDescent="0.2">
      <c r="A39" s="55">
        <v>1959</v>
      </c>
      <c r="C39" s="7" t="s">
        <v>2</v>
      </c>
      <c r="D39" s="7" t="s">
        <v>161</v>
      </c>
    </row>
    <row r="40" spans="1:6" ht="11.45" customHeight="1" x14ac:dyDescent="0.2">
      <c r="A40" s="55">
        <v>1959</v>
      </c>
      <c r="C40" s="7" t="s">
        <v>2</v>
      </c>
      <c r="D40" s="7" t="s">
        <v>162</v>
      </c>
    </row>
    <row r="41" spans="1:6" ht="11.45" customHeight="1" x14ac:dyDescent="0.2">
      <c r="A41" s="55">
        <v>1963</v>
      </c>
      <c r="C41" s="7" t="s">
        <v>1</v>
      </c>
      <c r="D41" s="7" t="s">
        <v>163</v>
      </c>
    </row>
    <row r="42" spans="1:6" ht="11.45" customHeight="1" x14ac:dyDescent="0.2">
      <c r="A42" s="55">
        <v>1963</v>
      </c>
      <c r="C42" s="7" t="s">
        <v>1</v>
      </c>
      <c r="D42" s="7" t="s">
        <v>164</v>
      </c>
    </row>
    <row r="43" spans="1:6" ht="11.45" customHeight="1" x14ac:dyDescent="0.2">
      <c r="A43" s="55">
        <v>1963</v>
      </c>
      <c r="C43" s="7" t="s">
        <v>2</v>
      </c>
      <c r="D43" s="7" t="s">
        <v>165</v>
      </c>
    </row>
    <row r="44" spans="1:6" ht="11.45" customHeight="1" x14ac:dyDescent="0.2">
      <c r="A44" s="55">
        <v>1963</v>
      </c>
      <c r="C44" s="7" t="s">
        <v>2</v>
      </c>
      <c r="D44" s="7" t="s">
        <v>166</v>
      </c>
    </row>
    <row r="45" spans="1:6" ht="12.75" x14ac:dyDescent="0.2">
      <c r="A45" s="56" t="s">
        <v>235</v>
      </c>
      <c r="B45" s="13"/>
      <c r="C45" s="56" t="s">
        <v>236</v>
      </c>
    </row>
    <row r="46" spans="1:6" s="12" customFormat="1" ht="18.600000000000001" customHeight="1" x14ac:dyDescent="0.2">
      <c r="A46" s="15" t="s">
        <v>252</v>
      </c>
      <c r="B46" s="20"/>
      <c r="C46" s="20"/>
      <c r="D46" s="20"/>
      <c r="E46" s="20"/>
      <c r="F46" s="21"/>
    </row>
    <row r="47" spans="1:6" s="12" customFormat="1" ht="12.6" customHeight="1" x14ac:dyDescent="0.2">
      <c r="A47" s="15" t="s">
        <v>253</v>
      </c>
      <c r="B47" s="20"/>
      <c r="C47" s="20"/>
      <c r="D47" s="20"/>
      <c r="E47" s="20"/>
      <c r="F47" s="21"/>
    </row>
    <row r="48" spans="1:6" s="12" customFormat="1" ht="9.9499999999999993" customHeight="1" x14ac:dyDescent="0.2">
      <c r="A48" s="20"/>
      <c r="B48" s="23"/>
      <c r="C48" s="15"/>
      <c r="D48" s="23"/>
      <c r="E48" s="15"/>
      <c r="F48" s="22"/>
    </row>
    <row r="49" spans="1:6" s="12" customFormat="1" ht="9.9499999999999993" customHeight="1" x14ac:dyDescent="0.2">
      <c r="A49" s="15" t="s">
        <v>254</v>
      </c>
      <c r="B49" s="23"/>
      <c r="C49" s="15"/>
      <c r="D49" s="23"/>
      <c r="E49" s="15"/>
      <c r="F49" s="22"/>
    </row>
  </sheetData>
  <phoneticPr fontId="0" type="noConversion"/>
  <hyperlinks>
    <hyperlink ref="AB1" location="Übersicht!A1" display="zurück zur Übersicht"/>
  </hyperlinks>
  <pageMargins left="0.56999999999999995" right="0.78740157499999996" top="0.39" bottom="0.3" header="0.24" footer="0.16"/>
  <pageSetup paperSize="9" orientation="landscape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Normal="100" zoomScalePageLayoutView="62" workbookViewId="0"/>
  </sheetViews>
  <sheetFormatPr baseColWidth="10" defaultColWidth="9.1640625" defaultRowHeight="9.9499999999999993" customHeight="1" x14ac:dyDescent="0.2"/>
  <cols>
    <col min="1" max="1" width="6.1640625" style="85" customWidth="1"/>
    <col min="2" max="2" width="6.1640625" style="21" customWidth="1"/>
    <col min="3" max="3" width="1" style="21" customWidth="1"/>
    <col min="4" max="16" width="8.83203125" style="21" customWidth="1"/>
    <col min="17" max="16384" width="9.1640625" style="21"/>
  </cols>
  <sheetData>
    <row r="1" spans="1:16" s="60" customFormat="1" ht="12" x14ac:dyDescent="0.2">
      <c r="A1" s="1" t="str">
        <f>"Kanton "&amp;Übersicht!C5</f>
        <v>Kanton Schwyz</v>
      </c>
      <c r="B1" s="59"/>
      <c r="C1" s="59"/>
      <c r="D1" s="59"/>
      <c r="E1" s="59"/>
      <c r="G1" s="14"/>
      <c r="H1" s="12"/>
      <c r="I1" s="12"/>
      <c r="J1" s="12"/>
      <c r="K1" s="12"/>
      <c r="L1" s="12"/>
      <c r="N1" s="35"/>
      <c r="P1" s="35" t="s">
        <v>48</v>
      </c>
    </row>
    <row r="2" spans="1:16" s="63" customFormat="1" ht="14.1" customHeight="1" x14ac:dyDescent="0.2">
      <c r="A2" s="94" t="s">
        <v>54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62"/>
    </row>
    <row r="3" spans="1:16" s="60" customFormat="1" ht="18" customHeight="1" x14ac:dyDescent="0.2">
      <c r="A3" s="64" t="s">
        <v>210</v>
      </c>
      <c r="B3" s="65"/>
      <c r="C3" s="66"/>
      <c r="D3" s="67">
        <v>1971</v>
      </c>
      <c r="E3" s="67">
        <v>1975</v>
      </c>
      <c r="F3" s="67">
        <v>1979</v>
      </c>
      <c r="G3" s="67">
        <v>1983</v>
      </c>
      <c r="H3" s="67">
        <v>1987</v>
      </c>
      <c r="I3" s="67">
        <v>1991</v>
      </c>
      <c r="J3" s="67">
        <v>1995</v>
      </c>
      <c r="K3" s="67">
        <v>1999</v>
      </c>
      <c r="L3" s="67">
        <v>2003</v>
      </c>
      <c r="M3" s="68">
        <v>2007</v>
      </c>
      <c r="N3" s="68">
        <v>2011</v>
      </c>
      <c r="O3" s="68">
        <v>2015</v>
      </c>
      <c r="P3" s="68">
        <v>2019</v>
      </c>
    </row>
    <row r="4" spans="1:16" s="74" customFormat="1" ht="12" customHeight="1" x14ac:dyDescent="0.2">
      <c r="A4" s="69" t="s">
        <v>1</v>
      </c>
      <c r="B4" s="70"/>
      <c r="C4" s="70"/>
      <c r="D4" s="71">
        <v>20.399788603226909</v>
      </c>
      <c r="E4" s="71">
        <v>21.269526347870777</v>
      </c>
      <c r="F4" s="71">
        <v>28.028581100686722</v>
      </c>
      <c r="G4" s="71">
        <v>25.955772113943027</v>
      </c>
      <c r="H4" s="71">
        <v>24.257639823178938</v>
      </c>
      <c r="I4" s="71">
        <v>25.901833234772326</v>
      </c>
      <c r="J4" s="71">
        <v>23.999605877353957</v>
      </c>
      <c r="K4" s="71">
        <v>19.111631131453347</v>
      </c>
      <c r="L4" s="71">
        <v>15.351559203944115</v>
      </c>
      <c r="M4" s="72">
        <v>16.727897068938859</v>
      </c>
      <c r="N4" s="72">
        <v>15.478633335267526</v>
      </c>
      <c r="O4" s="73">
        <v>20.603321033210335</v>
      </c>
      <c r="P4" s="73">
        <v>23.098084599</v>
      </c>
    </row>
    <row r="5" spans="1:16" s="74" customFormat="1" ht="12" customHeight="1" x14ac:dyDescent="0.2">
      <c r="A5" s="75" t="s">
        <v>2</v>
      </c>
      <c r="B5" s="76"/>
      <c r="C5" s="76"/>
      <c r="D5" s="73">
        <v>38.483539030683623</v>
      </c>
      <c r="E5" s="73">
        <v>46.367232786336636</v>
      </c>
      <c r="F5" s="73">
        <v>49.366476448399268</v>
      </c>
      <c r="G5" s="73">
        <v>46.560469765117439</v>
      </c>
      <c r="H5" s="73">
        <v>36.933019411877765</v>
      </c>
      <c r="I5" s="73">
        <v>32.805195095009097</v>
      </c>
      <c r="J5" s="73">
        <v>27.352111635239488</v>
      </c>
      <c r="K5" s="73">
        <v>27.255782169910574</v>
      </c>
      <c r="L5" s="73">
        <v>23.441700116925226</v>
      </c>
      <c r="M5" s="77">
        <v>20.10045696187008</v>
      </c>
      <c r="N5" s="77">
        <v>20.55377668525249</v>
      </c>
      <c r="O5" s="73">
        <v>19.453874538745389</v>
      </c>
      <c r="P5" s="73">
        <v>18.397850201000001</v>
      </c>
    </row>
    <row r="6" spans="1:16" s="74" customFormat="1" ht="12" customHeight="1" x14ac:dyDescent="0.2">
      <c r="A6" s="75" t="s">
        <v>7</v>
      </c>
      <c r="B6" s="76"/>
      <c r="C6" s="76"/>
      <c r="D6" s="73">
        <v>28.992445674138089</v>
      </c>
      <c r="E6" s="73">
        <v>29.326273769257433</v>
      </c>
      <c r="F6" s="73">
        <v>22.604942450914013</v>
      </c>
      <c r="G6" s="73">
        <v>21.004497751124436</v>
      </c>
      <c r="H6" s="73">
        <v>14.2838266384778</v>
      </c>
      <c r="I6" s="73">
        <v>19.363333072983497</v>
      </c>
      <c r="J6" s="73">
        <v>19.903193625066201</v>
      </c>
      <c r="K6" s="73">
        <v>16.376175612416247</v>
      </c>
      <c r="L6" s="73">
        <v>17.559276269000346</v>
      </c>
      <c r="M6" s="77">
        <v>13.922673733490454</v>
      </c>
      <c r="N6" s="77">
        <v>15.657458155519569</v>
      </c>
      <c r="O6" s="73">
        <v>13.087177121771221</v>
      </c>
      <c r="P6" s="73">
        <v>13.814815178</v>
      </c>
    </row>
    <row r="7" spans="1:16" s="74" customFormat="1" ht="12" customHeight="1" x14ac:dyDescent="0.2">
      <c r="A7" s="75" t="s">
        <v>3</v>
      </c>
      <c r="B7" s="76"/>
      <c r="C7" s="76"/>
      <c r="D7" s="78" t="s">
        <v>8</v>
      </c>
      <c r="E7" s="73">
        <v>3.0369670965351565</v>
      </c>
      <c r="F7" s="78" t="s">
        <v>8</v>
      </c>
      <c r="G7" s="73">
        <v>6.4792603698150932</v>
      </c>
      <c r="H7" s="73">
        <v>7.5917739765519894</v>
      </c>
      <c r="I7" s="73">
        <v>9.184026421789051</v>
      </c>
      <c r="J7" s="73">
        <v>21.469831143078839</v>
      </c>
      <c r="K7" s="73">
        <v>35.854973443969101</v>
      </c>
      <c r="L7" s="73">
        <v>43.647464410130297</v>
      </c>
      <c r="M7" s="77">
        <v>44.952890803709018</v>
      </c>
      <c r="N7" s="77">
        <v>37.984712851649249</v>
      </c>
      <c r="O7" s="73">
        <v>42.634225092250929</v>
      </c>
      <c r="P7" s="73">
        <v>36.892794445</v>
      </c>
    </row>
    <row r="8" spans="1:16" s="74" customFormat="1" ht="6" customHeight="1" x14ac:dyDescent="0.2">
      <c r="A8" s="79"/>
      <c r="B8" s="76"/>
      <c r="C8" s="76"/>
      <c r="D8" s="73"/>
      <c r="E8" s="73"/>
      <c r="F8" s="73"/>
      <c r="G8" s="73"/>
      <c r="H8" s="73"/>
      <c r="I8" s="73"/>
      <c r="J8" s="73"/>
      <c r="K8" s="73"/>
      <c r="L8" s="73"/>
      <c r="M8" s="77"/>
      <c r="N8" s="77"/>
      <c r="O8" s="77"/>
      <c r="P8" s="77"/>
    </row>
    <row r="9" spans="1:16" s="74" customFormat="1" ht="12" customHeight="1" x14ac:dyDescent="0.2">
      <c r="A9" s="79" t="s">
        <v>10</v>
      </c>
      <c r="B9" s="76"/>
      <c r="C9" s="76"/>
      <c r="D9" s="78" t="s">
        <v>8</v>
      </c>
      <c r="E9" s="78" t="s">
        <v>8</v>
      </c>
      <c r="F9" s="78" t="s">
        <v>8</v>
      </c>
      <c r="G9" s="78" t="s">
        <v>8</v>
      </c>
      <c r="H9" s="78" t="s">
        <v>8</v>
      </c>
      <c r="I9" s="78" t="s">
        <v>8</v>
      </c>
      <c r="J9" s="78" t="s">
        <v>8</v>
      </c>
      <c r="K9" s="78" t="s">
        <v>8</v>
      </c>
      <c r="L9" s="78" t="s">
        <v>8</v>
      </c>
      <c r="M9" s="77">
        <v>0.94484998107100782</v>
      </c>
      <c r="N9" s="77">
        <v>1.1061818527095391</v>
      </c>
      <c r="O9" s="78" t="s">
        <v>8</v>
      </c>
      <c r="P9" s="77">
        <v>0.60266959580000001</v>
      </c>
    </row>
    <row r="10" spans="1:16" s="74" customFormat="1" ht="12" customHeight="1" x14ac:dyDescent="0.2">
      <c r="A10" s="80" t="s">
        <v>12</v>
      </c>
      <c r="B10" s="76"/>
      <c r="C10" s="76"/>
      <c r="D10" s="78"/>
      <c r="E10" s="78"/>
      <c r="F10" s="78"/>
      <c r="G10" s="78"/>
      <c r="H10" s="78"/>
      <c r="I10" s="78"/>
      <c r="J10" s="78"/>
      <c r="K10" s="78"/>
      <c r="L10" s="78"/>
      <c r="M10" s="77"/>
      <c r="N10" s="77"/>
      <c r="O10" s="77">
        <v>2.8150369003690043</v>
      </c>
      <c r="P10" s="77">
        <v>4.5840157703999997</v>
      </c>
    </row>
    <row r="11" spans="1:16" s="74" customFormat="1" ht="12" customHeight="1" x14ac:dyDescent="0.2">
      <c r="A11" s="79" t="s">
        <v>89</v>
      </c>
      <c r="B11" s="76"/>
      <c r="C11" s="76"/>
      <c r="D11" s="78" t="s">
        <v>8</v>
      </c>
      <c r="E11" s="78" t="s">
        <v>8</v>
      </c>
      <c r="F11" s="78" t="s">
        <v>8</v>
      </c>
      <c r="G11" s="78" t="s">
        <v>8</v>
      </c>
      <c r="H11" s="78" t="s">
        <v>8</v>
      </c>
      <c r="I11" s="78" t="s">
        <v>8</v>
      </c>
      <c r="J11" s="78" t="s">
        <v>8</v>
      </c>
      <c r="K11" s="78" t="s">
        <v>8</v>
      </c>
      <c r="L11" s="78" t="s">
        <v>8</v>
      </c>
      <c r="M11" s="78" t="s">
        <v>8</v>
      </c>
      <c r="N11" s="77">
        <v>3.446202214473733</v>
      </c>
      <c r="O11" s="78" t="s">
        <v>8</v>
      </c>
      <c r="P11" s="78" t="s">
        <v>8</v>
      </c>
    </row>
    <row r="12" spans="1:16" s="74" customFormat="1" ht="12" customHeight="1" x14ac:dyDescent="0.2">
      <c r="A12" s="79" t="s">
        <v>71</v>
      </c>
      <c r="B12" s="76"/>
      <c r="C12" s="76"/>
      <c r="D12" s="78" t="s">
        <v>8</v>
      </c>
      <c r="E12" s="78" t="s">
        <v>8</v>
      </c>
      <c r="F12" s="78" t="s">
        <v>8</v>
      </c>
      <c r="G12" s="78" t="s">
        <v>8</v>
      </c>
      <c r="H12" s="78" t="s">
        <v>8</v>
      </c>
      <c r="I12" s="78" t="s">
        <v>8</v>
      </c>
      <c r="J12" s="78" t="s">
        <v>8</v>
      </c>
      <c r="K12" s="78" t="s">
        <v>8</v>
      </c>
      <c r="L12" s="78" t="s">
        <v>8</v>
      </c>
      <c r="M12" s="77">
        <v>3.3512314509205887</v>
      </c>
      <c r="N12" s="77">
        <v>3.8312822108866862</v>
      </c>
      <c r="O12" s="77">
        <v>1.4063653136531369</v>
      </c>
      <c r="P12" s="77">
        <v>2.6097702107999998</v>
      </c>
    </row>
    <row r="13" spans="1:16" s="74" customFormat="1" ht="12" customHeight="1" x14ac:dyDescent="0.2">
      <c r="A13" s="75" t="s">
        <v>73</v>
      </c>
      <c r="B13" s="76"/>
      <c r="C13" s="76"/>
      <c r="D13" s="78" t="s">
        <v>8</v>
      </c>
      <c r="E13" s="78" t="s">
        <v>8</v>
      </c>
      <c r="F13" s="78" t="s">
        <v>8</v>
      </c>
      <c r="G13" s="78" t="s">
        <v>8</v>
      </c>
      <c r="H13" s="78" t="s">
        <v>8</v>
      </c>
      <c r="I13" s="78" t="s">
        <v>8</v>
      </c>
      <c r="J13" s="73">
        <v>3.0987893044966932</v>
      </c>
      <c r="K13" s="78" t="s">
        <v>8</v>
      </c>
      <c r="L13" s="78" t="s">
        <v>8</v>
      </c>
      <c r="M13" s="78" t="s">
        <v>8</v>
      </c>
      <c r="N13" s="78" t="s">
        <v>8</v>
      </c>
      <c r="O13" s="78" t="s">
        <v>8</v>
      </c>
      <c r="P13" s="78" t="s">
        <v>8</v>
      </c>
    </row>
    <row r="14" spans="1:16" s="74" customFormat="1" ht="12" customHeight="1" x14ac:dyDescent="0.2">
      <c r="A14" s="75" t="s">
        <v>18</v>
      </c>
      <c r="B14" s="76"/>
      <c r="C14" s="76"/>
      <c r="D14" s="78" t="s">
        <v>8</v>
      </c>
      <c r="E14" s="78" t="s">
        <v>8</v>
      </c>
      <c r="F14" s="78" t="s">
        <v>8</v>
      </c>
      <c r="G14" s="78" t="s">
        <v>8</v>
      </c>
      <c r="H14" s="73">
        <v>4.9058235633288492</v>
      </c>
      <c r="I14" s="78" t="s">
        <v>8</v>
      </c>
      <c r="J14" s="73">
        <v>2.831524885150198</v>
      </c>
      <c r="K14" s="78" t="s">
        <v>8</v>
      </c>
      <c r="L14" s="78" t="s">
        <v>8</v>
      </c>
      <c r="M14" s="78" t="s">
        <v>8</v>
      </c>
      <c r="N14" s="78" t="s">
        <v>8</v>
      </c>
      <c r="O14" s="78" t="s">
        <v>8</v>
      </c>
      <c r="P14" s="78" t="s">
        <v>8</v>
      </c>
    </row>
    <row r="15" spans="1:16" s="74" customFormat="1" ht="9.6" customHeight="1" x14ac:dyDescent="0.2">
      <c r="A15" s="79"/>
      <c r="B15" s="76"/>
      <c r="C15" s="76"/>
      <c r="D15" s="73"/>
      <c r="E15" s="73"/>
      <c r="F15" s="73"/>
      <c r="G15" s="73"/>
      <c r="H15" s="73"/>
      <c r="I15" s="73"/>
      <c r="J15" s="73"/>
      <c r="K15" s="73"/>
      <c r="L15" s="73"/>
      <c r="M15" s="77"/>
      <c r="N15" s="77"/>
      <c r="O15" s="77"/>
      <c r="P15" s="77"/>
    </row>
    <row r="16" spans="1:16" s="74" customFormat="1" ht="12" customHeight="1" x14ac:dyDescent="0.2">
      <c r="A16" s="75" t="s">
        <v>19</v>
      </c>
      <c r="B16" s="76"/>
      <c r="C16" s="76"/>
      <c r="D16" s="73">
        <v>12.124226691951378</v>
      </c>
      <c r="E16" s="78" t="s">
        <v>8</v>
      </c>
      <c r="F16" s="78" t="s">
        <v>8</v>
      </c>
      <c r="G16" s="78" t="s">
        <v>8</v>
      </c>
      <c r="H16" s="73">
        <v>12.027916586584663</v>
      </c>
      <c r="I16" s="73">
        <v>12.745612175446034</v>
      </c>
      <c r="J16" s="73">
        <v>1.3449435296146217</v>
      </c>
      <c r="K16" s="73">
        <v>1.4014376422507377</v>
      </c>
      <c r="L16" s="78" t="s">
        <v>8</v>
      </c>
      <c r="M16" s="78" t="s">
        <v>8</v>
      </c>
      <c r="N16" s="78">
        <v>1.9417526942412078</v>
      </c>
      <c r="O16" s="78" t="s">
        <v>8</v>
      </c>
      <c r="P16" s="78" t="s">
        <v>8</v>
      </c>
    </row>
    <row r="17" spans="1:16" s="60" customFormat="1" ht="12" customHeight="1" x14ac:dyDescent="0.2">
      <c r="A17" s="97" t="s">
        <v>4</v>
      </c>
      <c r="B17" s="98"/>
      <c r="C17" s="98"/>
      <c r="D17" s="99">
        <f t="shared" ref="D17:N17" si="0">SUM(D4:D16)</f>
        <v>100</v>
      </c>
      <c r="E17" s="99">
        <f t="shared" si="0"/>
        <v>99.999999999999986</v>
      </c>
      <c r="F17" s="99">
        <f t="shared" si="0"/>
        <v>100</v>
      </c>
      <c r="G17" s="99">
        <f t="shared" si="0"/>
        <v>99.999999999999986</v>
      </c>
      <c r="H17" s="99">
        <f t="shared" si="0"/>
        <v>100.00000000000001</v>
      </c>
      <c r="I17" s="99">
        <f t="shared" si="0"/>
        <v>100</v>
      </c>
      <c r="J17" s="99">
        <f t="shared" si="0"/>
        <v>100</v>
      </c>
      <c r="K17" s="99">
        <f t="shared" si="0"/>
        <v>100.00000000000001</v>
      </c>
      <c r="L17" s="99">
        <f t="shared" si="0"/>
        <v>99.999999999999986</v>
      </c>
      <c r="M17" s="100">
        <f t="shared" si="0"/>
        <v>100.00000000000001</v>
      </c>
      <c r="N17" s="100">
        <f t="shared" si="0"/>
        <v>100</v>
      </c>
      <c r="O17" s="100">
        <f>SUM(O4:O16)</f>
        <v>100.00000000000001</v>
      </c>
      <c r="P17" s="100">
        <f>SUM(P4:P16)</f>
        <v>100</v>
      </c>
    </row>
    <row r="18" spans="1:16" s="60" customFormat="1" ht="12" customHeight="1" x14ac:dyDescent="0.2">
      <c r="A18" s="47" t="s">
        <v>20</v>
      </c>
      <c r="B18" s="95"/>
      <c r="C18" s="95"/>
      <c r="D18" s="96">
        <v>44.980014570657843</v>
      </c>
      <c r="E18" s="96">
        <v>53.313734497014245</v>
      </c>
      <c r="F18" s="96">
        <v>48.617844249613199</v>
      </c>
      <c r="G18" s="96">
        <v>43.589458996638548</v>
      </c>
      <c r="H18" s="96">
        <v>41.642151481888035</v>
      </c>
      <c r="I18" s="96">
        <v>40.505663057919733</v>
      </c>
      <c r="J18" s="96">
        <v>35.068729165886367</v>
      </c>
      <c r="K18" s="96">
        <v>40.960358268369546</v>
      </c>
      <c r="L18" s="96">
        <v>48.205824119596898</v>
      </c>
      <c r="M18" s="96">
        <v>52.311029357037285</v>
      </c>
      <c r="N18" s="96">
        <v>50.493416027619084</v>
      </c>
      <c r="O18" s="96">
        <v>53.705027167262223</v>
      </c>
      <c r="P18" s="96">
        <v>48.647804100000002</v>
      </c>
    </row>
    <row r="19" spans="1:16" s="60" customFormat="1" ht="20.45" customHeight="1" x14ac:dyDescent="0.2">
      <c r="A19" s="82" t="s">
        <v>21</v>
      </c>
      <c r="B19" s="83"/>
      <c r="C19" s="83"/>
      <c r="D19" s="21"/>
      <c r="E19" s="21"/>
      <c r="F19" s="21"/>
      <c r="G19" s="21"/>
      <c r="H19" s="21"/>
      <c r="I19" s="21"/>
      <c r="J19" s="21"/>
      <c r="K19" s="21"/>
      <c r="L19" s="21"/>
      <c r="M19" s="21"/>
      <c r="O19" s="21"/>
    </row>
    <row r="20" spans="1:16" s="60" customFormat="1" ht="18" customHeight="1" x14ac:dyDescent="0.2">
      <c r="A20" s="54" t="s">
        <v>123</v>
      </c>
      <c r="B20" s="54"/>
      <c r="C20" s="54"/>
      <c r="D20" s="30"/>
      <c r="E20" s="30"/>
      <c r="F20" s="30"/>
      <c r="G20" s="30"/>
      <c r="H20" s="30"/>
      <c r="I20" s="30"/>
      <c r="J20" s="30"/>
      <c r="K20" s="30"/>
      <c r="L20" s="30"/>
      <c r="M20" s="30"/>
      <c r="O20" s="30"/>
    </row>
    <row r="21" spans="1:16" s="60" customFormat="1" ht="14.1" customHeight="1" x14ac:dyDescent="0.2">
      <c r="A21" s="54" t="s">
        <v>124</v>
      </c>
      <c r="B21" s="54"/>
      <c r="C21" s="54"/>
      <c r="D21" s="30"/>
      <c r="E21" s="30"/>
      <c r="F21" s="30"/>
      <c r="G21" s="30"/>
      <c r="H21" s="30"/>
      <c r="I21" s="30"/>
      <c r="J21" s="30"/>
      <c r="K21" s="30"/>
      <c r="L21" s="30"/>
      <c r="M21" s="30"/>
      <c r="O21" s="30"/>
    </row>
    <row r="22" spans="1:16" s="60" customFormat="1" ht="17.45" customHeight="1" x14ac:dyDescent="0.2">
      <c r="A22" s="54" t="s">
        <v>22</v>
      </c>
      <c r="B22" s="54"/>
      <c r="C22" s="54"/>
      <c r="D22" s="30"/>
      <c r="E22" s="30"/>
      <c r="F22" s="30"/>
      <c r="G22" s="30"/>
      <c r="H22" s="30"/>
      <c r="I22" s="30"/>
      <c r="J22" s="30"/>
      <c r="K22" s="30"/>
      <c r="L22" s="30"/>
      <c r="M22" s="30"/>
      <c r="O22" s="30"/>
    </row>
    <row r="23" spans="1:16" s="60" customFormat="1" ht="12" customHeight="1" x14ac:dyDescent="0.2">
      <c r="A23" s="54" t="s">
        <v>23</v>
      </c>
      <c r="B23" s="82" t="s">
        <v>29</v>
      </c>
      <c r="C23" s="22" t="s">
        <v>125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O23" s="22"/>
    </row>
    <row r="24" spans="1:16" s="60" customFormat="1" ht="12" customHeight="1" x14ac:dyDescent="0.2">
      <c r="A24" s="54"/>
      <c r="B24" s="82" t="s">
        <v>30</v>
      </c>
      <c r="C24" s="22" t="s">
        <v>126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O24" s="22"/>
    </row>
    <row r="25" spans="1:16" s="60" customFormat="1" ht="12" customHeight="1" x14ac:dyDescent="0.2">
      <c r="A25" s="54" t="s">
        <v>25</v>
      </c>
      <c r="B25" s="82" t="s">
        <v>24</v>
      </c>
      <c r="C25" s="22" t="s">
        <v>127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O25" s="22"/>
    </row>
    <row r="26" spans="1:16" s="60" customFormat="1" ht="12" customHeight="1" x14ac:dyDescent="0.2">
      <c r="A26" s="54" t="s">
        <v>26</v>
      </c>
      <c r="B26" s="82" t="s">
        <v>24</v>
      </c>
      <c r="C26" s="22" t="s">
        <v>128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O26" s="22"/>
    </row>
    <row r="27" spans="1:16" s="60" customFormat="1" ht="12" customHeight="1" x14ac:dyDescent="0.2">
      <c r="A27" s="54" t="s">
        <v>28</v>
      </c>
      <c r="B27" s="82" t="s">
        <v>29</v>
      </c>
      <c r="C27" s="22" t="s">
        <v>129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O27" s="22"/>
    </row>
    <row r="28" spans="1:16" s="60" customFormat="1" ht="12" customHeight="1" x14ac:dyDescent="0.2">
      <c r="A28" s="54"/>
      <c r="B28" s="82"/>
      <c r="C28" s="22" t="s">
        <v>130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O28" s="22"/>
    </row>
    <row r="29" spans="1:16" s="60" customFormat="1" ht="12" customHeight="1" x14ac:dyDescent="0.2">
      <c r="A29" s="84" t="s">
        <v>31</v>
      </c>
      <c r="B29" s="54" t="s">
        <v>29</v>
      </c>
      <c r="C29" s="22" t="s">
        <v>129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O29" s="22"/>
    </row>
    <row r="30" spans="1:16" s="60" customFormat="1" ht="12" customHeight="1" x14ac:dyDescent="0.2">
      <c r="A30" s="54"/>
      <c r="B30" s="82"/>
      <c r="C30" s="22" t="s">
        <v>131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O30" s="22"/>
    </row>
    <row r="31" spans="1:16" s="60" customFormat="1" ht="12" customHeight="1" x14ac:dyDescent="0.2">
      <c r="A31" s="54"/>
      <c r="B31" s="82" t="s">
        <v>24</v>
      </c>
      <c r="C31" s="22" t="s">
        <v>132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O31" s="22"/>
    </row>
    <row r="32" spans="1:16" s="60" customFormat="1" ht="12" customHeight="1" x14ac:dyDescent="0.2">
      <c r="A32" s="54"/>
      <c r="B32" s="82"/>
      <c r="C32" s="22" t="s">
        <v>133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O32" s="22"/>
    </row>
    <row r="33" spans="1:15" s="60" customFormat="1" ht="12" customHeight="1" x14ac:dyDescent="0.2">
      <c r="A33" s="84" t="s">
        <v>32</v>
      </c>
      <c r="B33" s="54" t="s">
        <v>29</v>
      </c>
      <c r="C33" s="54" t="s">
        <v>134</v>
      </c>
      <c r="D33" s="54"/>
      <c r="E33" s="30"/>
      <c r="F33" s="30"/>
      <c r="G33" s="30"/>
      <c r="H33" s="30"/>
      <c r="I33" s="30"/>
      <c r="J33" s="30"/>
      <c r="K33" s="30"/>
      <c r="L33" s="30"/>
      <c r="M33" s="30"/>
      <c r="O33" s="30"/>
    </row>
    <row r="34" spans="1:15" s="60" customFormat="1" ht="12" customHeight="1" x14ac:dyDescent="0.2">
      <c r="A34" s="54"/>
      <c r="B34" s="54"/>
      <c r="C34" s="30" t="s">
        <v>135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O34" s="30"/>
    </row>
    <row r="35" spans="1:15" s="60" customFormat="1" ht="12" customHeight="1" x14ac:dyDescent="0.2">
      <c r="A35" s="85"/>
      <c r="B35" s="54" t="s">
        <v>30</v>
      </c>
      <c r="C35" s="54" t="s">
        <v>136</v>
      </c>
      <c r="D35" s="54"/>
      <c r="E35" s="54"/>
      <c r="F35" s="54"/>
      <c r="G35" s="54"/>
      <c r="H35" s="54"/>
      <c r="I35" s="21"/>
      <c r="J35" s="21"/>
      <c r="K35" s="21"/>
      <c r="L35" s="21"/>
      <c r="M35" s="21"/>
      <c r="O35" s="21"/>
    </row>
    <row r="36" spans="1:15" s="60" customFormat="1" ht="12" customHeight="1" x14ac:dyDescent="0.2">
      <c r="A36" s="85"/>
      <c r="B36" s="54"/>
      <c r="C36" s="54" t="s">
        <v>137</v>
      </c>
      <c r="D36" s="54"/>
      <c r="E36" s="54"/>
      <c r="F36" s="54"/>
      <c r="G36" s="54"/>
      <c r="H36" s="54"/>
      <c r="I36" s="21"/>
      <c r="J36" s="21"/>
      <c r="K36" s="21"/>
      <c r="L36" s="21"/>
      <c r="M36" s="21"/>
      <c r="O36" s="21"/>
    </row>
    <row r="37" spans="1:15" s="60" customFormat="1" ht="12" customHeight="1" x14ac:dyDescent="0.2">
      <c r="A37" s="85"/>
      <c r="B37" s="54"/>
      <c r="C37" s="54" t="s">
        <v>138</v>
      </c>
      <c r="D37" s="54"/>
      <c r="E37" s="54"/>
      <c r="F37" s="54"/>
      <c r="G37" s="54"/>
      <c r="H37" s="54"/>
      <c r="I37" s="21"/>
      <c r="J37" s="21"/>
      <c r="K37" s="21"/>
      <c r="L37" s="21"/>
      <c r="M37" s="21"/>
      <c r="O37" s="21"/>
    </row>
    <row r="38" spans="1:15" s="60" customFormat="1" ht="12" customHeight="1" x14ac:dyDescent="0.2">
      <c r="A38" s="85"/>
      <c r="B38" s="54" t="s">
        <v>24</v>
      </c>
      <c r="C38" s="54" t="s">
        <v>139</v>
      </c>
      <c r="D38" s="54"/>
      <c r="E38" s="54"/>
      <c r="F38" s="54"/>
      <c r="G38" s="54"/>
      <c r="H38" s="54"/>
      <c r="I38" s="21"/>
      <c r="J38" s="21"/>
      <c r="K38" s="21"/>
      <c r="L38" s="21"/>
      <c r="M38" s="21"/>
      <c r="O38" s="21"/>
    </row>
    <row r="39" spans="1:15" s="60" customFormat="1" ht="12" customHeight="1" x14ac:dyDescent="0.2">
      <c r="A39" s="85"/>
      <c r="B39" s="54"/>
      <c r="C39" s="54" t="s">
        <v>140</v>
      </c>
      <c r="D39" s="54"/>
      <c r="E39" s="54"/>
      <c r="F39" s="54"/>
      <c r="G39" s="54"/>
      <c r="H39" s="54"/>
      <c r="I39" s="21"/>
      <c r="J39" s="21"/>
      <c r="K39" s="21"/>
      <c r="L39" s="21"/>
      <c r="M39" s="21"/>
      <c r="O39" s="21"/>
    </row>
    <row r="40" spans="1:15" s="60" customFormat="1" ht="12" customHeight="1" x14ac:dyDescent="0.2">
      <c r="A40" s="84" t="s">
        <v>33</v>
      </c>
      <c r="B40" s="54" t="s">
        <v>27</v>
      </c>
      <c r="C40" s="54" t="s">
        <v>141</v>
      </c>
      <c r="D40" s="54"/>
      <c r="E40" s="86"/>
      <c r="F40" s="86"/>
      <c r="G40" s="86"/>
      <c r="H40" s="86"/>
      <c r="I40" s="86"/>
      <c r="J40" s="86"/>
      <c r="K40" s="30"/>
      <c r="L40" s="30"/>
      <c r="M40" s="30"/>
      <c r="O40" s="30"/>
    </row>
    <row r="41" spans="1:15" s="60" customFormat="1" ht="12" customHeight="1" x14ac:dyDescent="0.2">
      <c r="A41" s="54"/>
      <c r="B41" s="54"/>
      <c r="C41" s="54" t="s">
        <v>142</v>
      </c>
      <c r="D41" s="54"/>
      <c r="E41" s="87"/>
      <c r="F41" s="87"/>
      <c r="G41" s="87"/>
      <c r="H41" s="87"/>
      <c r="I41" s="88"/>
      <c r="J41" s="88"/>
      <c r="K41" s="21"/>
      <c r="L41" s="21"/>
      <c r="M41" s="21"/>
      <c r="O41" s="21"/>
    </row>
    <row r="42" spans="1:15" s="60" customFormat="1" ht="12" customHeight="1" x14ac:dyDescent="0.2">
      <c r="A42" s="54"/>
      <c r="B42" s="54"/>
      <c r="C42" s="54" t="s">
        <v>143</v>
      </c>
      <c r="D42" s="54"/>
      <c r="E42" s="87"/>
      <c r="F42" s="87"/>
      <c r="G42" s="87"/>
      <c r="H42" s="87"/>
      <c r="I42" s="88"/>
      <c r="J42" s="88"/>
      <c r="K42" s="21"/>
      <c r="L42" s="21"/>
      <c r="M42" s="21"/>
      <c r="O42" s="21"/>
    </row>
    <row r="43" spans="1:15" s="60" customFormat="1" ht="12" customHeight="1" x14ac:dyDescent="0.2">
      <c r="A43" s="54"/>
      <c r="B43" s="22" t="s">
        <v>29</v>
      </c>
      <c r="C43" s="22" t="s">
        <v>144</v>
      </c>
      <c r="D43" s="22"/>
      <c r="E43" s="88"/>
      <c r="F43" s="88"/>
      <c r="G43" s="88"/>
      <c r="H43" s="88"/>
      <c r="I43" s="88"/>
      <c r="J43" s="88"/>
      <c r="K43" s="21"/>
      <c r="L43" s="21"/>
      <c r="M43" s="21"/>
      <c r="O43" s="21"/>
    </row>
    <row r="44" spans="1:15" s="60" customFormat="1" ht="12" customHeight="1" x14ac:dyDescent="0.2">
      <c r="A44" s="54"/>
      <c r="B44" s="22"/>
      <c r="C44" s="22" t="s">
        <v>145</v>
      </c>
      <c r="D44" s="22"/>
      <c r="E44" s="88"/>
      <c r="F44" s="88"/>
      <c r="G44" s="88"/>
      <c r="H44" s="88"/>
      <c r="I44" s="88"/>
      <c r="J44" s="88"/>
      <c r="K44" s="21"/>
      <c r="L44" s="21"/>
      <c r="M44" s="21"/>
      <c r="O44" s="21"/>
    </row>
    <row r="45" spans="1:15" s="60" customFormat="1" ht="12" customHeight="1" x14ac:dyDescent="0.2">
      <c r="A45" s="54"/>
      <c r="B45" s="22" t="s">
        <v>30</v>
      </c>
      <c r="C45" s="22" t="s">
        <v>146</v>
      </c>
      <c r="D45" s="22"/>
      <c r="E45" s="88"/>
      <c r="F45" s="88"/>
      <c r="G45" s="88"/>
      <c r="H45" s="88"/>
      <c r="I45" s="88"/>
      <c r="J45" s="88"/>
      <c r="K45" s="21"/>
      <c r="L45" s="21"/>
      <c r="M45" s="21"/>
      <c r="O45" s="21"/>
    </row>
    <row r="46" spans="1:15" s="60" customFormat="1" ht="12" customHeight="1" x14ac:dyDescent="0.2">
      <c r="A46" s="54"/>
      <c r="B46" s="22"/>
      <c r="C46" s="22" t="s">
        <v>147</v>
      </c>
      <c r="D46" s="22"/>
      <c r="E46" s="88"/>
      <c r="F46" s="88"/>
      <c r="G46" s="88"/>
      <c r="H46" s="88"/>
      <c r="I46" s="88"/>
      <c r="J46" s="88"/>
      <c r="K46" s="21"/>
      <c r="L46" s="21"/>
      <c r="M46" s="21"/>
      <c r="O46" s="21"/>
    </row>
    <row r="47" spans="1:15" s="60" customFormat="1" ht="12" customHeight="1" x14ac:dyDescent="0.2">
      <c r="A47" s="54"/>
      <c r="B47" s="22"/>
      <c r="C47" s="22" t="s">
        <v>148</v>
      </c>
      <c r="D47" s="22"/>
      <c r="E47" s="88"/>
      <c r="F47" s="88"/>
      <c r="G47" s="88"/>
      <c r="H47" s="88"/>
      <c r="I47" s="88"/>
      <c r="J47" s="88"/>
      <c r="K47" s="21"/>
      <c r="L47" s="21"/>
      <c r="M47" s="21"/>
      <c r="O47" s="21"/>
    </row>
    <row r="48" spans="1:15" s="60" customFormat="1" ht="12" customHeight="1" x14ac:dyDescent="0.2">
      <c r="A48" s="54"/>
      <c r="B48" s="22" t="s">
        <v>24</v>
      </c>
      <c r="C48" s="22" t="s">
        <v>149</v>
      </c>
      <c r="D48" s="22"/>
      <c r="E48" s="88"/>
      <c r="F48" s="88"/>
      <c r="G48" s="88"/>
      <c r="H48" s="88"/>
      <c r="I48" s="88"/>
      <c r="J48" s="88"/>
      <c r="K48" s="21"/>
      <c r="L48" s="21"/>
      <c r="M48" s="21"/>
      <c r="O48" s="21"/>
    </row>
    <row r="49" spans="1:15" s="60" customFormat="1" ht="12" customHeight="1" x14ac:dyDescent="0.2">
      <c r="A49" s="54"/>
      <c r="B49" s="22"/>
      <c r="C49" s="22" t="s">
        <v>150</v>
      </c>
      <c r="D49" s="22"/>
      <c r="E49" s="88"/>
      <c r="F49" s="88"/>
      <c r="G49" s="88"/>
      <c r="H49" s="88"/>
      <c r="I49" s="88"/>
      <c r="J49" s="88"/>
      <c r="K49" s="21"/>
      <c r="L49" s="21"/>
      <c r="M49" s="21"/>
      <c r="O49" s="21"/>
    </row>
    <row r="50" spans="1:15" s="60" customFormat="1" ht="12" customHeight="1" x14ac:dyDescent="0.2">
      <c r="A50" s="84" t="s">
        <v>191</v>
      </c>
      <c r="B50" s="22" t="s">
        <v>27</v>
      </c>
      <c r="C50" s="22" t="s">
        <v>192</v>
      </c>
      <c r="D50" s="22"/>
      <c r="E50" s="88"/>
      <c r="F50" s="88"/>
      <c r="G50" s="88"/>
      <c r="H50" s="88"/>
      <c r="I50" s="88"/>
      <c r="J50" s="88"/>
      <c r="K50" s="21"/>
      <c r="L50" s="21"/>
      <c r="M50" s="21"/>
      <c r="O50" s="21"/>
    </row>
    <row r="51" spans="1:15" s="60" customFormat="1" ht="12" customHeight="1" x14ac:dyDescent="0.2">
      <c r="A51" s="54"/>
      <c r="B51" s="22"/>
      <c r="C51" s="22" t="s">
        <v>193</v>
      </c>
      <c r="D51" s="22"/>
      <c r="E51" s="88"/>
      <c r="F51" s="88"/>
      <c r="G51" s="88"/>
      <c r="H51" s="88"/>
      <c r="I51" s="88"/>
      <c r="J51" s="88"/>
      <c r="K51" s="21"/>
      <c r="L51" s="21"/>
      <c r="M51" s="21"/>
      <c r="O51" s="21"/>
    </row>
    <row r="52" spans="1:15" s="60" customFormat="1" ht="12" customHeight="1" x14ac:dyDescent="0.2">
      <c r="A52" s="54"/>
      <c r="B52" s="22" t="s">
        <v>29</v>
      </c>
      <c r="C52" s="22" t="s">
        <v>194</v>
      </c>
      <c r="D52" s="22"/>
      <c r="E52" s="88"/>
      <c r="F52" s="88"/>
      <c r="G52" s="88"/>
      <c r="H52" s="88"/>
      <c r="I52" s="88"/>
      <c r="J52" s="88"/>
      <c r="K52" s="21"/>
      <c r="L52" s="21"/>
      <c r="M52" s="21"/>
      <c r="O52" s="21"/>
    </row>
    <row r="53" spans="1:15" s="60" customFormat="1" ht="12" customHeight="1" x14ac:dyDescent="0.2">
      <c r="A53" s="54"/>
      <c r="B53" s="22"/>
      <c r="C53" s="22" t="s">
        <v>195</v>
      </c>
      <c r="D53" s="22"/>
      <c r="E53" s="88"/>
      <c r="F53" s="88"/>
      <c r="G53" s="88"/>
      <c r="H53" s="88"/>
      <c r="I53" s="88"/>
      <c r="J53" s="88"/>
      <c r="K53" s="21"/>
      <c r="L53" s="21"/>
      <c r="M53" s="21"/>
      <c r="O53" s="21"/>
    </row>
    <row r="54" spans="1:15" s="60" customFormat="1" ht="12" customHeight="1" x14ac:dyDescent="0.2">
      <c r="A54" s="54"/>
      <c r="B54" s="22" t="s">
        <v>30</v>
      </c>
      <c r="C54" s="22" t="s">
        <v>196</v>
      </c>
      <c r="D54" s="22"/>
      <c r="E54" s="88"/>
      <c r="F54" s="88"/>
      <c r="G54" s="88"/>
      <c r="H54" s="88"/>
      <c r="I54" s="88"/>
      <c r="J54" s="88"/>
      <c r="K54" s="21"/>
      <c r="L54" s="21"/>
      <c r="M54" s="21"/>
      <c r="O54" s="21"/>
    </row>
    <row r="55" spans="1:15" s="60" customFormat="1" ht="12" customHeight="1" x14ac:dyDescent="0.2">
      <c r="A55" s="54"/>
      <c r="B55" s="22"/>
      <c r="C55" s="22" t="s">
        <v>197</v>
      </c>
      <c r="D55" s="22"/>
      <c r="E55" s="88"/>
      <c r="F55" s="88"/>
      <c r="G55" s="88"/>
      <c r="H55" s="88"/>
      <c r="I55" s="88"/>
      <c r="J55" s="88"/>
      <c r="K55" s="21"/>
      <c r="L55" s="21"/>
      <c r="M55" s="21"/>
      <c r="O55" s="21"/>
    </row>
    <row r="56" spans="1:15" s="60" customFormat="1" ht="12" customHeight="1" x14ac:dyDescent="0.2">
      <c r="A56" s="54"/>
      <c r="B56" s="22"/>
      <c r="C56" s="22" t="s">
        <v>198</v>
      </c>
      <c r="D56" s="22"/>
      <c r="E56" s="88"/>
      <c r="F56" s="88"/>
      <c r="G56" s="88"/>
      <c r="H56" s="88"/>
      <c r="I56" s="88"/>
      <c r="J56" s="88"/>
      <c r="K56" s="21"/>
      <c r="L56" s="21"/>
      <c r="M56" s="21"/>
      <c r="O56" s="21"/>
    </row>
    <row r="57" spans="1:15" s="60" customFormat="1" ht="12" customHeight="1" x14ac:dyDescent="0.2">
      <c r="A57" s="54"/>
      <c r="B57" s="22"/>
      <c r="C57" s="22" t="s">
        <v>199</v>
      </c>
      <c r="D57" s="22"/>
      <c r="E57" s="88"/>
      <c r="F57" s="88"/>
      <c r="G57" s="88"/>
      <c r="H57" s="88"/>
      <c r="I57" s="88"/>
      <c r="J57" s="88"/>
      <c r="K57" s="21"/>
      <c r="L57" s="21"/>
      <c r="M57" s="21"/>
      <c r="O57" s="21"/>
    </row>
    <row r="58" spans="1:15" s="60" customFormat="1" ht="12" customHeight="1" x14ac:dyDescent="0.2">
      <c r="A58" s="54"/>
      <c r="B58" s="22" t="s">
        <v>24</v>
      </c>
      <c r="C58" s="22" t="s">
        <v>200</v>
      </c>
      <c r="D58" s="22"/>
      <c r="E58" s="88"/>
      <c r="F58" s="88"/>
      <c r="G58" s="88"/>
      <c r="H58" s="88"/>
      <c r="I58" s="88"/>
      <c r="J58" s="88"/>
      <c r="K58" s="21"/>
      <c r="L58" s="21"/>
      <c r="M58" s="21"/>
      <c r="O58" s="21"/>
    </row>
    <row r="59" spans="1:15" s="60" customFormat="1" ht="12" customHeight="1" x14ac:dyDescent="0.2">
      <c r="A59" s="54"/>
      <c r="B59" s="22"/>
      <c r="C59" s="22" t="s">
        <v>201</v>
      </c>
      <c r="D59" s="22"/>
      <c r="E59" s="88"/>
      <c r="F59" s="88"/>
      <c r="G59" s="88"/>
      <c r="H59" s="88"/>
      <c r="I59" s="88"/>
      <c r="J59" s="88"/>
      <c r="K59" s="21"/>
      <c r="L59" s="21"/>
      <c r="M59" s="21"/>
      <c r="O59" s="21"/>
    </row>
    <row r="60" spans="1:15" s="60" customFormat="1" ht="12" customHeight="1" x14ac:dyDescent="0.2">
      <c r="A60" s="54"/>
      <c r="B60" s="22"/>
      <c r="C60" s="22" t="s">
        <v>202</v>
      </c>
      <c r="D60" s="22"/>
      <c r="E60" s="88"/>
      <c r="F60" s="88"/>
      <c r="G60" s="88"/>
      <c r="H60" s="88"/>
      <c r="I60" s="88"/>
      <c r="J60" s="88"/>
      <c r="K60" s="21"/>
      <c r="L60" s="21"/>
      <c r="M60" s="21"/>
      <c r="O60" s="21"/>
    </row>
    <row r="61" spans="1:15" s="60" customFormat="1" ht="12" customHeight="1" x14ac:dyDescent="0.2">
      <c r="A61" s="54"/>
      <c r="B61" s="22"/>
      <c r="C61" s="22" t="s">
        <v>203</v>
      </c>
      <c r="D61" s="22"/>
      <c r="E61" s="88"/>
      <c r="F61" s="88"/>
      <c r="G61" s="88"/>
      <c r="H61" s="88"/>
      <c r="I61" s="88"/>
      <c r="J61" s="88"/>
      <c r="K61" s="21"/>
      <c r="L61" s="21"/>
      <c r="M61" s="21"/>
      <c r="O61" s="21"/>
    </row>
    <row r="62" spans="1:15" s="60" customFormat="1" ht="12" customHeight="1" x14ac:dyDescent="0.2">
      <c r="A62" s="54"/>
      <c r="B62" s="22" t="s">
        <v>204</v>
      </c>
      <c r="C62" s="22" t="s">
        <v>205</v>
      </c>
      <c r="D62" s="22"/>
      <c r="E62" s="88"/>
      <c r="F62" s="88"/>
      <c r="G62" s="88"/>
      <c r="H62" s="88"/>
      <c r="I62" s="88"/>
      <c r="J62" s="88"/>
      <c r="K62" s="21"/>
      <c r="L62" s="21"/>
      <c r="M62" s="21"/>
      <c r="O62" s="21"/>
    </row>
    <row r="63" spans="1:15" ht="12" customHeight="1" x14ac:dyDescent="0.2">
      <c r="A63" s="54"/>
      <c r="B63" s="22"/>
      <c r="C63" s="22" t="s">
        <v>206</v>
      </c>
      <c r="D63" s="22"/>
      <c r="E63" s="88"/>
      <c r="F63" s="88"/>
      <c r="G63" s="88"/>
      <c r="H63" s="88"/>
      <c r="I63" s="88"/>
      <c r="J63" s="88"/>
      <c r="N63" s="60"/>
    </row>
    <row r="64" spans="1:15" ht="12" customHeight="1" x14ac:dyDescent="0.2">
      <c r="A64" s="54"/>
      <c r="B64" s="22" t="s">
        <v>207</v>
      </c>
      <c r="C64" s="22" t="s">
        <v>208</v>
      </c>
      <c r="D64" s="22"/>
      <c r="E64" s="88"/>
      <c r="F64" s="88"/>
      <c r="G64" s="88"/>
      <c r="H64" s="88"/>
      <c r="I64" s="88"/>
      <c r="J64" s="88"/>
      <c r="N64" s="60"/>
    </row>
    <row r="65" spans="1:15" ht="12" customHeight="1" x14ac:dyDescent="0.2">
      <c r="A65" s="89" t="s">
        <v>237</v>
      </c>
      <c r="B65" s="90" t="s">
        <v>27</v>
      </c>
      <c r="C65" s="90" t="s">
        <v>238</v>
      </c>
      <c r="D65" s="91"/>
      <c r="E65" s="91"/>
      <c r="F65" s="92"/>
    </row>
    <row r="66" spans="1:15" ht="12" customHeight="1" x14ac:dyDescent="0.2">
      <c r="A66" s="89"/>
      <c r="B66" s="90"/>
      <c r="C66" s="90" t="s">
        <v>239</v>
      </c>
      <c r="D66" s="91"/>
      <c r="E66" s="91"/>
      <c r="F66" s="92"/>
    </row>
    <row r="67" spans="1:15" s="60" customFormat="1" ht="12" customHeight="1" x14ac:dyDescent="0.2">
      <c r="A67" s="89"/>
      <c r="B67" s="90"/>
      <c r="C67" s="90" t="s">
        <v>240</v>
      </c>
      <c r="D67" s="91"/>
      <c r="E67" s="91"/>
      <c r="F67" s="92"/>
      <c r="G67" s="21"/>
      <c r="H67" s="21"/>
      <c r="I67" s="21"/>
      <c r="J67" s="21"/>
      <c r="K67" s="21"/>
      <c r="L67" s="21"/>
      <c r="M67" s="21"/>
      <c r="N67" s="21"/>
      <c r="O67" s="21"/>
    </row>
    <row r="68" spans="1:15" s="60" customFormat="1" ht="12" customHeight="1" x14ac:dyDescent="0.2">
      <c r="A68" s="89"/>
      <c r="B68" s="90" t="s">
        <v>29</v>
      </c>
      <c r="C68" s="90" t="s">
        <v>241</v>
      </c>
      <c r="D68" s="91"/>
      <c r="E68" s="91"/>
      <c r="F68" s="92"/>
      <c r="G68" s="21"/>
      <c r="H68" s="21"/>
      <c r="I68" s="21"/>
      <c r="J68" s="21"/>
      <c r="K68" s="21"/>
      <c r="L68" s="21"/>
      <c r="M68" s="21"/>
      <c r="N68" s="21"/>
      <c r="O68" s="21"/>
    </row>
    <row r="69" spans="1:15" s="60" customFormat="1" ht="12" customHeight="1" x14ac:dyDescent="0.2">
      <c r="A69" s="89"/>
      <c r="B69" s="90"/>
      <c r="C69" s="90" t="s">
        <v>242</v>
      </c>
      <c r="D69" s="91"/>
      <c r="E69" s="91"/>
      <c r="F69" s="93"/>
      <c r="G69" s="88"/>
      <c r="H69" s="88"/>
      <c r="I69" s="88"/>
      <c r="J69" s="88"/>
      <c r="K69" s="21"/>
      <c r="L69" s="21"/>
      <c r="M69" s="21"/>
      <c r="O69" s="21"/>
    </row>
    <row r="70" spans="1:15" s="60" customFormat="1" ht="12" customHeight="1" x14ac:dyDescent="0.2">
      <c r="A70" s="89"/>
      <c r="B70" s="90"/>
      <c r="C70" s="90" t="s">
        <v>243</v>
      </c>
      <c r="D70" s="91"/>
      <c r="E70" s="91"/>
      <c r="F70" s="93"/>
      <c r="G70" s="88"/>
      <c r="H70" s="88"/>
      <c r="I70" s="88"/>
      <c r="J70" s="88"/>
      <c r="K70" s="21"/>
      <c r="L70" s="21"/>
      <c r="M70" s="21"/>
      <c r="O70" s="21"/>
    </row>
    <row r="71" spans="1:15" s="60" customFormat="1" ht="12" customHeight="1" x14ac:dyDescent="0.2">
      <c r="A71" s="89"/>
      <c r="B71" s="90" t="s">
        <v>30</v>
      </c>
      <c r="C71" s="90" t="s">
        <v>244</v>
      </c>
      <c r="D71" s="91"/>
      <c r="E71" s="91"/>
      <c r="F71" s="93"/>
      <c r="G71" s="88"/>
      <c r="H71" s="88"/>
      <c r="I71" s="88"/>
      <c r="J71" s="88"/>
      <c r="K71" s="21"/>
      <c r="L71" s="21"/>
      <c r="M71" s="21"/>
      <c r="O71" s="21"/>
    </row>
    <row r="72" spans="1:15" s="60" customFormat="1" ht="12" customHeight="1" x14ac:dyDescent="0.2">
      <c r="A72" s="89"/>
      <c r="B72" s="90"/>
      <c r="C72" s="90" t="s">
        <v>245</v>
      </c>
      <c r="D72" s="91"/>
      <c r="E72" s="91"/>
      <c r="F72" s="92"/>
      <c r="G72" s="21"/>
      <c r="H72" s="21"/>
      <c r="I72" s="21"/>
      <c r="J72" s="21"/>
      <c r="K72" s="21"/>
      <c r="L72" s="21"/>
      <c r="M72" s="21"/>
      <c r="O72" s="21"/>
    </row>
    <row r="73" spans="1:15" s="60" customFormat="1" ht="12" customHeight="1" x14ac:dyDescent="0.2">
      <c r="A73" s="89"/>
      <c r="B73" s="90" t="s">
        <v>24</v>
      </c>
      <c r="C73" s="90" t="s">
        <v>246</v>
      </c>
      <c r="D73" s="91"/>
      <c r="E73" s="91"/>
      <c r="F73" s="92"/>
      <c r="G73" s="21"/>
      <c r="H73" s="21"/>
      <c r="I73" s="21"/>
      <c r="J73" s="21"/>
      <c r="K73" s="21"/>
      <c r="L73" s="21"/>
      <c r="M73" s="21"/>
      <c r="O73" s="21"/>
    </row>
    <row r="74" spans="1:15" s="60" customFormat="1" ht="12" customHeight="1" x14ac:dyDescent="0.2">
      <c r="A74" s="89"/>
      <c r="B74" s="90"/>
      <c r="C74" s="90" t="s">
        <v>247</v>
      </c>
      <c r="D74" s="91"/>
      <c r="E74" s="91"/>
      <c r="F74" s="92"/>
      <c r="G74" s="21"/>
      <c r="H74" s="21"/>
      <c r="I74" s="21"/>
      <c r="J74" s="21"/>
      <c r="K74" s="21"/>
      <c r="L74" s="21"/>
      <c r="M74" s="21"/>
      <c r="O74" s="21"/>
    </row>
    <row r="75" spans="1:15" s="60" customFormat="1" ht="12" customHeight="1" x14ac:dyDescent="0.2">
      <c r="A75" s="89"/>
      <c r="B75" s="90" t="s">
        <v>248</v>
      </c>
      <c r="C75" s="90" t="s">
        <v>249</v>
      </c>
      <c r="D75" s="91"/>
      <c r="E75" s="91"/>
      <c r="F75" s="92"/>
      <c r="G75" s="21"/>
      <c r="H75" s="21"/>
      <c r="I75" s="21"/>
      <c r="J75" s="21"/>
      <c r="K75" s="21"/>
      <c r="L75" s="21"/>
      <c r="M75" s="21"/>
      <c r="O75" s="21"/>
    </row>
    <row r="76" spans="1:15" s="60" customFormat="1" ht="12" customHeight="1" x14ac:dyDescent="0.2">
      <c r="A76" s="89"/>
      <c r="B76" s="90"/>
      <c r="C76" s="90" t="s">
        <v>250</v>
      </c>
      <c r="D76" s="91"/>
      <c r="E76" s="91"/>
      <c r="F76" s="92"/>
      <c r="G76" s="21"/>
      <c r="H76" s="21"/>
      <c r="I76" s="21"/>
      <c r="J76" s="21"/>
      <c r="K76" s="21"/>
      <c r="L76" s="21"/>
      <c r="M76" s="21"/>
      <c r="O76" s="21"/>
    </row>
    <row r="77" spans="1:15" s="60" customFormat="1" ht="12" customHeight="1" x14ac:dyDescent="0.2">
      <c r="A77" s="157" t="s">
        <v>261</v>
      </c>
      <c r="B77" s="158" t="s">
        <v>27</v>
      </c>
      <c r="C77" s="158" t="s">
        <v>262</v>
      </c>
      <c r="D77" s="159"/>
      <c r="E77" s="159"/>
      <c r="F77" s="92"/>
      <c r="G77" s="21"/>
      <c r="H77" s="21"/>
      <c r="I77" s="21"/>
      <c r="J77" s="21"/>
      <c r="K77" s="21"/>
      <c r="L77" s="21"/>
      <c r="M77" s="21"/>
      <c r="O77" s="21"/>
    </row>
    <row r="78" spans="1:15" s="60" customFormat="1" ht="12" customHeight="1" x14ac:dyDescent="0.2">
      <c r="A78" s="160"/>
      <c r="B78" s="161"/>
      <c r="C78" s="161" t="s">
        <v>263</v>
      </c>
      <c r="D78" s="159"/>
      <c r="E78" s="159"/>
      <c r="F78" s="92"/>
      <c r="G78" s="21"/>
      <c r="H78" s="21"/>
      <c r="I78" s="21"/>
      <c r="J78" s="21"/>
      <c r="K78" s="21"/>
      <c r="L78" s="21"/>
      <c r="M78" s="21"/>
      <c r="O78" s="21"/>
    </row>
    <row r="79" spans="1:15" s="60" customFormat="1" ht="12" customHeight="1" x14ac:dyDescent="0.2">
      <c r="A79" s="158"/>
      <c r="B79" s="158"/>
      <c r="C79" s="158" t="s">
        <v>264</v>
      </c>
      <c r="D79" s="159"/>
      <c r="E79" s="159"/>
      <c r="F79" s="92"/>
      <c r="G79" s="21"/>
      <c r="H79" s="21"/>
      <c r="I79" s="21"/>
      <c r="J79" s="21"/>
      <c r="K79" s="21"/>
      <c r="L79" s="21"/>
      <c r="M79" s="21"/>
      <c r="O79" s="21"/>
    </row>
    <row r="80" spans="1:15" s="60" customFormat="1" ht="12" customHeight="1" x14ac:dyDescent="0.2">
      <c r="A80" s="158"/>
      <c r="B80" s="158"/>
      <c r="C80" s="158" t="s">
        <v>265</v>
      </c>
      <c r="D80" s="159"/>
      <c r="E80" s="159"/>
      <c r="F80" s="92"/>
      <c r="G80" s="21"/>
      <c r="H80" s="21"/>
      <c r="I80" s="21"/>
      <c r="J80" s="21"/>
      <c r="K80" s="21"/>
      <c r="L80" s="21"/>
      <c r="M80" s="21"/>
      <c r="O80" s="21"/>
    </row>
    <row r="81" spans="1:15" s="60" customFormat="1" ht="12" customHeight="1" x14ac:dyDescent="0.2">
      <c r="A81" s="158"/>
      <c r="B81" s="158"/>
      <c r="C81" s="158" t="s">
        <v>266</v>
      </c>
      <c r="D81" s="159"/>
      <c r="E81" s="159"/>
      <c r="F81" s="92"/>
      <c r="G81" s="21"/>
      <c r="H81" s="21"/>
      <c r="I81" s="21"/>
      <c r="J81" s="21"/>
      <c r="K81" s="21"/>
      <c r="L81" s="21"/>
      <c r="M81" s="21"/>
      <c r="O81" s="21"/>
    </row>
    <row r="82" spans="1:15" s="60" customFormat="1" ht="12" customHeight="1" x14ac:dyDescent="0.2">
      <c r="A82" s="158"/>
      <c r="B82" s="158" t="s">
        <v>29</v>
      </c>
      <c r="C82" s="158" t="s">
        <v>267</v>
      </c>
      <c r="D82" s="159"/>
      <c r="E82" s="159"/>
      <c r="F82" s="92"/>
      <c r="G82" s="21"/>
      <c r="H82" s="21"/>
      <c r="I82" s="21"/>
      <c r="J82" s="21"/>
      <c r="K82" s="21"/>
      <c r="L82" s="21"/>
      <c r="M82" s="21"/>
      <c r="O82" s="21"/>
    </row>
    <row r="83" spans="1:15" s="60" customFormat="1" ht="12" customHeight="1" x14ac:dyDescent="0.2">
      <c r="A83" s="158"/>
      <c r="B83" s="158"/>
      <c r="C83" s="158" t="s">
        <v>268</v>
      </c>
      <c r="D83" s="159"/>
      <c r="E83" s="159"/>
      <c r="F83" s="92"/>
      <c r="G83" s="21"/>
      <c r="H83" s="21"/>
      <c r="I83" s="21"/>
      <c r="J83" s="21"/>
      <c r="K83" s="21"/>
      <c r="L83" s="21"/>
      <c r="M83" s="21"/>
      <c r="O83" s="21"/>
    </row>
    <row r="84" spans="1:15" s="60" customFormat="1" ht="12" customHeight="1" x14ac:dyDescent="0.2">
      <c r="A84" s="158"/>
      <c r="B84" s="158"/>
      <c r="C84" s="158" t="s">
        <v>269</v>
      </c>
      <c r="D84" s="159"/>
      <c r="E84" s="159"/>
      <c r="F84" s="92"/>
      <c r="G84" s="21"/>
      <c r="H84" s="21"/>
      <c r="I84" s="21"/>
      <c r="J84" s="21"/>
      <c r="K84" s="21"/>
      <c r="L84" s="21"/>
      <c r="M84" s="21"/>
      <c r="O84" s="21"/>
    </row>
    <row r="85" spans="1:15" s="60" customFormat="1" ht="12" customHeight="1" x14ac:dyDescent="0.2">
      <c r="A85" s="158"/>
      <c r="B85" s="158"/>
      <c r="C85" s="158" t="s">
        <v>270</v>
      </c>
      <c r="D85" s="159"/>
      <c r="E85" s="159"/>
      <c r="F85" s="92"/>
      <c r="G85" s="21"/>
      <c r="H85" s="21"/>
      <c r="I85" s="21"/>
      <c r="J85" s="21"/>
      <c r="K85" s="21"/>
      <c r="L85" s="21"/>
      <c r="M85" s="21"/>
      <c r="O85" s="21"/>
    </row>
    <row r="86" spans="1:15" s="60" customFormat="1" ht="12" customHeight="1" x14ac:dyDescent="0.2">
      <c r="A86" s="162"/>
      <c r="B86" s="158" t="s">
        <v>30</v>
      </c>
      <c r="C86" s="158" t="s">
        <v>271</v>
      </c>
      <c r="D86" s="159"/>
      <c r="E86" s="159"/>
      <c r="F86" s="92"/>
      <c r="G86" s="21"/>
      <c r="H86" s="21"/>
      <c r="I86" s="21"/>
      <c r="J86" s="21"/>
      <c r="K86" s="21"/>
      <c r="L86" s="21"/>
      <c r="M86" s="21"/>
      <c r="O86" s="21"/>
    </row>
    <row r="87" spans="1:15" s="60" customFormat="1" ht="12" customHeight="1" x14ac:dyDescent="0.2">
      <c r="A87" s="162"/>
      <c r="B87" s="163"/>
      <c r="C87" s="158" t="s">
        <v>272</v>
      </c>
      <c r="D87" s="159"/>
      <c r="E87" s="159"/>
      <c r="F87" s="92"/>
      <c r="G87" s="21"/>
      <c r="H87" s="21"/>
      <c r="I87" s="21"/>
      <c r="J87" s="21"/>
      <c r="K87" s="21"/>
      <c r="L87" s="21"/>
      <c r="M87" s="21"/>
      <c r="O87" s="21"/>
    </row>
    <row r="88" spans="1:15" s="60" customFormat="1" ht="12" customHeight="1" x14ac:dyDescent="0.2">
      <c r="A88" s="162"/>
      <c r="B88" s="163"/>
      <c r="C88" s="158" t="s">
        <v>273</v>
      </c>
      <c r="D88" s="159"/>
      <c r="E88" s="159"/>
      <c r="F88" s="92"/>
      <c r="G88" s="21"/>
      <c r="H88" s="21"/>
      <c r="I88" s="21"/>
      <c r="J88" s="21"/>
      <c r="K88" s="21"/>
      <c r="L88" s="21"/>
      <c r="M88" s="21"/>
      <c r="O88" s="21"/>
    </row>
    <row r="89" spans="1:15" s="60" customFormat="1" ht="12" customHeight="1" x14ac:dyDescent="0.2">
      <c r="A89" s="162"/>
      <c r="B89" s="163"/>
      <c r="C89" s="158" t="s">
        <v>274</v>
      </c>
      <c r="D89" s="159"/>
      <c r="E89" s="159"/>
      <c r="F89" s="92"/>
      <c r="G89" s="21"/>
      <c r="H89" s="21"/>
      <c r="I89" s="21"/>
      <c r="J89" s="21"/>
      <c r="K89" s="21"/>
      <c r="L89" s="21"/>
      <c r="M89" s="21"/>
      <c r="O89" s="21"/>
    </row>
    <row r="90" spans="1:15" s="60" customFormat="1" ht="12" customHeight="1" x14ac:dyDescent="0.2">
      <c r="A90" s="162"/>
      <c r="B90" s="163"/>
      <c r="C90" s="158" t="s">
        <v>275</v>
      </c>
      <c r="D90" s="159"/>
      <c r="E90" s="159"/>
      <c r="F90" s="92"/>
      <c r="G90" s="21"/>
      <c r="H90" s="21"/>
      <c r="I90" s="21"/>
      <c r="J90" s="21"/>
      <c r="K90" s="21"/>
      <c r="L90" s="21"/>
      <c r="M90" s="21"/>
      <c r="O90" s="21"/>
    </row>
    <row r="91" spans="1:15" s="60" customFormat="1" ht="12" customHeight="1" x14ac:dyDescent="0.2">
      <c r="A91" s="162"/>
      <c r="B91" s="163"/>
      <c r="C91" s="158" t="s">
        <v>276</v>
      </c>
      <c r="D91" s="159"/>
      <c r="E91" s="159"/>
      <c r="F91" s="92"/>
      <c r="G91" s="21"/>
      <c r="H91" s="21"/>
      <c r="I91" s="21"/>
      <c r="J91" s="21"/>
      <c r="K91" s="21"/>
      <c r="L91" s="21"/>
      <c r="M91" s="21"/>
      <c r="O91" s="21"/>
    </row>
    <row r="92" spans="1:15" s="60" customFormat="1" ht="12" customHeight="1" x14ac:dyDescent="0.2">
      <c r="A92" s="162"/>
      <c r="B92" s="158" t="s">
        <v>24</v>
      </c>
      <c r="C92" s="158" t="s">
        <v>277</v>
      </c>
      <c r="D92" s="159"/>
      <c r="E92" s="159"/>
      <c r="F92" s="92"/>
      <c r="G92" s="21"/>
      <c r="H92" s="21"/>
      <c r="I92" s="21"/>
      <c r="J92" s="21"/>
      <c r="K92" s="21"/>
      <c r="L92" s="21"/>
      <c r="M92" s="21"/>
      <c r="O92" s="21"/>
    </row>
    <row r="93" spans="1:15" s="12" customFormat="1" ht="12" customHeight="1" x14ac:dyDescent="0.2">
      <c r="A93" s="162"/>
      <c r="B93" s="163"/>
      <c r="C93" s="158" t="s">
        <v>278</v>
      </c>
      <c r="D93" s="20"/>
      <c r="E93" s="20"/>
      <c r="F93" s="21"/>
    </row>
    <row r="94" spans="1:15" s="12" customFormat="1" ht="12" customHeight="1" x14ac:dyDescent="0.2">
      <c r="A94" s="162"/>
      <c r="B94" s="158" t="s">
        <v>248</v>
      </c>
      <c r="C94" s="158" t="s">
        <v>279</v>
      </c>
      <c r="D94" s="20"/>
      <c r="E94" s="20"/>
      <c r="F94" s="21"/>
    </row>
    <row r="95" spans="1:15" s="12" customFormat="1" ht="12" customHeight="1" x14ac:dyDescent="0.2">
      <c r="A95" s="162"/>
      <c r="B95" s="163"/>
      <c r="C95" s="158" t="s">
        <v>280</v>
      </c>
      <c r="D95" s="23"/>
      <c r="E95" s="15"/>
      <c r="F95" s="22"/>
    </row>
    <row r="96" spans="1:15" s="12" customFormat="1" ht="18.600000000000001" customHeight="1" x14ac:dyDescent="0.2">
      <c r="A96" s="15" t="s">
        <v>252</v>
      </c>
      <c r="B96" s="20"/>
      <c r="C96" s="20"/>
      <c r="D96" s="20"/>
      <c r="E96" s="20"/>
      <c r="F96" s="21"/>
    </row>
    <row r="97" spans="1:6" s="12" customFormat="1" ht="12.6" customHeight="1" x14ac:dyDescent="0.2">
      <c r="A97" s="15" t="s">
        <v>253</v>
      </c>
      <c r="B97" s="20"/>
      <c r="C97" s="20"/>
      <c r="D97" s="20"/>
      <c r="E97" s="20"/>
      <c r="F97" s="21"/>
    </row>
    <row r="98" spans="1:6" s="12" customFormat="1" ht="9.9499999999999993" customHeight="1" x14ac:dyDescent="0.2">
      <c r="A98" s="20"/>
      <c r="B98" s="23"/>
      <c r="C98" s="15"/>
      <c r="D98" s="23"/>
      <c r="E98" s="15"/>
      <c r="F98" s="22"/>
    </row>
    <row r="99" spans="1:6" s="12" customFormat="1" ht="9.9499999999999993" customHeight="1" x14ac:dyDescent="0.2">
      <c r="A99" s="15" t="s">
        <v>254</v>
      </c>
      <c r="B99" s="23"/>
      <c r="C99" s="15"/>
      <c r="D99" s="23"/>
      <c r="E99" s="15"/>
      <c r="F99" s="22"/>
    </row>
  </sheetData>
  <phoneticPr fontId="0" type="noConversion"/>
  <hyperlinks>
    <hyperlink ref="P1" location="Übersicht!A1" display="zurück zur Übersicht"/>
  </hyperlinks>
  <pageMargins left="0.55118110236220474" right="0.43307086614173229" top="0.98425196850393704" bottom="0.98425196850393704" header="0.51181102362204722" footer="0.51181102362204722"/>
  <pageSetup paperSize="9" scale="99" orientation="portrait" r:id="rId1"/>
  <headerFooter alignWithMargins="0"/>
  <rowBreaks count="1" manualBreakCount="1">
    <brk id="2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showGridLines="0" zoomScaleNormal="100" zoomScalePageLayoutView="69" workbookViewId="0"/>
  </sheetViews>
  <sheetFormatPr baseColWidth="10" defaultColWidth="9.1640625" defaultRowHeight="9.9499999999999993" customHeight="1" x14ac:dyDescent="0.2"/>
  <cols>
    <col min="1" max="1" width="7.83203125" style="108" customWidth="1"/>
    <col min="2" max="40" width="6.1640625" style="19" customWidth="1"/>
    <col min="41" max="16384" width="9.1640625" style="19"/>
  </cols>
  <sheetData>
    <row r="1" spans="1:40" s="6" customFormat="1" ht="12" x14ac:dyDescent="0.2">
      <c r="A1" s="1" t="str">
        <f>"Kanton "&amp;Übersicht!C5</f>
        <v>Kanton Schwyz</v>
      </c>
      <c r="B1" s="1"/>
      <c r="C1" s="1"/>
      <c r="D1" s="1"/>
      <c r="E1" s="1"/>
      <c r="F1" s="1"/>
      <c r="G1" s="1"/>
      <c r="H1" s="1"/>
      <c r="I1" s="1"/>
      <c r="AI1" s="101"/>
      <c r="AN1" s="101" t="s">
        <v>48</v>
      </c>
    </row>
    <row r="2" spans="1:40" s="38" customFormat="1" ht="14.1" customHeight="1" x14ac:dyDescent="0.2">
      <c r="A2" s="58" t="s">
        <v>55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40" s="42" customFormat="1" ht="18" customHeight="1" x14ac:dyDescent="0.2">
      <c r="A3" s="102"/>
      <c r="B3" s="103">
        <v>1971</v>
      </c>
      <c r="C3" s="103"/>
      <c r="D3" s="104"/>
      <c r="E3" s="103">
        <v>1975</v>
      </c>
      <c r="F3" s="103"/>
      <c r="G3" s="104"/>
      <c r="H3" s="103">
        <v>1979</v>
      </c>
      <c r="I3" s="103"/>
      <c r="J3" s="104"/>
      <c r="K3" s="103">
        <v>1983</v>
      </c>
      <c r="L3" s="103"/>
      <c r="M3" s="104"/>
      <c r="N3" s="103">
        <v>1987</v>
      </c>
      <c r="O3" s="103"/>
      <c r="P3" s="104"/>
      <c r="Q3" s="103">
        <v>1991</v>
      </c>
      <c r="R3" s="103"/>
      <c r="S3" s="104"/>
      <c r="T3" s="103">
        <v>1995</v>
      </c>
      <c r="U3" s="103"/>
      <c r="V3" s="104"/>
      <c r="W3" s="103">
        <v>1999</v>
      </c>
      <c r="X3" s="103"/>
      <c r="Y3" s="104"/>
      <c r="Z3" s="103">
        <v>2003</v>
      </c>
      <c r="AA3" s="103"/>
      <c r="AB3" s="104"/>
      <c r="AC3" s="103">
        <v>2007</v>
      </c>
      <c r="AD3" s="103"/>
      <c r="AE3" s="103"/>
      <c r="AF3" s="41">
        <v>2011</v>
      </c>
      <c r="AG3" s="103"/>
      <c r="AH3" s="103"/>
      <c r="AI3" s="41">
        <v>2015</v>
      </c>
      <c r="AJ3" s="103"/>
      <c r="AK3" s="103"/>
      <c r="AL3" s="41">
        <v>2019</v>
      </c>
      <c r="AM3" s="103"/>
      <c r="AN3" s="103"/>
    </row>
    <row r="4" spans="1:40" s="42" customFormat="1" ht="18" customHeight="1" x14ac:dyDescent="0.2">
      <c r="A4" s="105" t="s">
        <v>210</v>
      </c>
      <c r="B4" s="104" t="s">
        <v>5</v>
      </c>
      <c r="C4" s="40" t="s">
        <v>6</v>
      </c>
      <c r="D4" s="40" t="s">
        <v>56</v>
      </c>
      <c r="E4" s="104" t="s">
        <v>5</v>
      </c>
      <c r="F4" s="40" t="s">
        <v>6</v>
      </c>
      <c r="G4" s="40" t="s">
        <v>56</v>
      </c>
      <c r="H4" s="104" t="s">
        <v>5</v>
      </c>
      <c r="I4" s="40" t="s">
        <v>6</v>
      </c>
      <c r="J4" s="40" t="s">
        <v>56</v>
      </c>
      <c r="K4" s="104" t="s">
        <v>5</v>
      </c>
      <c r="L4" s="40" t="s">
        <v>6</v>
      </c>
      <c r="M4" s="40" t="s">
        <v>56</v>
      </c>
      <c r="N4" s="104" t="s">
        <v>5</v>
      </c>
      <c r="O4" s="40" t="s">
        <v>6</v>
      </c>
      <c r="P4" s="40" t="s">
        <v>56</v>
      </c>
      <c r="Q4" s="104" t="s">
        <v>5</v>
      </c>
      <c r="R4" s="40" t="s">
        <v>6</v>
      </c>
      <c r="S4" s="40" t="s">
        <v>56</v>
      </c>
      <c r="T4" s="104" t="s">
        <v>5</v>
      </c>
      <c r="U4" s="40" t="s">
        <v>6</v>
      </c>
      <c r="V4" s="40" t="s">
        <v>56</v>
      </c>
      <c r="W4" s="104" t="s">
        <v>5</v>
      </c>
      <c r="X4" s="40" t="s">
        <v>6</v>
      </c>
      <c r="Y4" s="40" t="s">
        <v>56</v>
      </c>
      <c r="Z4" s="104" t="s">
        <v>5</v>
      </c>
      <c r="AA4" s="40" t="s">
        <v>6</v>
      </c>
      <c r="AB4" s="40" t="s">
        <v>56</v>
      </c>
      <c r="AC4" s="104" t="s">
        <v>5</v>
      </c>
      <c r="AD4" s="40" t="s">
        <v>6</v>
      </c>
      <c r="AE4" s="41" t="s">
        <v>56</v>
      </c>
      <c r="AF4" s="40" t="s">
        <v>5</v>
      </c>
      <c r="AG4" s="40" t="s">
        <v>6</v>
      </c>
      <c r="AH4" s="41" t="s">
        <v>56</v>
      </c>
      <c r="AI4" s="40" t="s">
        <v>5</v>
      </c>
      <c r="AJ4" s="40" t="s">
        <v>6</v>
      </c>
      <c r="AK4" s="41" t="s">
        <v>56</v>
      </c>
      <c r="AL4" s="40" t="s">
        <v>5</v>
      </c>
      <c r="AM4" s="40" t="s">
        <v>6</v>
      </c>
      <c r="AN4" s="41" t="s">
        <v>56</v>
      </c>
    </row>
    <row r="5" spans="1:40" s="112" customFormat="1" ht="13.7" customHeight="1" x14ac:dyDescent="0.2">
      <c r="A5" s="109" t="s">
        <v>1</v>
      </c>
      <c r="B5" s="110"/>
      <c r="C5" s="110">
        <v>1</v>
      </c>
      <c r="D5" s="111">
        <f>IF(OR(ISNUMBER(B5),ISNUMBER(C5)),100/SUM(B5:C5)*B5,"")</f>
        <v>0</v>
      </c>
      <c r="E5" s="110"/>
      <c r="F5" s="110"/>
      <c r="G5" s="111" t="str">
        <f>IF(OR(ISNUMBER(E5),ISNUMBER(F5)),100/SUM(E5:F5)*E5,"")</f>
        <v/>
      </c>
      <c r="H5" s="110"/>
      <c r="I5" s="110">
        <v>1</v>
      </c>
      <c r="J5" s="111">
        <f>IF(OR(ISNUMBER(H5),ISNUMBER(I5)),100/SUM(H5:I5)*H5,"")</f>
        <v>0</v>
      </c>
      <c r="K5" s="110"/>
      <c r="L5" s="110">
        <v>1</v>
      </c>
      <c r="M5" s="111">
        <f>IF(OR(ISNUMBER(K5),ISNUMBER(L5)),100/SUM(K5:L5)*K5,"")</f>
        <v>0</v>
      </c>
      <c r="N5" s="110"/>
      <c r="O5" s="110">
        <v>1</v>
      </c>
      <c r="P5" s="111">
        <f>IF(OR(ISNUMBER(N5),ISNUMBER(O5)),100/SUM(N5:O5)*N5,"")</f>
        <v>0</v>
      </c>
      <c r="Q5" s="110"/>
      <c r="R5" s="110">
        <v>1</v>
      </c>
      <c r="S5" s="111">
        <f>IF(OR(ISNUMBER(Q5),ISNUMBER(R5)),100/SUM(Q5:R5)*Q5,"")</f>
        <v>0</v>
      </c>
      <c r="T5" s="110"/>
      <c r="U5" s="110">
        <v>1</v>
      </c>
      <c r="V5" s="111">
        <f>IF(OR(ISNUMBER(T5),ISNUMBER(U5)),100/SUM(T5:U5)*T5,"")</f>
        <v>0</v>
      </c>
      <c r="W5" s="110">
        <v>1</v>
      </c>
      <c r="X5" s="110"/>
      <c r="Y5" s="111">
        <f>IF(OR(ISNUMBER(W5),ISNUMBER(X5)),100/SUM(W5:X5)*W5,"")</f>
        <v>100</v>
      </c>
      <c r="Z5" s="110"/>
      <c r="AA5" s="110"/>
      <c r="AB5" s="111" t="str">
        <f>IF(OR(ISNUMBER(Z5),ISNUMBER(AA5)),100/SUM(Z5:AA5)*Z5,"")</f>
        <v/>
      </c>
      <c r="AC5" s="110"/>
      <c r="AD5" s="110"/>
      <c r="AE5" s="111" t="str">
        <f>IF(OR(ISNUMBER(AC5),ISNUMBER(AD5)),100/SUM(AC5:AD5)*AC5,"")</f>
        <v/>
      </c>
      <c r="AF5" s="110">
        <v>1</v>
      </c>
      <c r="AG5" s="110"/>
      <c r="AH5" s="111">
        <f>IF(OR(ISNUMBER(AF5),ISNUMBER(AG5)),100/SUM(AF5:AG5)*AF5,"")</f>
        <v>100</v>
      </c>
      <c r="AI5" s="110">
        <v>1</v>
      </c>
      <c r="AJ5" s="110"/>
      <c r="AK5" s="111">
        <v>100</v>
      </c>
      <c r="AL5" s="110">
        <v>1</v>
      </c>
      <c r="AM5" s="110"/>
      <c r="AN5" s="111">
        <v>100</v>
      </c>
    </row>
    <row r="6" spans="1:40" s="112" customFormat="1" ht="13.7" customHeight="1" x14ac:dyDescent="0.2">
      <c r="A6" s="109" t="s">
        <v>2</v>
      </c>
      <c r="B6" s="110">
        <v>1</v>
      </c>
      <c r="C6" s="110"/>
      <c r="D6" s="111">
        <f>IF(OR(ISNUMBER(B6),ISNUMBER(C6)),100/SUM(B6:C6)*B6,"")</f>
        <v>100</v>
      </c>
      <c r="E6" s="110">
        <v>1</v>
      </c>
      <c r="F6" s="110">
        <v>1</v>
      </c>
      <c r="G6" s="111">
        <f>IF(OR(ISNUMBER(E6),ISNUMBER(F6)),100/SUM(E6:F6)*E6,"")</f>
        <v>50</v>
      </c>
      <c r="H6" s="110">
        <v>1</v>
      </c>
      <c r="I6" s="110">
        <v>1</v>
      </c>
      <c r="J6" s="111">
        <f>IF(OR(ISNUMBER(H6),ISNUMBER(I6)),100/SUM(H6:I6)*H6,"")</f>
        <v>50</v>
      </c>
      <c r="K6" s="110">
        <v>1</v>
      </c>
      <c r="L6" s="110">
        <v>1</v>
      </c>
      <c r="M6" s="111">
        <f>IF(OR(ISNUMBER(K6),ISNUMBER(L6)),100/SUM(K6:L6)*K6,"")</f>
        <v>50</v>
      </c>
      <c r="N6" s="110"/>
      <c r="O6" s="110">
        <v>1</v>
      </c>
      <c r="P6" s="111">
        <f>IF(OR(ISNUMBER(N6),ISNUMBER(O6)),100/SUM(N6:O6)*N6,"")</f>
        <v>0</v>
      </c>
      <c r="Q6" s="110"/>
      <c r="R6" s="110">
        <v>1</v>
      </c>
      <c r="S6" s="111">
        <f>IF(OR(ISNUMBER(Q6),ISNUMBER(R6)),100/SUM(Q6:R6)*Q6,"")</f>
        <v>0</v>
      </c>
      <c r="T6" s="110"/>
      <c r="U6" s="110">
        <v>1</v>
      </c>
      <c r="V6" s="111">
        <f>IF(OR(ISNUMBER(T6),ISNUMBER(U6)),100/SUM(T6:U6)*T6,"")</f>
        <v>0</v>
      </c>
      <c r="W6" s="110"/>
      <c r="X6" s="110">
        <v>1</v>
      </c>
      <c r="Y6" s="111">
        <f>IF(OR(ISNUMBER(W6),ISNUMBER(X6)),100/SUM(W6:X6)*W6,"")</f>
        <v>0</v>
      </c>
      <c r="Z6" s="110"/>
      <c r="AA6" s="110">
        <v>1</v>
      </c>
      <c r="AB6" s="111">
        <f>IF(OR(ISNUMBER(Z6),ISNUMBER(AA6)),100/SUM(Z6:AA6)*Z6,"")</f>
        <v>0</v>
      </c>
      <c r="AC6" s="110"/>
      <c r="AD6" s="110">
        <v>1</v>
      </c>
      <c r="AE6" s="111">
        <f>IF(OR(ISNUMBER(AC6),ISNUMBER(AD6)),100/SUM(AC6:AD6)*AC6,"")</f>
        <v>0</v>
      </c>
      <c r="AF6" s="110"/>
      <c r="AG6" s="110">
        <v>1</v>
      </c>
      <c r="AH6" s="111">
        <f>IF(OR(ISNUMBER(AF6),ISNUMBER(AG6)),100/SUM(AF6:AG6)*AF6,"")</f>
        <v>0</v>
      </c>
      <c r="AI6" s="110"/>
      <c r="AJ6" s="110">
        <v>1</v>
      </c>
      <c r="AK6" s="113"/>
      <c r="AL6" s="110"/>
      <c r="AM6" s="110">
        <v>1</v>
      </c>
      <c r="AN6" s="113"/>
    </row>
    <row r="7" spans="1:40" s="112" customFormat="1" ht="13.7" customHeight="1" x14ac:dyDescent="0.2">
      <c r="A7" s="114" t="s">
        <v>7</v>
      </c>
      <c r="B7" s="110"/>
      <c r="C7" s="110">
        <v>1</v>
      </c>
      <c r="D7" s="111">
        <f>IF(OR(ISNUMBER(B7),ISNUMBER(C7)),100/SUM(B7:C7)*B7,"")</f>
        <v>0</v>
      </c>
      <c r="E7" s="110"/>
      <c r="F7" s="110">
        <v>1</v>
      </c>
      <c r="G7" s="111">
        <f>IF(OR(ISNUMBER(E7),ISNUMBER(F7)),100/SUM(E7:F7)*E7,"")</f>
        <v>0</v>
      </c>
      <c r="H7" s="110"/>
      <c r="I7" s="110"/>
      <c r="J7" s="111" t="str">
        <f>IF(OR(ISNUMBER(H7),ISNUMBER(I7)),100/SUM(H7:I7)*H7,"")</f>
        <v/>
      </c>
      <c r="K7" s="110"/>
      <c r="L7" s="110"/>
      <c r="M7" s="111" t="str">
        <f>IF(OR(ISNUMBER(K7),ISNUMBER(L7)),100/SUM(K7:L7)*K7,"")</f>
        <v/>
      </c>
      <c r="N7" s="110"/>
      <c r="O7" s="110">
        <v>1</v>
      </c>
      <c r="P7" s="111">
        <f>IF(OR(ISNUMBER(N7),ISNUMBER(O7)),100/SUM(N7:O7)*N7,"")</f>
        <v>0</v>
      </c>
      <c r="Q7" s="110"/>
      <c r="R7" s="110">
        <v>1</v>
      </c>
      <c r="S7" s="111">
        <f>IF(OR(ISNUMBER(Q7),ISNUMBER(R7)),100/SUM(Q7:R7)*Q7,"")</f>
        <v>0</v>
      </c>
      <c r="T7" s="110"/>
      <c r="U7" s="110"/>
      <c r="V7" s="111" t="str">
        <f>IF(OR(ISNUMBER(T7),ISNUMBER(U7)),100/SUM(T7:U7)*T7,"")</f>
        <v/>
      </c>
      <c r="W7" s="110"/>
      <c r="X7" s="110"/>
      <c r="Y7" s="111" t="str">
        <f>IF(OR(ISNUMBER(W7),ISNUMBER(X7)),100/SUM(W7:X7)*W7,"")</f>
        <v/>
      </c>
      <c r="Z7" s="110">
        <v>1</v>
      </c>
      <c r="AA7" s="110"/>
      <c r="AB7" s="111">
        <f>IF(OR(ISNUMBER(Z7),ISNUMBER(AA7)),100/SUM(Z7:AA7)*Z7,"")</f>
        <v>100</v>
      </c>
      <c r="AC7" s="110"/>
      <c r="AD7" s="110">
        <v>1</v>
      </c>
      <c r="AE7" s="111">
        <f>IF(OR(ISNUMBER(AC7),ISNUMBER(AD7)),100/SUM(AC7:AD7)*AC7,"")</f>
        <v>0</v>
      </c>
      <c r="AF7" s="110"/>
      <c r="AG7" s="110">
        <v>1</v>
      </c>
      <c r="AH7" s="111">
        <f>IF(OR(ISNUMBER(AF7),ISNUMBER(AG7)),100/SUM(AF7:AG7)*AF7,"")</f>
        <v>0</v>
      </c>
      <c r="AI7" s="110"/>
      <c r="AJ7" s="110"/>
      <c r="AK7" s="113"/>
      <c r="AL7" s="110"/>
      <c r="AM7" s="110"/>
      <c r="AN7" s="113"/>
    </row>
    <row r="8" spans="1:40" s="112" customFormat="1" ht="13.7" customHeight="1" x14ac:dyDescent="0.2">
      <c r="A8" s="109" t="s">
        <v>3</v>
      </c>
      <c r="B8" s="110"/>
      <c r="C8" s="110"/>
      <c r="D8" s="111" t="str">
        <f>IF(OR(ISNUMBER(B8),ISNUMBER(C8)),100/SUM(B8:C8)*B8,"")</f>
        <v/>
      </c>
      <c r="E8" s="110"/>
      <c r="F8" s="110"/>
      <c r="G8" s="111" t="str">
        <f>IF(OR(ISNUMBER(E8),ISNUMBER(F8)),100/SUM(E8:F8)*E8,"")</f>
        <v/>
      </c>
      <c r="H8" s="110"/>
      <c r="I8" s="110"/>
      <c r="J8" s="111" t="str">
        <f>IF(OR(ISNUMBER(H8),ISNUMBER(I8)),100/SUM(H8:I8)*H8,"")</f>
        <v/>
      </c>
      <c r="K8" s="110"/>
      <c r="L8" s="110"/>
      <c r="M8" s="111" t="str">
        <f>IF(OR(ISNUMBER(K8),ISNUMBER(L8)),100/SUM(K8:L8)*K8,"")</f>
        <v/>
      </c>
      <c r="N8" s="110"/>
      <c r="O8" s="110"/>
      <c r="P8" s="111" t="str">
        <f>IF(OR(ISNUMBER(N8),ISNUMBER(O8)),100/SUM(N8:O8)*N8,"")</f>
        <v/>
      </c>
      <c r="Q8" s="110"/>
      <c r="R8" s="110"/>
      <c r="S8" s="111" t="str">
        <f>IF(OR(ISNUMBER(Q8),ISNUMBER(R8)),100/SUM(Q8:R8)*Q8,"")</f>
        <v/>
      </c>
      <c r="T8" s="110"/>
      <c r="U8" s="110">
        <v>1</v>
      </c>
      <c r="V8" s="111">
        <f>IF(OR(ISNUMBER(T8),ISNUMBER(U8)),100/SUM(T8:U8)*T8,"")</f>
        <v>0</v>
      </c>
      <c r="W8" s="110"/>
      <c r="X8" s="110">
        <v>1</v>
      </c>
      <c r="Y8" s="111">
        <f>IF(OR(ISNUMBER(W8),ISNUMBER(X8)),100/SUM(W8:X8)*W8,"")</f>
        <v>0</v>
      </c>
      <c r="Z8" s="110"/>
      <c r="AA8" s="110">
        <v>2</v>
      </c>
      <c r="AB8" s="111">
        <f>IF(OR(ISNUMBER(Z8),ISNUMBER(AA8)),100/SUM(Z8:AA8)*Z8,"")</f>
        <v>0</v>
      </c>
      <c r="AC8" s="110"/>
      <c r="AD8" s="110">
        <v>2</v>
      </c>
      <c r="AE8" s="111">
        <f>IF(OR(ISNUMBER(AC8),ISNUMBER(AD8)),100/SUM(AC8:AD8)*AC8,"")</f>
        <v>0</v>
      </c>
      <c r="AF8" s="110"/>
      <c r="AG8" s="110">
        <v>1</v>
      </c>
      <c r="AH8" s="111">
        <f>IF(OR(ISNUMBER(AF8),ISNUMBER(AG8)),100/SUM(AF8:AG8)*AF8,"")</f>
        <v>0</v>
      </c>
      <c r="AI8" s="110"/>
      <c r="AJ8" s="110">
        <v>2</v>
      </c>
      <c r="AK8" s="113"/>
      <c r="AL8" s="110"/>
      <c r="AM8" s="110">
        <v>2</v>
      </c>
      <c r="AN8" s="113"/>
    </row>
    <row r="9" spans="1:40" s="112" customFormat="1" ht="13.7" customHeight="1" x14ac:dyDescent="0.2">
      <c r="A9" s="52" t="s">
        <v>4</v>
      </c>
      <c r="B9" s="115">
        <v>1</v>
      </c>
      <c r="C9" s="115">
        <v>2</v>
      </c>
      <c r="D9" s="116">
        <f>IF(OR(ISNUMBER(B9),ISNUMBER(C9)),100/SUM(B9:C9)*B9,"")</f>
        <v>33.333333333333336</v>
      </c>
      <c r="E9" s="115">
        <v>1</v>
      </c>
      <c r="F9" s="115">
        <v>2</v>
      </c>
      <c r="G9" s="116">
        <f>IF(OR(ISNUMBER(E9),ISNUMBER(F9)),100/SUM(E9:F9)*E9,"")</f>
        <v>33.333333333333336</v>
      </c>
      <c r="H9" s="115">
        <v>1</v>
      </c>
      <c r="I9" s="115">
        <v>2</v>
      </c>
      <c r="J9" s="116">
        <f>IF(OR(ISNUMBER(H9),ISNUMBER(I9)),100/SUM(H9:I9)*H9,"")</f>
        <v>33.333333333333336</v>
      </c>
      <c r="K9" s="115">
        <v>1</v>
      </c>
      <c r="L9" s="115">
        <v>2</v>
      </c>
      <c r="M9" s="116">
        <f>IF(OR(ISNUMBER(K9),ISNUMBER(L9)),100/SUM(K9:L9)*K9,"")</f>
        <v>33.333333333333336</v>
      </c>
      <c r="N9" s="115"/>
      <c r="O9" s="115">
        <v>3</v>
      </c>
      <c r="P9" s="116">
        <f>IF(OR(ISNUMBER(N9),ISNUMBER(O9)),100/SUM(N9:O9)*N9,"")</f>
        <v>0</v>
      </c>
      <c r="Q9" s="115"/>
      <c r="R9" s="115">
        <v>3</v>
      </c>
      <c r="S9" s="116">
        <f>IF(OR(ISNUMBER(Q9),ISNUMBER(R9)),100/SUM(Q9:R9)*Q9,"")</f>
        <v>0</v>
      </c>
      <c r="T9" s="115"/>
      <c r="U9" s="115">
        <v>3</v>
      </c>
      <c r="V9" s="116">
        <f>IF(OR(ISNUMBER(T9),ISNUMBER(U9)),100/SUM(T9:U9)*T9,"")</f>
        <v>0</v>
      </c>
      <c r="W9" s="115">
        <v>1</v>
      </c>
      <c r="X9" s="115">
        <v>2</v>
      </c>
      <c r="Y9" s="116">
        <f>IF(OR(ISNUMBER(W9),ISNUMBER(X9)),100/SUM(W9:X9)*W9,"")</f>
        <v>33.333333333333336</v>
      </c>
      <c r="Z9" s="115">
        <v>1</v>
      </c>
      <c r="AA9" s="115">
        <v>3</v>
      </c>
      <c r="AB9" s="116">
        <f>IF(OR(ISNUMBER(Z9),ISNUMBER(AA9)),100/SUM(Z9:AA9)*Z9,"")</f>
        <v>25</v>
      </c>
      <c r="AC9" s="115"/>
      <c r="AD9" s="115">
        <v>4</v>
      </c>
      <c r="AE9" s="116">
        <f>IF(OR(ISNUMBER(AC9),ISNUMBER(AD9)),100/SUM(AC9:AD9)*AC9,"")</f>
        <v>0</v>
      </c>
      <c r="AF9" s="115">
        <v>1</v>
      </c>
      <c r="AG9" s="115">
        <v>3</v>
      </c>
      <c r="AH9" s="116">
        <f>IF(OR(ISNUMBER(AF9),ISNUMBER(AG9)),100/SUM(AF9:AG9)*AF9,"")</f>
        <v>25</v>
      </c>
      <c r="AI9" s="117">
        <v>1</v>
      </c>
      <c r="AJ9" s="117">
        <v>3</v>
      </c>
      <c r="AK9" s="116">
        <f>IF(OR(ISNUMBER(AI9),ISNUMBER(AJ9)),100/SUM(AI9:AJ9)*AI9,"")</f>
        <v>25</v>
      </c>
      <c r="AL9" s="117">
        <v>1</v>
      </c>
      <c r="AM9" s="117">
        <v>3</v>
      </c>
      <c r="AN9" s="116">
        <f>IF(OR(ISNUMBER(AL9),ISNUMBER(AM9)),100/SUM(AL9:AM9)*AL9,"")</f>
        <v>25</v>
      </c>
    </row>
    <row r="10" spans="1:40" s="12" customFormat="1" ht="18.600000000000001" customHeight="1" x14ac:dyDescent="0.2">
      <c r="A10" s="15" t="s">
        <v>252</v>
      </c>
      <c r="B10" s="20"/>
      <c r="C10" s="20"/>
      <c r="D10" s="20"/>
      <c r="E10" s="20"/>
      <c r="F10" s="21"/>
    </row>
    <row r="11" spans="1:40" s="12" customFormat="1" ht="12.6" customHeight="1" x14ac:dyDescent="0.2">
      <c r="A11" s="15" t="s">
        <v>253</v>
      </c>
      <c r="B11" s="20"/>
      <c r="C11" s="20"/>
      <c r="D11" s="20"/>
      <c r="E11" s="20"/>
      <c r="F11" s="21"/>
    </row>
    <row r="12" spans="1:40" s="12" customFormat="1" ht="9.9499999999999993" customHeight="1" x14ac:dyDescent="0.2">
      <c r="A12" s="20"/>
      <c r="B12" s="23"/>
      <c r="C12" s="15"/>
      <c r="D12" s="23"/>
      <c r="E12" s="15"/>
      <c r="F12" s="22"/>
    </row>
    <row r="13" spans="1:40" s="12" customFormat="1" ht="9.9499999999999993" customHeight="1" x14ac:dyDescent="0.2">
      <c r="A13" s="15" t="s">
        <v>254</v>
      </c>
      <c r="B13" s="23"/>
      <c r="C13" s="15"/>
      <c r="D13" s="23"/>
      <c r="E13" s="15"/>
      <c r="F13" s="22"/>
    </row>
  </sheetData>
  <phoneticPr fontId="0" type="noConversion"/>
  <hyperlinks>
    <hyperlink ref="AN1" location="Übersicht!A1" display="zurück zur Übersicht"/>
  </hyperlinks>
  <pageMargins left="0.2" right="0.19" top="0.66" bottom="0.46" header="0.51181102362204722" footer="0.3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zoomScalePageLayoutView="63" workbookViewId="0"/>
  </sheetViews>
  <sheetFormatPr baseColWidth="10" defaultColWidth="9.1640625" defaultRowHeight="11.25" x14ac:dyDescent="0.2"/>
  <cols>
    <col min="1" max="2" width="7.83203125" style="122" customWidth="1"/>
    <col min="3" max="16384" width="9.1640625" style="122"/>
  </cols>
  <sheetData>
    <row r="1" spans="1:14" s="60" customFormat="1" ht="12" x14ac:dyDescent="0.2">
      <c r="A1" s="1" t="str">
        <f>"Kanton "&amp;Übersicht!C5</f>
        <v>Kanton Schwyz</v>
      </c>
      <c r="B1" s="59"/>
      <c r="C1" s="59"/>
      <c r="D1" s="59"/>
      <c r="M1" s="35"/>
      <c r="N1" s="35" t="s">
        <v>48</v>
      </c>
    </row>
    <row r="2" spans="1:14" s="63" customFormat="1" ht="14.1" customHeight="1" x14ac:dyDescent="0.2">
      <c r="A2" s="94" t="s">
        <v>78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s="119" customFormat="1" ht="18" customHeight="1" x14ac:dyDescent="0.2">
      <c r="A3" s="81" t="s">
        <v>210</v>
      </c>
      <c r="B3" s="67">
        <v>1971</v>
      </c>
      <c r="C3" s="67">
        <v>1975</v>
      </c>
      <c r="D3" s="67">
        <v>1979</v>
      </c>
      <c r="E3" s="67">
        <v>1983</v>
      </c>
      <c r="F3" s="67">
        <v>1987</v>
      </c>
      <c r="G3" s="67">
        <v>1991</v>
      </c>
      <c r="H3" s="67">
        <v>1995</v>
      </c>
      <c r="I3" s="67">
        <v>1999</v>
      </c>
      <c r="J3" s="67">
        <v>2003</v>
      </c>
      <c r="K3" s="68">
        <v>2007</v>
      </c>
      <c r="L3" s="68">
        <v>2011</v>
      </c>
      <c r="M3" s="68">
        <v>2015</v>
      </c>
      <c r="N3" s="68">
        <v>2019</v>
      </c>
    </row>
    <row r="4" spans="1:14" ht="12.6" customHeight="1" x14ac:dyDescent="0.2">
      <c r="A4" s="120" t="s">
        <v>1</v>
      </c>
      <c r="B4" s="121">
        <v>1</v>
      </c>
      <c r="C4" s="121">
        <v>1</v>
      </c>
      <c r="D4" s="121">
        <v>1</v>
      </c>
      <c r="E4" s="121">
        <v>1</v>
      </c>
      <c r="F4" s="121">
        <v>1</v>
      </c>
      <c r="G4" s="121">
        <v>1</v>
      </c>
      <c r="H4" s="121">
        <v>1</v>
      </c>
      <c r="I4" s="121">
        <v>1</v>
      </c>
      <c r="J4" s="121">
        <v>1</v>
      </c>
      <c r="K4" s="121">
        <v>3</v>
      </c>
      <c r="L4" s="121">
        <v>2</v>
      </c>
      <c r="M4" s="121">
        <v>3</v>
      </c>
      <c r="N4" s="121">
        <v>5</v>
      </c>
    </row>
    <row r="5" spans="1:14" s="60" customFormat="1" ht="12.6" customHeight="1" x14ac:dyDescent="0.2">
      <c r="A5" s="120" t="s">
        <v>2</v>
      </c>
      <c r="B5" s="121">
        <v>1</v>
      </c>
      <c r="C5" s="121">
        <v>1</v>
      </c>
      <c r="D5" s="121">
        <v>1</v>
      </c>
      <c r="E5" s="121">
        <v>1</v>
      </c>
      <c r="F5" s="121">
        <v>1</v>
      </c>
      <c r="G5" s="121">
        <v>2</v>
      </c>
      <c r="H5" s="121">
        <v>1</v>
      </c>
      <c r="I5" s="121">
        <v>2</v>
      </c>
      <c r="J5" s="121">
        <v>2</v>
      </c>
      <c r="K5" s="121">
        <v>2</v>
      </c>
      <c r="L5" s="121">
        <v>2</v>
      </c>
      <c r="M5" s="121">
        <v>3</v>
      </c>
      <c r="N5" s="121">
        <v>4</v>
      </c>
    </row>
    <row r="6" spans="1:14" s="60" customFormat="1" ht="12.6" customHeight="1" x14ac:dyDescent="0.2">
      <c r="A6" s="120" t="s">
        <v>7</v>
      </c>
      <c r="B6" s="121">
        <v>1</v>
      </c>
      <c r="C6" s="121">
        <v>1</v>
      </c>
      <c r="D6" s="121">
        <v>1</v>
      </c>
      <c r="E6" s="121">
        <v>1</v>
      </c>
      <c r="F6" s="121">
        <v>1</v>
      </c>
      <c r="G6" s="121">
        <v>1</v>
      </c>
      <c r="H6" s="121">
        <v>1</v>
      </c>
      <c r="I6" s="121">
        <v>1</v>
      </c>
      <c r="J6" s="121">
        <v>3</v>
      </c>
      <c r="K6" s="121">
        <v>3</v>
      </c>
      <c r="L6" s="121">
        <v>4</v>
      </c>
      <c r="M6" s="121">
        <v>2</v>
      </c>
      <c r="N6" s="121">
        <v>6</v>
      </c>
    </row>
    <row r="7" spans="1:14" s="60" customFormat="1" ht="12.6" customHeight="1" x14ac:dyDescent="0.2">
      <c r="A7" s="120" t="s">
        <v>3</v>
      </c>
      <c r="B7" s="121"/>
      <c r="C7" s="121">
        <v>1</v>
      </c>
      <c r="D7" s="121"/>
      <c r="E7" s="121">
        <v>1</v>
      </c>
      <c r="F7" s="121">
        <v>1</v>
      </c>
      <c r="G7" s="121">
        <v>1</v>
      </c>
      <c r="H7" s="121">
        <v>1</v>
      </c>
      <c r="I7" s="121">
        <v>2</v>
      </c>
      <c r="J7" s="121">
        <v>2</v>
      </c>
      <c r="K7" s="121">
        <v>2</v>
      </c>
      <c r="L7" s="121">
        <v>4</v>
      </c>
      <c r="M7" s="121">
        <v>2</v>
      </c>
      <c r="N7" s="121">
        <v>2</v>
      </c>
    </row>
    <row r="8" spans="1:14" s="60" customFormat="1" ht="12.6" customHeight="1" x14ac:dyDescent="0.2">
      <c r="A8" s="120" t="s">
        <v>10</v>
      </c>
      <c r="B8" s="121"/>
      <c r="C8" s="121"/>
      <c r="D8" s="121"/>
      <c r="E8" s="121"/>
      <c r="F8" s="121"/>
      <c r="G8" s="121"/>
      <c r="H8" s="121"/>
      <c r="I8" s="121"/>
      <c r="J8" s="121"/>
      <c r="K8" s="121">
        <v>1</v>
      </c>
      <c r="L8" s="121">
        <v>1</v>
      </c>
      <c r="M8" s="121"/>
      <c r="N8" s="121">
        <v>1</v>
      </c>
    </row>
    <row r="9" spans="1:14" s="60" customFormat="1" ht="12.6" customHeight="1" x14ac:dyDescent="0.2">
      <c r="A9" s="120" t="s">
        <v>12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>
        <v>2</v>
      </c>
      <c r="N9" s="121">
        <v>2</v>
      </c>
    </row>
    <row r="10" spans="1:14" s="60" customFormat="1" ht="12.6" customHeight="1" x14ac:dyDescent="0.2">
      <c r="A10" s="120" t="s">
        <v>89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>
        <v>1</v>
      </c>
      <c r="M10" s="121"/>
      <c r="N10" s="121"/>
    </row>
    <row r="11" spans="1:14" s="60" customFormat="1" ht="12.6" customHeight="1" x14ac:dyDescent="0.2">
      <c r="A11" s="120" t="s">
        <v>71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>
        <v>1</v>
      </c>
      <c r="L11" s="121">
        <v>2</v>
      </c>
      <c r="M11" s="121">
        <v>1</v>
      </c>
      <c r="N11" s="121">
        <v>1</v>
      </c>
    </row>
    <row r="12" spans="1:14" s="60" customFormat="1" ht="12.6" customHeight="1" x14ac:dyDescent="0.2">
      <c r="A12" s="120" t="s">
        <v>73</v>
      </c>
      <c r="B12" s="121"/>
      <c r="C12" s="121"/>
      <c r="D12" s="121"/>
      <c r="E12" s="121"/>
      <c r="F12" s="121"/>
      <c r="G12" s="121"/>
      <c r="H12" s="121">
        <v>1</v>
      </c>
      <c r="I12" s="121"/>
      <c r="J12" s="121"/>
      <c r="K12" s="121"/>
      <c r="L12" s="121"/>
      <c r="M12" s="121"/>
      <c r="N12" s="121"/>
    </row>
    <row r="13" spans="1:14" s="60" customFormat="1" ht="12.6" customHeight="1" x14ac:dyDescent="0.2">
      <c r="A13" s="120" t="s">
        <v>74</v>
      </c>
      <c r="B13" s="121"/>
      <c r="C13" s="121"/>
      <c r="D13" s="121"/>
      <c r="E13" s="121"/>
      <c r="F13" s="121">
        <v>1</v>
      </c>
      <c r="G13" s="121"/>
      <c r="H13" s="121">
        <v>1</v>
      </c>
      <c r="I13" s="121"/>
      <c r="J13" s="121"/>
      <c r="K13" s="121"/>
      <c r="L13" s="121"/>
      <c r="M13" s="121"/>
      <c r="N13" s="121"/>
    </row>
    <row r="14" spans="1:14" s="60" customFormat="1" ht="12.6" customHeight="1" x14ac:dyDescent="0.2">
      <c r="A14" s="120" t="s">
        <v>19</v>
      </c>
      <c r="B14" s="121">
        <v>1</v>
      </c>
      <c r="C14" s="121"/>
      <c r="D14" s="121"/>
      <c r="E14" s="121"/>
      <c r="F14" s="121">
        <v>1</v>
      </c>
      <c r="G14" s="121">
        <v>3</v>
      </c>
      <c r="H14" s="121">
        <v>2</v>
      </c>
      <c r="I14" s="121">
        <v>2</v>
      </c>
      <c r="J14" s="121"/>
      <c r="K14" s="121"/>
      <c r="L14" s="121">
        <v>1</v>
      </c>
      <c r="M14" s="123"/>
      <c r="N14" s="123"/>
    </row>
    <row r="15" spans="1:14" s="60" customFormat="1" ht="12.6" customHeight="1" x14ac:dyDescent="0.2">
      <c r="A15" s="124" t="s">
        <v>4</v>
      </c>
      <c r="B15" s="125">
        <v>4</v>
      </c>
      <c r="C15" s="125">
        <v>4</v>
      </c>
      <c r="D15" s="125">
        <v>3</v>
      </c>
      <c r="E15" s="125">
        <v>4</v>
      </c>
      <c r="F15" s="125">
        <v>6</v>
      </c>
      <c r="G15" s="125">
        <v>8</v>
      </c>
      <c r="H15" s="125">
        <v>8</v>
      </c>
      <c r="I15" s="125">
        <v>8</v>
      </c>
      <c r="J15" s="125">
        <v>8</v>
      </c>
      <c r="K15" s="125">
        <v>12</v>
      </c>
      <c r="L15" s="125">
        <v>17</v>
      </c>
      <c r="M15" s="125">
        <v>13</v>
      </c>
      <c r="N15" s="125">
        <v>21</v>
      </c>
    </row>
    <row r="16" spans="1:14" s="12" customFormat="1" ht="18.600000000000001" customHeight="1" x14ac:dyDescent="0.2">
      <c r="A16" s="15" t="s">
        <v>252</v>
      </c>
      <c r="B16" s="20"/>
      <c r="C16" s="20"/>
      <c r="D16" s="20"/>
      <c r="E16" s="20"/>
      <c r="F16" s="21"/>
    </row>
    <row r="17" spans="1:6" s="12" customFormat="1" ht="12.6" customHeight="1" x14ac:dyDescent="0.2">
      <c r="A17" s="15" t="s">
        <v>253</v>
      </c>
      <c r="B17" s="20"/>
      <c r="C17" s="20"/>
      <c r="D17" s="20"/>
      <c r="E17" s="20"/>
      <c r="F17" s="21"/>
    </row>
    <row r="18" spans="1:6" s="12" customFormat="1" ht="9.9499999999999993" customHeight="1" x14ac:dyDescent="0.2">
      <c r="A18" s="20"/>
      <c r="B18" s="23"/>
      <c r="C18" s="15"/>
      <c r="D18" s="23"/>
      <c r="E18" s="15"/>
      <c r="F18" s="22"/>
    </row>
    <row r="19" spans="1:6" s="12" customFormat="1" ht="9.9499999999999993" customHeight="1" x14ac:dyDescent="0.2">
      <c r="A19" s="15" t="s">
        <v>254</v>
      </c>
      <c r="B19" s="23"/>
      <c r="C19" s="15"/>
      <c r="D19" s="23"/>
      <c r="E19" s="15"/>
      <c r="F19" s="22"/>
    </row>
  </sheetData>
  <phoneticPr fontId="0" type="noConversion"/>
  <hyperlinks>
    <hyperlink ref="N1" location="Übersicht!A1" display="zurück zur Übersicht"/>
  </hyperlinks>
  <pageMargins left="0.78740157499999996" right="0.78740157499999996" top="0.68" bottom="0.38" header="0.4921259845" footer="0.1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showGridLines="0" zoomScaleNormal="100" zoomScalePageLayoutView="68" workbookViewId="0"/>
  </sheetViews>
  <sheetFormatPr baseColWidth="10" defaultColWidth="9.1640625" defaultRowHeight="11.25" x14ac:dyDescent="0.2"/>
  <cols>
    <col min="1" max="1" width="7.83203125" style="131" customWidth="1"/>
    <col min="2" max="40" width="6.83203125" style="131" customWidth="1"/>
    <col min="41" max="16384" width="9.1640625" style="131"/>
  </cols>
  <sheetData>
    <row r="1" spans="1:40" s="127" customFormat="1" ht="12" x14ac:dyDescent="0.2">
      <c r="A1" s="132" t="str">
        <f>"Kanton "&amp;Übersicht!C5</f>
        <v>Kanton Schwyz</v>
      </c>
      <c r="B1" s="126"/>
      <c r="C1" s="126"/>
      <c r="G1" s="126"/>
      <c r="AI1" s="35"/>
      <c r="AK1" s="35"/>
      <c r="AN1" s="35" t="s">
        <v>48</v>
      </c>
    </row>
    <row r="2" spans="1:40" s="63" customFormat="1" ht="14.1" customHeight="1" x14ac:dyDescent="0.2">
      <c r="A2" s="94" t="s">
        <v>66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40" s="119" customFormat="1" ht="18" customHeight="1" x14ac:dyDescent="0.2">
      <c r="A3" s="128"/>
      <c r="B3" s="68">
        <v>1971</v>
      </c>
      <c r="C3" s="64"/>
      <c r="D3" s="129"/>
      <c r="E3" s="64">
        <v>1975</v>
      </c>
      <c r="F3" s="64"/>
      <c r="G3" s="129"/>
      <c r="H3" s="64">
        <v>1979</v>
      </c>
      <c r="I3" s="64"/>
      <c r="J3" s="129"/>
      <c r="K3" s="64">
        <v>1983</v>
      </c>
      <c r="L3" s="64"/>
      <c r="M3" s="129"/>
      <c r="N3" s="64">
        <v>1987</v>
      </c>
      <c r="O3" s="64"/>
      <c r="P3" s="129"/>
      <c r="Q3" s="64">
        <v>1991</v>
      </c>
      <c r="R3" s="64"/>
      <c r="S3" s="129"/>
      <c r="T3" s="64">
        <v>1995</v>
      </c>
      <c r="U3" s="64"/>
      <c r="V3" s="129"/>
      <c r="W3" s="64">
        <v>1999</v>
      </c>
      <c r="X3" s="64"/>
      <c r="Y3" s="129"/>
      <c r="Z3" s="64">
        <v>2003</v>
      </c>
      <c r="AA3" s="64"/>
      <c r="AB3" s="129"/>
      <c r="AC3" s="64">
        <v>2007</v>
      </c>
      <c r="AD3" s="64"/>
      <c r="AE3" s="64"/>
      <c r="AF3" s="68">
        <v>2011</v>
      </c>
      <c r="AG3" s="64"/>
      <c r="AH3" s="64"/>
      <c r="AI3" s="68">
        <v>2015</v>
      </c>
      <c r="AJ3" s="64"/>
      <c r="AK3" s="64"/>
      <c r="AL3" s="68">
        <v>2019</v>
      </c>
      <c r="AM3" s="64"/>
      <c r="AN3" s="64"/>
    </row>
    <row r="4" spans="1:40" s="119" customFormat="1" ht="18" customHeight="1" x14ac:dyDescent="0.2">
      <c r="A4" s="130" t="s">
        <v>210</v>
      </c>
      <c r="B4" s="67" t="s">
        <v>5</v>
      </c>
      <c r="C4" s="67" t="s">
        <v>6</v>
      </c>
      <c r="D4" s="67" t="s">
        <v>56</v>
      </c>
      <c r="E4" s="129" t="s">
        <v>5</v>
      </c>
      <c r="F4" s="67" t="s">
        <v>6</v>
      </c>
      <c r="G4" s="67" t="s">
        <v>56</v>
      </c>
      <c r="H4" s="129" t="s">
        <v>5</v>
      </c>
      <c r="I4" s="67" t="s">
        <v>6</v>
      </c>
      <c r="J4" s="67" t="s">
        <v>56</v>
      </c>
      <c r="K4" s="129" t="s">
        <v>5</v>
      </c>
      <c r="L4" s="67" t="s">
        <v>6</v>
      </c>
      <c r="M4" s="67" t="s">
        <v>56</v>
      </c>
      <c r="N4" s="129" t="s">
        <v>5</v>
      </c>
      <c r="O4" s="67" t="s">
        <v>6</v>
      </c>
      <c r="P4" s="67" t="s">
        <v>56</v>
      </c>
      <c r="Q4" s="129" t="s">
        <v>5</v>
      </c>
      <c r="R4" s="67" t="s">
        <v>6</v>
      </c>
      <c r="S4" s="67" t="s">
        <v>56</v>
      </c>
      <c r="T4" s="129" t="s">
        <v>5</v>
      </c>
      <c r="U4" s="67" t="s">
        <v>6</v>
      </c>
      <c r="V4" s="67" t="s">
        <v>56</v>
      </c>
      <c r="W4" s="129" t="s">
        <v>5</v>
      </c>
      <c r="X4" s="67" t="s">
        <v>6</v>
      </c>
      <c r="Y4" s="67" t="s">
        <v>56</v>
      </c>
      <c r="Z4" s="129" t="s">
        <v>5</v>
      </c>
      <c r="AA4" s="67" t="s">
        <v>6</v>
      </c>
      <c r="AB4" s="67" t="s">
        <v>56</v>
      </c>
      <c r="AC4" s="129" t="s">
        <v>5</v>
      </c>
      <c r="AD4" s="67" t="s">
        <v>6</v>
      </c>
      <c r="AE4" s="68" t="s">
        <v>56</v>
      </c>
      <c r="AF4" s="67" t="s">
        <v>5</v>
      </c>
      <c r="AG4" s="67" t="s">
        <v>6</v>
      </c>
      <c r="AH4" s="68" t="s">
        <v>56</v>
      </c>
      <c r="AI4" s="67" t="s">
        <v>5</v>
      </c>
      <c r="AJ4" s="67" t="s">
        <v>6</v>
      </c>
      <c r="AK4" s="68" t="s">
        <v>56</v>
      </c>
      <c r="AL4" s="67" t="s">
        <v>5</v>
      </c>
      <c r="AM4" s="67" t="s">
        <v>6</v>
      </c>
      <c r="AN4" s="68" t="s">
        <v>56</v>
      </c>
    </row>
    <row r="5" spans="1:40" s="74" customFormat="1" ht="13.7" customHeight="1" x14ac:dyDescent="0.2">
      <c r="A5" s="133" t="s">
        <v>1</v>
      </c>
      <c r="B5" s="110"/>
      <c r="C5" s="110">
        <v>1</v>
      </c>
      <c r="D5" s="111">
        <f>IF(SUM(B5:C5)&gt;0,100/SUM(B5:C5)*B5,"")</f>
        <v>0</v>
      </c>
      <c r="E5" s="110"/>
      <c r="F5" s="110">
        <v>3</v>
      </c>
      <c r="G5" s="111">
        <f>IF(SUM(E5:F5)&gt;0,100/SUM(E5:F5)*E5,"")</f>
        <v>0</v>
      </c>
      <c r="H5" s="110"/>
      <c r="I5" s="110">
        <v>3</v>
      </c>
      <c r="J5" s="111">
        <f>IF(SUM(H5:I5)&gt;0,100/SUM(H5:I5)*H5,"")</f>
        <v>0</v>
      </c>
      <c r="K5" s="110"/>
      <c r="L5" s="110">
        <v>3</v>
      </c>
      <c r="M5" s="111">
        <f>IF(SUM(K5:L5)&gt;0,100/SUM(K5:L5)*K5,"")</f>
        <v>0</v>
      </c>
      <c r="N5" s="110"/>
      <c r="O5" s="110">
        <v>3</v>
      </c>
      <c r="P5" s="111">
        <f>IF(SUM(N5:O5)&gt;0,100/SUM(N5:O5)*N5,"")</f>
        <v>0</v>
      </c>
      <c r="Q5" s="110">
        <v>1</v>
      </c>
      <c r="R5" s="110">
        <v>2</v>
      </c>
      <c r="S5" s="111">
        <f>IF(SUM(Q5:R5)&gt;0,100/SUM(Q5:R5)*Q5,"")</f>
        <v>33.333333333333336</v>
      </c>
      <c r="T5" s="110"/>
      <c r="U5" s="110">
        <v>3</v>
      </c>
      <c r="V5" s="111">
        <f>IF(SUM(T5:U5)&gt;0,100/SUM(T5:U5)*T5,"")</f>
        <v>0</v>
      </c>
      <c r="W5" s="110">
        <v>1</v>
      </c>
      <c r="X5" s="110">
        <v>2</v>
      </c>
      <c r="Y5" s="111">
        <f>IF(SUM(W5:X5)&gt;0,100/SUM(W5:X5)*W5,"")</f>
        <v>33.333333333333336</v>
      </c>
      <c r="Z5" s="110">
        <v>1</v>
      </c>
      <c r="AA5" s="110">
        <v>3</v>
      </c>
      <c r="AB5" s="111">
        <f>IF(SUM(Z5:AA5)&gt;0,100/SUM(Z5:AA5)*Z5,"")</f>
        <v>25</v>
      </c>
      <c r="AC5" s="110">
        <v>6</v>
      </c>
      <c r="AD5" s="110">
        <v>6</v>
      </c>
      <c r="AE5" s="111">
        <f>IF(SUM(AC5:AD5)&gt;0,100/SUM(AC5:AD5)*AC5,"")</f>
        <v>50</v>
      </c>
      <c r="AF5" s="110">
        <v>2</v>
      </c>
      <c r="AG5" s="110">
        <v>6</v>
      </c>
      <c r="AH5" s="111">
        <f>IF(SUM(AF5:AG5)&gt;0,100/SUM(AF5:AG5)*AF5,"")</f>
        <v>25</v>
      </c>
      <c r="AI5" s="110">
        <v>5</v>
      </c>
      <c r="AJ5" s="110">
        <v>7</v>
      </c>
      <c r="AK5" s="111">
        <v>41.666666666666671</v>
      </c>
      <c r="AL5" s="110">
        <v>7</v>
      </c>
      <c r="AM5" s="110">
        <v>13</v>
      </c>
      <c r="AN5" s="111">
        <f>AL5/(AL5+AM5)*100</f>
        <v>35</v>
      </c>
    </row>
    <row r="6" spans="1:40" s="74" customFormat="1" ht="13.7" customHeight="1" x14ac:dyDescent="0.2">
      <c r="A6" s="133" t="s">
        <v>2</v>
      </c>
      <c r="B6" s="110">
        <v>1</v>
      </c>
      <c r="C6" s="110"/>
      <c r="D6" s="111">
        <f t="shared" ref="D6:D15" si="0">IF(SUM(B6:C6)&gt;0,100/SUM(B6:C6)*B6,"")</f>
        <v>100</v>
      </c>
      <c r="E6" s="110">
        <v>1</v>
      </c>
      <c r="F6" s="110">
        <v>2</v>
      </c>
      <c r="G6" s="111">
        <f t="shared" ref="G6:G15" si="1">IF(SUM(E6:F6)&gt;0,100/SUM(E6:F6)*E6,"")</f>
        <v>33.333333333333336</v>
      </c>
      <c r="H6" s="110">
        <v>1</v>
      </c>
      <c r="I6" s="110">
        <v>2</v>
      </c>
      <c r="J6" s="111">
        <f t="shared" ref="J6:J15" si="2">IF(SUM(H6:I6)&gt;0,100/SUM(H6:I6)*H6,"")</f>
        <v>33.333333333333336</v>
      </c>
      <c r="K6" s="110">
        <v>1</v>
      </c>
      <c r="L6" s="110">
        <v>2</v>
      </c>
      <c r="M6" s="111">
        <f t="shared" ref="M6:M15" si="3">IF(SUM(K6:L6)&gt;0,100/SUM(K6:L6)*K6,"")</f>
        <v>33.333333333333336</v>
      </c>
      <c r="N6" s="110"/>
      <c r="O6" s="110">
        <v>3</v>
      </c>
      <c r="P6" s="111">
        <f t="shared" ref="P6:P15" si="4">IF(SUM(N6:O6)&gt;0,100/SUM(N6:O6)*N6,"")</f>
        <v>0</v>
      </c>
      <c r="Q6" s="110">
        <v>2</v>
      </c>
      <c r="R6" s="110">
        <v>4</v>
      </c>
      <c r="S6" s="111">
        <f t="shared" ref="S6:S15" si="5">IF(SUM(Q6:R6)&gt;0,100/SUM(Q6:R6)*Q6,"")</f>
        <v>33.333333333333336</v>
      </c>
      <c r="T6" s="110">
        <v>1</v>
      </c>
      <c r="U6" s="110">
        <v>2</v>
      </c>
      <c r="V6" s="111">
        <f t="shared" ref="V6:V15" si="6">IF(SUM(T6:U6)&gt;0,100/SUM(T6:U6)*T6,"")</f>
        <v>33.333333333333336</v>
      </c>
      <c r="W6" s="110">
        <v>1</v>
      </c>
      <c r="X6" s="110">
        <v>5</v>
      </c>
      <c r="Y6" s="111">
        <f t="shared" ref="Y6:Y15" si="7">IF(SUM(W6:X6)&gt;0,100/SUM(W6:X6)*W6,"")</f>
        <v>16.666666666666668</v>
      </c>
      <c r="Z6" s="110">
        <v>1</v>
      </c>
      <c r="AA6" s="110">
        <v>6</v>
      </c>
      <c r="AB6" s="111">
        <f t="shared" ref="AB6:AB15" si="8">IF(SUM(Z6:AA6)&gt;0,100/SUM(Z6:AA6)*Z6,"")</f>
        <v>14.285714285714286</v>
      </c>
      <c r="AC6" s="110">
        <v>2</v>
      </c>
      <c r="AD6" s="110">
        <v>6</v>
      </c>
      <c r="AE6" s="111">
        <f t="shared" ref="AE6:AE15" si="9">IF(SUM(AC6:AD6)&gt;0,100/SUM(AC6:AD6)*AC6,"")</f>
        <v>25</v>
      </c>
      <c r="AF6" s="110">
        <v>3</v>
      </c>
      <c r="AG6" s="110">
        <v>5</v>
      </c>
      <c r="AH6" s="111">
        <f t="shared" ref="AH6:AH15" si="10">IF(SUM(AF6:AG6)&gt;0,100/SUM(AF6:AG6)*AF6,"")</f>
        <v>37.5</v>
      </c>
      <c r="AI6" s="110">
        <v>5</v>
      </c>
      <c r="AJ6" s="110">
        <v>7</v>
      </c>
      <c r="AK6" s="111">
        <v>41.666666666666671</v>
      </c>
      <c r="AL6" s="110">
        <v>5</v>
      </c>
      <c r="AM6" s="110">
        <v>11</v>
      </c>
      <c r="AN6" s="111">
        <f t="shared" ref="AN6:AN12" si="11">AL6/(AL6+AM6)*100</f>
        <v>31.25</v>
      </c>
    </row>
    <row r="7" spans="1:40" s="74" customFormat="1" ht="13.7" customHeight="1" x14ac:dyDescent="0.2">
      <c r="A7" s="133" t="s">
        <v>7</v>
      </c>
      <c r="B7" s="110"/>
      <c r="C7" s="110">
        <v>1</v>
      </c>
      <c r="D7" s="111">
        <f t="shared" si="0"/>
        <v>0</v>
      </c>
      <c r="E7" s="110"/>
      <c r="F7" s="110">
        <v>1</v>
      </c>
      <c r="G7" s="111">
        <f t="shared" si="1"/>
        <v>0</v>
      </c>
      <c r="H7" s="110"/>
      <c r="I7" s="110">
        <v>3</v>
      </c>
      <c r="J7" s="111">
        <f t="shared" si="2"/>
        <v>0</v>
      </c>
      <c r="K7" s="110"/>
      <c r="L7" s="110">
        <v>1</v>
      </c>
      <c r="M7" s="111">
        <f t="shared" si="3"/>
        <v>0</v>
      </c>
      <c r="N7" s="110"/>
      <c r="O7" s="110">
        <v>3</v>
      </c>
      <c r="P7" s="111">
        <f t="shared" si="4"/>
        <v>0</v>
      </c>
      <c r="Q7" s="110">
        <v>1</v>
      </c>
      <c r="R7" s="110">
        <v>2</v>
      </c>
      <c r="S7" s="111">
        <f t="shared" si="5"/>
        <v>33.333333333333336</v>
      </c>
      <c r="T7" s="110">
        <v>1</v>
      </c>
      <c r="U7" s="110">
        <v>2</v>
      </c>
      <c r="V7" s="111">
        <f t="shared" si="6"/>
        <v>33.333333333333336</v>
      </c>
      <c r="W7" s="110">
        <v>1</v>
      </c>
      <c r="X7" s="110">
        <v>2</v>
      </c>
      <c r="Y7" s="111">
        <f t="shared" si="7"/>
        <v>33.333333333333336</v>
      </c>
      <c r="Z7" s="110">
        <v>1</v>
      </c>
      <c r="AA7" s="110">
        <v>7</v>
      </c>
      <c r="AB7" s="111">
        <f t="shared" si="8"/>
        <v>12.5</v>
      </c>
      <c r="AC7" s="110">
        <v>6</v>
      </c>
      <c r="AD7" s="110">
        <v>6</v>
      </c>
      <c r="AE7" s="111">
        <f t="shared" si="9"/>
        <v>50</v>
      </c>
      <c r="AF7" s="110">
        <v>8</v>
      </c>
      <c r="AG7" s="110">
        <v>8</v>
      </c>
      <c r="AH7" s="111">
        <f t="shared" si="10"/>
        <v>50</v>
      </c>
      <c r="AI7" s="110">
        <v>4</v>
      </c>
      <c r="AJ7" s="110">
        <v>4</v>
      </c>
      <c r="AK7" s="111">
        <v>50</v>
      </c>
      <c r="AL7" s="110">
        <v>12</v>
      </c>
      <c r="AM7" s="110">
        <v>12</v>
      </c>
      <c r="AN7" s="111">
        <f t="shared" si="11"/>
        <v>50</v>
      </c>
    </row>
    <row r="8" spans="1:40" s="74" customFormat="1" ht="13.7" customHeight="1" x14ac:dyDescent="0.2">
      <c r="A8" s="133" t="s">
        <v>3</v>
      </c>
      <c r="B8" s="110"/>
      <c r="C8" s="110"/>
      <c r="D8" s="111" t="str">
        <f t="shared" si="0"/>
        <v/>
      </c>
      <c r="E8" s="110"/>
      <c r="F8" s="110">
        <v>3</v>
      </c>
      <c r="G8" s="111">
        <f t="shared" si="1"/>
        <v>0</v>
      </c>
      <c r="H8" s="110"/>
      <c r="I8" s="110"/>
      <c r="J8" s="111" t="str">
        <f t="shared" si="2"/>
        <v/>
      </c>
      <c r="K8" s="110"/>
      <c r="L8" s="110">
        <v>3</v>
      </c>
      <c r="M8" s="111">
        <f t="shared" si="3"/>
        <v>0</v>
      </c>
      <c r="N8" s="110"/>
      <c r="O8" s="110">
        <v>3</v>
      </c>
      <c r="P8" s="111">
        <f t="shared" si="4"/>
        <v>0</v>
      </c>
      <c r="Q8" s="110"/>
      <c r="R8" s="110">
        <v>3</v>
      </c>
      <c r="S8" s="111">
        <f t="shared" si="5"/>
        <v>0</v>
      </c>
      <c r="T8" s="110"/>
      <c r="U8" s="110">
        <v>3</v>
      </c>
      <c r="V8" s="111">
        <f t="shared" si="6"/>
        <v>0</v>
      </c>
      <c r="W8" s="110">
        <v>1</v>
      </c>
      <c r="X8" s="110">
        <v>5</v>
      </c>
      <c r="Y8" s="111">
        <f t="shared" si="7"/>
        <v>16.666666666666668</v>
      </c>
      <c r="Z8" s="110">
        <v>1</v>
      </c>
      <c r="AA8" s="110">
        <v>7</v>
      </c>
      <c r="AB8" s="111">
        <f t="shared" si="8"/>
        <v>12.5</v>
      </c>
      <c r="AC8" s="110">
        <v>2</v>
      </c>
      <c r="AD8" s="110">
        <v>6</v>
      </c>
      <c r="AE8" s="111">
        <f t="shared" si="9"/>
        <v>25</v>
      </c>
      <c r="AF8" s="110">
        <v>2</v>
      </c>
      <c r="AG8" s="110">
        <v>12</v>
      </c>
      <c r="AH8" s="111">
        <f t="shared" si="10"/>
        <v>14.285714285714286</v>
      </c>
      <c r="AI8" s="110">
        <v>1</v>
      </c>
      <c r="AJ8" s="110">
        <v>7</v>
      </c>
      <c r="AK8" s="111">
        <v>12.5</v>
      </c>
      <c r="AL8" s="110"/>
      <c r="AM8" s="110">
        <v>8</v>
      </c>
      <c r="AN8" s="111">
        <f t="shared" si="11"/>
        <v>0</v>
      </c>
    </row>
    <row r="9" spans="1:40" s="74" customFormat="1" ht="13.7" customHeight="1" x14ac:dyDescent="0.2">
      <c r="A9" s="133" t="s">
        <v>10</v>
      </c>
      <c r="B9" s="110"/>
      <c r="C9" s="110"/>
      <c r="D9" s="111" t="str">
        <f t="shared" si="0"/>
        <v/>
      </c>
      <c r="E9" s="110"/>
      <c r="F9" s="110"/>
      <c r="G9" s="111" t="str">
        <f t="shared" si="1"/>
        <v/>
      </c>
      <c r="H9" s="110"/>
      <c r="I9" s="110"/>
      <c r="J9" s="111" t="str">
        <f t="shared" si="2"/>
        <v/>
      </c>
      <c r="K9" s="110"/>
      <c r="L9" s="110"/>
      <c r="M9" s="111" t="str">
        <f t="shared" si="3"/>
        <v/>
      </c>
      <c r="N9" s="110"/>
      <c r="O9" s="110"/>
      <c r="P9" s="111" t="str">
        <f t="shared" si="4"/>
        <v/>
      </c>
      <c r="Q9" s="110"/>
      <c r="R9" s="110"/>
      <c r="S9" s="111" t="str">
        <f t="shared" si="5"/>
        <v/>
      </c>
      <c r="T9" s="110"/>
      <c r="U9" s="110"/>
      <c r="V9" s="111" t="str">
        <f t="shared" si="6"/>
        <v/>
      </c>
      <c r="W9" s="110"/>
      <c r="X9" s="110"/>
      <c r="Y9" s="111" t="str">
        <f t="shared" si="7"/>
        <v/>
      </c>
      <c r="Z9" s="110"/>
      <c r="AA9" s="110"/>
      <c r="AB9" s="111" t="str">
        <f t="shared" si="8"/>
        <v/>
      </c>
      <c r="AC9" s="110">
        <v>1</v>
      </c>
      <c r="AD9" s="110">
        <v>3</v>
      </c>
      <c r="AE9" s="111">
        <f t="shared" si="9"/>
        <v>25</v>
      </c>
      <c r="AF9" s="110">
        <v>2</v>
      </c>
      <c r="AG9" s="110">
        <v>2</v>
      </c>
      <c r="AH9" s="111">
        <f t="shared" si="10"/>
        <v>50</v>
      </c>
      <c r="AI9" s="110"/>
      <c r="AJ9" s="110"/>
      <c r="AK9" s="111"/>
      <c r="AL9" s="110">
        <v>2</v>
      </c>
      <c r="AM9" s="110">
        <v>2</v>
      </c>
      <c r="AN9" s="111">
        <f t="shared" si="11"/>
        <v>50</v>
      </c>
    </row>
    <row r="10" spans="1:40" s="74" customFormat="1" ht="13.7" customHeight="1" x14ac:dyDescent="0.2">
      <c r="A10" s="133" t="s">
        <v>12</v>
      </c>
      <c r="B10" s="110"/>
      <c r="C10" s="110"/>
      <c r="D10" s="111"/>
      <c r="E10" s="110"/>
      <c r="F10" s="110"/>
      <c r="G10" s="111"/>
      <c r="H10" s="110"/>
      <c r="I10" s="110"/>
      <c r="J10" s="111"/>
      <c r="K10" s="110"/>
      <c r="L10" s="110"/>
      <c r="M10" s="111"/>
      <c r="N10" s="110"/>
      <c r="O10" s="110"/>
      <c r="P10" s="111"/>
      <c r="Q10" s="110"/>
      <c r="R10" s="110"/>
      <c r="S10" s="111"/>
      <c r="T10" s="110"/>
      <c r="U10" s="110"/>
      <c r="V10" s="111"/>
      <c r="W10" s="110"/>
      <c r="X10" s="110"/>
      <c r="Y10" s="111"/>
      <c r="Z10" s="110"/>
      <c r="AA10" s="110"/>
      <c r="AB10" s="111"/>
      <c r="AC10" s="110"/>
      <c r="AD10" s="110"/>
      <c r="AE10" s="111"/>
      <c r="AF10" s="110"/>
      <c r="AG10" s="110"/>
      <c r="AH10" s="111"/>
      <c r="AI10" s="110">
        <v>2</v>
      </c>
      <c r="AJ10" s="110">
        <v>4</v>
      </c>
      <c r="AK10" s="111">
        <v>33.333333333333329</v>
      </c>
      <c r="AL10" s="110">
        <v>1</v>
      </c>
      <c r="AM10" s="110">
        <v>7</v>
      </c>
      <c r="AN10" s="111">
        <f t="shared" si="11"/>
        <v>12.5</v>
      </c>
    </row>
    <row r="11" spans="1:40" s="74" customFormat="1" ht="13.7" customHeight="1" x14ac:dyDescent="0.2">
      <c r="A11" s="133" t="s">
        <v>89</v>
      </c>
      <c r="B11" s="110"/>
      <c r="C11" s="110"/>
      <c r="D11" s="111"/>
      <c r="E11" s="110"/>
      <c r="F11" s="110"/>
      <c r="G11" s="111"/>
      <c r="H11" s="110"/>
      <c r="I11" s="110"/>
      <c r="J11" s="111"/>
      <c r="K11" s="110"/>
      <c r="L11" s="110"/>
      <c r="M11" s="111"/>
      <c r="N11" s="110"/>
      <c r="O11" s="110"/>
      <c r="P11" s="111"/>
      <c r="Q11" s="110"/>
      <c r="R11" s="110"/>
      <c r="S11" s="111"/>
      <c r="T11" s="110"/>
      <c r="U11" s="110"/>
      <c r="V11" s="111"/>
      <c r="W11" s="110"/>
      <c r="X11" s="110"/>
      <c r="Y11" s="111"/>
      <c r="Z11" s="110"/>
      <c r="AA11" s="110"/>
      <c r="AB11" s="111"/>
      <c r="AC11" s="110"/>
      <c r="AD11" s="110"/>
      <c r="AE11" s="111"/>
      <c r="AF11" s="110">
        <v>1</v>
      </c>
      <c r="AG11" s="110">
        <v>3</v>
      </c>
      <c r="AH11" s="111">
        <f t="shared" si="10"/>
        <v>25</v>
      </c>
      <c r="AI11" s="110"/>
      <c r="AJ11" s="110"/>
      <c r="AK11" s="111"/>
      <c r="AL11" s="110"/>
      <c r="AM11" s="110"/>
      <c r="AN11" s="111"/>
    </row>
    <row r="12" spans="1:40" s="74" customFormat="1" ht="13.7" customHeight="1" x14ac:dyDescent="0.2">
      <c r="A12" s="133" t="s">
        <v>71</v>
      </c>
      <c r="B12" s="110"/>
      <c r="C12" s="110"/>
      <c r="D12" s="111" t="str">
        <f t="shared" si="0"/>
        <v/>
      </c>
      <c r="E12" s="110"/>
      <c r="F12" s="110"/>
      <c r="G12" s="111" t="str">
        <f t="shared" si="1"/>
        <v/>
      </c>
      <c r="H12" s="110"/>
      <c r="I12" s="110"/>
      <c r="J12" s="111" t="str">
        <f t="shared" si="2"/>
        <v/>
      </c>
      <c r="K12" s="110"/>
      <c r="L12" s="110"/>
      <c r="M12" s="111" t="str">
        <f t="shared" si="3"/>
        <v/>
      </c>
      <c r="N12" s="110"/>
      <c r="O12" s="110"/>
      <c r="P12" s="111" t="str">
        <f t="shared" si="4"/>
        <v/>
      </c>
      <c r="Q12" s="110"/>
      <c r="R12" s="110"/>
      <c r="S12" s="111" t="str">
        <f t="shared" si="5"/>
        <v/>
      </c>
      <c r="T12" s="110"/>
      <c r="U12" s="110"/>
      <c r="V12" s="111" t="str">
        <f t="shared" si="6"/>
        <v/>
      </c>
      <c r="W12" s="110"/>
      <c r="X12" s="110"/>
      <c r="Y12" s="111" t="str">
        <f t="shared" si="7"/>
        <v/>
      </c>
      <c r="Z12" s="110"/>
      <c r="AA12" s="110"/>
      <c r="AB12" s="111" t="str">
        <f t="shared" si="8"/>
        <v/>
      </c>
      <c r="AC12" s="110">
        <v>1</v>
      </c>
      <c r="AD12" s="110">
        <v>3</v>
      </c>
      <c r="AE12" s="111">
        <f t="shared" si="9"/>
        <v>25</v>
      </c>
      <c r="AF12" s="110">
        <v>2</v>
      </c>
      <c r="AG12" s="110">
        <v>4</v>
      </c>
      <c r="AH12" s="111">
        <f t="shared" si="10"/>
        <v>33.333333333333336</v>
      </c>
      <c r="AI12" s="110">
        <v>1</v>
      </c>
      <c r="AJ12" s="110">
        <v>3</v>
      </c>
      <c r="AK12" s="111">
        <v>25</v>
      </c>
      <c r="AL12" s="110">
        <v>2</v>
      </c>
      <c r="AM12" s="110">
        <v>2</v>
      </c>
      <c r="AN12" s="111">
        <f t="shared" si="11"/>
        <v>50</v>
      </c>
    </row>
    <row r="13" spans="1:40" s="74" customFormat="1" ht="13.7" customHeight="1" x14ac:dyDescent="0.2">
      <c r="A13" s="133" t="s">
        <v>73</v>
      </c>
      <c r="B13" s="110"/>
      <c r="C13" s="110"/>
      <c r="D13" s="111" t="str">
        <f t="shared" si="0"/>
        <v/>
      </c>
      <c r="E13" s="110"/>
      <c r="F13" s="110"/>
      <c r="G13" s="111" t="str">
        <f t="shared" si="1"/>
        <v/>
      </c>
      <c r="H13" s="110"/>
      <c r="I13" s="110"/>
      <c r="J13" s="111" t="str">
        <f t="shared" si="2"/>
        <v/>
      </c>
      <c r="K13" s="110"/>
      <c r="L13" s="110"/>
      <c r="M13" s="111" t="str">
        <f t="shared" si="3"/>
        <v/>
      </c>
      <c r="N13" s="110"/>
      <c r="O13" s="110"/>
      <c r="P13" s="111" t="str">
        <f t="shared" si="4"/>
        <v/>
      </c>
      <c r="Q13" s="110"/>
      <c r="R13" s="110"/>
      <c r="S13" s="111" t="str">
        <f t="shared" si="5"/>
        <v/>
      </c>
      <c r="T13" s="110"/>
      <c r="U13" s="110">
        <v>2</v>
      </c>
      <c r="V13" s="111">
        <f t="shared" si="6"/>
        <v>0</v>
      </c>
      <c r="W13" s="110"/>
      <c r="X13" s="110"/>
      <c r="Y13" s="111" t="str">
        <f t="shared" si="7"/>
        <v/>
      </c>
      <c r="Z13" s="110"/>
      <c r="AA13" s="110"/>
      <c r="AB13" s="111" t="str">
        <f t="shared" si="8"/>
        <v/>
      </c>
      <c r="AC13" s="110"/>
      <c r="AD13" s="110"/>
      <c r="AE13" s="111" t="str">
        <f t="shared" si="9"/>
        <v/>
      </c>
      <c r="AF13" s="110"/>
      <c r="AG13" s="110"/>
      <c r="AH13" s="111" t="str">
        <f t="shared" si="10"/>
        <v/>
      </c>
      <c r="AI13" s="110"/>
      <c r="AJ13" s="110"/>
      <c r="AK13" s="111"/>
      <c r="AL13" s="110"/>
      <c r="AM13" s="110"/>
      <c r="AN13" s="111"/>
    </row>
    <row r="14" spans="1:40" s="74" customFormat="1" ht="13.7" customHeight="1" x14ac:dyDescent="0.2">
      <c r="A14" s="133" t="s">
        <v>74</v>
      </c>
      <c r="B14" s="110"/>
      <c r="C14" s="110"/>
      <c r="D14" s="111" t="str">
        <f t="shared" si="0"/>
        <v/>
      </c>
      <c r="E14" s="110"/>
      <c r="F14" s="110"/>
      <c r="G14" s="111" t="str">
        <f t="shared" si="1"/>
        <v/>
      </c>
      <c r="H14" s="110"/>
      <c r="I14" s="110"/>
      <c r="J14" s="111" t="str">
        <f t="shared" si="2"/>
        <v/>
      </c>
      <c r="K14" s="110"/>
      <c r="L14" s="110"/>
      <c r="M14" s="111" t="str">
        <f t="shared" si="3"/>
        <v/>
      </c>
      <c r="N14" s="110">
        <v>1</v>
      </c>
      <c r="O14" s="110">
        <v>2</v>
      </c>
      <c r="P14" s="111">
        <f t="shared" si="4"/>
        <v>33.333333333333336</v>
      </c>
      <c r="Q14" s="110"/>
      <c r="R14" s="110"/>
      <c r="S14" s="111" t="str">
        <f t="shared" si="5"/>
        <v/>
      </c>
      <c r="T14" s="110"/>
      <c r="U14" s="110">
        <v>3</v>
      </c>
      <c r="V14" s="111">
        <f t="shared" si="6"/>
        <v>0</v>
      </c>
      <c r="W14" s="110"/>
      <c r="X14" s="110"/>
      <c r="Y14" s="111" t="str">
        <f t="shared" si="7"/>
        <v/>
      </c>
      <c r="Z14" s="110"/>
      <c r="AA14" s="110"/>
      <c r="AB14" s="111" t="str">
        <f t="shared" si="8"/>
        <v/>
      </c>
      <c r="AC14" s="110"/>
      <c r="AD14" s="110"/>
      <c r="AE14" s="111" t="str">
        <f t="shared" si="9"/>
        <v/>
      </c>
      <c r="AF14" s="110"/>
      <c r="AG14" s="110"/>
      <c r="AH14" s="111" t="str">
        <f t="shared" si="10"/>
        <v/>
      </c>
      <c r="AI14" s="110"/>
      <c r="AJ14" s="110"/>
      <c r="AK14" s="111"/>
      <c r="AL14" s="110"/>
      <c r="AM14" s="110"/>
      <c r="AN14" s="111"/>
    </row>
    <row r="15" spans="1:40" s="74" customFormat="1" ht="13.7" customHeight="1" x14ac:dyDescent="0.2">
      <c r="A15" s="133" t="s">
        <v>19</v>
      </c>
      <c r="B15" s="110"/>
      <c r="C15" s="110">
        <v>3</v>
      </c>
      <c r="D15" s="111">
        <f t="shared" si="0"/>
        <v>0</v>
      </c>
      <c r="E15" s="110"/>
      <c r="F15" s="110"/>
      <c r="G15" s="111" t="str">
        <f t="shared" si="1"/>
        <v/>
      </c>
      <c r="H15" s="110"/>
      <c r="I15" s="110"/>
      <c r="J15" s="111" t="str">
        <f t="shared" si="2"/>
        <v/>
      </c>
      <c r="K15" s="110"/>
      <c r="L15" s="110"/>
      <c r="M15" s="111" t="str">
        <f t="shared" si="3"/>
        <v/>
      </c>
      <c r="N15" s="110">
        <v>1</v>
      </c>
      <c r="O15" s="110">
        <v>2</v>
      </c>
      <c r="P15" s="111">
        <f t="shared" si="4"/>
        <v>33.333333333333336</v>
      </c>
      <c r="Q15" s="110">
        <v>1</v>
      </c>
      <c r="R15" s="110">
        <v>3</v>
      </c>
      <c r="S15" s="111">
        <f t="shared" si="5"/>
        <v>25</v>
      </c>
      <c r="T15" s="110">
        <v>1</v>
      </c>
      <c r="U15" s="110">
        <v>3</v>
      </c>
      <c r="V15" s="111">
        <f t="shared" si="6"/>
        <v>25</v>
      </c>
      <c r="W15" s="110">
        <v>1</v>
      </c>
      <c r="X15" s="110">
        <v>1</v>
      </c>
      <c r="Y15" s="111">
        <f t="shared" si="7"/>
        <v>50</v>
      </c>
      <c r="Z15" s="110"/>
      <c r="AA15" s="110"/>
      <c r="AB15" s="111" t="str">
        <f t="shared" si="8"/>
        <v/>
      </c>
      <c r="AC15" s="110"/>
      <c r="AD15" s="110"/>
      <c r="AE15" s="111" t="str">
        <f t="shared" si="9"/>
        <v/>
      </c>
      <c r="AF15" s="110">
        <v>1</v>
      </c>
      <c r="AG15" s="110">
        <v>3</v>
      </c>
      <c r="AH15" s="111">
        <f t="shared" si="10"/>
        <v>25</v>
      </c>
      <c r="AK15" s="111"/>
      <c r="AN15" s="111"/>
    </row>
    <row r="16" spans="1:40" s="74" customFormat="1" ht="13.7" customHeight="1" x14ac:dyDescent="0.2">
      <c r="A16" s="124" t="s">
        <v>4</v>
      </c>
      <c r="B16" s="115">
        <v>1</v>
      </c>
      <c r="C16" s="115">
        <v>5</v>
      </c>
      <c r="D16" s="116">
        <v>16.666666666666668</v>
      </c>
      <c r="E16" s="115">
        <v>1</v>
      </c>
      <c r="F16" s="115">
        <v>9</v>
      </c>
      <c r="G16" s="116">
        <v>10</v>
      </c>
      <c r="H16" s="115">
        <v>1</v>
      </c>
      <c r="I16" s="115">
        <v>8</v>
      </c>
      <c r="J16" s="116">
        <v>11.111111111111111</v>
      </c>
      <c r="K16" s="115">
        <v>1</v>
      </c>
      <c r="L16" s="115">
        <v>9</v>
      </c>
      <c r="M16" s="116">
        <v>10</v>
      </c>
      <c r="N16" s="115">
        <v>2</v>
      </c>
      <c r="O16" s="115">
        <v>16</v>
      </c>
      <c r="P16" s="116">
        <v>11.111111111111111</v>
      </c>
      <c r="Q16" s="115">
        <v>5</v>
      </c>
      <c r="R16" s="115">
        <v>14</v>
      </c>
      <c r="S16" s="116">
        <v>26.315789473684212</v>
      </c>
      <c r="T16" s="115">
        <v>3</v>
      </c>
      <c r="U16" s="115">
        <v>18</v>
      </c>
      <c r="V16" s="116">
        <v>14.285714285714285</v>
      </c>
      <c r="W16" s="115">
        <v>5</v>
      </c>
      <c r="X16" s="115">
        <v>15</v>
      </c>
      <c r="Y16" s="116">
        <v>25</v>
      </c>
      <c r="Z16" s="115">
        <v>4</v>
      </c>
      <c r="AA16" s="115">
        <v>23</v>
      </c>
      <c r="AB16" s="116">
        <v>14.814814814814815</v>
      </c>
      <c r="AC16" s="115">
        <v>18</v>
      </c>
      <c r="AD16" s="115">
        <v>30</v>
      </c>
      <c r="AE16" s="116">
        <v>37.5</v>
      </c>
      <c r="AF16" s="115">
        <v>21</v>
      </c>
      <c r="AG16" s="115">
        <v>43</v>
      </c>
      <c r="AH16" s="116">
        <v>32.8125</v>
      </c>
      <c r="AI16" s="115">
        <v>18</v>
      </c>
      <c r="AJ16" s="115">
        <v>32</v>
      </c>
      <c r="AK16" s="116">
        <v>36</v>
      </c>
      <c r="AL16" s="115">
        <v>29</v>
      </c>
      <c r="AM16" s="115">
        <v>55</v>
      </c>
      <c r="AN16" s="116">
        <v>34.523809523809526</v>
      </c>
    </row>
    <row r="17" spans="1:6" s="12" customFormat="1" ht="18.600000000000001" customHeight="1" x14ac:dyDescent="0.2">
      <c r="A17" s="15" t="s">
        <v>252</v>
      </c>
      <c r="B17" s="20"/>
      <c r="C17" s="20"/>
      <c r="D17" s="20"/>
      <c r="E17" s="20"/>
      <c r="F17" s="21"/>
    </row>
    <row r="18" spans="1:6" s="12" customFormat="1" ht="12.6" customHeight="1" x14ac:dyDescent="0.2">
      <c r="A18" s="15" t="s">
        <v>253</v>
      </c>
      <c r="B18" s="20"/>
      <c r="C18" s="20"/>
      <c r="D18" s="20"/>
      <c r="E18" s="20"/>
      <c r="F18" s="21"/>
    </row>
    <row r="19" spans="1:6" s="12" customFormat="1" ht="9.9499999999999993" customHeight="1" x14ac:dyDescent="0.2">
      <c r="A19" s="20"/>
      <c r="B19" s="23"/>
      <c r="C19" s="15"/>
      <c r="D19" s="23"/>
      <c r="E19" s="15"/>
      <c r="F19" s="22"/>
    </row>
    <row r="20" spans="1:6" s="12" customFormat="1" ht="9.9499999999999993" customHeight="1" x14ac:dyDescent="0.2">
      <c r="A20" s="15" t="s">
        <v>254</v>
      </c>
      <c r="B20" s="23"/>
      <c r="C20" s="15"/>
      <c r="D20" s="23"/>
      <c r="E20" s="15"/>
      <c r="F20" s="22"/>
    </row>
  </sheetData>
  <phoneticPr fontId="0" type="noConversion"/>
  <hyperlinks>
    <hyperlink ref="AN1" location="Übersicht!A1" display="zurück zur Übersicht"/>
  </hyperlinks>
  <pageMargins left="0.2" right="0.19" top="0.69" bottom="0.54" header="0.4921259845" footer="0.23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showGridLines="0" zoomScaleNormal="100" zoomScalePageLayoutView="59" workbookViewId="0"/>
  </sheetViews>
  <sheetFormatPr baseColWidth="10" defaultColWidth="9.1640625" defaultRowHeight="11.25" x14ac:dyDescent="0.2"/>
  <cols>
    <col min="1" max="1" width="7.83203125" style="7" customWidth="1"/>
    <col min="2" max="27" width="6" style="7" customWidth="1"/>
    <col min="28" max="16384" width="9.1640625" style="7"/>
  </cols>
  <sheetData>
    <row r="1" spans="1:27" s="6" customFormat="1" ht="12" x14ac:dyDescent="0.2">
      <c r="A1" s="1" t="str">
        <f>"Kanton "&amp;Übersicht!C5</f>
        <v>Kanton Schwyz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34"/>
      <c r="R1" s="34"/>
      <c r="U1" s="34"/>
      <c r="V1" s="34"/>
      <c r="X1" s="35"/>
      <c r="AA1" s="35" t="s">
        <v>48</v>
      </c>
    </row>
    <row r="2" spans="1:27" s="38" customFormat="1" ht="14.1" customHeight="1" x14ac:dyDescent="0.2">
      <c r="A2" s="58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7" s="42" customFormat="1" ht="18" customHeight="1" x14ac:dyDescent="0.2">
      <c r="A3" s="134"/>
      <c r="B3" s="68">
        <v>1971</v>
      </c>
      <c r="C3" s="129"/>
      <c r="D3" s="64">
        <v>1975</v>
      </c>
      <c r="E3" s="64"/>
      <c r="F3" s="68">
        <v>1979</v>
      </c>
      <c r="G3" s="129"/>
      <c r="H3" s="68">
        <v>1983</v>
      </c>
      <c r="I3" s="129"/>
      <c r="J3" s="68">
        <v>1987</v>
      </c>
      <c r="K3" s="129"/>
      <c r="L3" s="68">
        <v>1991</v>
      </c>
      <c r="M3" s="129"/>
      <c r="N3" s="68">
        <v>1995</v>
      </c>
      <c r="O3" s="129"/>
      <c r="P3" s="68">
        <v>1999</v>
      </c>
      <c r="Q3" s="129"/>
      <c r="R3" s="68">
        <v>2003</v>
      </c>
      <c r="S3" s="129"/>
      <c r="T3" s="64">
        <v>2007</v>
      </c>
      <c r="U3" s="64"/>
      <c r="V3" s="68">
        <v>2011</v>
      </c>
      <c r="W3" s="64"/>
      <c r="X3" s="68">
        <v>2015</v>
      </c>
      <c r="Y3" s="64"/>
      <c r="Z3" s="68">
        <v>2019</v>
      </c>
      <c r="AA3" s="64"/>
    </row>
    <row r="4" spans="1:27" x14ac:dyDescent="0.2">
      <c r="A4" s="8" t="s">
        <v>210</v>
      </c>
      <c r="B4" s="67" t="s">
        <v>5</v>
      </c>
      <c r="C4" s="67" t="s">
        <v>6</v>
      </c>
      <c r="D4" s="67" t="s">
        <v>5</v>
      </c>
      <c r="E4" s="67" t="s">
        <v>6</v>
      </c>
      <c r="F4" s="67" t="s">
        <v>5</v>
      </c>
      <c r="G4" s="67" t="s">
        <v>6</v>
      </c>
      <c r="H4" s="67" t="s">
        <v>5</v>
      </c>
      <c r="I4" s="67" t="s">
        <v>6</v>
      </c>
      <c r="J4" s="67" t="s">
        <v>5</v>
      </c>
      <c r="K4" s="67" t="s">
        <v>6</v>
      </c>
      <c r="L4" s="129" t="s">
        <v>5</v>
      </c>
      <c r="M4" s="67" t="s">
        <v>6</v>
      </c>
      <c r="N4" s="129" t="s">
        <v>5</v>
      </c>
      <c r="O4" s="67" t="s">
        <v>6</v>
      </c>
      <c r="P4" s="129" t="s">
        <v>5</v>
      </c>
      <c r="Q4" s="67" t="s">
        <v>6</v>
      </c>
      <c r="R4" s="129" t="s">
        <v>5</v>
      </c>
      <c r="S4" s="67" t="s">
        <v>6</v>
      </c>
      <c r="T4" s="129" t="s">
        <v>5</v>
      </c>
      <c r="U4" s="68" t="s">
        <v>6</v>
      </c>
      <c r="V4" s="67" t="s">
        <v>5</v>
      </c>
      <c r="W4" s="68" t="s">
        <v>6</v>
      </c>
      <c r="X4" s="67" t="s">
        <v>5</v>
      </c>
      <c r="Y4" s="68" t="s">
        <v>6</v>
      </c>
      <c r="Z4" s="67" t="s">
        <v>5</v>
      </c>
      <c r="AA4" s="68" t="s">
        <v>6</v>
      </c>
    </row>
    <row r="5" spans="1:27" s="6" customFormat="1" ht="15" customHeight="1" x14ac:dyDescent="0.2">
      <c r="A5" s="43" t="s">
        <v>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>
        <v>1</v>
      </c>
      <c r="N5" s="106"/>
      <c r="O5" s="106">
        <v>1</v>
      </c>
      <c r="P5" s="106"/>
      <c r="Q5" s="106">
        <v>1</v>
      </c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s="6" customFormat="1" ht="15" customHeight="1" x14ac:dyDescent="0.2">
      <c r="A6" s="43" t="s">
        <v>2</v>
      </c>
      <c r="B6" s="106"/>
      <c r="C6" s="106">
        <v>2</v>
      </c>
      <c r="D6" s="106"/>
      <c r="E6" s="106">
        <v>2</v>
      </c>
      <c r="F6" s="106"/>
      <c r="G6" s="106">
        <v>2</v>
      </c>
      <c r="H6" s="106"/>
      <c r="I6" s="106">
        <v>2</v>
      </c>
      <c r="J6" s="106"/>
      <c r="K6" s="106">
        <v>2</v>
      </c>
      <c r="L6" s="106"/>
      <c r="M6" s="106">
        <v>1</v>
      </c>
      <c r="N6" s="106"/>
      <c r="O6" s="106">
        <v>1</v>
      </c>
      <c r="P6" s="106"/>
      <c r="Q6" s="106">
        <v>1</v>
      </c>
      <c r="R6" s="106"/>
      <c r="S6" s="106">
        <v>1</v>
      </c>
      <c r="T6" s="106"/>
      <c r="U6" s="106">
        <v>1</v>
      </c>
      <c r="V6" s="106"/>
      <c r="W6" s="106"/>
      <c r="X6" s="106"/>
      <c r="Y6" s="106"/>
      <c r="Z6" s="106"/>
      <c r="AA6" s="106">
        <v>1</v>
      </c>
    </row>
    <row r="7" spans="1:27" s="6" customFormat="1" ht="15" customHeight="1" x14ac:dyDescent="0.2">
      <c r="A7" s="43" t="s">
        <v>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>
        <v>1</v>
      </c>
      <c r="T7" s="106"/>
      <c r="U7" s="106">
        <v>1</v>
      </c>
      <c r="V7" s="106"/>
      <c r="W7" s="106">
        <v>2</v>
      </c>
      <c r="X7" s="106"/>
      <c r="Y7" s="106">
        <v>2</v>
      </c>
      <c r="Z7" s="106"/>
      <c r="AA7" s="106">
        <v>1</v>
      </c>
    </row>
    <row r="8" spans="1:27" ht="15" customHeight="1" x14ac:dyDescent="0.2">
      <c r="A8" s="124" t="s">
        <v>4</v>
      </c>
      <c r="B8" s="115">
        <f t="shared" ref="B8:U8" si="0">SUM(B5:B7)</f>
        <v>0</v>
      </c>
      <c r="C8" s="115">
        <f t="shared" si="0"/>
        <v>2</v>
      </c>
      <c r="D8" s="115">
        <f t="shared" si="0"/>
        <v>0</v>
      </c>
      <c r="E8" s="115">
        <f t="shared" si="0"/>
        <v>2</v>
      </c>
      <c r="F8" s="115">
        <f t="shared" si="0"/>
        <v>0</v>
      </c>
      <c r="G8" s="115">
        <f t="shared" si="0"/>
        <v>2</v>
      </c>
      <c r="H8" s="115">
        <f t="shared" si="0"/>
        <v>0</v>
      </c>
      <c r="I8" s="115">
        <f t="shared" si="0"/>
        <v>2</v>
      </c>
      <c r="J8" s="115">
        <f t="shared" si="0"/>
        <v>0</v>
      </c>
      <c r="K8" s="115">
        <f t="shared" si="0"/>
        <v>2</v>
      </c>
      <c r="L8" s="115">
        <f t="shared" si="0"/>
        <v>0</v>
      </c>
      <c r="M8" s="115">
        <f t="shared" si="0"/>
        <v>2</v>
      </c>
      <c r="N8" s="115">
        <f t="shared" si="0"/>
        <v>0</v>
      </c>
      <c r="O8" s="115">
        <f t="shared" si="0"/>
        <v>2</v>
      </c>
      <c r="P8" s="115">
        <f t="shared" si="0"/>
        <v>0</v>
      </c>
      <c r="Q8" s="115">
        <f t="shared" si="0"/>
        <v>2</v>
      </c>
      <c r="R8" s="115">
        <f t="shared" si="0"/>
        <v>0</v>
      </c>
      <c r="S8" s="115">
        <f t="shared" si="0"/>
        <v>2</v>
      </c>
      <c r="T8" s="115">
        <f t="shared" si="0"/>
        <v>0</v>
      </c>
      <c r="U8" s="115">
        <f t="shared" si="0"/>
        <v>2</v>
      </c>
      <c r="V8" s="115">
        <v>0</v>
      </c>
      <c r="W8" s="115">
        <v>2</v>
      </c>
      <c r="X8" s="115">
        <v>0</v>
      </c>
      <c r="Y8" s="115">
        <v>2</v>
      </c>
      <c r="Z8" s="115">
        <v>0</v>
      </c>
      <c r="AA8" s="115">
        <v>2</v>
      </c>
    </row>
    <row r="9" spans="1:27" s="12" customFormat="1" ht="18.600000000000001" customHeight="1" x14ac:dyDescent="0.2">
      <c r="A9" s="15" t="s">
        <v>252</v>
      </c>
      <c r="B9" s="20"/>
      <c r="C9" s="20"/>
      <c r="D9" s="20"/>
      <c r="E9" s="20"/>
      <c r="F9" s="21"/>
    </row>
    <row r="10" spans="1:27" s="12" customFormat="1" ht="12.6" customHeight="1" x14ac:dyDescent="0.2">
      <c r="A10" s="15" t="s">
        <v>253</v>
      </c>
      <c r="B10" s="20"/>
      <c r="C10" s="20"/>
      <c r="D10" s="20"/>
      <c r="E10" s="20"/>
      <c r="F10" s="21"/>
    </row>
    <row r="11" spans="1:27" s="12" customFormat="1" ht="9.9499999999999993" customHeight="1" x14ac:dyDescent="0.2">
      <c r="A11" s="20"/>
      <c r="B11" s="23"/>
      <c r="C11" s="15"/>
      <c r="D11" s="23"/>
      <c r="E11" s="15"/>
      <c r="F11" s="22"/>
    </row>
    <row r="12" spans="1:27" s="12" customFormat="1" ht="9.9499999999999993" customHeight="1" x14ac:dyDescent="0.2">
      <c r="A12" s="15" t="s">
        <v>254</v>
      </c>
      <c r="B12" s="23"/>
      <c r="C12" s="15"/>
      <c r="D12" s="23"/>
      <c r="E12" s="15"/>
      <c r="F12" s="22"/>
    </row>
  </sheetData>
  <phoneticPr fontId="0" type="noConversion"/>
  <hyperlinks>
    <hyperlink ref="AA1" location="Übersicht!A1" display="zurück zur Übersicht"/>
  </hyperlinks>
  <pageMargins left="0.35" right="0.31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zoomScaleNormal="100" zoomScalePageLayoutView="66" workbookViewId="0"/>
  </sheetViews>
  <sheetFormatPr baseColWidth="10" defaultColWidth="9.1640625" defaultRowHeight="11.25" x14ac:dyDescent="0.2"/>
  <cols>
    <col min="1" max="2" width="7.83203125" style="7" customWidth="1"/>
    <col min="3" max="20" width="6.1640625" style="7" customWidth="1"/>
    <col min="21" max="21" width="8.1640625" style="7" customWidth="1"/>
    <col min="22" max="16384" width="9.1640625" style="7"/>
  </cols>
  <sheetData>
    <row r="1" spans="1:21" s="6" customFormat="1" ht="12" x14ac:dyDescent="0.2">
      <c r="A1" s="1" t="str">
        <f>"Kanton "&amp;Übersicht!C5</f>
        <v>Kanton Schwyz</v>
      </c>
      <c r="B1" s="1"/>
      <c r="C1" s="1"/>
      <c r="D1" s="1"/>
      <c r="E1" s="1"/>
      <c r="F1" s="1"/>
      <c r="K1" s="34"/>
      <c r="L1" s="34"/>
      <c r="M1" s="34"/>
      <c r="N1" s="34"/>
      <c r="O1" s="34"/>
      <c r="P1" s="34"/>
      <c r="R1" s="17"/>
      <c r="U1" s="17" t="s">
        <v>48</v>
      </c>
    </row>
    <row r="2" spans="1:21" s="38" customFormat="1" ht="14.1" customHeight="1" x14ac:dyDescent="0.2">
      <c r="A2" s="58" t="s">
        <v>65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1" s="42" customFormat="1" ht="18" customHeight="1" x14ac:dyDescent="0.2">
      <c r="A3" s="134"/>
      <c r="B3" s="68">
        <v>1980</v>
      </c>
      <c r="C3" s="129"/>
      <c r="D3" s="68">
        <v>1984</v>
      </c>
      <c r="E3" s="129"/>
      <c r="F3" s="68">
        <v>1988</v>
      </c>
      <c r="G3" s="129"/>
      <c r="H3" s="68">
        <v>1992</v>
      </c>
      <c r="I3" s="129"/>
      <c r="J3" s="68">
        <v>1996</v>
      </c>
      <c r="K3" s="129"/>
      <c r="L3" s="68">
        <v>2000</v>
      </c>
      <c r="M3" s="129"/>
      <c r="N3" s="68">
        <v>2004</v>
      </c>
      <c r="O3" s="129"/>
      <c r="P3" s="64">
        <v>2008</v>
      </c>
      <c r="Q3" s="64"/>
      <c r="R3" s="68">
        <v>2012</v>
      </c>
      <c r="S3" s="64"/>
      <c r="T3" s="68">
        <v>2016</v>
      </c>
      <c r="U3" s="64"/>
    </row>
    <row r="4" spans="1:21" x14ac:dyDescent="0.2">
      <c r="A4" s="8" t="s">
        <v>210</v>
      </c>
      <c r="B4" s="67" t="s">
        <v>5</v>
      </c>
      <c r="C4" s="67" t="s">
        <v>6</v>
      </c>
      <c r="D4" s="67" t="s">
        <v>5</v>
      </c>
      <c r="E4" s="67" t="s">
        <v>6</v>
      </c>
      <c r="F4" s="129" t="s">
        <v>5</v>
      </c>
      <c r="G4" s="67" t="s">
        <v>6</v>
      </c>
      <c r="H4" s="129" t="s">
        <v>5</v>
      </c>
      <c r="I4" s="67" t="s">
        <v>6</v>
      </c>
      <c r="J4" s="129" t="s">
        <v>5</v>
      </c>
      <c r="K4" s="67" t="s">
        <v>6</v>
      </c>
      <c r="L4" s="129" t="s">
        <v>5</v>
      </c>
      <c r="M4" s="67" t="s">
        <v>6</v>
      </c>
      <c r="N4" s="129" t="s">
        <v>5</v>
      </c>
      <c r="O4" s="67" t="s">
        <v>6</v>
      </c>
      <c r="P4" s="129" t="s">
        <v>5</v>
      </c>
      <c r="Q4" s="68" t="s">
        <v>6</v>
      </c>
      <c r="R4" s="67" t="s">
        <v>5</v>
      </c>
      <c r="S4" s="68" t="s">
        <v>6</v>
      </c>
      <c r="T4" s="67" t="s">
        <v>5</v>
      </c>
      <c r="U4" s="68" t="s">
        <v>6</v>
      </c>
    </row>
    <row r="5" spans="1:21" s="6" customFormat="1" ht="14.45" customHeight="1" x14ac:dyDescent="0.2">
      <c r="A5" s="43" t="s">
        <v>1</v>
      </c>
      <c r="B5" s="106"/>
      <c r="C5" s="106">
        <v>2</v>
      </c>
      <c r="D5" s="106"/>
      <c r="E5" s="106">
        <v>2</v>
      </c>
      <c r="F5" s="106"/>
      <c r="G5" s="106">
        <v>2</v>
      </c>
      <c r="H5" s="106"/>
      <c r="I5" s="106">
        <v>1</v>
      </c>
      <c r="J5" s="106"/>
      <c r="K5" s="106">
        <v>2</v>
      </c>
      <c r="L5" s="106"/>
      <c r="M5" s="106">
        <v>2</v>
      </c>
      <c r="N5" s="106"/>
      <c r="O5" s="106">
        <v>2</v>
      </c>
      <c r="P5" s="106"/>
      <c r="Q5" s="106">
        <v>1</v>
      </c>
      <c r="R5" s="106">
        <v>1</v>
      </c>
      <c r="S5" s="106">
        <v>1</v>
      </c>
      <c r="T5" s="106">
        <v>1</v>
      </c>
      <c r="U5" s="106">
        <v>1</v>
      </c>
    </row>
    <row r="6" spans="1:21" s="6" customFormat="1" ht="14.45" customHeight="1" x14ac:dyDescent="0.2">
      <c r="A6" s="43" t="s">
        <v>2</v>
      </c>
      <c r="B6" s="106"/>
      <c r="C6" s="106">
        <v>4</v>
      </c>
      <c r="D6" s="106"/>
      <c r="E6" s="106">
        <v>4</v>
      </c>
      <c r="F6" s="106">
        <v>1</v>
      </c>
      <c r="G6" s="106">
        <v>3</v>
      </c>
      <c r="H6" s="106">
        <v>1</v>
      </c>
      <c r="I6" s="106">
        <v>4</v>
      </c>
      <c r="J6" s="106"/>
      <c r="K6" s="106">
        <v>4</v>
      </c>
      <c r="L6" s="106"/>
      <c r="M6" s="106">
        <v>4</v>
      </c>
      <c r="N6" s="106"/>
      <c r="O6" s="106">
        <v>3</v>
      </c>
      <c r="P6" s="106"/>
      <c r="Q6" s="106">
        <v>3</v>
      </c>
      <c r="R6" s="106"/>
      <c r="S6" s="106">
        <v>2</v>
      </c>
      <c r="T6" s="106"/>
      <c r="U6" s="106">
        <v>2</v>
      </c>
    </row>
    <row r="7" spans="1:21" ht="14.45" customHeight="1" x14ac:dyDescent="0.2">
      <c r="A7" s="43" t="s">
        <v>7</v>
      </c>
      <c r="B7" s="106"/>
      <c r="C7" s="106">
        <v>1</v>
      </c>
      <c r="D7" s="106"/>
      <c r="E7" s="106">
        <v>1</v>
      </c>
      <c r="F7" s="106"/>
      <c r="G7" s="106">
        <v>1</v>
      </c>
      <c r="H7" s="106"/>
      <c r="I7" s="106">
        <v>1</v>
      </c>
      <c r="J7" s="106"/>
      <c r="K7" s="106">
        <v>1</v>
      </c>
      <c r="L7" s="106"/>
      <c r="M7" s="106">
        <v>1</v>
      </c>
      <c r="N7" s="106"/>
      <c r="O7" s="106">
        <v>1</v>
      </c>
      <c r="P7" s="106"/>
      <c r="Q7" s="106">
        <v>1</v>
      </c>
      <c r="R7" s="106"/>
      <c r="S7" s="106"/>
      <c r="T7" s="106"/>
      <c r="U7" s="106"/>
    </row>
    <row r="8" spans="1:21" ht="14.45" customHeight="1" x14ac:dyDescent="0.2">
      <c r="A8" s="43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>
        <v>1</v>
      </c>
      <c r="P8" s="106"/>
      <c r="Q8" s="106">
        <v>2</v>
      </c>
      <c r="R8" s="106"/>
      <c r="S8" s="106">
        <v>3</v>
      </c>
      <c r="T8" s="106"/>
      <c r="U8" s="106">
        <v>3</v>
      </c>
    </row>
    <row r="9" spans="1:21" ht="14.45" customHeight="1" x14ac:dyDescent="0.2">
      <c r="A9" s="124" t="s">
        <v>4</v>
      </c>
      <c r="B9" s="115"/>
      <c r="C9" s="115">
        <v>7</v>
      </c>
      <c r="D9" s="115"/>
      <c r="E9" s="115">
        <v>7</v>
      </c>
      <c r="F9" s="115">
        <v>1</v>
      </c>
      <c r="G9" s="115">
        <v>6</v>
      </c>
      <c r="H9" s="115">
        <v>1</v>
      </c>
      <c r="I9" s="115">
        <v>6</v>
      </c>
      <c r="J9" s="115"/>
      <c r="K9" s="115">
        <v>7</v>
      </c>
      <c r="L9" s="115"/>
      <c r="M9" s="115">
        <v>7</v>
      </c>
      <c r="N9" s="115"/>
      <c r="O9" s="115">
        <v>7</v>
      </c>
      <c r="P9" s="115"/>
      <c r="Q9" s="115">
        <v>7</v>
      </c>
      <c r="R9" s="115">
        <v>1</v>
      </c>
      <c r="S9" s="115">
        <v>6</v>
      </c>
      <c r="T9" s="115">
        <v>1</v>
      </c>
      <c r="U9" s="115">
        <v>6</v>
      </c>
    </row>
    <row r="10" spans="1:21" s="12" customFormat="1" ht="18.600000000000001" customHeight="1" x14ac:dyDescent="0.2">
      <c r="A10" s="15" t="s">
        <v>252</v>
      </c>
      <c r="B10" s="20"/>
      <c r="C10" s="20"/>
      <c r="D10" s="20"/>
      <c r="E10" s="20"/>
      <c r="F10" s="21"/>
    </row>
    <row r="11" spans="1:21" s="12" customFormat="1" ht="12.6" customHeight="1" x14ac:dyDescent="0.2">
      <c r="A11" s="15" t="s">
        <v>253</v>
      </c>
      <c r="B11" s="20"/>
      <c r="C11" s="20"/>
      <c r="D11" s="20"/>
      <c r="E11" s="20"/>
      <c r="F11" s="21"/>
    </row>
    <row r="12" spans="1:21" s="12" customFormat="1" ht="9.9499999999999993" customHeight="1" x14ac:dyDescent="0.2">
      <c r="A12" s="20"/>
      <c r="B12" s="23"/>
      <c r="C12" s="15"/>
      <c r="D12" s="23"/>
      <c r="E12" s="15"/>
      <c r="F12" s="22"/>
    </row>
    <row r="13" spans="1:21" s="12" customFormat="1" ht="9.9499999999999993" customHeight="1" x14ac:dyDescent="0.2">
      <c r="A13" s="15" t="s">
        <v>254</v>
      </c>
      <c r="B13" s="23"/>
      <c r="C13" s="15"/>
      <c r="D13" s="23"/>
      <c r="E13" s="15"/>
      <c r="F13" s="22"/>
    </row>
  </sheetData>
  <phoneticPr fontId="0" type="noConversion"/>
  <hyperlinks>
    <hyperlink ref="U1" location="Übersicht!A1" display="zurück zur Übersicht"/>
  </hyperlinks>
  <pageMargins left="1" right="1" top="1" bottom="1" header="0.5" footer="0.5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zoomScaleNormal="100" zoomScalePageLayoutView="61" workbookViewId="0"/>
  </sheetViews>
  <sheetFormatPr baseColWidth="10" defaultColWidth="9.1640625" defaultRowHeight="9.9499999999999993" customHeight="1" x14ac:dyDescent="0.2"/>
  <cols>
    <col min="1" max="1" width="11.83203125" style="85" customWidth="1"/>
    <col min="2" max="2" width="11.83203125" style="21" customWidth="1"/>
    <col min="3" max="19" width="8.5" style="21" customWidth="1"/>
    <col min="20" max="20" width="9.1640625" style="21"/>
    <col min="21" max="21" width="13.5" style="21" customWidth="1"/>
    <col min="22" max="22" width="9.1640625" style="21"/>
    <col min="23" max="23" width="12.1640625" style="21" customWidth="1"/>
    <col min="24" max="16384" width="9.1640625" style="21"/>
  </cols>
  <sheetData>
    <row r="1" spans="1:23" s="60" customFormat="1" ht="12" x14ac:dyDescent="0.2">
      <c r="A1" s="1" t="str">
        <f>"Kanton "&amp;Übersicht!C5</f>
        <v>Kanton Schwyz</v>
      </c>
      <c r="B1" s="59"/>
      <c r="C1" s="59"/>
      <c r="D1" s="59"/>
      <c r="E1" s="59"/>
      <c r="F1" s="59"/>
      <c r="G1" s="59"/>
      <c r="H1" s="59"/>
      <c r="I1" s="59"/>
      <c r="J1" s="59"/>
      <c r="R1" s="17"/>
      <c r="T1" s="17"/>
      <c r="W1" s="17" t="s">
        <v>48</v>
      </c>
    </row>
    <row r="2" spans="1:23" s="63" customFormat="1" ht="41.45" customHeight="1" x14ac:dyDescent="0.2">
      <c r="A2" s="94" t="s">
        <v>57</v>
      </c>
      <c r="B2" s="61"/>
      <c r="C2" s="61"/>
      <c r="D2" s="61"/>
      <c r="E2" s="61"/>
      <c r="F2" s="61"/>
      <c r="G2" s="61"/>
      <c r="H2" s="61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U2" s="166" t="s">
        <v>282</v>
      </c>
      <c r="V2" s="166"/>
      <c r="W2" s="166"/>
    </row>
    <row r="3" spans="1:23" s="119" customFormat="1" ht="16.7" customHeight="1" x14ac:dyDescent="0.2">
      <c r="A3" s="81" t="s">
        <v>210</v>
      </c>
      <c r="B3" s="67">
        <v>1948</v>
      </c>
      <c r="C3" s="67">
        <v>1952</v>
      </c>
      <c r="D3" s="67">
        <v>1956</v>
      </c>
      <c r="E3" s="67">
        <v>1960</v>
      </c>
      <c r="F3" s="67">
        <v>1964</v>
      </c>
      <c r="G3" s="67">
        <v>1968</v>
      </c>
      <c r="H3" s="67">
        <v>1972</v>
      </c>
      <c r="I3" s="67">
        <v>1976</v>
      </c>
      <c r="J3" s="67">
        <v>1980</v>
      </c>
      <c r="K3" s="67">
        <v>1984</v>
      </c>
      <c r="L3" s="67">
        <v>1988</v>
      </c>
      <c r="M3" s="67">
        <v>1992</v>
      </c>
      <c r="N3" s="67">
        <v>1996</v>
      </c>
      <c r="O3" s="67">
        <v>2000</v>
      </c>
      <c r="P3" s="67">
        <v>2004</v>
      </c>
      <c r="Q3" s="68">
        <v>2008</v>
      </c>
      <c r="R3" s="68">
        <v>2012</v>
      </c>
      <c r="S3" s="68">
        <v>2016</v>
      </c>
      <c r="T3" s="68">
        <v>2020</v>
      </c>
      <c r="V3" s="167" t="s">
        <v>281</v>
      </c>
      <c r="W3" s="167"/>
    </row>
    <row r="4" spans="1:23" s="74" customFormat="1" ht="13.35" customHeight="1" x14ac:dyDescent="0.2">
      <c r="A4" s="109" t="s">
        <v>1</v>
      </c>
      <c r="B4" s="141">
        <v>26.6</v>
      </c>
      <c r="C4" s="141">
        <v>31</v>
      </c>
      <c r="D4" s="141">
        <v>25.7</v>
      </c>
      <c r="E4" s="141">
        <v>29</v>
      </c>
      <c r="F4" s="141">
        <v>27.5</v>
      </c>
      <c r="G4" s="141">
        <v>31.2</v>
      </c>
      <c r="H4" s="141">
        <v>30.67</v>
      </c>
      <c r="I4" s="141">
        <v>30.22</v>
      </c>
      <c r="J4" s="141">
        <v>28.96</v>
      </c>
      <c r="K4" s="141">
        <v>27.160473480654542</v>
      </c>
      <c r="L4" s="141">
        <v>28.28898268</v>
      </c>
      <c r="M4" s="141">
        <v>32.81</v>
      </c>
      <c r="N4" s="141">
        <v>29.242693048052345</v>
      </c>
      <c r="O4" s="141">
        <v>27.125832852959086</v>
      </c>
      <c r="P4" s="141">
        <v>23.0135269763751</v>
      </c>
      <c r="Q4" s="141">
        <v>19.578976552822109</v>
      </c>
      <c r="R4" s="141">
        <v>22.816806906401467</v>
      </c>
      <c r="S4" s="141">
        <v>21.628995577114701</v>
      </c>
      <c r="T4" s="141">
        <v>20.245122787013699</v>
      </c>
      <c r="V4" s="168">
        <v>20.245122787013699</v>
      </c>
      <c r="W4" s="168"/>
    </row>
    <row r="5" spans="1:23" s="74" customFormat="1" ht="13.35" customHeight="1" x14ac:dyDescent="0.2">
      <c r="A5" s="109" t="s">
        <v>2</v>
      </c>
      <c r="B5" s="141">
        <v>55.3</v>
      </c>
      <c r="C5" s="141">
        <v>51.4</v>
      </c>
      <c r="D5" s="141">
        <v>58.2</v>
      </c>
      <c r="E5" s="141">
        <v>56.4</v>
      </c>
      <c r="F5" s="141">
        <v>57.5</v>
      </c>
      <c r="G5" s="141">
        <v>54.1</v>
      </c>
      <c r="H5" s="141">
        <v>46.95</v>
      </c>
      <c r="I5" s="141">
        <v>46.38</v>
      </c>
      <c r="J5" s="141">
        <v>49.65</v>
      </c>
      <c r="K5" s="141">
        <v>47.994287500191028</v>
      </c>
      <c r="L5" s="141">
        <v>44.210970410000002</v>
      </c>
      <c r="M5" s="141">
        <v>42.27</v>
      </c>
      <c r="N5" s="141">
        <v>37.904575304952978</v>
      </c>
      <c r="O5" s="141">
        <v>38.995200004434828</v>
      </c>
      <c r="P5" s="141">
        <v>32.007864496618062</v>
      </c>
      <c r="Q5" s="141">
        <v>29.767461787368418</v>
      </c>
      <c r="R5" s="141">
        <v>29.084515309046708</v>
      </c>
      <c r="S5" s="141">
        <v>27.167707340251699</v>
      </c>
      <c r="T5" s="141">
        <v>24.007880076080301</v>
      </c>
      <c r="V5" s="169">
        <v>24.007880076080301</v>
      </c>
      <c r="W5" s="169"/>
    </row>
    <row r="6" spans="1:23" s="74" customFormat="1" ht="13.35" customHeight="1" x14ac:dyDescent="0.2">
      <c r="A6" s="109" t="s">
        <v>7</v>
      </c>
      <c r="B6" s="141">
        <v>13.9</v>
      </c>
      <c r="C6" s="141">
        <v>13.5</v>
      </c>
      <c r="D6" s="141">
        <v>14.1</v>
      </c>
      <c r="E6" s="141">
        <v>13.7</v>
      </c>
      <c r="F6" s="141">
        <v>14.7</v>
      </c>
      <c r="G6" s="141">
        <v>14</v>
      </c>
      <c r="H6" s="141">
        <v>18.52</v>
      </c>
      <c r="I6" s="141">
        <v>17.989999999999998</v>
      </c>
      <c r="J6" s="141">
        <v>15.47</v>
      </c>
      <c r="K6" s="141">
        <v>14.511529427134912</v>
      </c>
      <c r="L6" s="141">
        <v>13.00463834</v>
      </c>
      <c r="M6" s="141">
        <v>12.05</v>
      </c>
      <c r="N6" s="141">
        <v>13.985976637998373</v>
      </c>
      <c r="O6" s="141">
        <v>12.214954307919607</v>
      </c>
      <c r="P6" s="141">
        <v>15.162800956386507</v>
      </c>
      <c r="Q6" s="141">
        <v>8.7612897639199279</v>
      </c>
      <c r="R6" s="141">
        <v>9.3794236968232969</v>
      </c>
      <c r="S6" s="141">
        <v>8.3098232780986994</v>
      </c>
      <c r="T6" s="141">
        <v>6.1685249005784302</v>
      </c>
      <c r="V6" s="165">
        <v>14.230012161358699</v>
      </c>
      <c r="W6" s="165"/>
    </row>
    <row r="7" spans="1:23" s="74" customFormat="1" ht="13.35" customHeight="1" x14ac:dyDescent="0.2">
      <c r="A7" s="109" t="s">
        <v>3</v>
      </c>
      <c r="B7" s="141"/>
      <c r="C7" s="141"/>
      <c r="D7" s="141"/>
      <c r="E7" s="141"/>
      <c r="F7" s="141"/>
      <c r="G7" s="141"/>
      <c r="H7" s="141">
        <v>1.86</v>
      </c>
      <c r="I7" s="141">
        <v>2.2599999999999998</v>
      </c>
      <c r="J7" s="141">
        <v>4.32</v>
      </c>
      <c r="K7" s="141">
        <v>4.1353296718279129</v>
      </c>
      <c r="L7" s="141">
        <v>5.6948766390000003</v>
      </c>
      <c r="M7" s="141">
        <v>7.59</v>
      </c>
      <c r="N7" s="141">
        <v>15.176367654820927</v>
      </c>
      <c r="O7" s="141">
        <v>20.673465617409473</v>
      </c>
      <c r="P7" s="141">
        <v>29.096761870172621</v>
      </c>
      <c r="Q7" s="141">
        <v>37.484581017218986</v>
      </c>
      <c r="R7" s="141">
        <v>34.005515796276391</v>
      </c>
      <c r="S7" s="141">
        <v>33.115089982687699</v>
      </c>
      <c r="T7" s="141">
        <v>33.247149368018199</v>
      </c>
      <c r="V7" s="165">
        <v>33.247149368018199</v>
      </c>
      <c r="W7" s="165"/>
    </row>
    <row r="8" spans="1:23" s="74" customFormat="1" ht="13.35" customHeight="1" x14ac:dyDescent="0.2">
      <c r="A8" s="109" t="s">
        <v>10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>
        <v>0.304428390944257</v>
      </c>
      <c r="T8" s="141"/>
      <c r="V8" s="165"/>
      <c r="W8" s="165"/>
    </row>
    <row r="9" spans="1:23" s="74" customFormat="1" ht="13.35" customHeight="1" x14ac:dyDescent="0.2">
      <c r="A9" s="109" t="s">
        <v>12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>
        <v>2.54462284292218</v>
      </c>
      <c r="T9" s="141">
        <v>5.8045246970148696</v>
      </c>
      <c r="V9" s="165">
        <v>5.8045246970148696</v>
      </c>
      <c r="W9" s="165"/>
    </row>
    <row r="10" spans="1:23" s="74" customFormat="1" ht="13.35" customHeight="1" x14ac:dyDescent="0.2">
      <c r="A10" s="109" t="s">
        <v>89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>
        <v>3.0112333065787651E-2</v>
      </c>
      <c r="S10" s="141"/>
      <c r="T10" s="141"/>
      <c r="V10" s="165"/>
      <c r="W10" s="165"/>
    </row>
    <row r="11" spans="1:23" s="74" customFormat="1" ht="13.35" customHeight="1" x14ac:dyDescent="0.2">
      <c r="A11" s="109" t="s">
        <v>15</v>
      </c>
      <c r="B11" s="141"/>
      <c r="C11" s="141"/>
      <c r="D11" s="141"/>
      <c r="E11" s="141"/>
      <c r="F11" s="141"/>
      <c r="G11" s="141"/>
      <c r="H11" s="141"/>
      <c r="I11" s="141"/>
      <c r="J11" s="141">
        <v>1.45</v>
      </c>
      <c r="K11" s="141">
        <v>6.1983799201916066</v>
      </c>
      <c r="L11" s="141"/>
      <c r="M11" s="141"/>
      <c r="N11" s="141"/>
      <c r="O11" s="141"/>
      <c r="P11" s="141"/>
      <c r="Q11" s="141"/>
      <c r="R11" s="141"/>
      <c r="S11" s="141"/>
      <c r="T11" s="141"/>
      <c r="V11" s="165"/>
      <c r="W11" s="165"/>
    </row>
    <row r="12" spans="1:23" s="74" customFormat="1" ht="13.35" customHeight="1" x14ac:dyDescent="0.2">
      <c r="A12" s="109" t="s">
        <v>71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>
        <v>6.7081028439999999</v>
      </c>
      <c r="M12" s="141">
        <v>3.59</v>
      </c>
      <c r="N12" s="141"/>
      <c r="O12" s="141"/>
      <c r="P12" s="141"/>
      <c r="Q12" s="141"/>
      <c r="R12" s="141"/>
      <c r="V12" s="165">
        <v>1.0248571940231499</v>
      </c>
      <c r="W12" s="165"/>
    </row>
    <row r="13" spans="1:23" s="74" customFormat="1" ht="13.35" customHeight="1" x14ac:dyDescent="0.2">
      <c r="A13" s="109" t="s">
        <v>18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>
        <v>2.0924290860000001</v>
      </c>
      <c r="M13" s="141"/>
      <c r="N13" s="141">
        <v>0.91725131843305641</v>
      </c>
      <c r="O13" s="141"/>
      <c r="P13" s="141"/>
      <c r="Q13" s="141"/>
      <c r="R13" s="141"/>
      <c r="S13" s="141"/>
      <c r="T13" s="141"/>
      <c r="V13" s="165"/>
      <c r="W13" s="165"/>
    </row>
    <row r="14" spans="1:23" s="74" customFormat="1" ht="13.35" customHeight="1" x14ac:dyDescent="0.2">
      <c r="A14" s="109" t="s">
        <v>19</v>
      </c>
      <c r="B14" s="141">
        <v>4.2</v>
      </c>
      <c r="C14" s="141">
        <v>4.0999999999999996</v>
      </c>
      <c r="D14" s="141">
        <v>2</v>
      </c>
      <c r="E14" s="141">
        <v>0.9</v>
      </c>
      <c r="F14" s="141">
        <v>0.3</v>
      </c>
      <c r="G14" s="141">
        <v>0.7</v>
      </c>
      <c r="H14" s="141">
        <v>2</v>
      </c>
      <c r="I14" s="141">
        <v>3.15</v>
      </c>
      <c r="J14" s="141">
        <v>0.15</v>
      </c>
      <c r="K14" s="141"/>
      <c r="L14" s="141"/>
      <c r="M14" s="141">
        <v>1.7</v>
      </c>
      <c r="N14" s="141">
        <v>2.7731360357423194</v>
      </c>
      <c r="O14" s="141">
        <v>0.99054721727704031</v>
      </c>
      <c r="P14" s="141">
        <v>0.71904570044773897</v>
      </c>
      <c r="Q14" s="141">
        <v>4.407690878670536</v>
      </c>
      <c r="R14" s="141">
        <v>4.6836259583863562</v>
      </c>
      <c r="S14" s="141">
        <v>6.9293325879806904</v>
      </c>
      <c r="T14" s="141">
        <v>10.5267981712944</v>
      </c>
      <c r="V14" s="165">
        <v>1.44045371649105</v>
      </c>
      <c r="W14" s="165"/>
    </row>
    <row r="15" spans="1:23" s="74" customFormat="1" ht="13.35" customHeight="1" x14ac:dyDescent="0.2">
      <c r="A15" s="145" t="s">
        <v>4</v>
      </c>
      <c r="B15" s="139">
        <f t="shared" ref="B15:S15" si="0">SUM(B4:B14)</f>
        <v>100.00000000000001</v>
      </c>
      <c r="C15" s="139">
        <f t="shared" si="0"/>
        <v>100</v>
      </c>
      <c r="D15" s="139">
        <f t="shared" si="0"/>
        <v>100</v>
      </c>
      <c r="E15" s="139">
        <f t="shared" si="0"/>
        <v>100.00000000000001</v>
      </c>
      <c r="F15" s="139">
        <f t="shared" si="0"/>
        <v>100</v>
      </c>
      <c r="G15" s="139">
        <f t="shared" si="0"/>
        <v>100</v>
      </c>
      <c r="H15" s="139">
        <f t="shared" si="0"/>
        <v>100</v>
      </c>
      <c r="I15" s="139">
        <f t="shared" si="0"/>
        <v>100</v>
      </c>
      <c r="J15" s="139">
        <f t="shared" si="0"/>
        <v>100.00000000000001</v>
      </c>
      <c r="K15" s="139">
        <f t="shared" si="0"/>
        <v>100.00000000000001</v>
      </c>
      <c r="L15" s="139">
        <f t="shared" si="0"/>
        <v>99.999999998999996</v>
      </c>
      <c r="M15" s="139">
        <f t="shared" si="0"/>
        <v>100.01000000000002</v>
      </c>
      <c r="N15" s="139">
        <f t="shared" si="0"/>
        <v>100.00000000000001</v>
      </c>
      <c r="O15" s="139">
        <f t="shared" si="0"/>
        <v>100.00000000000004</v>
      </c>
      <c r="P15" s="139">
        <f t="shared" si="0"/>
        <v>100.00000000000003</v>
      </c>
      <c r="Q15" s="139">
        <f t="shared" si="0"/>
        <v>99.999999999999972</v>
      </c>
      <c r="R15" s="139">
        <f t="shared" si="0"/>
        <v>100.00000000000001</v>
      </c>
      <c r="S15" s="139">
        <f t="shared" si="0"/>
        <v>99.999999999999929</v>
      </c>
      <c r="T15" s="139">
        <v>100</v>
      </c>
      <c r="U15" s="146"/>
      <c r="V15" s="171">
        <f>SUM(V4:V14)</f>
        <v>99.999999999999972</v>
      </c>
      <c r="W15" s="171"/>
    </row>
    <row r="16" spans="1:23" s="60" customFormat="1" ht="13.35" customHeight="1" x14ac:dyDescent="0.2">
      <c r="A16" s="47" t="s">
        <v>20</v>
      </c>
      <c r="B16" s="95"/>
      <c r="C16" s="95"/>
      <c r="D16" s="95"/>
      <c r="E16" s="95"/>
      <c r="F16" s="95"/>
      <c r="G16" s="95"/>
      <c r="H16" s="96"/>
      <c r="I16" s="140">
        <v>51.9</v>
      </c>
      <c r="J16" s="140">
        <v>45.2</v>
      </c>
      <c r="K16" s="140">
        <v>43.1</v>
      </c>
      <c r="L16" s="140">
        <v>39.700000000000003</v>
      </c>
      <c r="M16" s="140">
        <v>39.4</v>
      </c>
      <c r="N16" s="140">
        <v>32.849059681081961</v>
      </c>
      <c r="O16" s="140">
        <v>47.297584472621665</v>
      </c>
      <c r="P16" s="140">
        <v>40.328202631375106</v>
      </c>
      <c r="Q16" s="140">
        <v>41.291983665544642</v>
      </c>
      <c r="R16" s="140">
        <v>44.438460287781503</v>
      </c>
      <c r="S16" s="140">
        <v>37.747087506204565</v>
      </c>
      <c r="T16" s="140">
        <v>35.758531472493402</v>
      </c>
      <c r="V16" s="170">
        <v>35.758531472493402</v>
      </c>
      <c r="W16" s="170"/>
    </row>
    <row r="17" spans="1:23" s="12" customFormat="1" ht="21.6" customHeight="1" x14ac:dyDescent="0.2">
      <c r="A17" s="142" t="s">
        <v>283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5"/>
      <c r="W17" s="164"/>
    </row>
    <row r="18" spans="1:23" s="6" customFormat="1" ht="20.45" customHeight="1" x14ac:dyDescent="0.2">
      <c r="A18" s="82" t="s">
        <v>284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8"/>
      <c r="U18" s="111"/>
      <c r="V18" s="111"/>
      <c r="W18" s="118"/>
    </row>
    <row r="19" spans="1:23" s="6" customFormat="1" ht="13.7" customHeight="1" x14ac:dyDescent="0.2">
      <c r="A19" s="82" t="s">
        <v>285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8"/>
      <c r="U19" s="111"/>
      <c r="V19" s="111"/>
      <c r="W19" s="118"/>
    </row>
    <row r="20" spans="1:23" s="6" customFormat="1" ht="13.7" customHeight="1" x14ac:dyDescent="0.2">
      <c r="A20" s="144" t="s">
        <v>286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8"/>
      <c r="U20" s="111"/>
      <c r="V20" s="111"/>
      <c r="W20" s="118"/>
    </row>
    <row r="21" spans="1:23" s="22" customFormat="1" ht="22.35" customHeight="1" x14ac:dyDescent="0.2">
      <c r="A21" s="54" t="s">
        <v>174</v>
      </c>
      <c r="B21" s="137"/>
      <c r="C21" s="137"/>
      <c r="D21" s="137"/>
      <c r="E21" s="137"/>
      <c r="F21" s="137"/>
      <c r="G21" s="137"/>
      <c r="H21" s="137"/>
      <c r="I21" s="30"/>
      <c r="J21" s="30"/>
      <c r="K21" s="30"/>
    </row>
    <row r="22" spans="1:23" s="19" customFormat="1" ht="12.6" customHeight="1" x14ac:dyDescent="0.2">
      <c r="A22" s="136">
        <v>1948</v>
      </c>
      <c r="B22" s="57"/>
      <c r="C22" s="7" t="s">
        <v>181</v>
      </c>
      <c r="D22" s="136"/>
      <c r="E22" s="57"/>
    </row>
    <row r="23" spans="1:23" s="19" customFormat="1" ht="12.6" customHeight="1" x14ac:dyDescent="0.2">
      <c r="A23" s="136">
        <v>1952</v>
      </c>
      <c r="B23" s="57"/>
      <c r="C23" s="7" t="s">
        <v>181</v>
      </c>
      <c r="D23" s="136"/>
      <c r="E23" s="57"/>
    </row>
    <row r="24" spans="1:23" s="19" customFormat="1" ht="12.6" customHeight="1" x14ac:dyDescent="0.2">
      <c r="A24" s="136">
        <v>1956</v>
      </c>
      <c r="B24" s="57"/>
      <c r="C24" s="7" t="s">
        <v>182</v>
      </c>
      <c r="D24" s="136"/>
      <c r="E24" s="57"/>
    </row>
    <row r="25" spans="1:23" s="19" customFormat="1" ht="12.6" customHeight="1" x14ac:dyDescent="0.2">
      <c r="A25" s="136">
        <v>1960</v>
      </c>
      <c r="B25" s="57"/>
      <c r="C25" s="7" t="s">
        <v>181</v>
      </c>
      <c r="D25" s="136"/>
      <c r="E25" s="57"/>
    </row>
    <row r="26" spans="1:23" s="19" customFormat="1" ht="12.6" customHeight="1" x14ac:dyDescent="0.2">
      <c r="A26" s="136">
        <v>1964</v>
      </c>
      <c r="B26" s="57"/>
      <c r="C26" s="7" t="s">
        <v>182</v>
      </c>
      <c r="D26" s="136"/>
      <c r="E26" s="57"/>
    </row>
    <row r="27" spans="1:23" s="19" customFormat="1" ht="12.6" customHeight="1" x14ac:dyDescent="0.2">
      <c r="A27" s="136">
        <v>1968</v>
      </c>
      <c r="B27" s="57"/>
      <c r="C27" s="7" t="s">
        <v>182</v>
      </c>
      <c r="D27" s="136"/>
      <c r="E27" s="57"/>
    </row>
    <row r="28" spans="1:23" s="19" customFormat="1" ht="12.6" customHeight="1" x14ac:dyDescent="0.2">
      <c r="A28" s="136">
        <v>1972</v>
      </c>
      <c r="B28" s="136"/>
      <c r="C28" s="57" t="s">
        <v>167</v>
      </c>
      <c r="D28" s="136"/>
      <c r="E28" s="57"/>
    </row>
    <row r="29" spans="1:23" s="19" customFormat="1" ht="12.6" customHeight="1" x14ac:dyDescent="0.2">
      <c r="A29" s="136">
        <v>1976</v>
      </c>
      <c r="B29" s="136"/>
      <c r="C29" s="57" t="s">
        <v>168</v>
      </c>
      <c r="D29" s="136"/>
      <c r="E29" s="57"/>
    </row>
    <row r="30" spans="1:23" s="19" customFormat="1" ht="12.6" customHeight="1" x14ac:dyDescent="0.2">
      <c r="A30" s="136">
        <v>1980</v>
      </c>
      <c r="B30" s="136"/>
      <c r="C30" s="57" t="s">
        <v>169</v>
      </c>
      <c r="D30" s="136"/>
      <c r="E30" s="57"/>
    </row>
    <row r="31" spans="1:23" s="19" customFormat="1" ht="12.6" customHeight="1" x14ac:dyDescent="0.2">
      <c r="A31" s="136">
        <v>1992</v>
      </c>
      <c r="B31" s="57"/>
      <c r="C31" s="7" t="s">
        <v>183</v>
      </c>
      <c r="D31" s="136"/>
      <c r="E31" s="57"/>
    </row>
    <row r="32" spans="1:23" s="19" customFormat="1" ht="12.6" customHeight="1" x14ac:dyDescent="0.2">
      <c r="A32" s="136">
        <v>1996</v>
      </c>
      <c r="B32" s="136"/>
      <c r="C32" s="30" t="s">
        <v>170</v>
      </c>
      <c r="D32" s="136"/>
      <c r="E32" s="57"/>
    </row>
    <row r="33" spans="1:11" s="19" customFormat="1" ht="12.6" customHeight="1" x14ac:dyDescent="0.2">
      <c r="A33" s="136">
        <v>2000</v>
      </c>
      <c r="B33" s="136"/>
      <c r="C33" s="30" t="s">
        <v>171</v>
      </c>
      <c r="D33" s="136"/>
      <c r="E33" s="57"/>
    </row>
    <row r="34" spans="1:11" s="19" customFormat="1" ht="12.6" customHeight="1" x14ac:dyDescent="0.2">
      <c r="A34" s="136">
        <v>2004</v>
      </c>
      <c r="B34" s="136"/>
      <c r="C34" s="30" t="s">
        <v>172</v>
      </c>
      <c r="D34" s="136"/>
      <c r="E34" s="57"/>
    </row>
    <row r="35" spans="1:11" s="19" customFormat="1" ht="12.6" customHeight="1" x14ac:dyDescent="0.2">
      <c r="A35" s="136">
        <v>2008</v>
      </c>
      <c r="B35" s="136"/>
      <c r="C35" s="30" t="s">
        <v>173</v>
      </c>
      <c r="D35" s="136"/>
      <c r="E35" s="57"/>
    </row>
    <row r="36" spans="1:11" s="19" customFormat="1" ht="12.6" customHeight="1" x14ac:dyDescent="0.2">
      <c r="A36" s="136">
        <v>2012</v>
      </c>
      <c r="B36" s="57"/>
      <c r="C36" s="57" t="s">
        <v>190</v>
      </c>
      <c r="D36" s="136"/>
      <c r="E36" s="57"/>
    </row>
    <row r="37" spans="1:11" s="19" customFormat="1" ht="12.6" customHeight="1" x14ac:dyDescent="0.2">
      <c r="A37" s="55">
        <v>2016</v>
      </c>
      <c r="C37" s="7" t="s">
        <v>287</v>
      </c>
    </row>
    <row r="38" spans="1:11" s="19" customFormat="1" ht="12.6" customHeight="1" x14ac:dyDescent="0.2">
      <c r="A38" s="55">
        <v>2020</v>
      </c>
      <c r="C38" s="57" t="s">
        <v>289</v>
      </c>
    </row>
    <row r="39" spans="1:11" s="22" customFormat="1" ht="18" customHeight="1" x14ac:dyDescent="0.2">
      <c r="A39" s="54" t="s">
        <v>175</v>
      </c>
      <c r="B39" s="137"/>
      <c r="C39" s="137"/>
      <c r="D39" s="137"/>
      <c r="E39" s="137"/>
      <c r="F39" s="137"/>
      <c r="G39" s="137"/>
      <c r="H39" s="137"/>
      <c r="I39" s="30"/>
      <c r="J39" s="30"/>
      <c r="K39" s="30"/>
    </row>
    <row r="40" spans="1:11" s="19" customFormat="1" ht="12.6" customHeight="1" x14ac:dyDescent="0.2">
      <c r="A40" s="138" t="s">
        <v>176</v>
      </c>
    </row>
    <row r="41" spans="1:11" s="19" customFormat="1" ht="12.6" customHeight="1" x14ac:dyDescent="0.2">
      <c r="A41" s="135">
        <v>2016</v>
      </c>
      <c r="B41" s="57" t="s">
        <v>251</v>
      </c>
    </row>
    <row r="42" spans="1:11" s="12" customFormat="1" ht="24" customHeight="1" x14ac:dyDescent="0.2">
      <c r="A42" s="15" t="s">
        <v>252</v>
      </c>
      <c r="B42" s="20"/>
      <c r="C42" s="20"/>
      <c r="D42" s="20"/>
      <c r="E42" s="20"/>
      <c r="F42" s="21"/>
    </row>
    <row r="43" spans="1:11" s="12" customFormat="1" ht="12.6" customHeight="1" x14ac:dyDescent="0.2">
      <c r="A43" s="15" t="s">
        <v>253</v>
      </c>
      <c r="B43" s="20"/>
      <c r="C43" s="20"/>
      <c r="D43" s="20"/>
      <c r="E43" s="20"/>
      <c r="F43" s="21"/>
    </row>
    <row r="44" spans="1:11" s="12" customFormat="1" ht="9.9499999999999993" customHeight="1" x14ac:dyDescent="0.2">
      <c r="A44" s="20"/>
      <c r="B44" s="23"/>
      <c r="C44" s="15"/>
      <c r="D44" s="23"/>
      <c r="E44" s="15"/>
      <c r="F44" s="22"/>
    </row>
    <row r="45" spans="1:11" s="12" customFormat="1" ht="9.9499999999999993" customHeight="1" x14ac:dyDescent="0.2">
      <c r="A45" s="15" t="s">
        <v>254</v>
      </c>
      <c r="B45" s="23"/>
      <c r="C45" s="15"/>
      <c r="D45" s="23"/>
      <c r="E45" s="15"/>
      <c r="F45" s="22"/>
    </row>
  </sheetData>
  <mergeCells count="15">
    <mergeCell ref="V16:W16"/>
    <mergeCell ref="V10:W10"/>
    <mergeCell ref="V11:W11"/>
    <mergeCell ref="V12:W12"/>
    <mergeCell ref="V13:W13"/>
    <mergeCell ref="V14:W14"/>
    <mergeCell ref="V15:W15"/>
    <mergeCell ref="V7:W7"/>
    <mergeCell ref="V8:W8"/>
    <mergeCell ref="V9:W9"/>
    <mergeCell ref="U2:W2"/>
    <mergeCell ref="V3:W3"/>
    <mergeCell ref="V4:W4"/>
    <mergeCell ref="V5:W5"/>
    <mergeCell ref="V6:W6"/>
  </mergeCells>
  <phoneticPr fontId="0" type="noConversion"/>
  <hyperlinks>
    <hyperlink ref="W1" location="Übersicht!A1" display="zurück zur Übersicht"/>
    <hyperlink ref="A20" r:id="rId1" display="https://www.bfs.admin.ch/bfs/de/home/statistiken/kataloge-datenbanken/tabellen.assetdetail.2084940.html"/>
  </hyperlinks>
  <pageMargins left="0.39" right="0.78740157499999996" top="0.71" bottom="0.36" header="0.4921259845" footer="0.21"/>
  <pageSetup paperSize="9" scale="88" orientation="landscape" r:id="rId2"/>
  <headerFooter alignWithMargins="0"/>
  <ignoredErrors>
    <ignoredError sqref="B15:S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zoomScaleNormal="100" zoomScalePageLayoutView="70" workbookViewId="0"/>
  </sheetViews>
  <sheetFormatPr baseColWidth="10" defaultColWidth="9.1640625" defaultRowHeight="9.9499999999999993" customHeight="1" x14ac:dyDescent="0.2"/>
  <cols>
    <col min="1" max="1" width="7.83203125" style="108" customWidth="1"/>
    <col min="2" max="32" width="6.83203125" style="19" customWidth="1"/>
    <col min="33" max="16384" width="9.1640625" style="19"/>
  </cols>
  <sheetData>
    <row r="1" spans="1:32" s="6" customFormat="1" ht="12" x14ac:dyDescent="0.2">
      <c r="A1" s="1" t="str">
        <f>"Kanton "&amp;Übersicht!C5</f>
        <v>Kanton Schwyz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8"/>
      <c r="AF1" s="17" t="s">
        <v>48</v>
      </c>
    </row>
    <row r="2" spans="1:32" s="38" customFormat="1" ht="14.1" customHeight="1" x14ac:dyDescent="0.2">
      <c r="A2" s="58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pans="1:32" s="42" customFormat="1" ht="18" customHeight="1" x14ac:dyDescent="0.2">
      <c r="A3" s="39" t="s">
        <v>210</v>
      </c>
      <c r="B3" s="40">
        <v>1900</v>
      </c>
      <c r="C3" s="40">
        <v>1904</v>
      </c>
      <c r="D3" s="40">
        <v>1908</v>
      </c>
      <c r="E3" s="40">
        <v>1912</v>
      </c>
      <c r="F3" s="40">
        <v>1916</v>
      </c>
      <c r="G3" s="40">
        <v>1920</v>
      </c>
      <c r="H3" s="40">
        <v>1924</v>
      </c>
      <c r="I3" s="40">
        <v>1928</v>
      </c>
      <c r="J3" s="40">
        <v>1932</v>
      </c>
      <c r="K3" s="40">
        <v>1936</v>
      </c>
      <c r="L3" s="40">
        <v>1940</v>
      </c>
      <c r="M3" s="40">
        <v>1944</v>
      </c>
      <c r="N3" s="40">
        <v>1948</v>
      </c>
      <c r="O3" s="40">
        <v>1952</v>
      </c>
      <c r="P3" s="40">
        <v>1956</v>
      </c>
      <c r="Q3" s="40">
        <v>1960</v>
      </c>
      <c r="R3" s="40">
        <v>1964</v>
      </c>
      <c r="S3" s="40">
        <v>1968</v>
      </c>
      <c r="T3" s="40">
        <v>1972</v>
      </c>
      <c r="U3" s="40">
        <v>1976</v>
      </c>
      <c r="V3" s="40">
        <v>1980</v>
      </c>
      <c r="W3" s="40">
        <v>1984</v>
      </c>
      <c r="X3" s="40">
        <v>1988</v>
      </c>
      <c r="Y3" s="40">
        <v>1992</v>
      </c>
      <c r="Z3" s="40">
        <v>1996</v>
      </c>
      <c r="AA3" s="40">
        <v>2000</v>
      </c>
      <c r="AB3" s="40">
        <v>2004</v>
      </c>
      <c r="AC3" s="41">
        <v>2008</v>
      </c>
      <c r="AD3" s="41">
        <v>2012</v>
      </c>
      <c r="AE3" s="41">
        <v>2016</v>
      </c>
      <c r="AF3" s="41">
        <v>2020</v>
      </c>
    </row>
    <row r="4" spans="1:32" s="112" customFormat="1" ht="13.35" customHeight="1" x14ac:dyDescent="0.2">
      <c r="A4" s="147" t="s">
        <v>1</v>
      </c>
      <c r="B4" s="148">
        <v>36</v>
      </c>
      <c r="C4" s="148">
        <v>33</v>
      </c>
      <c r="D4" s="148">
        <v>30</v>
      </c>
      <c r="E4" s="148">
        <v>32</v>
      </c>
      <c r="F4" s="148">
        <v>39</v>
      </c>
      <c r="G4" s="148">
        <v>30</v>
      </c>
      <c r="H4" s="148">
        <v>27</v>
      </c>
      <c r="I4" s="148">
        <v>29</v>
      </c>
      <c r="J4" s="148">
        <v>32</v>
      </c>
      <c r="K4" s="148">
        <v>34</v>
      </c>
      <c r="L4" s="148">
        <v>35</v>
      </c>
      <c r="M4" s="148">
        <v>31</v>
      </c>
      <c r="N4" s="148">
        <v>29</v>
      </c>
      <c r="O4" s="148">
        <v>33</v>
      </c>
      <c r="P4" s="148">
        <v>29</v>
      </c>
      <c r="Q4" s="148">
        <v>29</v>
      </c>
      <c r="R4" s="148">
        <v>27</v>
      </c>
      <c r="S4" s="148">
        <v>32</v>
      </c>
      <c r="T4" s="148">
        <v>27</v>
      </c>
      <c r="U4" s="148">
        <v>29</v>
      </c>
      <c r="V4" s="148">
        <v>29</v>
      </c>
      <c r="W4" s="148">
        <v>25</v>
      </c>
      <c r="X4" s="148">
        <v>30</v>
      </c>
      <c r="Y4" s="148">
        <v>34</v>
      </c>
      <c r="Z4" s="148">
        <v>29</v>
      </c>
      <c r="AA4" s="148">
        <v>26</v>
      </c>
      <c r="AB4" s="148">
        <v>24</v>
      </c>
      <c r="AC4" s="148">
        <v>21</v>
      </c>
      <c r="AD4" s="148">
        <v>23</v>
      </c>
      <c r="AE4" s="148">
        <v>22</v>
      </c>
      <c r="AF4" s="148">
        <v>20</v>
      </c>
    </row>
    <row r="5" spans="1:32" s="112" customFormat="1" ht="13.35" customHeight="1" x14ac:dyDescent="0.2">
      <c r="A5" s="147" t="s">
        <v>2</v>
      </c>
      <c r="B5" s="148">
        <v>48</v>
      </c>
      <c r="C5" s="148">
        <v>53</v>
      </c>
      <c r="D5" s="148">
        <v>53</v>
      </c>
      <c r="E5" s="148">
        <v>61</v>
      </c>
      <c r="F5" s="148">
        <v>59</v>
      </c>
      <c r="G5" s="148">
        <v>61</v>
      </c>
      <c r="H5" s="148">
        <v>61</v>
      </c>
      <c r="I5" s="148">
        <v>61</v>
      </c>
      <c r="J5" s="148">
        <v>59</v>
      </c>
      <c r="K5" s="148">
        <v>56</v>
      </c>
      <c r="L5" s="148">
        <v>56</v>
      </c>
      <c r="M5" s="148">
        <v>53</v>
      </c>
      <c r="N5" s="148">
        <v>53</v>
      </c>
      <c r="O5" s="148">
        <v>54</v>
      </c>
      <c r="P5" s="148">
        <v>59</v>
      </c>
      <c r="Q5" s="148">
        <v>57</v>
      </c>
      <c r="R5" s="148">
        <v>57</v>
      </c>
      <c r="S5" s="148">
        <v>54</v>
      </c>
      <c r="T5" s="148">
        <v>55</v>
      </c>
      <c r="U5" s="148">
        <v>52</v>
      </c>
      <c r="V5" s="148">
        <v>53</v>
      </c>
      <c r="W5" s="148">
        <v>55</v>
      </c>
      <c r="X5" s="148">
        <v>49</v>
      </c>
      <c r="Y5" s="148">
        <v>48</v>
      </c>
      <c r="Z5" s="148">
        <v>46</v>
      </c>
      <c r="AA5" s="148">
        <v>43</v>
      </c>
      <c r="AB5" s="148">
        <v>34</v>
      </c>
      <c r="AC5" s="148">
        <v>29</v>
      </c>
      <c r="AD5" s="148">
        <v>29</v>
      </c>
      <c r="AE5" s="148">
        <v>27</v>
      </c>
      <c r="AF5" s="148">
        <v>24</v>
      </c>
    </row>
    <row r="6" spans="1:32" s="112" customFormat="1" ht="13.35" customHeight="1" x14ac:dyDescent="0.2">
      <c r="A6" s="147" t="s">
        <v>7</v>
      </c>
      <c r="B6" s="148">
        <v>1</v>
      </c>
      <c r="C6" s="148">
        <v>4</v>
      </c>
      <c r="D6" s="148">
        <v>3</v>
      </c>
      <c r="E6" s="148">
        <v>3</v>
      </c>
      <c r="F6" s="148">
        <v>2</v>
      </c>
      <c r="G6" s="148">
        <v>9</v>
      </c>
      <c r="H6" s="148">
        <v>7</v>
      </c>
      <c r="I6" s="148">
        <v>11</v>
      </c>
      <c r="J6" s="148">
        <v>12</v>
      </c>
      <c r="K6" s="148">
        <v>13</v>
      </c>
      <c r="L6" s="148">
        <v>12</v>
      </c>
      <c r="M6" s="148">
        <v>12</v>
      </c>
      <c r="N6" s="148">
        <v>12</v>
      </c>
      <c r="O6" s="148">
        <v>14</v>
      </c>
      <c r="P6" s="148">
        <v>17</v>
      </c>
      <c r="Q6" s="148">
        <v>15</v>
      </c>
      <c r="R6" s="148">
        <v>16</v>
      </c>
      <c r="S6" s="148">
        <v>14</v>
      </c>
      <c r="T6" s="148">
        <v>15</v>
      </c>
      <c r="U6" s="148">
        <v>16</v>
      </c>
      <c r="V6" s="148">
        <v>14</v>
      </c>
      <c r="W6" s="148">
        <v>14</v>
      </c>
      <c r="X6" s="148">
        <v>13</v>
      </c>
      <c r="Y6" s="148">
        <v>11</v>
      </c>
      <c r="Z6" s="148">
        <v>11</v>
      </c>
      <c r="AA6" s="148">
        <v>11</v>
      </c>
      <c r="AB6" s="148">
        <v>15</v>
      </c>
      <c r="AC6" s="148">
        <v>9</v>
      </c>
      <c r="AD6" s="148">
        <v>10</v>
      </c>
      <c r="AE6" s="148">
        <v>13</v>
      </c>
      <c r="AF6" s="148">
        <v>16</v>
      </c>
    </row>
    <row r="7" spans="1:32" s="112" customFormat="1" ht="13.35" customHeight="1" x14ac:dyDescent="0.2">
      <c r="A7" s="147" t="s">
        <v>3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>
        <v>2</v>
      </c>
      <c r="U7" s="148">
        <v>1</v>
      </c>
      <c r="V7" s="148">
        <v>3</v>
      </c>
      <c r="W7" s="148">
        <v>4</v>
      </c>
      <c r="X7" s="148">
        <v>4</v>
      </c>
      <c r="Y7" s="148">
        <v>5</v>
      </c>
      <c r="Z7" s="148">
        <v>12</v>
      </c>
      <c r="AA7" s="148">
        <v>20</v>
      </c>
      <c r="AB7" s="148">
        <v>27</v>
      </c>
      <c r="AC7" s="148">
        <v>41</v>
      </c>
      <c r="AD7" s="148">
        <v>35</v>
      </c>
      <c r="AE7" s="148">
        <v>33</v>
      </c>
      <c r="AF7" s="148">
        <v>33</v>
      </c>
    </row>
    <row r="8" spans="1:32" s="112" customFormat="1" ht="13.35" customHeight="1" x14ac:dyDescent="0.2">
      <c r="A8" s="147" t="s">
        <v>12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>
        <v>3</v>
      </c>
      <c r="AF8" s="148">
        <v>6</v>
      </c>
    </row>
    <row r="9" spans="1:32" s="112" customFormat="1" ht="13.35" customHeight="1" x14ac:dyDescent="0.2">
      <c r="A9" s="147" t="s">
        <v>15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>
        <v>1</v>
      </c>
      <c r="W9" s="148">
        <v>2</v>
      </c>
      <c r="X9" s="148"/>
      <c r="Y9" s="148"/>
      <c r="Z9" s="148"/>
      <c r="AA9" s="148"/>
      <c r="AB9" s="148"/>
      <c r="AC9" s="148"/>
      <c r="AD9" s="148"/>
      <c r="AE9" s="148"/>
      <c r="AF9" s="148"/>
    </row>
    <row r="10" spans="1:32" s="112" customFormat="1" ht="13.35" customHeight="1" x14ac:dyDescent="0.2">
      <c r="A10" s="147" t="s">
        <v>71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>
        <v>4</v>
      </c>
      <c r="Y10" s="148">
        <v>2</v>
      </c>
      <c r="Z10" s="148">
        <v>1</v>
      </c>
      <c r="AA10" s="148"/>
      <c r="AB10" s="148"/>
      <c r="AC10" s="148"/>
      <c r="AD10" s="148">
        <v>1</v>
      </c>
      <c r="AE10" s="148">
        <v>1</v>
      </c>
      <c r="AF10" s="148"/>
    </row>
    <row r="11" spans="1:32" s="112" customFormat="1" ht="13.35" customHeight="1" x14ac:dyDescent="0.2">
      <c r="A11" s="147" t="s">
        <v>19</v>
      </c>
      <c r="B11" s="148"/>
      <c r="C11" s="148">
        <v>5</v>
      </c>
      <c r="D11" s="148">
        <v>9</v>
      </c>
      <c r="E11" s="148">
        <v>6</v>
      </c>
      <c r="F11" s="148">
        <v>2</v>
      </c>
      <c r="G11" s="148">
        <v>2</v>
      </c>
      <c r="H11" s="148">
        <v>8</v>
      </c>
      <c r="I11" s="148">
        <v>2</v>
      </c>
      <c r="J11" s="148"/>
      <c r="K11" s="148"/>
      <c r="L11" s="148"/>
      <c r="M11" s="148">
        <v>3</v>
      </c>
      <c r="N11" s="148">
        <v>5</v>
      </c>
      <c r="O11" s="148">
        <v>4</v>
      </c>
      <c r="P11" s="148"/>
      <c r="Q11" s="148">
        <v>4</v>
      </c>
      <c r="R11" s="148"/>
      <c r="S11" s="148"/>
      <c r="T11" s="148">
        <v>1</v>
      </c>
      <c r="U11" s="148">
        <v>2</v>
      </c>
      <c r="V11" s="148"/>
      <c r="W11" s="148"/>
      <c r="X11" s="148"/>
      <c r="Y11" s="148"/>
      <c r="Z11" s="148">
        <v>1</v>
      </c>
      <c r="AA11" s="148"/>
      <c r="AB11" s="148"/>
      <c r="AC11" s="148"/>
      <c r="AD11" s="148">
        <v>2</v>
      </c>
      <c r="AE11" s="148">
        <v>1</v>
      </c>
      <c r="AF11" s="148">
        <v>1</v>
      </c>
    </row>
    <row r="12" spans="1:32" s="112" customFormat="1" ht="13.35" customHeight="1" x14ac:dyDescent="0.2">
      <c r="A12" s="52" t="s">
        <v>4</v>
      </c>
      <c r="B12" s="53">
        <f t="shared" ref="B12:AE12" si="0">SUM(B4:B11)</f>
        <v>85</v>
      </c>
      <c r="C12" s="53">
        <f t="shared" si="0"/>
        <v>95</v>
      </c>
      <c r="D12" s="53">
        <f t="shared" si="0"/>
        <v>95</v>
      </c>
      <c r="E12" s="53">
        <f t="shared" si="0"/>
        <v>102</v>
      </c>
      <c r="F12" s="53">
        <f t="shared" si="0"/>
        <v>102</v>
      </c>
      <c r="G12" s="53">
        <f t="shared" si="0"/>
        <v>102</v>
      </c>
      <c r="H12" s="53">
        <f t="shared" si="0"/>
        <v>103</v>
      </c>
      <c r="I12" s="53">
        <f t="shared" si="0"/>
        <v>103</v>
      </c>
      <c r="J12" s="53">
        <f t="shared" si="0"/>
        <v>103</v>
      </c>
      <c r="K12" s="53">
        <f t="shared" si="0"/>
        <v>103</v>
      </c>
      <c r="L12" s="53">
        <f t="shared" si="0"/>
        <v>103</v>
      </c>
      <c r="M12" s="53">
        <f t="shared" si="0"/>
        <v>99</v>
      </c>
      <c r="N12" s="53">
        <f t="shared" si="0"/>
        <v>99</v>
      </c>
      <c r="O12" s="53">
        <f t="shared" si="0"/>
        <v>105</v>
      </c>
      <c r="P12" s="53">
        <f t="shared" si="0"/>
        <v>105</v>
      </c>
      <c r="Q12" s="53">
        <f t="shared" si="0"/>
        <v>105</v>
      </c>
      <c r="R12" s="53">
        <f t="shared" si="0"/>
        <v>100</v>
      </c>
      <c r="S12" s="53">
        <f t="shared" si="0"/>
        <v>100</v>
      </c>
      <c r="T12" s="53">
        <f t="shared" si="0"/>
        <v>100</v>
      </c>
      <c r="U12" s="53">
        <f t="shared" si="0"/>
        <v>100</v>
      </c>
      <c r="V12" s="53">
        <f t="shared" si="0"/>
        <v>100</v>
      </c>
      <c r="W12" s="53">
        <f t="shared" si="0"/>
        <v>100</v>
      </c>
      <c r="X12" s="53">
        <f t="shared" si="0"/>
        <v>100</v>
      </c>
      <c r="Y12" s="53">
        <f t="shared" si="0"/>
        <v>100</v>
      </c>
      <c r="Z12" s="53">
        <f t="shared" si="0"/>
        <v>100</v>
      </c>
      <c r="AA12" s="53">
        <f t="shared" si="0"/>
        <v>100</v>
      </c>
      <c r="AB12" s="53">
        <f t="shared" si="0"/>
        <v>100</v>
      </c>
      <c r="AC12" s="53">
        <f t="shared" si="0"/>
        <v>100</v>
      </c>
      <c r="AD12" s="53">
        <f t="shared" si="0"/>
        <v>100</v>
      </c>
      <c r="AE12" s="53">
        <f t="shared" si="0"/>
        <v>100</v>
      </c>
      <c r="AF12" s="53">
        <v>100</v>
      </c>
    </row>
    <row r="13" spans="1:32" s="7" customFormat="1" ht="18" customHeight="1" x14ac:dyDescent="0.2">
      <c r="A13" s="107" t="s">
        <v>177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32" ht="12.6" customHeight="1" x14ac:dyDescent="0.2">
      <c r="A14" s="55" t="s">
        <v>185</v>
      </c>
      <c r="B14" s="57"/>
      <c r="C14" s="57" t="s">
        <v>186</v>
      </c>
    </row>
    <row r="15" spans="1:32" ht="12.6" customHeight="1" x14ac:dyDescent="0.2">
      <c r="A15" s="55">
        <v>1948</v>
      </c>
      <c r="B15" s="57"/>
      <c r="C15" s="57" t="s">
        <v>181</v>
      </c>
    </row>
    <row r="16" spans="1:32" ht="12.6" customHeight="1" x14ac:dyDescent="0.2">
      <c r="A16" s="55">
        <v>1952</v>
      </c>
      <c r="B16" s="57"/>
      <c r="C16" s="57" t="s">
        <v>181</v>
      </c>
    </row>
    <row r="17" spans="1:6" ht="12.6" customHeight="1" x14ac:dyDescent="0.2">
      <c r="A17" s="55">
        <v>1960</v>
      </c>
      <c r="B17" s="57"/>
      <c r="C17" s="57" t="s">
        <v>181</v>
      </c>
    </row>
    <row r="18" spans="1:6" ht="12.6" customHeight="1" x14ac:dyDescent="0.2">
      <c r="A18" s="55">
        <v>1972</v>
      </c>
      <c r="B18" s="57"/>
      <c r="C18" s="57" t="s">
        <v>180</v>
      </c>
    </row>
    <row r="19" spans="1:6" ht="12.6" customHeight="1" x14ac:dyDescent="0.2">
      <c r="A19" s="55">
        <v>1976</v>
      </c>
      <c r="B19" s="57"/>
      <c r="C19" s="57" t="s">
        <v>179</v>
      </c>
    </row>
    <row r="20" spans="1:6" ht="12.6" customHeight="1" x14ac:dyDescent="0.2">
      <c r="A20" s="55">
        <v>1996</v>
      </c>
      <c r="B20" s="57"/>
      <c r="C20" s="57" t="s">
        <v>178</v>
      </c>
    </row>
    <row r="21" spans="1:6" ht="12.6" customHeight="1" x14ac:dyDescent="0.2">
      <c r="A21" s="55">
        <v>2012</v>
      </c>
      <c r="B21" s="57"/>
      <c r="C21" s="57" t="s">
        <v>189</v>
      </c>
    </row>
    <row r="22" spans="1:6" ht="12.6" customHeight="1" x14ac:dyDescent="0.2">
      <c r="A22" s="55">
        <v>2016</v>
      </c>
      <c r="B22" s="57"/>
      <c r="C22" s="57" t="s">
        <v>178</v>
      </c>
    </row>
    <row r="23" spans="1:6" ht="12.6" customHeight="1" x14ac:dyDescent="0.2">
      <c r="A23" s="55">
        <v>2020</v>
      </c>
      <c r="B23" s="57"/>
      <c r="C23" s="57" t="s">
        <v>178</v>
      </c>
    </row>
    <row r="24" spans="1:6" s="12" customFormat="1" ht="24" customHeight="1" x14ac:dyDescent="0.2">
      <c r="A24" s="15" t="s">
        <v>252</v>
      </c>
      <c r="B24" s="20"/>
      <c r="C24" s="20"/>
      <c r="D24" s="20"/>
      <c r="E24" s="20"/>
      <c r="F24" s="21"/>
    </row>
    <row r="25" spans="1:6" s="12" customFormat="1" ht="12.6" customHeight="1" x14ac:dyDescent="0.2">
      <c r="A25" s="15" t="s">
        <v>253</v>
      </c>
      <c r="B25" s="20"/>
      <c r="C25" s="20"/>
      <c r="D25" s="20"/>
      <c r="E25" s="20"/>
      <c r="F25" s="21"/>
    </row>
    <row r="26" spans="1:6" s="12" customFormat="1" ht="9.9499999999999993" customHeight="1" x14ac:dyDescent="0.2">
      <c r="A26" s="20"/>
      <c r="B26" s="23"/>
      <c r="C26" s="15"/>
      <c r="D26" s="23"/>
      <c r="E26" s="15"/>
      <c r="F26" s="22"/>
    </row>
    <row r="27" spans="1:6" s="12" customFormat="1" ht="9.9499999999999993" customHeight="1" x14ac:dyDescent="0.2">
      <c r="A27" s="15" t="s">
        <v>254</v>
      </c>
      <c r="B27" s="23"/>
      <c r="C27" s="15"/>
      <c r="D27" s="23"/>
      <c r="E27" s="15"/>
      <c r="F27" s="22"/>
    </row>
  </sheetData>
  <phoneticPr fontId="0" type="noConversion"/>
  <hyperlinks>
    <hyperlink ref="AF1" location="Übersicht!A1" display="zurück zur Übersicht"/>
  </hyperlinks>
  <pageMargins left="0.31" right="0.19" top="0.52" bottom="0.43" header="0.41" footer="0.17"/>
  <pageSetup paperSize="9" scale="86" orientation="landscape" r:id="rId1"/>
  <headerFooter alignWithMargins="0"/>
  <ignoredErrors>
    <ignoredError sqref="B12:AE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showGridLines="0" zoomScaleNormal="100" zoomScalePageLayoutView="55" workbookViewId="0"/>
  </sheetViews>
  <sheetFormatPr baseColWidth="10" defaultColWidth="9.1640625" defaultRowHeight="9.9499999999999993" customHeight="1" x14ac:dyDescent="0.2"/>
  <cols>
    <col min="1" max="1" width="7.83203125" style="108" customWidth="1"/>
    <col min="2" max="40" width="6.1640625" style="19" customWidth="1"/>
    <col min="41" max="16384" width="9.1640625" style="19"/>
  </cols>
  <sheetData>
    <row r="1" spans="1:40" s="6" customFormat="1" ht="12" x14ac:dyDescent="0.2">
      <c r="A1" s="1" t="str">
        <f>"Kanton "&amp;Übersicht!C5</f>
        <v>Kanton Schwyz</v>
      </c>
      <c r="B1" s="1"/>
      <c r="C1" s="1"/>
      <c r="D1" s="1"/>
      <c r="E1" s="1"/>
      <c r="F1" s="1"/>
      <c r="G1" s="1"/>
      <c r="AF1" s="18"/>
      <c r="AL1" s="17"/>
      <c r="AN1" s="17" t="s">
        <v>48</v>
      </c>
    </row>
    <row r="2" spans="1:40" s="38" customFormat="1" ht="14.1" customHeight="1" x14ac:dyDescent="0.2">
      <c r="A2" s="58" t="s">
        <v>59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40" s="42" customFormat="1" ht="18" customHeight="1" x14ac:dyDescent="0.2">
      <c r="A3" s="102"/>
      <c r="B3" s="103">
        <v>1972</v>
      </c>
      <c r="C3" s="103"/>
      <c r="D3" s="104"/>
      <c r="E3" s="103">
        <v>1976</v>
      </c>
      <c r="F3" s="103"/>
      <c r="G3" s="104"/>
      <c r="H3" s="103">
        <v>1980</v>
      </c>
      <c r="I3" s="103"/>
      <c r="J3" s="104"/>
      <c r="K3" s="103">
        <v>1984</v>
      </c>
      <c r="L3" s="103"/>
      <c r="M3" s="104"/>
      <c r="N3" s="103">
        <v>1988</v>
      </c>
      <c r="O3" s="103"/>
      <c r="P3" s="104"/>
      <c r="Q3" s="103">
        <v>1992</v>
      </c>
      <c r="R3" s="103"/>
      <c r="S3" s="104"/>
      <c r="T3" s="103">
        <v>1996</v>
      </c>
      <c r="U3" s="103"/>
      <c r="V3" s="104"/>
      <c r="W3" s="103">
        <v>2000</v>
      </c>
      <c r="X3" s="103"/>
      <c r="Y3" s="104"/>
      <c r="Z3" s="103">
        <v>2004</v>
      </c>
      <c r="AA3" s="103"/>
      <c r="AB3" s="104"/>
      <c r="AC3" s="41">
        <v>2008</v>
      </c>
      <c r="AD3" s="103"/>
      <c r="AE3" s="103"/>
      <c r="AF3" s="41">
        <v>2012</v>
      </c>
      <c r="AG3" s="103"/>
      <c r="AH3" s="103"/>
      <c r="AI3" s="41">
        <v>2016</v>
      </c>
      <c r="AJ3" s="103"/>
      <c r="AK3" s="103"/>
      <c r="AL3" s="41">
        <v>2020</v>
      </c>
      <c r="AM3" s="103"/>
      <c r="AN3" s="103"/>
    </row>
    <row r="4" spans="1:40" s="7" customFormat="1" ht="18" customHeight="1" x14ac:dyDescent="0.2">
      <c r="A4" s="150" t="s">
        <v>210</v>
      </c>
      <c r="B4" s="104" t="s">
        <v>5</v>
      </c>
      <c r="C4" s="40" t="s">
        <v>6</v>
      </c>
      <c r="D4" s="40" t="s">
        <v>56</v>
      </c>
      <c r="E4" s="104" t="s">
        <v>5</v>
      </c>
      <c r="F4" s="40" t="s">
        <v>6</v>
      </c>
      <c r="G4" s="40" t="s">
        <v>56</v>
      </c>
      <c r="H4" s="104" t="s">
        <v>5</v>
      </c>
      <c r="I4" s="40" t="s">
        <v>6</v>
      </c>
      <c r="J4" s="40" t="s">
        <v>56</v>
      </c>
      <c r="K4" s="104" t="s">
        <v>5</v>
      </c>
      <c r="L4" s="40" t="s">
        <v>6</v>
      </c>
      <c r="M4" s="40" t="s">
        <v>56</v>
      </c>
      <c r="N4" s="104" t="s">
        <v>5</v>
      </c>
      <c r="O4" s="40" t="s">
        <v>6</v>
      </c>
      <c r="P4" s="40" t="s">
        <v>56</v>
      </c>
      <c r="Q4" s="104" t="s">
        <v>5</v>
      </c>
      <c r="R4" s="40" t="s">
        <v>6</v>
      </c>
      <c r="S4" s="40" t="s">
        <v>56</v>
      </c>
      <c r="T4" s="104" t="s">
        <v>5</v>
      </c>
      <c r="U4" s="40" t="s">
        <v>6</v>
      </c>
      <c r="V4" s="40" t="s">
        <v>56</v>
      </c>
      <c r="W4" s="104" t="s">
        <v>5</v>
      </c>
      <c r="X4" s="40" t="s">
        <v>6</v>
      </c>
      <c r="Y4" s="40" t="s">
        <v>56</v>
      </c>
      <c r="Z4" s="104" t="s">
        <v>5</v>
      </c>
      <c r="AA4" s="40" t="s">
        <v>6</v>
      </c>
      <c r="AB4" s="40" t="s">
        <v>56</v>
      </c>
      <c r="AC4" s="40" t="s">
        <v>5</v>
      </c>
      <c r="AD4" s="40" t="s">
        <v>6</v>
      </c>
      <c r="AE4" s="41" t="s">
        <v>56</v>
      </c>
      <c r="AF4" s="40" t="s">
        <v>5</v>
      </c>
      <c r="AG4" s="40" t="s">
        <v>6</v>
      </c>
      <c r="AH4" s="41" t="s">
        <v>56</v>
      </c>
      <c r="AI4" s="40" t="s">
        <v>5</v>
      </c>
      <c r="AJ4" s="40" t="s">
        <v>6</v>
      </c>
      <c r="AK4" s="41" t="s">
        <v>56</v>
      </c>
      <c r="AL4" s="40" t="s">
        <v>5</v>
      </c>
      <c r="AM4" s="40" t="s">
        <v>6</v>
      </c>
      <c r="AN4" s="41" t="s">
        <v>56</v>
      </c>
    </row>
    <row r="5" spans="1:40" s="152" customFormat="1" ht="13.35" customHeight="1" x14ac:dyDescent="0.2">
      <c r="A5" s="43" t="s">
        <v>1</v>
      </c>
      <c r="B5" s="106"/>
      <c r="C5" s="106">
        <v>27</v>
      </c>
      <c r="D5" s="151">
        <f t="shared" ref="D5:D13" si="0">IF(OR(ISNUMBER(B5),ISNUMBER(C5)),100/SUM(B5:C5)*B5,"")</f>
        <v>0</v>
      </c>
      <c r="E5" s="106">
        <v>2</v>
      </c>
      <c r="F5" s="106">
        <v>27</v>
      </c>
      <c r="G5" s="151">
        <f t="shared" ref="G5:G13" si="1">IF(OR(ISNUMBER(E5),ISNUMBER(F5)),100/SUM(E5:F5)*E5,"")</f>
        <v>6.8965517241379306</v>
      </c>
      <c r="H5" s="106">
        <v>1</v>
      </c>
      <c r="I5" s="106">
        <v>28</v>
      </c>
      <c r="J5" s="151">
        <f t="shared" ref="J5:J13" si="2">IF(OR(ISNUMBER(H5),ISNUMBER(I5)),100/SUM(H5:I5)*H5,"")</f>
        <v>3.4482758620689653</v>
      </c>
      <c r="K5" s="106"/>
      <c r="L5" s="106">
        <v>25</v>
      </c>
      <c r="M5" s="151">
        <f t="shared" ref="M5:M13" si="3">IF(OR(ISNUMBER(K5),ISNUMBER(L5)),100/SUM(K5:L5)*K5,"")</f>
        <v>0</v>
      </c>
      <c r="N5" s="106"/>
      <c r="O5" s="106">
        <v>30</v>
      </c>
      <c r="P5" s="151">
        <f t="shared" ref="P5:P13" si="4">IF(OR(ISNUMBER(N5),ISNUMBER(O5)),100/SUM(N5:O5)*N5,"")</f>
        <v>0</v>
      </c>
      <c r="Q5" s="106">
        <v>4</v>
      </c>
      <c r="R5" s="106">
        <v>30</v>
      </c>
      <c r="S5" s="151">
        <f t="shared" ref="S5:S13" si="5">IF(OR(ISNUMBER(Q5),ISNUMBER(R5)),100/SUM(Q5:R5)*Q5,"")</f>
        <v>11.764705882352942</v>
      </c>
      <c r="T5" s="106">
        <v>4</v>
      </c>
      <c r="U5" s="106">
        <v>25</v>
      </c>
      <c r="V5" s="151">
        <f t="shared" ref="V5:V13" si="6">IF(OR(ISNUMBER(T5),ISNUMBER(U5)),100/SUM(T5:U5)*T5,"")</f>
        <v>13.793103448275861</v>
      </c>
      <c r="W5" s="106">
        <v>4</v>
      </c>
      <c r="X5" s="106">
        <v>22</v>
      </c>
      <c r="Y5" s="151">
        <f t="shared" ref="Y5:Y13" si="7">IF(OR(ISNUMBER(W5),ISNUMBER(X5)),100/SUM(W5:X5)*W5,"")</f>
        <v>15.384615384615385</v>
      </c>
      <c r="Z5" s="106">
        <v>5</v>
      </c>
      <c r="AA5" s="106">
        <v>19</v>
      </c>
      <c r="AB5" s="151">
        <f t="shared" ref="AB5:AB13" si="8">IF(OR(ISNUMBER(Z5),ISNUMBER(AA5)),100/SUM(Z5:AA5)*Z5,"")</f>
        <v>20.833333333333336</v>
      </c>
      <c r="AC5" s="106">
        <v>6</v>
      </c>
      <c r="AD5" s="106">
        <v>15</v>
      </c>
      <c r="AE5" s="151">
        <f t="shared" ref="AE5:AE12" si="9">IF(OR(ISNUMBER(AC5),ISNUMBER(AD5)),100/SUM(AC5:AD5)*AC5,"")</f>
        <v>28.571428571428569</v>
      </c>
      <c r="AF5" s="106">
        <v>5</v>
      </c>
      <c r="AG5" s="106">
        <v>18</v>
      </c>
      <c r="AH5" s="151">
        <f t="shared" ref="AH5:AH12" si="10">IF(OR(ISNUMBER(AF5),ISNUMBER(AG5)),100/SUM(AF5:AG5)*AF5,"")</f>
        <v>21.739130434782609</v>
      </c>
      <c r="AI5" s="106">
        <v>3</v>
      </c>
      <c r="AJ5" s="106">
        <v>19</v>
      </c>
      <c r="AK5" s="151">
        <f t="shared" ref="AK5:AK12" si="11">IF(OR(ISNUMBER(AI5),ISNUMBER(AJ5)),100/SUM(AI5:AJ5)*AI5,"")</f>
        <v>13.636363636363637</v>
      </c>
      <c r="AL5" s="106">
        <v>1</v>
      </c>
      <c r="AM5" s="106">
        <v>19</v>
      </c>
      <c r="AN5" s="151">
        <f t="shared" ref="AN5:AN12" si="12">IF(OR(ISNUMBER(AL5),ISNUMBER(AM5)),100/SUM(AL5:AM5)*AL5,"")</f>
        <v>5</v>
      </c>
    </row>
    <row r="6" spans="1:40" s="152" customFormat="1" ht="13.35" customHeight="1" x14ac:dyDescent="0.2">
      <c r="A6" s="43" t="s">
        <v>2</v>
      </c>
      <c r="B6" s="106">
        <v>4</v>
      </c>
      <c r="C6" s="106">
        <v>51</v>
      </c>
      <c r="D6" s="151">
        <f t="shared" si="0"/>
        <v>7.2727272727272725</v>
      </c>
      <c r="E6" s="106">
        <v>3</v>
      </c>
      <c r="F6" s="106">
        <v>49</v>
      </c>
      <c r="G6" s="151">
        <f t="shared" si="1"/>
        <v>5.7692307692307692</v>
      </c>
      <c r="H6" s="106">
        <v>3</v>
      </c>
      <c r="I6" s="106">
        <v>50</v>
      </c>
      <c r="J6" s="151">
        <f t="shared" si="2"/>
        <v>5.6603773584905657</v>
      </c>
      <c r="K6" s="106">
        <v>4</v>
      </c>
      <c r="L6" s="106">
        <v>51</v>
      </c>
      <c r="M6" s="151">
        <f t="shared" si="3"/>
        <v>7.2727272727272725</v>
      </c>
      <c r="N6" s="106">
        <v>4</v>
      </c>
      <c r="O6" s="106">
        <v>45</v>
      </c>
      <c r="P6" s="151">
        <f t="shared" si="4"/>
        <v>8.1632653061224492</v>
      </c>
      <c r="Q6" s="106">
        <v>5</v>
      </c>
      <c r="R6" s="106">
        <v>43</v>
      </c>
      <c r="S6" s="151">
        <f t="shared" si="5"/>
        <v>10.416666666666668</v>
      </c>
      <c r="T6" s="106">
        <v>3</v>
      </c>
      <c r="U6" s="106">
        <v>43</v>
      </c>
      <c r="V6" s="151">
        <f t="shared" si="6"/>
        <v>6.5217391304347823</v>
      </c>
      <c r="W6" s="106">
        <v>6</v>
      </c>
      <c r="X6" s="106">
        <v>37</v>
      </c>
      <c r="Y6" s="151">
        <f t="shared" si="7"/>
        <v>13.953488372093023</v>
      </c>
      <c r="Z6" s="106">
        <v>6</v>
      </c>
      <c r="AA6" s="106">
        <v>28</v>
      </c>
      <c r="AB6" s="151">
        <f t="shared" si="8"/>
        <v>17.647058823529413</v>
      </c>
      <c r="AC6" s="106">
        <v>6</v>
      </c>
      <c r="AD6" s="106">
        <v>23</v>
      </c>
      <c r="AE6" s="151">
        <f t="shared" si="9"/>
        <v>20.689655172413794</v>
      </c>
      <c r="AF6" s="106">
        <v>5</v>
      </c>
      <c r="AG6" s="106">
        <v>24</v>
      </c>
      <c r="AH6" s="151">
        <f t="shared" si="10"/>
        <v>17.241379310344826</v>
      </c>
      <c r="AI6" s="106">
        <v>4</v>
      </c>
      <c r="AJ6" s="106">
        <v>23</v>
      </c>
      <c r="AK6" s="151">
        <f t="shared" si="11"/>
        <v>14.814814814814815</v>
      </c>
      <c r="AL6" s="106">
        <v>3</v>
      </c>
      <c r="AM6" s="106">
        <v>21</v>
      </c>
      <c r="AN6" s="151">
        <f t="shared" si="12"/>
        <v>12.5</v>
      </c>
    </row>
    <row r="7" spans="1:40" s="152" customFormat="1" ht="13.35" customHeight="1" x14ac:dyDescent="0.2">
      <c r="A7" s="43" t="s">
        <v>7</v>
      </c>
      <c r="B7" s="106">
        <v>1</v>
      </c>
      <c r="C7" s="106">
        <v>14</v>
      </c>
      <c r="D7" s="151">
        <f t="shared" si="0"/>
        <v>6.666666666666667</v>
      </c>
      <c r="E7" s="106">
        <v>1</v>
      </c>
      <c r="F7" s="106">
        <v>15</v>
      </c>
      <c r="G7" s="151">
        <f t="shared" si="1"/>
        <v>6.25</v>
      </c>
      <c r="H7" s="106">
        <v>1</v>
      </c>
      <c r="I7" s="106">
        <v>13</v>
      </c>
      <c r="J7" s="151">
        <f t="shared" si="2"/>
        <v>7.1428571428571432</v>
      </c>
      <c r="K7" s="106"/>
      <c r="L7" s="106">
        <v>14</v>
      </c>
      <c r="M7" s="151">
        <f t="shared" si="3"/>
        <v>0</v>
      </c>
      <c r="N7" s="106"/>
      <c r="O7" s="106">
        <v>13</v>
      </c>
      <c r="P7" s="151">
        <f t="shared" si="4"/>
        <v>0</v>
      </c>
      <c r="Q7" s="106">
        <v>2</v>
      </c>
      <c r="R7" s="106">
        <v>9</v>
      </c>
      <c r="S7" s="151">
        <f t="shared" si="5"/>
        <v>18.181818181818183</v>
      </c>
      <c r="T7" s="106">
        <v>4</v>
      </c>
      <c r="U7" s="106">
        <v>7</v>
      </c>
      <c r="V7" s="151">
        <f t="shared" si="6"/>
        <v>36.363636363636367</v>
      </c>
      <c r="W7" s="106">
        <v>3</v>
      </c>
      <c r="X7" s="106">
        <v>8</v>
      </c>
      <c r="Y7" s="151">
        <f t="shared" si="7"/>
        <v>27.272727272727273</v>
      </c>
      <c r="Z7" s="106">
        <v>5</v>
      </c>
      <c r="AA7" s="106">
        <v>10</v>
      </c>
      <c r="AB7" s="151">
        <f t="shared" si="8"/>
        <v>33.333333333333336</v>
      </c>
      <c r="AC7" s="106">
        <v>4</v>
      </c>
      <c r="AD7" s="106">
        <v>5</v>
      </c>
      <c r="AE7" s="151">
        <f t="shared" si="9"/>
        <v>44.444444444444443</v>
      </c>
      <c r="AF7" s="106">
        <v>4</v>
      </c>
      <c r="AG7" s="106">
        <v>6</v>
      </c>
      <c r="AH7" s="151">
        <f t="shared" si="10"/>
        <v>40</v>
      </c>
      <c r="AI7" s="106">
        <v>4</v>
      </c>
      <c r="AJ7" s="106">
        <v>9</v>
      </c>
      <c r="AK7" s="151">
        <f t="shared" si="11"/>
        <v>30.76923076923077</v>
      </c>
      <c r="AL7" s="106">
        <v>4</v>
      </c>
      <c r="AM7" s="106">
        <v>12</v>
      </c>
      <c r="AN7" s="151">
        <f t="shared" si="12"/>
        <v>25</v>
      </c>
    </row>
    <row r="8" spans="1:40" s="152" customFormat="1" ht="13.35" customHeight="1" x14ac:dyDescent="0.2">
      <c r="A8" s="43" t="s">
        <v>3</v>
      </c>
      <c r="B8" s="106"/>
      <c r="C8" s="106">
        <v>2</v>
      </c>
      <c r="D8" s="151">
        <f t="shared" si="0"/>
        <v>0</v>
      </c>
      <c r="E8" s="106"/>
      <c r="F8" s="106">
        <v>1</v>
      </c>
      <c r="G8" s="151">
        <f t="shared" si="1"/>
        <v>0</v>
      </c>
      <c r="H8" s="106">
        <v>1</v>
      </c>
      <c r="I8" s="106">
        <v>2</v>
      </c>
      <c r="J8" s="151">
        <f t="shared" si="2"/>
        <v>33.333333333333336</v>
      </c>
      <c r="K8" s="106">
        <v>1</v>
      </c>
      <c r="L8" s="106">
        <v>3</v>
      </c>
      <c r="M8" s="151">
        <f t="shared" si="3"/>
        <v>25</v>
      </c>
      <c r="N8" s="106"/>
      <c r="O8" s="106">
        <v>4</v>
      </c>
      <c r="P8" s="151">
        <f t="shared" si="4"/>
        <v>0</v>
      </c>
      <c r="Q8" s="106"/>
      <c r="R8" s="106">
        <v>5</v>
      </c>
      <c r="S8" s="151">
        <f t="shared" si="5"/>
        <v>0</v>
      </c>
      <c r="T8" s="106"/>
      <c r="U8" s="106">
        <v>12</v>
      </c>
      <c r="V8" s="151">
        <f t="shared" si="6"/>
        <v>0</v>
      </c>
      <c r="W8" s="106">
        <v>1</v>
      </c>
      <c r="X8" s="106">
        <v>19</v>
      </c>
      <c r="Y8" s="151">
        <f t="shared" si="7"/>
        <v>5</v>
      </c>
      <c r="Z8" s="106">
        <v>2</v>
      </c>
      <c r="AA8" s="106">
        <v>25</v>
      </c>
      <c r="AB8" s="151">
        <f t="shared" si="8"/>
        <v>7.4074074074074074</v>
      </c>
      <c r="AC8" s="106">
        <v>7</v>
      </c>
      <c r="AD8" s="106">
        <v>34</v>
      </c>
      <c r="AE8" s="151">
        <f t="shared" si="9"/>
        <v>17.073170731707318</v>
      </c>
      <c r="AF8" s="106">
        <v>2</v>
      </c>
      <c r="AG8" s="106">
        <v>33</v>
      </c>
      <c r="AH8" s="151">
        <f t="shared" si="10"/>
        <v>5.7142857142857144</v>
      </c>
      <c r="AI8" s="106">
        <v>1</v>
      </c>
      <c r="AJ8" s="106">
        <v>32</v>
      </c>
      <c r="AK8" s="151">
        <f t="shared" si="11"/>
        <v>3.0303030303030303</v>
      </c>
      <c r="AL8" s="106">
        <v>1</v>
      </c>
      <c r="AM8" s="106">
        <v>32</v>
      </c>
      <c r="AN8" s="151">
        <f t="shared" si="12"/>
        <v>3.0303030303030303</v>
      </c>
    </row>
    <row r="9" spans="1:40" s="152" customFormat="1" ht="13.35" customHeight="1" x14ac:dyDescent="0.2">
      <c r="A9" s="43" t="s">
        <v>12</v>
      </c>
      <c r="B9" s="106"/>
      <c r="C9" s="106"/>
      <c r="D9" s="151"/>
      <c r="E9" s="106"/>
      <c r="F9" s="106"/>
      <c r="G9" s="151"/>
      <c r="H9" s="106"/>
      <c r="I9" s="106"/>
      <c r="J9" s="151"/>
      <c r="K9" s="106"/>
      <c r="L9" s="106"/>
      <c r="M9" s="151"/>
      <c r="N9" s="106"/>
      <c r="O9" s="106"/>
      <c r="P9" s="151"/>
      <c r="Q9" s="106"/>
      <c r="R9" s="106"/>
      <c r="S9" s="151"/>
      <c r="T9" s="106"/>
      <c r="U9" s="106"/>
      <c r="V9" s="151"/>
      <c r="W9" s="106"/>
      <c r="X9" s="106"/>
      <c r="Y9" s="151"/>
      <c r="Z9" s="106"/>
      <c r="AA9" s="106"/>
      <c r="AB9" s="151"/>
      <c r="AC9" s="106"/>
      <c r="AD9" s="106"/>
      <c r="AE9" s="151"/>
      <c r="AF9" s="106"/>
      <c r="AG9" s="106"/>
      <c r="AH9" s="151"/>
      <c r="AI9" s="106"/>
      <c r="AJ9" s="106">
        <v>3</v>
      </c>
      <c r="AK9" s="151">
        <f t="shared" si="11"/>
        <v>0</v>
      </c>
      <c r="AL9" s="106"/>
      <c r="AM9" s="106">
        <v>6</v>
      </c>
      <c r="AN9" s="151">
        <f t="shared" si="12"/>
        <v>0</v>
      </c>
    </row>
    <row r="10" spans="1:40" s="152" customFormat="1" ht="13.35" customHeight="1" x14ac:dyDescent="0.2">
      <c r="A10" s="43" t="s">
        <v>15</v>
      </c>
      <c r="B10" s="106"/>
      <c r="C10" s="106"/>
      <c r="D10" s="151" t="str">
        <f t="shared" si="0"/>
        <v/>
      </c>
      <c r="E10" s="106"/>
      <c r="F10" s="106"/>
      <c r="G10" s="151" t="str">
        <f t="shared" si="1"/>
        <v/>
      </c>
      <c r="H10" s="106"/>
      <c r="I10" s="106">
        <v>1</v>
      </c>
      <c r="J10" s="151">
        <f t="shared" si="2"/>
        <v>0</v>
      </c>
      <c r="K10" s="106"/>
      <c r="L10" s="106">
        <v>2</v>
      </c>
      <c r="M10" s="151">
        <f t="shared" si="3"/>
        <v>0</v>
      </c>
      <c r="N10" s="106"/>
      <c r="O10" s="106"/>
      <c r="P10" s="151" t="str">
        <f t="shared" si="4"/>
        <v/>
      </c>
      <c r="Q10" s="106"/>
      <c r="R10" s="106"/>
      <c r="S10" s="151" t="str">
        <f t="shared" si="5"/>
        <v/>
      </c>
      <c r="T10" s="106"/>
      <c r="U10" s="106"/>
      <c r="V10" s="151" t="str">
        <f t="shared" si="6"/>
        <v/>
      </c>
      <c r="W10" s="106"/>
      <c r="X10" s="106"/>
      <c r="Y10" s="151" t="str">
        <f t="shared" si="7"/>
        <v/>
      </c>
      <c r="Z10" s="106"/>
      <c r="AA10" s="106"/>
      <c r="AB10" s="151" t="str">
        <f t="shared" si="8"/>
        <v/>
      </c>
      <c r="AC10" s="106"/>
      <c r="AD10" s="106"/>
      <c r="AE10" s="151" t="str">
        <f t="shared" si="9"/>
        <v/>
      </c>
      <c r="AF10" s="106"/>
      <c r="AG10" s="106"/>
      <c r="AH10" s="151" t="str">
        <f t="shared" si="10"/>
        <v/>
      </c>
      <c r="AI10" s="106"/>
      <c r="AJ10" s="106"/>
      <c r="AK10" s="151" t="str">
        <f t="shared" si="11"/>
        <v/>
      </c>
      <c r="AL10" s="106"/>
      <c r="AM10" s="106"/>
      <c r="AN10" s="151" t="str">
        <f t="shared" si="12"/>
        <v/>
      </c>
    </row>
    <row r="11" spans="1:40" s="152" customFormat="1" ht="13.35" customHeight="1" x14ac:dyDescent="0.2">
      <c r="A11" s="43" t="s">
        <v>71</v>
      </c>
      <c r="B11" s="106"/>
      <c r="C11" s="106"/>
      <c r="D11" s="151" t="str">
        <f t="shared" si="0"/>
        <v/>
      </c>
      <c r="E11" s="106"/>
      <c r="F11" s="106"/>
      <c r="G11" s="151" t="str">
        <f t="shared" si="1"/>
        <v/>
      </c>
      <c r="H11" s="106"/>
      <c r="I11" s="106"/>
      <c r="J11" s="151" t="str">
        <f t="shared" si="2"/>
        <v/>
      </c>
      <c r="K11" s="106"/>
      <c r="L11" s="106"/>
      <c r="M11" s="151" t="str">
        <f t="shared" si="3"/>
        <v/>
      </c>
      <c r="N11" s="106"/>
      <c r="O11" s="106">
        <v>4</v>
      </c>
      <c r="P11" s="151">
        <f t="shared" si="4"/>
        <v>0</v>
      </c>
      <c r="Q11" s="106">
        <v>1</v>
      </c>
      <c r="R11" s="106">
        <v>1</v>
      </c>
      <c r="S11" s="151">
        <f t="shared" si="5"/>
        <v>50</v>
      </c>
      <c r="T11" s="106"/>
      <c r="U11" s="106">
        <v>1</v>
      </c>
      <c r="V11" s="151">
        <f t="shared" si="6"/>
        <v>0</v>
      </c>
      <c r="W11" s="106"/>
      <c r="X11" s="106"/>
      <c r="Y11" s="151" t="str">
        <f t="shared" si="7"/>
        <v/>
      </c>
      <c r="Z11" s="106"/>
      <c r="AA11" s="106"/>
      <c r="AB11" s="151" t="str">
        <f t="shared" si="8"/>
        <v/>
      </c>
      <c r="AC11" s="106"/>
      <c r="AD11" s="106"/>
      <c r="AE11" s="151" t="str">
        <f t="shared" si="9"/>
        <v/>
      </c>
      <c r="AF11" s="106">
        <v>1</v>
      </c>
      <c r="AG11" s="106"/>
      <c r="AH11" s="151">
        <f t="shared" si="10"/>
        <v>100</v>
      </c>
      <c r="AI11" s="106">
        <v>1</v>
      </c>
      <c r="AJ11" s="106"/>
      <c r="AK11" s="151">
        <f t="shared" si="11"/>
        <v>100</v>
      </c>
      <c r="AL11" s="106"/>
      <c r="AM11" s="106"/>
      <c r="AN11" s="151" t="str">
        <f t="shared" si="12"/>
        <v/>
      </c>
    </row>
    <row r="12" spans="1:40" s="152" customFormat="1" ht="13.35" customHeight="1" x14ac:dyDescent="0.2">
      <c r="A12" s="43" t="s">
        <v>19</v>
      </c>
      <c r="B12" s="106"/>
      <c r="C12" s="106">
        <v>1</v>
      </c>
      <c r="D12" s="151">
        <f t="shared" si="0"/>
        <v>0</v>
      </c>
      <c r="E12" s="106"/>
      <c r="F12" s="106">
        <v>2</v>
      </c>
      <c r="G12" s="151">
        <f t="shared" si="1"/>
        <v>0</v>
      </c>
      <c r="H12" s="106"/>
      <c r="I12" s="106"/>
      <c r="J12" s="151" t="str">
        <f t="shared" si="2"/>
        <v/>
      </c>
      <c r="K12" s="106"/>
      <c r="L12" s="106"/>
      <c r="M12" s="151" t="str">
        <f t="shared" si="3"/>
        <v/>
      </c>
      <c r="N12" s="106"/>
      <c r="O12" s="106"/>
      <c r="P12" s="151" t="str">
        <f t="shared" si="4"/>
        <v/>
      </c>
      <c r="Q12" s="106"/>
      <c r="R12" s="106"/>
      <c r="S12" s="151" t="str">
        <f t="shared" si="5"/>
        <v/>
      </c>
      <c r="T12" s="106">
        <v>1</v>
      </c>
      <c r="U12" s="106"/>
      <c r="V12" s="151">
        <f t="shared" si="6"/>
        <v>100</v>
      </c>
      <c r="W12" s="106"/>
      <c r="X12" s="106"/>
      <c r="Y12" s="151" t="str">
        <f t="shared" si="7"/>
        <v/>
      </c>
      <c r="Z12" s="106"/>
      <c r="AA12" s="106"/>
      <c r="AB12" s="151" t="str">
        <f t="shared" si="8"/>
        <v/>
      </c>
      <c r="AC12" s="106"/>
      <c r="AD12" s="106"/>
      <c r="AE12" s="151" t="str">
        <f t="shared" si="9"/>
        <v/>
      </c>
      <c r="AF12" s="106"/>
      <c r="AG12" s="106">
        <v>2</v>
      </c>
      <c r="AH12" s="151">
        <f t="shared" si="10"/>
        <v>0</v>
      </c>
      <c r="AI12" s="106">
        <v>1</v>
      </c>
      <c r="AJ12" s="106"/>
      <c r="AK12" s="151">
        <f t="shared" si="11"/>
        <v>100</v>
      </c>
      <c r="AL12" s="106"/>
      <c r="AM12" s="106">
        <v>1</v>
      </c>
      <c r="AN12" s="151">
        <f t="shared" si="12"/>
        <v>0</v>
      </c>
    </row>
    <row r="13" spans="1:40" s="7" customFormat="1" ht="13.35" customHeight="1" x14ac:dyDescent="0.2">
      <c r="A13" s="52" t="s">
        <v>4</v>
      </c>
      <c r="B13" s="115">
        <v>5</v>
      </c>
      <c r="C13" s="115">
        <v>95</v>
      </c>
      <c r="D13" s="116">
        <f t="shared" si="0"/>
        <v>5</v>
      </c>
      <c r="E13" s="115">
        <v>6</v>
      </c>
      <c r="F13" s="115">
        <v>94</v>
      </c>
      <c r="G13" s="116">
        <f t="shared" si="1"/>
        <v>6</v>
      </c>
      <c r="H13" s="115">
        <v>6</v>
      </c>
      <c r="I13" s="115">
        <v>94</v>
      </c>
      <c r="J13" s="116">
        <f t="shared" si="2"/>
        <v>6</v>
      </c>
      <c r="K13" s="115">
        <v>5</v>
      </c>
      <c r="L13" s="115">
        <v>95</v>
      </c>
      <c r="M13" s="116">
        <f t="shared" si="3"/>
        <v>5</v>
      </c>
      <c r="N13" s="115">
        <v>4</v>
      </c>
      <c r="O13" s="115">
        <v>96</v>
      </c>
      <c r="P13" s="116">
        <f t="shared" si="4"/>
        <v>4</v>
      </c>
      <c r="Q13" s="115">
        <v>12</v>
      </c>
      <c r="R13" s="115">
        <v>88</v>
      </c>
      <c r="S13" s="116">
        <f t="shared" si="5"/>
        <v>12</v>
      </c>
      <c r="T13" s="115">
        <v>12</v>
      </c>
      <c r="U13" s="115">
        <v>88</v>
      </c>
      <c r="V13" s="116">
        <f t="shared" si="6"/>
        <v>12</v>
      </c>
      <c r="W13" s="115">
        <v>14</v>
      </c>
      <c r="X13" s="115">
        <v>86</v>
      </c>
      <c r="Y13" s="116">
        <f t="shared" si="7"/>
        <v>14</v>
      </c>
      <c r="Z13" s="115">
        <v>18</v>
      </c>
      <c r="AA13" s="115">
        <v>82</v>
      </c>
      <c r="AB13" s="116">
        <f t="shared" si="8"/>
        <v>18</v>
      </c>
      <c r="AC13" s="115">
        <v>23</v>
      </c>
      <c r="AD13" s="115">
        <v>77</v>
      </c>
      <c r="AE13" s="116">
        <f>IF(OR(ISNUMBER(AC13),ISNUMBER(AD13)),100/SUM(AC13:AD13)*AC13,"")</f>
        <v>23</v>
      </c>
      <c r="AF13" s="115">
        <f>SUM(AF5:AF12)</f>
        <v>17</v>
      </c>
      <c r="AG13" s="115">
        <f>SUM(AG5:AG12)</f>
        <v>83</v>
      </c>
      <c r="AH13" s="116">
        <f>IF(OR(ISNUMBER(AF13),ISNUMBER(AG13)),100/SUM(AF13:AG13)*AF13,"")</f>
        <v>17</v>
      </c>
      <c r="AI13" s="115">
        <v>14</v>
      </c>
      <c r="AJ13" s="115">
        <v>86</v>
      </c>
      <c r="AK13" s="116">
        <v>14</v>
      </c>
      <c r="AL13" s="115">
        <v>9</v>
      </c>
      <c r="AM13" s="115">
        <v>91</v>
      </c>
      <c r="AN13" s="116">
        <v>9</v>
      </c>
    </row>
    <row r="14" spans="1:40" s="7" customFormat="1" ht="20.45" customHeight="1" x14ac:dyDescent="0.2">
      <c r="A14" s="107" t="s">
        <v>22</v>
      </c>
      <c r="B14" s="14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40" ht="12.75" x14ac:dyDescent="0.2">
      <c r="A15" s="57" t="s">
        <v>184</v>
      </c>
    </row>
    <row r="16" spans="1:40" s="12" customFormat="1" ht="24" customHeight="1" x14ac:dyDescent="0.2">
      <c r="A16" s="15" t="s">
        <v>252</v>
      </c>
      <c r="B16" s="20"/>
      <c r="C16" s="20"/>
      <c r="D16" s="20"/>
      <c r="E16" s="20"/>
      <c r="F16" s="21"/>
    </row>
    <row r="17" spans="1:6" s="12" customFormat="1" ht="12.6" customHeight="1" x14ac:dyDescent="0.2">
      <c r="A17" s="15" t="s">
        <v>253</v>
      </c>
      <c r="B17" s="20"/>
      <c r="C17" s="20"/>
      <c r="D17" s="20"/>
      <c r="E17" s="20"/>
      <c r="F17" s="21"/>
    </row>
    <row r="18" spans="1:6" s="12" customFormat="1" ht="9.9499999999999993" customHeight="1" x14ac:dyDescent="0.2">
      <c r="A18" s="20"/>
      <c r="B18" s="23"/>
      <c r="C18" s="15"/>
      <c r="D18" s="23"/>
      <c r="E18" s="15"/>
      <c r="F18" s="22"/>
    </row>
    <row r="19" spans="1:6" s="12" customFormat="1" ht="9.9499999999999993" customHeight="1" x14ac:dyDescent="0.2">
      <c r="A19" s="15" t="s">
        <v>254</v>
      </c>
      <c r="B19" s="23"/>
      <c r="C19" s="15"/>
      <c r="D19" s="23"/>
      <c r="E19" s="15"/>
      <c r="F19" s="22"/>
    </row>
  </sheetData>
  <phoneticPr fontId="0" type="noConversion"/>
  <hyperlinks>
    <hyperlink ref="AN1" location="Übersicht!A1" display="zurück zur Übersicht"/>
  </hyperlinks>
  <pageMargins left="0.2" right="0.19" top="0.984251969" bottom="0.984251969" header="0.4921259845" footer="0.4921259845"/>
  <pageSetup paperSize="9" scale="89" orientation="landscape" r:id="rId1"/>
  <headerFooter alignWithMargins="0"/>
  <ignoredErrors>
    <ignoredError sqref="AH1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zoomScaleNormal="100" workbookViewId="0"/>
  </sheetViews>
  <sheetFormatPr baseColWidth="10" defaultColWidth="9.1640625" defaultRowHeight="11.25" x14ac:dyDescent="0.2"/>
  <cols>
    <col min="1" max="1" width="9.83203125" style="122" customWidth="1"/>
    <col min="2" max="2" width="100.5" style="122" customWidth="1"/>
    <col min="3" max="16384" width="9.1640625" style="122"/>
  </cols>
  <sheetData>
    <row r="1" spans="1:3" ht="12.75" x14ac:dyDescent="0.2">
      <c r="A1" s="153" t="s">
        <v>211</v>
      </c>
      <c r="C1" s="35" t="s">
        <v>48</v>
      </c>
    </row>
    <row r="2" spans="1:3" ht="7.5" customHeight="1" x14ac:dyDescent="0.45">
      <c r="A2" s="9"/>
    </row>
    <row r="3" spans="1:3" s="10" customFormat="1" ht="12" x14ac:dyDescent="0.2">
      <c r="A3" s="154" t="s">
        <v>1</v>
      </c>
      <c r="B3" s="154" t="s">
        <v>212</v>
      </c>
    </row>
    <row r="4" spans="1:3" s="10" customFormat="1" ht="24" x14ac:dyDescent="0.2">
      <c r="A4" s="155"/>
      <c r="B4" s="154" t="s">
        <v>213</v>
      </c>
    </row>
    <row r="5" spans="1:3" s="10" customFormat="1" ht="12" x14ac:dyDescent="0.2">
      <c r="A5" s="154" t="s">
        <v>2</v>
      </c>
      <c r="B5" s="154" t="s">
        <v>112</v>
      </c>
    </row>
    <row r="6" spans="1:3" s="10" customFormat="1" ht="12" x14ac:dyDescent="0.2">
      <c r="A6" s="154" t="s">
        <v>7</v>
      </c>
      <c r="B6" s="154" t="s">
        <v>93</v>
      </c>
    </row>
    <row r="7" spans="1:3" s="10" customFormat="1" ht="12" x14ac:dyDescent="0.2">
      <c r="A7" s="154" t="s">
        <v>3</v>
      </c>
      <c r="B7" s="154" t="s">
        <v>214</v>
      </c>
    </row>
    <row r="8" spans="1:3" s="10" customFormat="1" ht="12" x14ac:dyDescent="0.2">
      <c r="A8" s="155"/>
      <c r="B8" s="154" t="s">
        <v>215</v>
      </c>
    </row>
    <row r="9" spans="1:3" s="10" customFormat="1" ht="12" x14ac:dyDescent="0.2">
      <c r="A9" s="154" t="s">
        <v>90</v>
      </c>
      <c r="B9" s="154" t="s">
        <v>95</v>
      </c>
    </row>
    <row r="10" spans="1:3" s="10" customFormat="1" ht="12" x14ac:dyDescent="0.2">
      <c r="A10" s="155"/>
      <c r="B10" s="154" t="s">
        <v>216</v>
      </c>
    </row>
    <row r="11" spans="1:3" s="10" customFormat="1" ht="12" x14ac:dyDescent="0.2">
      <c r="A11" s="154" t="s">
        <v>9</v>
      </c>
      <c r="B11" s="154" t="s">
        <v>217</v>
      </c>
    </row>
    <row r="12" spans="1:3" s="10" customFormat="1" ht="12" x14ac:dyDescent="0.2">
      <c r="A12" s="154" t="s">
        <v>10</v>
      </c>
      <c r="B12" s="154" t="s">
        <v>96</v>
      </c>
    </row>
    <row r="13" spans="1:3" s="10" customFormat="1" ht="12" x14ac:dyDescent="0.2">
      <c r="A13" s="154" t="s">
        <v>11</v>
      </c>
      <c r="B13" s="154" t="s">
        <v>97</v>
      </c>
    </row>
    <row r="14" spans="1:3" s="10" customFormat="1" ht="12" x14ac:dyDescent="0.2">
      <c r="A14" s="154" t="s">
        <v>98</v>
      </c>
      <c r="B14" s="154" t="s">
        <v>99</v>
      </c>
    </row>
    <row r="15" spans="1:3" s="10" customFormat="1" ht="12" x14ac:dyDescent="0.2">
      <c r="A15" s="154" t="s">
        <v>12</v>
      </c>
      <c r="B15" s="154" t="s">
        <v>100</v>
      </c>
    </row>
    <row r="16" spans="1:3" s="10" customFormat="1" ht="12" x14ac:dyDescent="0.2">
      <c r="A16" s="155"/>
      <c r="B16" s="154" t="s">
        <v>218</v>
      </c>
    </row>
    <row r="17" spans="1:2" s="10" customFormat="1" ht="12" x14ac:dyDescent="0.2">
      <c r="A17" s="154" t="s">
        <v>89</v>
      </c>
      <c r="B17" s="154" t="s">
        <v>94</v>
      </c>
    </row>
    <row r="18" spans="1:2" s="10" customFormat="1" ht="12" x14ac:dyDescent="0.2">
      <c r="A18" s="155"/>
      <c r="B18" s="154" t="s">
        <v>219</v>
      </c>
    </row>
    <row r="19" spans="1:2" s="10" customFormat="1" ht="12" x14ac:dyDescent="0.2">
      <c r="A19" s="154" t="s">
        <v>13</v>
      </c>
      <c r="B19" s="154" t="s">
        <v>101</v>
      </c>
    </row>
    <row r="20" spans="1:2" s="10" customFormat="1" ht="12" x14ac:dyDescent="0.2">
      <c r="A20" s="154" t="s">
        <v>104</v>
      </c>
      <c r="B20" s="154" t="s">
        <v>220</v>
      </c>
    </row>
    <row r="21" spans="1:2" s="10" customFormat="1" ht="12" x14ac:dyDescent="0.2">
      <c r="A21" s="155"/>
      <c r="B21" s="154" t="s">
        <v>221</v>
      </c>
    </row>
    <row r="22" spans="1:2" s="10" customFormat="1" ht="12" x14ac:dyDescent="0.2">
      <c r="A22" s="154" t="s">
        <v>105</v>
      </c>
      <c r="B22" s="154" t="s">
        <v>106</v>
      </c>
    </row>
    <row r="23" spans="1:2" s="10" customFormat="1" ht="12" x14ac:dyDescent="0.2">
      <c r="A23" s="154" t="s">
        <v>14</v>
      </c>
      <c r="B23" s="154" t="s">
        <v>222</v>
      </c>
    </row>
    <row r="24" spans="1:2" s="10" customFormat="1" ht="12" x14ac:dyDescent="0.2">
      <c r="A24" s="154" t="s">
        <v>71</v>
      </c>
      <c r="B24" s="154" t="s">
        <v>107</v>
      </c>
    </row>
    <row r="25" spans="1:2" s="10" customFormat="1" ht="12" x14ac:dyDescent="0.2">
      <c r="A25" s="154" t="s">
        <v>15</v>
      </c>
      <c r="B25" s="154" t="s">
        <v>223</v>
      </c>
    </row>
    <row r="26" spans="1:2" s="10" customFormat="1" ht="12" x14ac:dyDescent="0.2">
      <c r="A26" s="154" t="s">
        <v>102</v>
      </c>
      <c r="B26" s="154" t="s">
        <v>103</v>
      </c>
    </row>
    <row r="27" spans="1:2" s="10" customFormat="1" ht="12" x14ac:dyDescent="0.2">
      <c r="A27" s="154" t="s">
        <v>73</v>
      </c>
      <c r="B27" s="154" t="s">
        <v>224</v>
      </c>
    </row>
    <row r="28" spans="1:2" s="10" customFormat="1" ht="12" x14ac:dyDescent="0.2">
      <c r="A28" s="154" t="s">
        <v>16</v>
      </c>
      <c r="B28" s="154" t="s">
        <v>225</v>
      </c>
    </row>
    <row r="29" spans="1:2" s="10" customFormat="1" ht="12" x14ac:dyDescent="0.2">
      <c r="A29" s="155"/>
      <c r="B29" s="154" t="s">
        <v>226</v>
      </c>
    </row>
    <row r="30" spans="1:2" s="10" customFormat="1" ht="12" x14ac:dyDescent="0.2">
      <c r="A30" s="154" t="s">
        <v>17</v>
      </c>
      <c r="B30" s="154" t="s">
        <v>108</v>
      </c>
    </row>
    <row r="31" spans="1:2" s="10" customFormat="1" ht="12" x14ac:dyDescent="0.2">
      <c r="A31" s="154" t="s">
        <v>74</v>
      </c>
      <c r="B31" s="154" t="s">
        <v>227</v>
      </c>
    </row>
    <row r="32" spans="1:2" s="10" customFormat="1" ht="12" x14ac:dyDescent="0.2">
      <c r="A32" s="154" t="s">
        <v>109</v>
      </c>
      <c r="B32" s="154" t="s">
        <v>110</v>
      </c>
    </row>
    <row r="33" spans="1:2" s="10" customFormat="1" ht="12" x14ac:dyDescent="0.2">
      <c r="A33" s="154" t="s">
        <v>228</v>
      </c>
      <c r="B33" s="154" t="s">
        <v>229</v>
      </c>
    </row>
    <row r="34" spans="1:2" s="10" customFormat="1" ht="12" x14ac:dyDescent="0.2">
      <c r="A34" s="154" t="s">
        <v>114</v>
      </c>
      <c r="B34" s="154" t="s">
        <v>115</v>
      </c>
    </row>
    <row r="35" spans="1:2" s="10" customFormat="1" ht="12" x14ac:dyDescent="0.2">
      <c r="A35" s="154" t="s">
        <v>19</v>
      </c>
      <c r="B35" s="154" t="s">
        <v>111</v>
      </c>
    </row>
    <row r="36" spans="1:2" s="10" customFormat="1" ht="12" x14ac:dyDescent="0.2">
      <c r="A36" s="154"/>
      <c r="B36" s="154"/>
    </row>
    <row r="37" spans="1:2" s="10" customFormat="1" ht="12" x14ac:dyDescent="0.2">
      <c r="A37" s="11" t="s">
        <v>121</v>
      </c>
      <c r="B37" s="12"/>
    </row>
    <row r="38" spans="1:2" s="10" customFormat="1" ht="12" x14ac:dyDescent="0.2">
      <c r="A38" s="154" t="s">
        <v>113</v>
      </c>
      <c r="B38" s="154" t="s">
        <v>230</v>
      </c>
    </row>
    <row r="39" spans="1:2" s="10" customFormat="1" ht="24" x14ac:dyDescent="0.2">
      <c r="A39" s="154"/>
      <c r="B39" s="154" t="s">
        <v>231</v>
      </c>
    </row>
    <row r="40" spans="1:2" s="10" customFormat="1" ht="12" x14ac:dyDescent="0.2">
      <c r="A40" s="154" t="s">
        <v>117</v>
      </c>
      <c r="B40" s="154" t="s">
        <v>118</v>
      </c>
    </row>
    <row r="41" spans="1:2" s="10" customFormat="1" ht="24" x14ac:dyDescent="0.2">
      <c r="A41" s="154"/>
      <c r="B41" s="154" t="s">
        <v>232</v>
      </c>
    </row>
    <row r="42" spans="1:2" s="10" customFormat="1" ht="12" x14ac:dyDescent="0.2">
      <c r="A42" s="154" t="s">
        <v>86</v>
      </c>
      <c r="B42" s="154" t="s">
        <v>116</v>
      </c>
    </row>
    <row r="43" spans="1:2" s="10" customFormat="1" ht="12" x14ac:dyDescent="0.2">
      <c r="A43" s="154" t="s">
        <v>87</v>
      </c>
      <c r="B43" s="154" t="s">
        <v>119</v>
      </c>
    </row>
    <row r="44" spans="1:2" ht="12" x14ac:dyDescent="0.2">
      <c r="A44" s="154" t="s">
        <v>88</v>
      </c>
      <c r="B44" s="154" t="s">
        <v>120</v>
      </c>
    </row>
  </sheetData>
  <phoneticPr fontId="0" type="noConversion"/>
  <hyperlinks>
    <hyperlink ref="C1" location="Übersicht!A1" display="zurück zur Übersicht"/>
  </hyperlinks>
  <pageMargins left="0.17" right="0.17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Übersicht</vt:lpstr>
      <vt:lpstr>A1</vt:lpstr>
      <vt:lpstr>B1</vt:lpstr>
      <vt:lpstr>B2</vt:lpstr>
      <vt:lpstr>B3</vt:lpstr>
      <vt:lpstr>B4</vt:lpstr>
      <vt:lpstr>C</vt:lpstr>
      <vt:lpstr>D</vt:lpstr>
      <vt:lpstr>E1</vt:lpstr>
      <vt:lpstr>E2</vt:lpstr>
      <vt:lpstr>E3</vt:lpstr>
      <vt:lpstr>Abk</vt:lpstr>
      <vt:lpstr>'A1'!_GoBack</vt:lpstr>
      <vt:lpstr>'A1'!Impression_des_titres</vt:lpstr>
      <vt:lpstr>Abk!Zone_d_impression</vt:lpstr>
      <vt:lpstr>'B1'!Zone_d_impression</vt:lpstr>
      <vt:lpstr>'B3'!Zone_d_impression</vt:lpstr>
      <vt:lpstr>'B4'!Zone_d_impression</vt:lpstr>
      <vt:lpstr>D!Zone_d_impression</vt:lpstr>
      <vt:lpstr>'E1'!Zone_d_impression</vt:lpstr>
      <vt:lpstr>Übersicht!Zone_d_impression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Schneider</dc:creator>
  <cp:lastModifiedBy>Moser Tom BFS</cp:lastModifiedBy>
  <cp:lastPrinted>2011-04-27T07:13:05Z</cp:lastPrinted>
  <dcterms:created xsi:type="dcterms:W3CDTF">2011-04-06T10:42:28Z</dcterms:created>
  <dcterms:modified xsi:type="dcterms:W3CDTF">2020-04-08T10:05:12Z</dcterms:modified>
</cp:coreProperties>
</file>