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GS\POKU\00_BFS_ALLE\Austausch_DAM_DIAM\B17\17_03 Kantonale Wahlen\2020\NOGNP_17_05_2020_2WG-SZ\"/>
    </mc:Choice>
  </mc:AlternateContent>
  <bookViews>
    <workbookView xWindow="-38400" yWindow="465" windowWidth="38400" windowHeight="21135"/>
  </bookViews>
  <sheets>
    <sheet name="Survol" sheetId="1" r:id="rId1"/>
    <sheet name="A1" sheetId="11" r:id="rId2"/>
    <sheet name="B1" sheetId="8" r:id="rId3"/>
    <sheet name="B2" sheetId="5" r:id="rId4"/>
    <sheet name="B3" sheetId="15" r:id="rId5"/>
    <sheet name="B4" sheetId="4" r:id="rId6"/>
    <sheet name="C" sheetId="2" r:id="rId7"/>
    <sheet name="D" sheetId="12" r:id="rId8"/>
    <sheet name="E1" sheetId="10" r:id="rId9"/>
    <sheet name="E2" sheetId="6" r:id="rId10"/>
    <sheet name="E3" sheetId="3" r:id="rId11"/>
    <sheet name="Abk" sheetId="9" r:id="rId12"/>
  </sheets>
  <definedNames>
    <definedName name="_GoBack" localSheetId="1">'A1'!$A$45</definedName>
    <definedName name="_xlnm.Print_Titles" localSheetId="1">'A1'!$1:$1</definedName>
    <definedName name="_xlnm.Print_Area" localSheetId="2">'B1'!$A$1:$N$68</definedName>
    <definedName name="_xlnm.Print_Area" localSheetId="4">'B3'!$A$1:$M$19</definedName>
    <definedName name="_xlnm.Print_Area" localSheetId="5">'B4'!$A$1:$AI$20</definedName>
    <definedName name="_xlnm.Print_Area" localSheetId="7">D!$A$1:$T$13</definedName>
    <definedName name="_xlnm.Print_Area" localSheetId="8">'E1'!$A$1:$T$42</definedName>
    <definedName name="_xlnm.Print_Area" localSheetId="0">Survol!$A$1:$F$35</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N6" i="3" l="1"/>
  <c r="AN7" i="3"/>
  <c r="AN8" i="3"/>
  <c r="AN9" i="3"/>
  <c r="AN12" i="3"/>
  <c r="AN5" i="3"/>
  <c r="V15" i="10"/>
  <c r="AN6" i="4"/>
  <c r="AN7" i="4"/>
  <c r="AN8" i="4"/>
  <c r="AN9" i="4"/>
  <c r="AN10" i="4"/>
  <c r="AN12" i="4"/>
  <c r="AN5" i="4"/>
  <c r="AM16" i="4"/>
  <c r="AL16" i="4"/>
  <c r="AN9" i="5"/>
  <c r="P17" i="8"/>
  <c r="AN16" i="4"/>
  <c r="AK9" i="5"/>
  <c r="AJ16" i="4"/>
  <c r="AI16" i="4"/>
  <c r="O17" i="8"/>
  <c r="AE12" i="6"/>
  <c r="AC12" i="6"/>
  <c r="AB12" i="6"/>
  <c r="Y12" i="6"/>
  <c r="X12" i="6"/>
  <c r="U12" i="6"/>
  <c r="T12" i="6"/>
  <c r="Q12" i="6"/>
  <c r="P12" i="6"/>
  <c r="L12" i="6"/>
  <c r="H12" i="6"/>
  <c r="D12" i="6"/>
  <c r="AH16" i="4"/>
  <c r="AH6" i="4"/>
  <c r="AH7" i="4"/>
  <c r="AH8" i="4"/>
  <c r="AH9" i="4"/>
  <c r="AH11" i="4"/>
  <c r="AH12" i="4"/>
  <c r="AH13" i="4"/>
  <c r="AH14" i="4"/>
  <c r="AH15" i="4"/>
  <c r="AH5" i="4"/>
  <c r="AH9" i="5"/>
  <c r="AH6" i="5"/>
  <c r="AH7" i="5"/>
  <c r="AH8" i="5"/>
  <c r="AH5" i="5"/>
  <c r="N17" i="8"/>
  <c r="AH12" i="3"/>
  <c r="AH11" i="3"/>
  <c r="AH10" i="3"/>
  <c r="AH8" i="3"/>
  <c r="AH7" i="3"/>
  <c r="AH6" i="3"/>
  <c r="AH5" i="3"/>
  <c r="AD12" i="6"/>
  <c r="A1" i="8"/>
  <c r="A1" i="5"/>
  <c r="A1" i="15"/>
  <c r="A1" i="4"/>
  <c r="A1" i="2"/>
  <c r="A1" i="12"/>
  <c r="A1" i="10"/>
  <c r="A1" i="6"/>
  <c r="A1" i="3"/>
  <c r="A1" i="11"/>
  <c r="M17" i="8"/>
  <c r="L17" i="8"/>
  <c r="K17" i="8"/>
  <c r="J17" i="8"/>
  <c r="I17" i="8"/>
  <c r="H17" i="8"/>
  <c r="G17" i="8"/>
  <c r="F17" i="8"/>
  <c r="E17" i="8"/>
  <c r="D17" i="8"/>
  <c r="AE12" i="3"/>
  <c r="AE11" i="3"/>
  <c r="AE10" i="3"/>
  <c r="AE8" i="3"/>
  <c r="AE7" i="3"/>
  <c r="AE6" i="3"/>
  <c r="AE5" i="3"/>
  <c r="AB12" i="3"/>
  <c r="AB11" i="3"/>
  <c r="AB10" i="3"/>
  <c r="AB8" i="3"/>
  <c r="AB7" i="3"/>
  <c r="AB6" i="3"/>
  <c r="AB5" i="3"/>
  <c r="Y12" i="3"/>
  <c r="Y11" i="3"/>
  <c r="Y10" i="3"/>
  <c r="Y8" i="3"/>
  <c r="Y7" i="3"/>
  <c r="Y6" i="3"/>
  <c r="Y5" i="3"/>
  <c r="V12" i="3"/>
  <c r="V11" i="3"/>
  <c r="V10" i="3"/>
  <c r="V8" i="3"/>
  <c r="V7" i="3"/>
  <c r="V6" i="3"/>
  <c r="V5" i="3"/>
  <c r="S12" i="3"/>
  <c r="S11" i="3"/>
  <c r="S10" i="3"/>
  <c r="S8" i="3"/>
  <c r="S7" i="3"/>
  <c r="S6" i="3"/>
  <c r="S5" i="3"/>
  <c r="P12" i="3"/>
  <c r="P11" i="3"/>
  <c r="P10" i="3"/>
  <c r="P8" i="3"/>
  <c r="P7" i="3"/>
  <c r="P6" i="3"/>
  <c r="P5" i="3"/>
  <c r="M12" i="3"/>
  <c r="M11" i="3"/>
  <c r="M10" i="3"/>
  <c r="M8" i="3"/>
  <c r="M7" i="3"/>
  <c r="M6" i="3"/>
  <c r="M5" i="3"/>
  <c r="J12" i="3"/>
  <c r="J11" i="3"/>
  <c r="J10" i="3"/>
  <c r="J8" i="3"/>
  <c r="J7" i="3"/>
  <c r="J6" i="3"/>
  <c r="J5" i="3"/>
  <c r="G12" i="3"/>
  <c r="G11" i="3"/>
  <c r="G10" i="3"/>
  <c r="G8" i="3"/>
  <c r="G7" i="3"/>
  <c r="G6" i="3"/>
  <c r="G5" i="3"/>
  <c r="D12" i="3"/>
  <c r="D11" i="3"/>
  <c r="D10" i="3"/>
  <c r="D8" i="3"/>
  <c r="D7" i="3"/>
  <c r="D6" i="3"/>
  <c r="D5" i="3"/>
  <c r="AE9" i="5"/>
  <c r="AE8" i="5"/>
  <c r="AE7" i="5"/>
  <c r="AE6" i="5"/>
  <c r="AE5" i="5"/>
  <c r="AB9" i="5"/>
  <c r="AB8" i="5"/>
  <c r="AB7" i="5"/>
  <c r="AB6" i="5"/>
  <c r="AB5" i="5"/>
  <c r="Y9" i="5"/>
  <c r="Y8" i="5"/>
  <c r="Y7" i="5"/>
  <c r="Y6" i="5"/>
  <c r="Y5" i="5"/>
  <c r="V9" i="5"/>
  <c r="V8" i="5"/>
  <c r="V7" i="5"/>
  <c r="V6" i="5"/>
  <c r="V5" i="5"/>
  <c r="S9" i="5"/>
  <c r="S8" i="5"/>
  <c r="S7" i="5"/>
  <c r="S6" i="5"/>
  <c r="S5" i="5"/>
  <c r="P9" i="5"/>
  <c r="P8" i="5"/>
  <c r="P7" i="5"/>
  <c r="P6" i="5"/>
  <c r="P5" i="5"/>
  <c r="M9" i="5"/>
  <c r="M8" i="5"/>
  <c r="M7" i="5"/>
  <c r="M6" i="5"/>
  <c r="M5" i="5"/>
  <c r="J9" i="5"/>
  <c r="J8" i="5"/>
  <c r="J7" i="5"/>
  <c r="J6" i="5"/>
  <c r="J5" i="5"/>
  <c r="G9" i="5"/>
  <c r="G8" i="5"/>
  <c r="G7" i="5"/>
  <c r="G6" i="5"/>
  <c r="G5" i="5"/>
  <c r="D6" i="5"/>
  <c r="D7" i="5"/>
  <c r="D8" i="5"/>
  <c r="D9" i="5"/>
  <c r="D5" i="5"/>
  <c r="B12" i="6"/>
  <c r="C12" i="6"/>
  <c r="E12" i="6"/>
  <c r="F12" i="6"/>
  <c r="G12" i="6"/>
  <c r="I12" i="6"/>
  <c r="J12" i="6"/>
  <c r="K12" i="6"/>
  <c r="M12" i="6"/>
  <c r="N12" i="6"/>
  <c r="O12" i="6"/>
  <c r="AE16" i="4"/>
  <c r="AE15" i="4"/>
  <c r="AE14" i="4"/>
  <c r="AE13" i="4"/>
  <c r="AE12" i="4"/>
  <c r="AE9" i="4"/>
  <c r="AE8" i="4"/>
  <c r="AE7" i="4"/>
  <c r="AE6" i="4"/>
  <c r="AE5" i="4"/>
  <c r="AB16" i="4"/>
  <c r="AB15" i="4"/>
  <c r="AB14" i="4"/>
  <c r="AB13" i="4"/>
  <c r="AB12" i="4"/>
  <c r="AB9" i="4"/>
  <c r="AB8" i="4"/>
  <c r="AB7" i="4"/>
  <c r="AB6" i="4"/>
  <c r="AB5" i="4"/>
  <c r="Y16" i="4"/>
  <c r="Y15" i="4"/>
  <c r="Y14" i="4"/>
  <c r="Y13" i="4"/>
  <c r="Y12" i="4"/>
  <c r="Y9" i="4"/>
  <c r="Y8" i="4"/>
  <c r="Y7" i="4"/>
  <c r="Y6" i="4"/>
  <c r="Y5" i="4"/>
  <c r="V16" i="4"/>
  <c r="V15" i="4"/>
  <c r="V14" i="4"/>
  <c r="V13" i="4"/>
  <c r="V12" i="4"/>
  <c r="V9" i="4"/>
  <c r="V8" i="4"/>
  <c r="V7" i="4"/>
  <c r="V6" i="4"/>
  <c r="V5" i="4"/>
  <c r="S16" i="4"/>
  <c r="S15" i="4"/>
  <c r="S14" i="4"/>
  <c r="S13" i="4"/>
  <c r="S12" i="4"/>
  <c r="S9" i="4"/>
  <c r="S8" i="4"/>
  <c r="S7" i="4"/>
  <c r="S6" i="4"/>
  <c r="S5" i="4"/>
  <c r="P16" i="4"/>
  <c r="P15" i="4"/>
  <c r="P14" i="4"/>
  <c r="P13" i="4"/>
  <c r="P12" i="4"/>
  <c r="P9" i="4"/>
  <c r="P8" i="4"/>
  <c r="P7" i="4"/>
  <c r="P6" i="4"/>
  <c r="P5" i="4"/>
  <c r="M16" i="4"/>
  <c r="M15" i="4"/>
  <c r="M14" i="4"/>
  <c r="M13" i="4"/>
  <c r="M12" i="4"/>
  <c r="M9" i="4"/>
  <c r="M8" i="4"/>
  <c r="M7" i="4"/>
  <c r="M6" i="4"/>
  <c r="M5" i="4"/>
  <c r="J16" i="4"/>
  <c r="J15" i="4"/>
  <c r="J14" i="4"/>
  <c r="J13" i="4"/>
  <c r="J12" i="4"/>
  <c r="J9" i="4"/>
  <c r="J8" i="4"/>
  <c r="J7" i="4"/>
  <c r="J6" i="4"/>
  <c r="J5" i="4"/>
  <c r="G16" i="4"/>
  <c r="G15" i="4"/>
  <c r="G14" i="4"/>
  <c r="G13" i="4"/>
  <c r="G12" i="4"/>
  <c r="G9" i="4"/>
  <c r="G8" i="4"/>
  <c r="G7" i="4"/>
  <c r="G6" i="4"/>
  <c r="G5" i="4"/>
  <c r="D6" i="4"/>
  <c r="D7" i="4"/>
  <c r="D8" i="4"/>
  <c r="D9" i="4"/>
  <c r="D12" i="4"/>
  <c r="D13" i="4"/>
  <c r="D14" i="4"/>
  <c r="D15" i="4"/>
  <c r="D5" i="4"/>
  <c r="D16" i="4"/>
  <c r="C8" i="2"/>
  <c r="D8" i="2"/>
  <c r="E8" i="2"/>
  <c r="F8" i="2"/>
  <c r="G8" i="2"/>
  <c r="H8" i="2"/>
  <c r="I8" i="2"/>
  <c r="J8" i="2"/>
  <c r="K8" i="2"/>
  <c r="L8" i="2"/>
  <c r="M8" i="2"/>
  <c r="N8" i="2"/>
  <c r="O8" i="2"/>
  <c r="P8" i="2"/>
  <c r="Q8" i="2"/>
  <c r="R8" i="2"/>
  <c r="S8" i="2"/>
  <c r="T8" i="2"/>
  <c r="U8" i="2"/>
  <c r="B8" i="2"/>
  <c r="R12" i="6"/>
  <c r="S12" i="6"/>
  <c r="V12" i="6"/>
  <c r="W12" i="6"/>
  <c r="Z12" i="6"/>
  <c r="AA12" i="6"/>
</calcChain>
</file>

<file path=xl/sharedStrings.xml><?xml version="1.0" encoding="utf-8"?>
<sst xmlns="http://schemas.openxmlformats.org/spreadsheetml/2006/main" count="723" uniqueCount="299">
  <si>
    <t>Total</t>
  </si>
  <si>
    <t>F</t>
  </si>
  <si>
    <t>*</t>
  </si>
  <si>
    <t>1971:</t>
  </si>
  <si>
    <t>1975:</t>
  </si>
  <si>
    <t>1983:</t>
  </si>
  <si>
    <t>1991:</t>
  </si>
  <si>
    <t>1999:</t>
  </si>
  <si>
    <t>2003:</t>
  </si>
  <si>
    <t>2007:</t>
  </si>
  <si>
    <t>Abk</t>
  </si>
  <si>
    <t>A1</t>
  </si>
  <si>
    <t>B1</t>
  </si>
  <si>
    <t>B2</t>
  </si>
  <si>
    <t>C</t>
  </si>
  <si>
    <t>D</t>
  </si>
  <si>
    <t>B3</t>
  </si>
  <si>
    <t>B4</t>
  </si>
  <si>
    <t>E1</t>
  </si>
  <si>
    <t>E2</t>
  </si>
  <si>
    <t>E3</t>
  </si>
  <si>
    <t>LS</t>
  </si>
  <si>
    <t>JB</t>
  </si>
  <si>
    <t>Front</t>
  </si>
  <si>
    <t>Parti socialiste autonome du Sud du Jura</t>
  </si>
  <si>
    <t>Lega dei ticinesi</t>
  </si>
  <si>
    <t>PRD</t>
  </si>
  <si>
    <t>PDC</t>
  </si>
  <si>
    <t>UDC</t>
  </si>
  <si>
    <t>PEV</t>
  </si>
  <si>
    <t>PES</t>
  </si>
  <si>
    <t>DS</t>
  </si>
  <si>
    <t>PSL</t>
  </si>
  <si>
    <t>Autres</t>
  </si>
  <si>
    <t>PS</t>
  </si>
  <si>
    <t>AVF</t>
  </si>
  <si>
    <t>Participation</t>
  </si>
  <si>
    <t xml:space="preserve">Christlichsoziale Partei                                                   </t>
  </si>
  <si>
    <t xml:space="preserve">Arbeiter- und Angestellten-Union und Sozialdemokratische Partei               </t>
  </si>
  <si>
    <t xml:space="preserve">Schwyzerische Volkspartei (BGB)                                              </t>
  </si>
  <si>
    <t xml:space="preserve">Schwyzerische Volkspartei (SVP)                                             </t>
  </si>
  <si>
    <t>Christlichdemokratische Volkspartei (CVP) des Kantons Schwyz: 24,9%</t>
  </si>
  <si>
    <t>Christlichsoziale Parteigruppe des Kantons Schwyz: 7,9%</t>
  </si>
  <si>
    <t>Junge CVP (JCVP) Kanton Schwyz: 2,3%</t>
  </si>
  <si>
    <t>Schweizerische Volkspartei (SVP) Kanton Schwyz: 32,6%</t>
  </si>
  <si>
    <t>Junge Schweizerische Volkspartei (JSVP) des Kantons Schwyz: 3,3%</t>
  </si>
  <si>
    <t>Christlichdemokratische Volkspartei (CVP) des Kantons Schwyz: 21,9%</t>
  </si>
  <si>
    <t>Junge Christlichdemokratische Volkspartei (JCVP) des Kantons Schwyz: 1,5%</t>
  </si>
  <si>
    <t>Sozialdemokratische Partei (SP) des Kantons Schwyz: 14,1%</t>
  </si>
  <si>
    <t>Gewerkschaftsbund des Kantons Schwyz: 2,1%</t>
  </si>
  <si>
    <t>Jungsozialisten (JUSO) Kanton Schwyz : 1,3%</t>
  </si>
  <si>
    <t>Schweizerische Volkspartei (SVP) des Kantons Schwyz: 39,4%</t>
  </si>
  <si>
    <t>Junge Schweizerische Volkspartei (JSVP) des Kantons Schwyz: 4,3%</t>
  </si>
  <si>
    <t>FDP - Wir Liberalen.: 13,4%</t>
  </si>
  <si>
    <t>FDP Frauen Kanton Schwyz: 2,6%</t>
  </si>
  <si>
    <t>Jungfreisinnige Schwyz: 0,8%</t>
  </si>
  <si>
    <t>Christlichdemokratische Volkspartei (CVP) des Kantons Schwyz: 19,2%</t>
  </si>
  <si>
    <t>Junge Christlichdemokratische Volkspartei (JCVP) des Kantons Schwyz: 0,9%</t>
  </si>
  <si>
    <t>Sozialdemokratische Partei (SP) des Kantons Schwyz: 12,9%</t>
  </si>
  <si>
    <t>Gewerkschaftsbund des Kantons Schwyz: 0,4%</t>
  </si>
  <si>
    <t>Jungsozialisten (JUSO) Kanton Schwyz: 0,6%</t>
  </si>
  <si>
    <t>Schweizerische Volkspartei (SVP) Kanton Schwyz: 41,4%</t>
  </si>
  <si>
    <t>Junge Schweizerische Volkspartei (JSVP) des Kantons Schwyz: 3,5%</t>
  </si>
  <si>
    <t>Der Gewählte der FDP-Liste in Schwyz trat der BGB-Fraktion bei.</t>
  </si>
  <si>
    <t>Bauernvereinigung 1 Mandat</t>
  </si>
  <si>
    <t>Konservative Volkspartei 1 Mandat: 22,3%</t>
  </si>
  <si>
    <t>Christlichsoziale Partei 0 Mandate: 15,5%</t>
  </si>
  <si>
    <t>Bauernvereinigung</t>
  </si>
  <si>
    <t>Konservative Volkspartei 2 Mandate: 34,8%</t>
  </si>
  <si>
    <t>Christlichsoziale Partei 0 Mandate: 14,7%</t>
  </si>
  <si>
    <t xml:space="preserve">Konservative Volkspartei 1 Mandat: 26,2% </t>
  </si>
  <si>
    <t>Christlichsoziale Partei 0 Mandate: 19,7%</t>
  </si>
  <si>
    <t>Konservative Volkspartei 1 Mandat: 30,3%</t>
  </si>
  <si>
    <t>Christlichsoziale Partei 1 Mandate: 23,5%</t>
  </si>
  <si>
    <t>Liberale Volkspartei 0 Mandate: 11,9%</t>
  </si>
  <si>
    <t>Jungliberale Bewegung 0 Mandate: 9,8%</t>
  </si>
  <si>
    <t>Konservative Volkspartei 1 Mandat: 28,3%</t>
  </si>
  <si>
    <t>Christlichsoziale Partei 1 Mandate: 21,1%</t>
  </si>
  <si>
    <t>Volksbewegung für eine gesunde Gesellschaftsgestaltung 0,8%, Dorfkreis Illgau 0,3%, Einzelkandidaten 0,9%</t>
  </si>
  <si>
    <t>Unabhängige Bürger, Bauern und Gewerbetreibende 1,5%, Bürger von Lauerz 0,4%, Freie Wähler 1,1%, Überparteiliche Schwyzer Opposition 0,1%, Einzelkandidaten 0,1%</t>
  </si>
  <si>
    <t>Parteiloser in Innerthal 0,2%</t>
  </si>
  <si>
    <t>Gemeinsame Liste SP/Kritisches Forum (GP) 2,41%, Einzelkandidat in Sattel 0,36%</t>
  </si>
  <si>
    <t>Vereinzelte 0,99%</t>
  </si>
  <si>
    <t>Freie Wählerschaft 0,05%, Vereinzelte in Einerwahlkreisen 0,67%</t>
  </si>
  <si>
    <t>Gemeinsame Liste SP/GP 3,09%, Überparteiliches Wahlkomitee 0,35%, Freie Unabhängige 0,22%, "Aus-Wahl" 0,21%, Vereinzelte in Einerwahlkreisen 0,53%</t>
  </si>
  <si>
    <t>Unabhängige Bürger, Bauern und Gewerbetreibende</t>
  </si>
  <si>
    <t>Volksbewegung für eine gesunde Gesellschaftsgestaltung</t>
  </si>
  <si>
    <t>Unabhängige</t>
  </si>
  <si>
    <t>keine Angaben erhältlich</t>
  </si>
  <si>
    <t>Gemeinsame Liste 'SP und Kritisches Forum' in Küssnacht 1 Sitz (1,2%); Gewählte vom Kritischen Forum, Stimmen unter Übrige. Freie Bürger in Unteriberg - (0.42%); 'Freie Liste' in Unteriberg - (0.08%).</t>
  </si>
  <si>
    <t>1904–1944</t>
  </si>
  <si>
    <t>Force des partis dans le canton (le canton = 100%)</t>
  </si>
  <si>
    <t>Taux de participation</t>
  </si>
  <si>
    <t>Le signe «*» signifie que le parti ne s'est pas présenté, lors des élections de l'année correspondante.</t>
  </si>
  <si>
    <t>Remarque d'ordre général:</t>
  </si>
  <si>
    <t>Dans le canton de Schwytz, le FDP/PRD s'appelait, jusqu'en1999, «Liberale Volkspartei».</t>
  </si>
  <si>
    <t>Remarques:</t>
  </si>
  <si>
    <t>Office fédéral de la statistique (OFS)</t>
  </si>
  <si>
    <t>Statistique des élections</t>
  </si>
  <si>
    <t>Résultats des élections nationales et cantonales</t>
  </si>
  <si>
    <t>Canton:</t>
  </si>
  <si>
    <t>Thème</t>
  </si>
  <si>
    <t>Onglet *</t>
  </si>
  <si>
    <t>Période</t>
  </si>
  <si>
    <t>Remarques</t>
  </si>
  <si>
    <t>Elections au Conseil national depuis 1919</t>
  </si>
  <si>
    <t>Série chronologique dès 1919</t>
  </si>
  <si>
    <t>Conseil national: mandats</t>
  </si>
  <si>
    <t>Conseil national: force des partis</t>
  </si>
  <si>
    <t>Force des partis</t>
  </si>
  <si>
    <t>Force des partis et participation en %, y compris des remarques concernant les listes partielles des partis</t>
  </si>
  <si>
    <t>Répartition des mandats, selon le sexe</t>
  </si>
  <si>
    <t>Nombre de listes déposées</t>
  </si>
  <si>
    <t>Nombre de candidats, selon le sexe</t>
  </si>
  <si>
    <t>Elections au Conseil des Etats</t>
  </si>
  <si>
    <t>Elections dans les exécutifs cantonaux</t>
  </si>
  <si>
    <t>Elections dans les parlements cantonaux</t>
  </si>
  <si>
    <t>Force des partis et participation en %</t>
  </si>
  <si>
    <t>Répartition des mandats</t>
  </si>
  <si>
    <t>Partis et abréviations</t>
  </si>
  <si>
    <t>Partis</t>
  </si>
  <si>
    <t>* Cliquez pour atteindre directement l'onglet désiré</t>
  </si>
  <si>
    <t xml:space="preserve">Pour les abréviations et les désignations complètes des partis, voir dans l'onglet "Partis" </t>
  </si>
  <si>
    <t>Schwytz</t>
  </si>
  <si>
    <t>Parti démocrate-chrétien suisse</t>
  </si>
  <si>
    <t>Parti socialiste suisse</t>
  </si>
  <si>
    <t>PBD</t>
  </si>
  <si>
    <t>Parti Bourgeois-Démocratique</t>
  </si>
  <si>
    <t>Parti libéral suisse</t>
  </si>
  <si>
    <t>Parti évangélique populaire suisse</t>
  </si>
  <si>
    <t>Parti chrétien-social</t>
  </si>
  <si>
    <t xml:space="preserve">PSD </t>
  </si>
  <si>
    <t>Parti social-démocrate</t>
  </si>
  <si>
    <t>Parti suisse du travail / Parti ouvrier et populaire (POP)</t>
  </si>
  <si>
    <t>SolidaritéS</t>
  </si>
  <si>
    <t>Parti écologiste suisse</t>
  </si>
  <si>
    <t xml:space="preserve">DS </t>
  </si>
  <si>
    <t>Union démocratique fédérale</t>
  </si>
  <si>
    <t>Sép.</t>
  </si>
  <si>
    <t>Groupes épars</t>
  </si>
  <si>
    <t>Partis qui existaient surtout avant 1971</t>
  </si>
  <si>
    <t>Grut</t>
  </si>
  <si>
    <t>Grutléens</t>
  </si>
  <si>
    <t>Parti d'économie franche</t>
  </si>
  <si>
    <t>Jeunes paysans</t>
  </si>
  <si>
    <t>Front national (1933–1940)</t>
  </si>
  <si>
    <t>Elections au Conseil national: force des partis en %</t>
  </si>
  <si>
    <t>Elections au Conseil national: répartition des mandats</t>
  </si>
  <si>
    <t>Remarques concernant les élections de 1919 à 1967 (à partir de 1971 voir l'onglet B1):</t>
  </si>
  <si>
    <t>Elections au Conseil national: répartion des mandats, selon le sexe</t>
  </si>
  <si>
    <t>Elections au Conseil national: nombre de listes déposées</t>
  </si>
  <si>
    <t>Elections au Conseil national: candidats, selon le sexe</t>
  </si>
  <si>
    <t>Elections au Conseil des Etats: répartition des mandats, selon le sexe</t>
  </si>
  <si>
    <t>Elections dans les exécutifs cantonaux: répartition des mandats, selon le sexe</t>
  </si>
  <si>
    <t>Elections dans les parlements cantonaux: force des partis en %</t>
  </si>
  <si>
    <t>Elections dans les parlements cantonaux: répartition des mandats</t>
  </si>
  <si>
    <t>Elections dans parlements cantonaux: répartition des mandats, selon le sexe</t>
  </si>
  <si>
    <t>retour au survol</t>
  </si>
  <si>
    <t>Remarques concernant la catégorie "Autres" y compris les listes mixtes:</t>
  </si>
  <si>
    <t>Remarques concernant la catégorie "Autres"</t>
  </si>
  <si>
    <t>Pour les informations concernant les "Autres" voir l'onglet E2</t>
  </si>
  <si>
    <t>H</t>
  </si>
  <si>
    <t>Aucune information disponible</t>
  </si>
  <si>
    <t>H: hommes / F: femmes</t>
  </si>
  <si>
    <t>F en %</t>
  </si>
  <si>
    <t>élect.</t>
  </si>
  <si>
    <t>tacite</t>
  </si>
  <si>
    <t>M</t>
  </si>
  <si>
    <t>Liste commune PS/PES 3,19%,  sachroientiert und konstruktiv (0.82 %), candidat sans parti (0.08%), autres candidats (0,59%).</t>
  </si>
  <si>
    <t>sans parti</t>
  </si>
  <si>
    <t>sans parti , "sachorientiert und konstruktiv"</t>
  </si>
  <si>
    <t>F in %</t>
  </si>
  <si>
    <t>PLR (PRD)</t>
  </si>
  <si>
    <t>2011:</t>
  </si>
  <si>
    <t>Jungfreisinnige: 0.8%</t>
  </si>
  <si>
    <t>FDP.Die Liberalen: 14.7%</t>
  </si>
  <si>
    <t>Schwyzer Unternehmer: 1.9%</t>
  </si>
  <si>
    <t>Christlichdemokratische Volkspartei: 19%</t>
  </si>
  <si>
    <t>Junge Christlichdemokratische Volkspartei: 1.5%</t>
  </si>
  <si>
    <t>Sozialdemokratische Partei: 13.4%</t>
  </si>
  <si>
    <t>Jungsozialisten: 0.6%</t>
  </si>
  <si>
    <t>"Frischer Wind": 0.9%</t>
  </si>
  <si>
    <t>Gewerkschaftsbund: 0.8%</t>
  </si>
  <si>
    <t>Grüne Kanton Schwyz: 2%</t>
  </si>
  <si>
    <t>Atomfrei - Ja zu Sonne und Holz: 1.8%</t>
  </si>
  <si>
    <t>Junge SVP: 2%</t>
  </si>
  <si>
    <t>Schweizerische Volkspartei: 34.3%</t>
  </si>
  <si>
    <t>SVP International: 0.5%</t>
  </si>
  <si>
    <t>Aktive Senioren: 1.1%</t>
  </si>
  <si>
    <t>Elections au Conseil national depuis 1971</t>
  </si>
  <si>
    <t>Partei</t>
  </si>
  <si>
    <t>Parti</t>
  </si>
  <si>
    <t>Partis: liste des abréviations</t>
  </si>
  <si>
    <t>PLR</t>
  </si>
  <si>
    <t>PLR. Les Libéraux-Radicaux</t>
  </si>
  <si>
    <t>En 2009, fusion du parti radical-démocratique suisse (PRD) avec le Parti libéral suisse (PLS) au plan national sous la dénomination de « PLR. Les Libéraux-Radicaux »</t>
  </si>
  <si>
    <t xml:space="preserve">PS </t>
  </si>
  <si>
    <t xml:space="preserve">UDC </t>
  </si>
  <si>
    <t>Union démocratique du centre </t>
  </si>
  <si>
    <t>Jusqu’en 1971: parti des paysans, artisans et bourgeois (PAB)</t>
  </si>
  <si>
    <t xml:space="preserve">PLS </t>
  </si>
  <si>
    <t>2009: fusion avec le PRD au plan national</t>
  </si>
  <si>
    <t xml:space="preserve">AdI </t>
  </si>
  <si>
    <t>Alliance des indépendants (1936 – 1999)</t>
  </si>
  <si>
    <t xml:space="preserve">PEV </t>
  </si>
  <si>
    <t xml:space="preserve">PCS </t>
  </si>
  <si>
    <t>PVL</t>
  </si>
  <si>
    <t>Parti vert-libéral</t>
  </si>
  <si>
    <t>2004: scission du PE zurichois; en 2007 établi comme parti national</t>
  </si>
  <si>
    <t>2008: scission de l’UDC</t>
  </si>
  <si>
    <t xml:space="preserve">PST </t>
  </si>
  <si>
    <t xml:space="preserve">PSA </t>
  </si>
  <si>
    <t>Partito socialista autonomo (TI) 1970 – 1988 </t>
  </si>
  <si>
    <t>Après la fusion avec une partie du PS tessinois: partito socialista unitario (PSU); depuis 1992: membre du PSS</t>
  </si>
  <si>
    <t xml:space="preserve">PSA-SJ </t>
  </si>
  <si>
    <t xml:space="preserve">POCH </t>
  </si>
  <si>
    <t>Organisations progressistes suisses (1973 – 1993)</t>
  </si>
  <si>
    <t xml:space="preserve">PES </t>
  </si>
  <si>
    <t xml:space="preserve">AVF </t>
  </si>
  <si>
    <t>Alternative socialiste verte et groupements féministes (étiquette commune, 1975 – 2010)</t>
  </si>
  <si>
    <t xml:space="preserve">Sol. </t>
  </si>
  <si>
    <t>Démocrates suisses (1961 – 1990: Action nationale)</t>
  </si>
  <si>
    <t xml:space="preserve">Rép. </t>
  </si>
  <si>
    <t>Républicains (1971 – 1989) </t>
  </si>
  <si>
    <t>Les mandats et les voix de Vigilance à Genève (1965 – 1990) sont placés sous Rép.</t>
  </si>
  <si>
    <t xml:space="preserve">UDF </t>
  </si>
  <si>
    <t xml:space="preserve">PSL </t>
  </si>
  <si>
    <t>Parti suisse de la liberté (1985 – 1994: Parti suisse des automobilistes, PA)</t>
  </si>
  <si>
    <t xml:space="preserve">Lega </t>
  </si>
  <si>
    <t>MCR</t>
  </si>
  <si>
    <t>Mouvement Citoyens Romands</t>
  </si>
  <si>
    <t>Séparatistes (Canton de Berne)</t>
  </si>
  <si>
    <t xml:space="preserve">Autres </t>
  </si>
  <si>
    <t>Dém.</t>
  </si>
  <si>
    <t>Démocrats (1905–1971)</t>
  </si>
  <si>
    <t>en 1971, les démocrates zurichois ont renoué avec le PRD, alors que les démocrates de Glaris et des Grisons fusionnaient avec le Parti des paysans, artisans et bourgeois (PAB) sous le nom d’UDC</t>
  </si>
  <si>
    <t/>
  </si>
  <si>
    <t>PLV</t>
  </si>
  <si>
    <t>2015:</t>
  </si>
  <si>
    <t>FDP.Die Liberalen: 18.4%</t>
  </si>
  <si>
    <t>Jungfreisinnige (JFSZ): 0.5%</t>
  </si>
  <si>
    <t>Gewerbeliste: 1.7%</t>
  </si>
  <si>
    <t>CVP Kanton Schwyz, Christlichdemokratische Volkspartei: 14.3%</t>
  </si>
  <si>
    <t>JCVP Kanton Schwyz, Junge Christlichdemokratische Volkspartei: 1.6%</t>
  </si>
  <si>
    <t>CVP Kanton Schwyz, Christlichdemokratische Volkspartei, CVP Frauen: 3.5%</t>
  </si>
  <si>
    <t>JungsozialistInnen (JUSO): 1.1%</t>
  </si>
  <si>
    <t>Sozialdemokratische Partei (SP) Kanton Schwyz: 12%</t>
  </si>
  <si>
    <t>Junge SVP (Kanton Schwyz): 2.7%</t>
  </si>
  <si>
    <t>SVP: 40%</t>
  </si>
  <si>
    <t>Grünliberale glp: 2.3%</t>
  </si>
  <si>
    <t>Junge Grünliberale jglp: 0.5%</t>
  </si>
  <si>
    <t>Après 1971</t>
  </si>
  <si>
    <t>Voir feuille B1</t>
  </si>
  <si>
    <t>Source: OFS, statistiques électorales</t>
  </si>
  <si>
    <t>Informations: Office fédéral de la statistique (OFS), Section POKU Politique, Culture &amp; Médias, 058 463 61 58, poku@bfs.admin.ch</t>
  </si>
  <si>
    <t>1919–2019</t>
  </si>
  <si>
    <t>1971–2019</t>
  </si>
  <si>
    <t>1948–2020</t>
  </si>
  <si>
    <t>1900–2020</t>
  </si>
  <si>
    <t>1972–2020</t>
  </si>
  <si>
    <t>17.02.01_5SZ</t>
  </si>
  <si>
    <t>PDC:</t>
  </si>
  <si>
    <t>PS:</t>
  </si>
  <si>
    <t>UDC:</t>
  </si>
  <si>
    <t>PLR:</t>
  </si>
  <si>
    <t>PES:</t>
  </si>
  <si>
    <t>Autres:</t>
  </si>
  <si>
    <t>2019:</t>
  </si>
  <si>
    <t>FDP.Die Liberalen Kanton Schwyz: 19.5%</t>
  </si>
  <si>
    <t>Gemeinsam fürs Schwyzer Gewerbe: 1.4%</t>
  </si>
  <si>
    <t>Jungfreisinnige Kanton Schwyz: 0.4%</t>
  </si>
  <si>
    <t>Umwelt.Die Liberalen: 1.1%</t>
  </si>
  <si>
    <t>Vorwärts Schwyz! Mobilität mit Zukunft.: 0.8%</t>
  </si>
  <si>
    <t>CVP – Bürgerlich mit sozialer Verantwortung: 14.6%</t>
  </si>
  <si>
    <t>CVP – Bauern und Gewerbe: 2.2%</t>
  </si>
  <si>
    <t>Junge CVP: 1%</t>
  </si>
  <si>
    <t>CVP 60 plus: 0.6%</t>
  </si>
  <si>
    <t>Sozialdemokratische Partei (SP): 10.4%</t>
  </si>
  <si>
    <t>JUSOplus: 0.8%</t>
  </si>
  <si>
    <t>Gewerkschaftsbund Kanton Schwyz: 0.7%</t>
  </si>
  <si>
    <t>Liste für Kultur: 0.7%</t>
  </si>
  <si>
    <t>Generation 60plus: 0.5%</t>
  </si>
  <si>
    <t>Schwyz für alle: 0.7%</t>
  </si>
  <si>
    <t>Junge Schweizerische Volkspartei Kanton Schwyz (JSVP): 1.6%</t>
  </si>
  <si>
    <t>Schweizerische Volkspartei Kanton Schwyz: 35.3%</t>
  </si>
  <si>
    <t>Grünliberale – GLP Kanton Schwyz: 3.1%</t>
  </si>
  <si>
    <t>Junge Grünliberale – jglp Kanton Schwyz: 1.5%</t>
  </si>
  <si>
    <t>PVL:</t>
  </si>
  <si>
    <t>Liste commune PS, PES et Indépendants (6,4%), votes dans la catégorie "Autres": Indépendants (0,53%).</t>
  </si>
  <si>
    <t>Liste commune PS, PES et Indépendants (10,6%%).</t>
  </si>
  <si>
    <t>* Liste mixtes (listes déposées conjointement par deux ou plusieurs partis)</t>
  </si>
  <si>
    <t>Dans le tableau à gauche (élections de 1950 à 2019), les listes mixtes de plusieurs partis sont attribuées à la catégorie "autres". La force exacte de ces listes mixtes est indiquée dans les remarques ci-dessous.</t>
  </si>
  <si>
    <t>En plus, pour la dernière élection, la force des partis est indiquée en attribuant les suffrages aux partis faisant partie de la liste mixte (voir la dernière colonne).</t>
  </si>
  <si>
    <t>Au sujet de la méthode d'attribution, voir le tableaux je-f-17.02.05.02.03 (Elections aux parlements cantonaux: force des partis et attribution des listes mixtes aux partis).</t>
  </si>
  <si>
    <t>2019 listes mixtes attribuées</t>
  </si>
  <si>
    <t>Force des partis et attribution des listes mixtes aux partis*</t>
  </si>
  <si>
    <t>© OFS 2020</t>
  </si>
  <si>
    <t>Dernière modification: 18.05.2020</t>
  </si>
  <si>
    <t>1980–2020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</si>
</sst>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quot;  &quot;@"/>
    <numFmt numFmtId="165" formatCode="0.0&quot;     &quot;"/>
    <numFmt numFmtId="166" formatCode="0.0&quot;      &quot;"/>
    <numFmt numFmtId="167" formatCode="0.0"/>
    <numFmt numFmtId="168" formatCode="0&quot;      &quot;"/>
    <numFmt numFmtId="169" formatCode="0.0&quot; &quot;"/>
    <numFmt numFmtId="170" formatCode="0&quot; &quot;"/>
    <numFmt numFmtId="171" formatCode="0&quot;  &quot;"/>
    <numFmt numFmtId="172" formatCode="#,###,##0.0__;\-#,###,##0.0__;\-__;@__\ "/>
    <numFmt numFmtId="173" formatCode="#,###,##0____;\-#,###,##0____;0____;@____"/>
    <numFmt numFmtId="174" formatCode="0&quot;   &quot;;\–\ 0&quot;   &quot;;\–&quot;   &quot;"/>
  </numFmts>
  <fonts count="21" x14ac:knownFonts="1">
    <font>
      <sz val="8"/>
      <name val="Arial"/>
    </font>
    <font>
      <b/>
      <sz val="9"/>
      <name val="Arial"/>
      <family val="2"/>
    </font>
    <font>
      <sz val="9"/>
      <name val="Arial"/>
      <family val="2"/>
    </font>
    <font>
      <sz val="8"/>
      <name val="Arial"/>
      <family val="2"/>
    </font>
    <font>
      <b/>
      <sz val="8"/>
      <name val="Arial"/>
      <family val="2"/>
    </font>
    <font>
      <sz val="14"/>
      <name val="Arial"/>
      <family val="2"/>
    </font>
    <font>
      <b/>
      <sz val="14"/>
      <color indexed="18"/>
      <name val="Arial"/>
      <family val="2"/>
    </font>
    <font>
      <u/>
      <sz val="8"/>
      <color indexed="12"/>
      <name val="Arial"/>
      <family val="2"/>
    </font>
    <font>
      <sz val="28"/>
      <color indexed="23"/>
      <name val="Arial"/>
      <family val="2"/>
    </font>
    <font>
      <u/>
      <sz val="8"/>
      <name val="Arial"/>
      <family val="2"/>
    </font>
    <font>
      <sz val="8"/>
      <color indexed="10"/>
      <name val="Arial"/>
      <family val="2"/>
    </font>
    <font>
      <sz val="10"/>
      <name val="Arial"/>
      <family val="2"/>
    </font>
    <font>
      <b/>
      <sz val="9"/>
      <color indexed="18"/>
      <name val="Arial"/>
      <family val="2"/>
    </font>
    <font>
      <sz val="8"/>
      <color rgb="FFFF0000"/>
      <name val="Arial"/>
      <family val="2"/>
    </font>
    <font>
      <sz val="10"/>
      <color indexed="10"/>
      <name val="Arial"/>
      <family val="2"/>
    </font>
    <font>
      <sz val="8"/>
      <color indexed="8"/>
      <name val="Arial"/>
      <family val="2"/>
    </font>
    <font>
      <b/>
      <u/>
      <sz val="8"/>
      <name val="Arial"/>
      <family val="2"/>
    </font>
    <font>
      <sz val="11"/>
      <color theme="1"/>
      <name val="Arial"/>
      <family val="2"/>
    </font>
    <font>
      <sz val="9"/>
      <color rgb="FF000000"/>
      <name val="Arial"/>
      <family val="2"/>
    </font>
    <font>
      <sz val="9"/>
      <color theme="1"/>
      <name val="Arial"/>
      <family val="2"/>
    </font>
    <font>
      <b/>
      <sz val="9"/>
      <color rgb="FF004CE5"/>
      <name val="Arial"/>
      <family val="2"/>
    </font>
  </fonts>
  <fills count="7">
    <fill>
      <patternFill patternType="none"/>
    </fill>
    <fill>
      <patternFill patternType="gray125"/>
    </fill>
    <fill>
      <patternFill patternType="solid">
        <fgColor indexed="9"/>
        <bgColor indexed="64"/>
      </patternFill>
    </fill>
    <fill>
      <patternFill patternType="solid">
        <fgColor indexed="9"/>
        <bgColor indexed="26"/>
      </patternFill>
    </fill>
    <fill>
      <patternFill patternType="solid">
        <fgColor theme="0"/>
        <bgColor indexed="64"/>
      </patternFill>
    </fill>
    <fill>
      <patternFill patternType="solid">
        <fgColor theme="0"/>
        <bgColor indexed="26"/>
      </patternFill>
    </fill>
    <fill>
      <patternFill patternType="solid">
        <fgColor rgb="FFE8EAF7"/>
        <bgColor indexed="64"/>
      </patternFill>
    </fill>
  </fills>
  <borders count="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0" fontId="7" fillId="0" borderId="0" applyNumberFormat="0" applyFill="0" applyBorder="0" applyAlignment="0" applyProtection="0">
      <alignment vertical="top"/>
      <protection locked="0"/>
    </xf>
    <xf numFmtId="0" fontId="17" fillId="0" borderId="0"/>
  </cellStyleXfs>
  <cellXfs count="174">
    <xf numFmtId="0" fontId="0" fillId="0" borderId="0" xfId="0"/>
    <xf numFmtId="0" fontId="1" fillId="0" borderId="0" xfId="0" applyFont="1" applyFill="1"/>
    <xf numFmtId="0" fontId="3" fillId="0" borderId="0" xfId="0" applyFont="1" applyFill="1"/>
    <xf numFmtId="0" fontId="1" fillId="0" borderId="0" xfId="0" applyFont="1" applyFill="1" applyAlignment="1">
      <alignment horizontal="right"/>
    </xf>
    <xf numFmtId="0" fontId="5" fillId="0" borderId="0" xfId="0" applyFont="1" applyFill="1"/>
    <xf numFmtId="0" fontId="5" fillId="0" borderId="0" xfId="0" applyFont="1" applyFill="1" applyAlignment="1">
      <alignment horizontal="right"/>
    </xf>
    <xf numFmtId="0" fontId="6" fillId="0" borderId="0" xfId="0" applyFont="1" applyFill="1"/>
    <xf numFmtId="0" fontId="1" fillId="0" borderId="1" xfId="0" applyFont="1" applyFill="1" applyBorder="1" applyAlignment="1">
      <alignment wrapText="1"/>
    </xf>
    <xf numFmtId="0" fontId="1" fillId="0" borderId="1" xfId="0" applyFont="1" applyFill="1" applyBorder="1" applyAlignment="1"/>
    <xf numFmtId="0" fontId="2" fillId="0" borderId="0" xfId="0" applyFont="1" applyFill="1" applyAlignment="1">
      <alignment wrapText="1"/>
    </xf>
    <xf numFmtId="0" fontId="2" fillId="0" borderId="0" xfId="0" applyFont="1" applyFill="1"/>
    <xf numFmtId="0" fontId="8" fillId="0" borderId="0" xfId="0" applyFont="1"/>
    <xf numFmtId="0" fontId="1" fillId="0" borderId="0" xfId="0" applyFont="1"/>
    <xf numFmtId="0" fontId="2" fillId="0" borderId="0" xfId="0" applyFont="1"/>
    <xf numFmtId="164" fontId="2" fillId="2" borderId="0" xfId="0" applyNumberFormat="1" applyFont="1" applyFill="1" applyBorder="1" applyAlignment="1">
      <alignment vertical="center"/>
    </xf>
    <xf numFmtId="0" fontId="2" fillId="2" borderId="0" xfId="0" applyFont="1" applyFill="1" applyBorder="1" applyAlignment="1">
      <alignment vertical="center"/>
    </xf>
    <xf numFmtId="0" fontId="2" fillId="0" borderId="0" xfId="0" applyFont="1" applyAlignment="1">
      <alignment wrapText="1"/>
    </xf>
    <xf numFmtId="0" fontId="1" fillId="4" borderId="0" xfId="0" applyFont="1" applyFill="1"/>
    <xf numFmtId="0" fontId="2" fillId="4" borderId="0" xfId="0" applyFont="1" applyFill="1"/>
    <xf numFmtId="0" fontId="9" fillId="2" borderId="0" xfId="1" applyNumberFormat="1" applyFont="1" applyFill="1" applyBorder="1" applyAlignment="1" applyProtection="1">
      <alignment horizontal="right"/>
    </xf>
    <xf numFmtId="0" fontId="3" fillId="0" borderId="6" xfId="0" applyFont="1" applyFill="1" applyBorder="1"/>
    <xf numFmtId="0" fontId="7" fillId="0" borderId="0" xfId="1" applyFont="1" applyAlignment="1" applyProtection="1"/>
    <xf numFmtId="0" fontId="10" fillId="0" borderId="0" xfId="0" applyFont="1" applyFill="1"/>
    <xf numFmtId="0" fontId="7" fillId="0" borderId="0" xfId="1" applyFont="1" applyFill="1" applyAlignment="1" applyProtection="1"/>
    <xf numFmtId="0" fontId="3" fillId="0" borderId="0" xfId="0" applyFont="1" applyFill="1" applyBorder="1" applyAlignment="1"/>
    <xf numFmtId="0" fontId="3" fillId="2" borderId="0" xfId="0" applyFont="1" applyFill="1"/>
    <xf numFmtId="0" fontId="3" fillId="2" borderId="0" xfId="0" applyFont="1" applyFill="1" applyAlignment="1">
      <alignment horizontal="right"/>
    </xf>
    <xf numFmtId="0" fontId="11" fillId="0" borderId="0" xfId="0" applyFont="1" applyFill="1"/>
    <xf numFmtId="0" fontId="3" fillId="2" borderId="0" xfId="0" applyFont="1" applyFill="1" applyBorder="1" applyAlignment="1"/>
    <xf numFmtId="0" fontId="3" fillId="2" borderId="0" xfId="0" applyFont="1" applyFill="1" applyBorder="1"/>
    <xf numFmtId="0" fontId="12" fillId="0" borderId="0" xfId="0" applyFont="1" applyFill="1"/>
    <xf numFmtId="0" fontId="3" fillId="6" borderId="0" xfId="0" applyFont="1" applyFill="1"/>
    <xf numFmtId="0" fontId="7" fillId="0" borderId="6" xfId="1" applyFont="1" applyFill="1" applyBorder="1" applyAlignment="1" applyProtection="1"/>
    <xf numFmtId="0" fontId="3" fillId="4" borderId="0" xfId="0" applyFont="1" applyFill="1"/>
    <xf numFmtId="0" fontId="7" fillId="4" borderId="0" xfId="1" applyFont="1" applyFill="1" applyAlignment="1" applyProtection="1"/>
    <xf numFmtId="0" fontId="10" fillId="4" borderId="0" xfId="0" applyFont="1" applyFill="1"/>
    <xf numFmtId="0" fontId="1" fillId="0" borderId="0" xfId="0" applyNumberFormat="1" applyFont="1" applyFill="1" applyBorder="1" applyAlignment="1">
      <alignment horizontal="right"/>
    </xf>
    <xf numFmtId="0" fontId="7" fillId="2" borderId="0" xfId="1" applyNumberFormat="1" applyFont="1" applyFill="1" applyBorder="1" applyAlignment="1" applyProtection="1">
      <alignment horizontal="right"/>
    </xf>
    <xf numFmtId="164" fontId="2" fillId="0" borderId="0" xfId="0" applyNumberFormat="1" applyFont="1" applyFill="1" applyBorder="1" applyAlignment="1">
      <alignment vertical="center"/>
    </xf>
    <xf numFmtId="0" fontId="2" fillId="0" borderId="0" xfId="0" applyFont="1" applyFill="1" applyBorder="1" applyAlignment="1">
      <alignment vertical="center"/>
    </xf>
    <xf numFmtId="0" fontId="11" fillId="0" borderId="0" xfId="0" applyFont="1" applyFill="1" applyAlignment="1">
      <alignment vertical="center"/>
    </xf>
    <xf numFmtId="164" fontId="3" fillId="0" borderId="2" xfId="0" applyNumberFormat="1" applyFont="1" applyFill="1" applyBorder="1" applyAlignment="1">
      <alignment horizontal="left" vertical="center"/>
    </xf>
    <xf numFmtId="0" fontId="3" fillId="0" borderId="3"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0" fontId="3" fillId="0" borderId="0" xfId="0" applyFont="1" applyFill="1" applyAlignment="1">
      <alignment vertical="center"/>
    </xf>
    <xf numFmtId="0" fontId="3" fillId="2" borderId="0" xfId="0" applyNumberFormat="1" applyFont="1" applyFill="1" applyBorder="1"/>
    <xf numFmtId="0" fontId="3" fillId="0" borderId="0" xfId="0" applyFont="1" applyFill="1" applyAlignment="1">
      <alignment horizontal="left"/>
    </xf>
    <xf numFmtId="0" fontId="2" fillId="0" borderId="0" xfId="0" applyNumberFormat="1" applyFont="1" applyFill="1" applyBorder="1" applyAlignment="1"/>
    <xf numFmtId="165" fontId="3" fillId="0" borderId="0" xfId="0" applyNumberFormat="1" applyFont="1" applyFill="1" applyBorder="1" applyAlignment="1">
      <alignment horizontal="left" vertical="center"/>
    </xf>
    <xf numFmtId="169" fontId="3" fillId="0" borderId="0" xfId="0" applyNumberFormat="1" applyFont="1" applyFill="1" applyBorder="1" applyAlignment="1">
      <alignment horizontal="right" vertical="center"/>
    </xf>
    <xf numFmtId="172" fontId="3" fillId="2" borderId="0" xfId="0" applyNumberFormat="1" applyFont="1" applyFill="1" applyBorder="1" applyAlignment="1">
      <alignment horizontal="right" vertical="center"/>
    </xf>
    <xf numFmtId="0" fontId="2" fillId="0" borderId="0" xfId="0" applyFont="1" applyFill="1" applyAlignment="1">
      <alignment vertical="center"/>
    </xf>
    <xf numFmtId="170" fontId="3" fillId="0" borderId="0" xfId="0" applyNumberFormat="1" applyFont="1" applyFill="1" applyBorder="1" applyAlignment="1">
      <alignment horizontal="right" vertical="center"/>
    </xf>
    <xf numFmtId="173" fontId="3" fillId="0" borderId="0" xfId="0" applyNumberFormat="1" applyFont="1" applyFill="1" applyBorder="1" applyAlignment="1">
      <alignment horizontal="right" vertical="center"/>
    </xf>
    <xf numFmtId="173" fontId="3" fillId="4" borderId="0" xfId="0" applyNumberFormat="1" applyFont="1" applyFill="1" applyBorder="1" applyAlignment="1">
      <alignment horizontal="right" vertical="center"/>
    </xf>
    <xf numFmtId="171" fontId="4" fillId="0" borderId="1" xfId="0" applyNumberFormat="1" applyFont="1" applyFill="1" applyBorder="1" applyAlignment="1">
      <alignment horizontal="right" vertical="center"/>
    </xf>
    <xf numFmtId="165" fontId="4" fillId="0" borderId="1" xfId="0" applyNumberFormat="1" applyFont="1" applyFill="1" applyBorder="1" applyAlignment="1">
      <alignment horizontal="left" vertical="center"/>
    </xf>
    <xf numFmtId="0" fontId="3" fillId="6" borderId="1" xfId="0" applyNumberFormat="1" applyFont="1" applyFill="1" applyBorder="1" applyAlignment="1">
      <alignment vertical="center"/>
    </xf>
    <xf numFmtId="169" fontId="3" fillId="6" borderId="1" xfId="0" applyNumberFormat="1" applyFont="1" applyFill="1" applyBorder="1" applyAlignment="1">
      <alignment horizontal="right" vertical="center"/>
    </xf>
    <xf numFmtId="0" fontId="4" fillId="6" borderId="1" xfId="0" applyNumberFormat="1" applyFont="1" applyFill="1" applyBorder="1" applyAlignment="1">
      <alignment vertical="center"/>
    </xf>
    <xf numFmtId="170" fontId="4" fillId="6" borderId="1" xfId="0" applyNumberFormat="1" applyFont="1" applyFill="1" applyBorder="1" applyAlignment="1">
      <alignment horizontal="right" vertical="center"/>
    </xf>
    <xf numFmtId="0" fontId="1" fillId="2" borderId="0" xfId="0" applyFont="1" applyFill="1"/>
    <xf numFmtId="0" fontId="2" fillId="2" borderId="0" xfId="0" applyFont="1" applyFill="1"/>
    <xf numFmtId="0" fontId="3" fillId="2" borderId="1" xfId="0" applyNumberFormat="1" applyFont="1" applyFill="1" applyBorder="1" applyAlignment="1">
      <alignment horizontal="center" vertical="center"/>
    </xf>
    <xf numFmtId="164" fontId="3" fillId="2" borderId="1" xfId="0" applyNumberFormat="1" applyFont="1" applyFill="1" applyBorder="1" applyAlignment="1">
      <alignment horizontal="center" vertical="center"/>
    </xf>
    <xf numFmtId="164" fontId="3" fillId="2" borderId="2" xfId="0" applyNumberFormat="1" applyFont="1" applyFill="1" applyBorder="1" applyAlignment="1">
      <alignment horizontal="center" vertical="center"/>
    </xf>
    <xf numFmtId="0" fontId="3" fillId="2" borderId="3" xfId="0" applyNumberFormat="1" applyFont="1" applyFill="1" applyBorder="1" applyAlignment="1">
      <alignment horizontal="center" vertical="center"/>
    </xf>
    <xf numFmtId="0" fontId="3" fillId="2" borderId="4" xfId="0" applyNumberFormat="1" applyFont="1" applyFill="1" applyBorder="1" applyAlignment="1">
      <alignment horizontal="center" vertical="center"/>
    </xf>
    <xf numFmtId="0" fontId="3" fillId="2" borderId="0" xfId="0" applyNumberFormat="1" applyFont="1" applyFill="1"/>
    <xf numFmtId="0" fontId="11" fillId="2" borderId="0" xfId="0" applyNumberFormat="1" applyFont="1" applyFill="1"/>
    <xf numFmtId="0" fontId="11" fillId="2" borderId="0" xfId="0" applyFont="1" applyFill="1"/>
    <xf numFmtId="0" fontId="3" fillId="2" borderId="0" xfId="0" quotePrefix="1" applyNumberFormat="1" applyFont="1" applyFill="1" applyBorder="1"/>
    <xf numFmtId="0" fontId="11" fillId="2" borderId="0" xfId="0" applyNumberFormat="1" applyFont="1" applyFill="1" applyBorder="1"/>
    <xf numFmtId="0" fontId="10" fillId="2" borderId="0" xfId="0" applyFont="1" applyFill="1" applyBorder="1"/>
    <xf numFmtId="0" fontId="10" fillId="2" borderId="0" xfId="0" applyNumberFormat="1" applyFont="1" applyFill="1" applyBorder="1"/>
    <xf numFmtId="0" fontId="14" fillId="2" borderId="0" xfId="0" applyFont="1" applyFill="1"/>
    <xf numFmtId="49" fontId="3" fillId="5" borderId="0" xfId="0" applyNumberFormat="1" applyFont="1" applyFill="1" applyBorder="1"/>
    <xf numFmtId="0" fontId="15" fillId="4" borderId="0" xfId="0" applyFont="1" applyFill="1" applyBorder="1"/>
    <xf numFmtId="49" fontId="14" fillId="5" borderId="0" xfId="0" applyNumberFormat="1" applyFont="1" applyFill="1" applyBorder="1"/>
    <xf numFmtId="164" fontId="3" fillId="2" borderId="5" xfId="0" applyNumberFormat="1" applyFont="1" applyFill="1" applyBorder="1" applyAlignment="1">
      <alignment horizontal="left" vertical="center"/>
    </xf>
    <xf numFmtId="166" fontId="3" fillId="2" borderId="5" xfId="0" applyNumberFormat="1" applyFont="1" applyFill="1" applyBorder="1" applyAlignment="1">
      <alignment vertical="center"/>
    </xf>
    <xf numFmtId="166" fontId="3" fillId="2" borderId="5" xfId="0" applyNumberFormat="1" applyFont="1" applyFill="1" applyBorder="1" applyAlignment="1">
      <alignment horizontal="right" vertical="center"/>
    </xf>
    <xf numFmtId="166" fontId="3" fillId="2" borderId="0" xfId="0" applyNumberFormat="1" applyFont="1" applyFill="1" applyBorder="1" applyAlignment="1">
      <alignment vertical="center"/>
    </xf>
    <xf numFmtId="0" fontId="2" fillId="2" borderId="0" xfId="0" applyFont="1" applyFill="1" applyAlignment="1">
      <alignment vertical="center"/>
    </xf>
    <xf numFmtId="0" fontId="3" fillId="2" borderId="0" xfId="0" applyNumberFormat="1" applyFont="1" applyFill="1" applyBorder="1" applyAlignment="1">
      <alignment horizontal="left" vertical="center"/>
    </xf>
    <xf numFmtId="164" fontId="3" fillId="2" borderId="0" xfId="0" applyNumberFormat="1" applyFont="1" applyFill="1" applyBorder="1" applyAlignment="1">
      <alignment horizontal="left" vertical="center"/>
    </xf>
    <xf numFmtId="166" fontId="3" fillId="2" borderId="0" xfId="0" applyNumberFormat="1" applyFont="1" applyFill="1" applyBorder="1" applyAlignment="1">
      <alignment horizontal="right" vertical="center"/>
    </xf>
    <xf numFmtId="166" fontId="3" fillId="2" borderId="0" xfId="0" applyNumberFormat="1" applyFont="1" applyFill="1" applyBorder="1" applyAlignment="1">
      <alignment horizontal="center" vertical="center"/>
    </xf>
    <xf numFmtId="0" fontId="3" fillId="2" borderId="0" xfId="0" applyNumberFormat="1" applyFont="1" applyFill="1" applyBorder="1" applyAlignment="1">
      <alignment vertical="center"/>
    </xf>
    <xf numFmtId="0" fontId="3" fillId="3" borderId="0" xfId="0" applyNumberFormat="1" applyFont="1" applyFill="1" applyBorder="1" applyAlignment="1">
      <alignment horizontal="left" vertical="center"/>
    </xf>
    <xf numFmtId="164"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164" fontId="4" fillId="2" borderId="1" xfId="0" applyNumberFormat="1" applyFont="1" applyFill="1" applyBorder="1" applyAlignment="1">
      <alignment horizontal="left" vertical="center"/>
    </xf>
    <xf numFmtId="168" fontId="4" fillId="2" borderId="1" xfId="0" applyNumberFormat="1" applyFont="1" applyFill="1" applyBorder="1" applyAlignment="1">
      <alignment vertical="center"/>
    </xf>
    <xf numFmtId="168" fontId="4" fillId="2" borderId="1" xfId="0" applyNumberFormat="1" applyFont="1" applyFill="1" applyBorder="1" applyAlignment="1">
      <alignment horizontal="right" vertical="center"/>
    </xf>
    <xf numFmtId="0" fontId="3" fillId="6" borderId="1" xfId="0" applyFont="1" applyFill="1" applyBorder="1" applyAlignment="1">
      <alignment vertical="center"/>
    </xf>
    <xf numFmtId="166" fontId="3" fillId="6" borderId="1" xfId="0" applyNumberFormat="1" applyFont="1" applyFill="1" applyBorder="1" applyAlignment="1">
      <alignment vertical="center"/>
    </xf>
    <xf numFmtId="0" fontId="11" fillId="4" borderId="0" xfId="0" applyFont="1" applyFill="1"/>
    <xf numFmtId="164" fontId="3" fillId="0" borderId="7"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3" fillId="0" borderId="2" xfId="0" applyNumberFormat="1" applyFont="1" applyFill="1" applyBorder="1" applyAlignment="1">
      <alignment horizontal="center" vertical="center"/>
    </xf>
    <xf numFmtId="164" fontId="3" fillId="0" borderId="8" xfId="0" applyNumberFormat="1" applyFont="1" applyFill="1" applyBorder="1" applyAlignment="1">
      <alignment horizontal="left" vertical="center"/>
    </xf>
    <xf numFmtId="170" fontId="4" fillId="6" borderId="1" xfId="0" applyNumberFormat="1" applyFont="1" applyFill="1" applyBorder="1" applyAlignment="1">
      <alignment vertical="center"/>
    </xf>
    <xf numFmtId="167" fontId="4" fillId="6" borderId="1" xfId="0" applyNumberFormat="1" applyFont="1" applyFill="1" applyBorder="1" applyAlignment="1">
      <alignment vertical="center"/>
    </xf>
    <xf numFmtId="1" fontId="4" fillId="6" borderId="1" xfId="0" applyNumberFormat="1" applyFont="1" applyFill="1" applyBorder="1" applyAlignment="1">
      <alignment vertical="center"/>
    </xf>
    <xf numFmtId="0" fontId="11" fillId="0" borderId="0" xfId="0" applyNumberFormat="1" applyFont="1" applyFill="1" applyBorder="1"/>
    <xf numFmtId="170" fontId="3" fillId="0" borderId="0" xfId="0" applyNumberFormat="1" applyFont="1" applyFill="1" applyBorder="1" applyAlignment="1">
      <alignment vertical="center"/>
    </xf>
    <xf numFmtId="169" fontId="3" fillId="0" borderId="0" xfId="0" applyNumberFormat="1" applyFont="1" applyFill="1" applyBorder="1" applyAlignment="1">
      <alignment vertical="center"/>
    </xf>
    <xf numFmtId="169" fontId="13" fillId="0" borderId="0" xfId="0" applyNumberFormat="1" applyFont="1" applyFill="1" applyBorder="1" applyAlignment="1">
      <alignment vertical="center"/>
    </xf>
    <xf numFmtId="0" fontId="3" fillId="0" borderId="0" xfId="0" applyNumberFormat="1" applyFont="1" applyAlignment="1">
      <alignment vertical="center"/>
    </xf>
    <xf numFmtId="0" fontId="2" fillId="2" borderId="0" xfId="0" applyNumberFormat="1" applyFont="1" applyFill="1" applyBorder="1" applyAlignment="1"/>
    <xf numFmtId="0" fontId="11"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171" fontId="3" fillId="2" borderId="0" xfId="0" applyNumberFormat="1" applyFont="1" applyFill="1" applyBorder="1" applyAlignment="1">
      <alignment vertical="center"/>
    </xf>
    <xf numFmtId="174" fontId="3" fillId="2" borderId="0" xfId="0" applyNumberFormat="1" applyFont="1" applyFill="1" applyBorder="1" applyAlignment="1">
      <alignment horizontal="right" vertical="center"/>
    </xf>
    <xf numFmtId="165" fontId="3" fillId="2" borderId="0" xfId="0" applyNumberFormat="1" applyFont="1" applyFill="1" applyBorder="1" applyAlignment="1">
      <alignment horizontal="left" vertical="center"/>
    </xf>
    <xf numFmtId="167" fontId="3" fillId="2" borderId="0" xfId="0" applyNumberFormat="1" applyFont="1" applyFill="1" applyAlignment="1">
      <alignment vertical="center"/>
    </xf>
    <xf numFmtId="0" fontId="4" fillId="6" borderId="1" xfId="0" applyFont="1" applyFill="1" applyBorder="1" applyAlignment="1">
      <alignment vertical="center"/>
    </xf>
    <xf numFmtId="171" fontId="4" fillId="6" borderId="1" xfId="0" applyNumberFormat="1" applyFont="1" applyFill="1" applyBorder="1" applyAlignment="1">
      <alignment vertical="center"/>
    </xf>
    <xf numFmtId="0" fontId="3" fillId="0" borderId="0" xfId="0" applyFont="1"/>
    <xf numFmtId="0" fontId="1" fillId="2" borderId="0" xfId="0" applyFont="1" applyFill="1" applyAlignment="1"/>
    <xf numFmtId="0" fontId="2" fillId="2" borderId="0" xfId="0" applyFont="1" applyFill="1" applyAlignment="1"/>
    <xf numFmtId="164" fontId="3" fillId="2" borderId="5" xfId="0" applyNumberFormat="1" applyFont="1" applyFill="1" applyBorder="1" applyAlignment="1">
      <alignment horizontal="center" vertical="center"/>
    </xf>
    <xf numFmtId="0" fontId="3" fillId="2" borderId="2" xfId="0" applyNumberFormat="1" applyFont="1" applyFill="1" applyBorder="1" applyAlignment="1">
      <alignment horizontal="center" vertical="center"/>
    </xf>
    <xf numFmtId="164" fontId="3" fillId="2" borderId="6" xfId="0" applyNumberFormat="1" applyFont="1" applyFill="1" applyBorder="1" applyAlignment="1">
      <alignment horizontal="left" vertical="center"/>
    </xf>
    <xf numFmtId="0" fontId="3" fillId="0" borderId="0" xfId="0" applyFont="1" applyAlignment="1"/>
    <xf numFmtId="0" fontId="3" fillId="2" borderId="0" xfId="0" applyFont="1" applyFill="1" applyBorder="1" applyAlignment="1">
      <alignment horizontal="left"/>
    </xf>
    <xf numFmtId="0" fontId="1" fillId="0" borderId="0" xfId="0" applyFont="1" applyFill="1" applyAlignment="1"/>
    <xf numFmtId="164" fontId="3" fillId="0" borderId="5" xfId="0" applyNumberFormat="1" applyFont="1" applyFill="1" applyBorder="1" applyAlignment="1">
      <alignment horizontal="center" vertical="center"/>
    </xf>
    <xf numFmtId="165" fontId="3" fillId="0" borderId="0" xfId="0" applyNumberFormat="1" applyFont="1" applyFill="1" applyBorder="1" applyAlignment="1">
      <alignment vertical="center"/>
    </xf>
    <xf numFmtId="164" fontId="3" fillId="2" borderId="2" xfId="0" applyNumberFormat="1" applyFont="1" applyFill="1" applyBorder="1" applyAlignment="1">
      <alignment horizontal="left" vertical="center"/>
    </xf>
    <xf numFmtId="0" fontId="16" fillId="2" borderId="0" xfId="0" applyFont="1" applyFill="1" applyBorder="1"/>
    <xf numFmtId="169" fontId="3" fillId="2" borderId="0" xfId="0" applyNumberFormat="1" applyFont="1" applyFill="1" applyBorder="1" applyAlignment="1">
      <alignment vertical="center"/>
    </xf>
    <xf numFmtId="169" fontId="3" fillId="6" borderId="1" xfId="0" applyNumberFormat="1" applyFont="1" applyFill="1" applyBorder="1" applyAlignment="1">
      <alignment vertical="center"/>
    </xf>
    <xf numFmtId="0" fontId="4" fillId="4" borderId="1" xfId="0" applyFont="1" applyFill="1" applyBorder="1" applyAlignment="1">
      <alignment vertical="center"/>
    </xf>
    <xf numFmtId="170" fontId="4" fillId="4" borderId="1" xfId="0" applyNumberFormat="1" applyFont="1" applyFill="1" applyBorder="1" applyAlignment="1">
      <alignment vertical="center"/>
    </xf>
    <xf numFmtId="0" fontId="3" fillId="0" borderId="0" xfId="0" applyFont="1" applyFill="1" applyBorder="1" applyAlignment="1">
      <alignment vertical="center"/>
    </xf>
    <xf numFmtId="169" fontId="13" fillId="0" borderId="0" xfId="0" applyNumberFormat="1" applyFont="1" applyFill="1" applyBorder="1" applyAlignment="1">
      <alignment horizontal="center"/>
    </xf>
    <xf numFmtId="0" fontId="9" fillId="2" borderId="0" xfId="1" applyNumberFormat="1" applyFont="1" applyFill="1" applyAlignment="1" applyProtection="1"/>
    <xf numFmtId="0" fontId="9" fillId="4" borderId="0" xfId="1" applyNumberFormat="1" applyFont="1" applyFill="1" applyBorder="1" applyAlignment="1" applyProtection="1">
      <alignment horizontal="right"/>
    </xf>
    <xf numFmtId="169" fontId="3" fillId="4" borderId="0" xfId="0" applyNumberFormat="1" applyFont="1" applyFill="1" applyBorder="1" applyAlignment="1">
      <alignment vertical="center"/>
    </xf>
    <xf numFmtId="0" fontId="11" fillId="4" borderId="0" xfId="0" applyFont="1" applyFill="1" applyBorder="1" applyAlignment="1">
      <alignment vertical="center"/>
    </xf>
    <xf numFmtId="0" fontId="11" fillId="4" borderId="0" xfId="0" applyFont="1" applyFill="1" applyBorder="1"/>
    <xf numFmtId="0" fontId="3" fillId="4" borderId="0" xfId="0" applyFont="1" applyFill="1" applyBorder="1"/>
    <xf numFmtId="164" fontId="3" fillId="0" borderId="1" xfId="0" applyNumberFormat="1" applyFont="1" applyFill="1" applyBorder="1" applyAlignment="1">
      <alignment horizontal="left" vertical="center"/>
    </xf>
    <xf numFmtId="0" fontId="16" fillId="0" borderId="0" xfId="0" applyFont="1" applyFill="1" applyBorder="1"/>
    <xf numFmtId="0" fontId="3" fillId="0" borderId="0" xfId="0" applyNumberFormat="1" applyFont="1" applyFill="1" applyAlignment="1">
      <alignment vertical="center"/>
    </xf>
    <xf numFmtId="170" fontId="3" fillId="0" borderId="0" xfId="0" applyNumberFormat="1" applyFont="1" applyFill="1" applyAlignment="1">
      <alignment horizontal="right" vertical="center"/>
    </xf>
    <xf numFmtId="0" fontId="3" fillId="0" borderId="8" xfId="0" applyFont="1" applyFill="1" applyBorder="1"/>
    <xf numFmtId="167" fontId="3" fillId="0" borderId="0" xfId="0" applyNumberFormat="1" applyFont="1" applyFill="1" applyAlignment="1">
      <alignment vertical="center"/>
    </xf>
    <xf numFmtId="0" fontId="18" fillId="4" borderId="0" xfId="0" applyFont="1" applyFill="1" applyAlignment="1">
      <alignment horizontal="justify"/>
    </xf>
    <xf numFmtId="0" fontId="19" fillId="4" borderId="0" xfId="0" applyFont="1" applyFill="1"/>
    <xf numFmtId="0" fontId="20" fillId="4" borderId="0" xfId="0" applyFont="1" applyFill="1" applyAlignment="1">
      <alignment horizontal="left" indent="1"/>
    </xf>
    <xf numFmtId="11" fontId="3" fillId="0" borderId="0" xfId="0" applyNumberFormat="1" applyFont="1" applyFill="1"/>
    <xf numFmtId="0" fontId="3" fillId="3" borderId="0" xfId="0" quotePrefix="1" applyNumberFormat="1" applyFont="1" applyFill="1" applyBorder="1"/>
    <xf numFmtId="0" fontId="3" fillId="3" borderId="0" xfId="0" applyFont="1" applyFill="1"/>
    <xf numFmtId="49" fontId="11" fillId="5" borderId="0" xfId="0" applyNumberFormat="1" applyFont="1" applyFill="1" applyBorder="1"/>
    <xf numFmtId="49" fontId="3" fillId="3" borderId="0" xfId="0" applyNumberFormat="1" applyFont="1" applyFill="1"/>
    <xf numFmtId="49" fontId="3" fillId="3" borderId="0" xfId="0" applyNumberFormat="1" applyFont="1" applyFill="1" applyBorder="1"/>
    <xf numFmtId="0" fontId="11" fillId="3" borderId="0" xfId="0" applyNumberFormat="1" applyFont="1" applyFill="1" applyBorder="1"/>
    <xf numFmtId="0" fontId="11" fillId="3" borderId="0" xfId="0" applyFont="1" applyFill="1"/>
    <xf numFmtId="0" fontId="3" fillId="4" borderId="0" xfId="0" applyNumberFormat="1" applyFont="1" applyFill="1"/>
    <xf numFmtId="0" fontId="3" fillId="4" borderId="0"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3" fillId="4" borderId="0" xfId="0" applyFont="1" applyFill="1" applyBorder="1" applyAlignment="1">
      <alignment vertical="center"/>
    </xf>
    <xf numFmtId="170" fontId="4" fillId="4" borderId="0" xfId="0" applyNumberFormat="1" applyFont="1" applyFill="1" applyBorder="1" applyAlignment="1">
      <alignment vertical="center"/>
    </xf>
    <xf numFmtId="0" fontId="3" fillId="2" borderId="0" xfId="0" applyFont="1" applyFill="1" applyAlignment="1">
      <alignment horizontal="right" vertical="center" wrapText="1"/>
    </xf>
    <xf numFmtId="0" fontId="3" fillId="2" borderId="1" xfId="0" applyNumberFormat="1" applyFont="1" applyFill="1" applyBorder="1" applyAlignment="1">
      <alignment horizontal="center" vertical="center"/>
    </xf>
    <xf numFmtId="167" fontId="3" fillId="2" borderId="0" xfId="2" applyNumberFormat="1" applyFont="1" applyFill="1" applyBorder="1" applyAlignment="1">
      <alignment horizontal="center"/>
    </xf>
    <xf numFmtId="1" fontId="4" fillId="2" borderId="1" xfId="0" applyNumberFormat="1" applyFont="1" applyFill="1" applyBorder="1" applyAlignment="1">
      <alignment horizontal="center" vertical="center"/>
    </xf>
    <xf numFmtId="167" fontId="3" fillId="6" borderId="1" xfId="0" applyNumberFormat="1" applyFont="1" applyFill="1" applyBorder="1" applyAlignment="1">
      <alignment horizontal="center" vertical="center"/>
    </xf>
    <xf numFmtId="167" fontId="3" fillId="2" borderId="5" xfId="0" applyNumberFormat="1" applyFont="1" applyFill="1" applyBorder="1" applyAlignment="1">
      <alignment horizontal="center" vertical="center"/>
    </xf>
    <xf numFmtId="167" fontId="3" fillId="2" borderId="0" xfId="0" applyNumberFormat="1" applyFont="1" applyFill="1" applyAlignment="1">
      <alignment horizontal="center" vertical="center"/>
    </xf>
  </cellXfs>
  <cellStyles count="3">
    <cellStyle name="Lien hypertexte" xfId="1" builtinId="8"/>
    <cellStyle name="Normal" xfId="0" builtinId="0"/>
    <cellStyle name="Standard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bfs.admin.ch/bfs/de/home/statistiken/kataloge-datenbanken/tabellen.assetdetail.2084945.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showGridLines="0" tabSelected="1" zoomScaleNormal="100" workbookViewId="0"/>
  </sheetViews>
  <sheetFormatPr baseColWidth="10" defaultColWidth="9.1640625" defaultRowHeight="11.25" x14ac:dyDescent="0.2"/>
  <cols>
    <col min="1" max="1" width="35.83203125" style="2" customWidth="1"/>
    <col min="2" max="2" width="5.1640625" style="2" customWidth="1"/>
    <col min="3" max="3" width="17" style="2" customWidth="1"/>
    <col min="4" max="4" width="30.1640625" style="2" customWidth="1"/>
    <col min="5" max="5" width="12.1640625" style="2" customWidth="1"/>
    <col min="6" max="6" width="75.5" style="2" bestFit="1" customWidth="1"/>
    <col min="7" max="16384" width="9.1640625" style="2"/>
  </cols>
  <sheetData>
    <row r="1" spans="1:6" s="1" customFormat="1" ht="12" x14ac:dyDescent="0.2">
      <c r="A1" s="1" t="s">
        <v>97</v>
      </c>
      <c r="F1" s="3" t="s">
        <v>260</v>
      </c>
    </row>
    <row r="2" spans="1:6" s="1" customFormat="1" ht="12" x14ac:dyDescent="0.2">
      <c r="A2" s="1" t="s">
        <v>98</v>
      </c>
      <c r="F2" s="3"/>
    </row>
    <row r="3" spans="1:6" s="1" customFormat="1" ht="12" x14ac:dyDescent="0.2">
      <c r="F3" s="3"/>
    </row>
    <row r="4" spans="1:6" s="4" customFormat="1" ht="18" x14ac:dyDescent="0.25">
      <c r="A4" s="1" t="s">
        <v>99</v>
      </c>
      <c r="B4" s="1"/>
      <c r="C4" s="10"/>
      <c r="F4" s="5"/>
    </row>
    <row r="5" spans="1:6" s="4" customFormat="1" ht="13.7" customHeight="1" x14ac:dyDescent="0.25">
      <c r="A5" s="30" t="s">
        <v>100</v>
      </c>
      <c r="B5" s="30"/>
      <c r="C5" s="30" t="s">
        <v>123</v>
      </c>
      <c r="D5" s="6"/>
      <c r="F5" s="5"/>
    </row>
    <row r="6" spans="1:6" s="4" customFormat="1" ht="18" x14ac:dyDescent="0.25">
      <c r="A6" s="30"/>
      <c r="B6" s="30"/>
      <c r="C6" s="30"/>
      <c r="D6" s="6"/>
      <c r="F6" s="5"/>
    </row>
    <row r="7" spans="1:6" s="9" customFormat="1" ht="17.25" customHeight="1" x14ac:dyDescent="0.2">
      <c r="A7" s="7" t="s">
        <v>101</v>
      </c>
      <c r="B7" s="8" t="s">
        <v>102</v>
      </c>
      <c r="C7" s="8"/>
      <c r="D7" s="8"/>
      <c r="E7" s="7" t="s">
        <v>103</v>
      </c>
      <c r="F7" s="7" t="s">
        <v>104</v>
      </c>
    </row>
    <row r="8" spans="1:6" x14ac:dyDescent="0.2">
      <c r="A8" s="2" t="s">
        <v>105</v>
      </c>
      <c r="B8" s="2" t="s">
        <v>11</v>
      </c>
      <c r="C8" s="21" t="s">
        <v>106</v>
      </c>
      <c r="D8" s="2" t="s">
        <v>107</v>
      </c>
      <c r="E8" s="2" t="s">
        <v>255</v>
      </c>
    </row>
    <row r="9" spans="1:6" x14ac:dyDescent="0.2">
      <c r="D9" s="2" t="s">
        <v>108</v>
      </c>
      <c r="E9" s="2" t="s">
        <v>255</v>
      </c>
    </row>
    <row r="10" spans="1:6" ht="6" customHeight="1" x14ac:dyDescent="0.2">
      <c r="A10" s="31"/>
      <c r="B10" s="31"/>
      <c r="C10" s="31"/>
      <c r="D10" s="31"/>
      <c r="E10" s="31"/>
      <c r="F10" s="31"/>
    </row>
    <row r="11" spans="1:6" x14ac:dyDescent="0.2">
      <c r="A11" s="2" t="s">
        <v>189</v>
      </c>
      <c r="B11" s="2" t="s">
        <v>12</v>
      </c>
      <c r="C11" s="21" t="s">
        <v>109</v>
      </c>
      <c r="E11" s="2" t="s">
        <v>256</v>
      </c>
      <c r="F11" s="2" t="s">
        <v>110</v>
      </c>
    </row>
    <row r="12" spans="1:6" x14ac:dyDescent="0.2">
      <c r="B12" s="2" t="s">
        <v>13</v>
      </c>
      <c r="C12" s="21" t="s">
        <v>111</v>
      </c>
      <c r="E12" s="2" t="s">
        <v>256</v>
      </c>
    </row>
    <row r="13" spans="1:6" x14ac:dyDescent="0.2">
      <c r="B13" s="2" t="s">
        <v>16</v>
      </c>
      <c r="C13" s="21" t="s">
        <v>112</v>
      </c>
      <c r="E13" s="2" t="s">
        <v>256</v>
      </c>
    </row>
    <row r="14" spans="1:6" x14ac:dyDescent="0.2">
      <c r="A14" s="33"/>
      <c r="B14" s="33" t="s">
        <v>17</v>
      </c>
      <c r="C14" s="34" t="s">
        <v>113</v>
      </c>
      <c r="D14" s="33"/>
      <c r="E14" s="33" t="s">
        <v>256</v>
      </c>
      <c r="F14" s="35"/>
    </row>
    <row r="15" spans="1:6" ht="6" customHeight="1" x14ac:dyDescent="0.2">
      <c r="A15" s="31"/>
      <c r="B15" s="31"/>
      <c r="C15" s="31"/>
      <c r="D15" s="31"/>
      <c r="E15" s="31"/>
      <c r="F15" s="31"/>
    </row>
    <row r="16" spans="1:6" x14ac:dyDescent="0.2">
      <c r="A16" s="2" t="s">
        <v>114</v>
      </c>
      <c r="B16" s="2" t="s">
        <v>14</v>
      </c>
      <c r="C16" s="23" t="s">
        <v>111</v>
      </c>
      <c r="E16" s="2" t="s">
        <v>256</v>
      </c>
      <c r="F16" s="22"/>
    </row>
    <row r="17" spans="1:6" ht="6" customHeight="1" x14ac:dyDescent="0.2">
      <c r="A17" s="31"/>
      <c r="B17" s="31"/>
      <c r="C17" s="31"/>
      <c r="D17" s="31"/>
      <c r="E17" s="31"/>
      <c r="F17" s="31"/>
    </row>
    <row r="18" spans="1:6" x14ac:dyDescent="0.2">
      <c r="A18" s="2" t="s">
        <v>115</v>
      </c>
      <c r="B18" s="2" t="s">
        <v>15</v>
      </c>
      <c r="C18" s="23" t="s">
        <v>111</v>
      </c>
      <c r="E18" s="2" t="s">
        <v>298</v>
      </c>
      <c r="F18" s="22"/>
    </row>
    <row r="19" spans="1:6" ht="6" customHeight="1" x14ac:dyDescent="0.2">
      <c r="A19" s="31"/>
      <c r="B19" s="31"/>
      <c r="C19" s="31"/>
      <c r="D19" s="31"/>
      <c r="E19" s="31"/>
      <c r="F19" s="31"/>
    </row>
    <row r="20" spans="1:6" x14ac:dyDescent="0.2">
      <c r="A20" s="2" t="s">
        <v>116</v>
      </c>
      <c r="B20" s="2" t="s">
        <v>18</v>
      </c>
      <c r="C20" s="23" t="s">
        <v>109</v>
      </c>
      <c r="E20" s="154" t="s">
        <v>257</v>
      </c>
      <c r="F20" s="2" t="s">
        <v>117</v>
      </c>
    </row>
    <row r="21" spans="1:6" x14ac:dyDescent="0.2">
      <c r="B21" s="2" t="s">
        <v>19</v>
      </c>
      <c r="C21" s="23" t="s">
        <v>118</v>
      </c>
      <c r="E21" s="154" t="s">
        <v>258</v>
      </c>
    </row>
    <row r="22" spans="1:6" x14ac:dyDescent="0.2">
      <c r="B22" s="2" t="s">
        <v>20</v>
      </c>
      <c r="C22" s="23" t="s">
        <v>111</v>
      </c>
      <c r="E22" s="2" t="s">
        <v>259</v>
      </c>
    </row>
    <row r="23" spans="1:6" ht="6" customHeight="1" x14ac:dyDescent="0.2">
      <c r="A23" s="31"/>
      <c r="B23" s="31"/>
      <c r="C23" s="31"/>
      <c r="D23" s="31"/>
      <c r="E23" s="31"/>
      <c r="F23" s="31"/>
    </row>
    <row r="24" spans="1:6" x14ac:dyDescent="0.2">
      <c r="A24" s="20" t="s">
        <v>119</v>
      </c>
      <c r="B24" s="20" t="s">
        <v>10</v>
      </c>
      <c r="C24" s="32" t="s">
        <v>120</v>
      </c>
      <c r="D24" s="20"/>
      <c r="E24" s="20"/>
      <c r="F24" s="20"/>
    </row>
    <row r="25" spans="1:6" x14ac:dyDescent="0.2">
      <c r="C25" s="24" t="s">
        <v>121</v>
      </c>
    </row>
    <row r="27" spans="1:6" x14ac:dyDescent="0.2">
      <c r="A27" s="25" t="s">
        <v>96</v>
      </c>
    </row>
    <row r="28" spans="1:6" s="25" customFormat="1" x14ac:dyDescent="0.2">
      <c r="A28" s="25" t="s">
        <v>122</v>
      </c>
      <c r="E28" s="26"/>
    </row>
    <row r="29" spans="1:6" s="25" customFormat="1" x14ac:dyDescent="0.2">
      <c r="A29" s="25" t="s">
        <v>163</v>
      </c>
      <c r="E29" s="26"/>
    </row>
    <row r="30" spans="1:6" x14ac:dyDescent="0.2">
      <c r="A30" s="25"/>
    </row>
    <row r="31" spans="1:6" x14ac:dyDescent="0.2">
      <c r="A31" s="2" t="s">
        <v>297</v>
      </c>
    </row>
    <row r="32" spans="1:6" s="27" customFormat="1" ht="22.35" customHeight="1" x14ac:dyDescent="0.2">
      <c r="A32" s="2" t="s">
        <v>253</v>
      </c>
      <c r="B32" s="2"/>
    </row>
    <row r="33" spans="1:2" s="27" customFormat="1" ht="12" customHeight="1" x14ac:dyDescent="0.2">
      <c r="A33" s="2" t="s">
        <v>296</v>
      </c>
      <c r="B33" s="2"/>
    </row>
    <row r="34" spans="1:2" s="27" customFormat="1" ht="6" customHeight="1" x14ac:dyDescent="0.2">
      <c r="A34" s="2"/>
      <c r="B34" s="2"/>
    </row>
    <row r="35" spans="1:2" s="27" customFormat="1" ht="12.6" customHeight="1" x14ac:dyDescent="0.2">
      <c r="A35" s="2" t="s">
        <v>254</v>
      </c>
      <c r="B35" s="2"/>
    </row>
  </sheetData>
  <phoneticPr fontId="0" type="noConversion"/>
  <hyperlinks>
    <hyperlink ref="C8" location="'A1'!A1" display="Zeitreihe ab 1919"/>
    <hyperlink ref="C11" location="'B1'!A1" display="Parteistärke"/>
    <hyperlink ref="C12" location="'B2'!A1" display="Mandate nach Geschlecht"/>
    <hyperlink ref="C13" location="'B3'!A1" display="Anzahl Wahllisten"/>
    <hyperlink ref="C16" location="C!A1" display="Mandate nach Geschlecht"/>
    <hyperlink ref="C18" location="D!A1" display="Mandate nach Geschlecht"/>
    <hyperlink ref="C20" location="'E1'!A1" display="Parteistärke"/>
    <hyperlink ref="C21" location="'E2'!A1" display="Mandate"/>
    <hyperlink ref="C22" location="'E3'!A1" display="Mandate nach Geschlecht"/>
    <hyperlink ref="C24" location="Abk!A1" display="Parteien"/>
    <hyperlink ref="C14" location="'B4'!A1" display="Anzahl Kandidierende nach Geschlecht"/>
  </hyperlinks>
  <pageMargins left="0.78740157499999996" right="0.78740157499999996" top="0.7" bottom="0.48" header="0.4921259845" footer="0.3"/>
  <pageSetup paperSize="9" scale="92"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7"/>
  <sheetViews>
    <sheetView showGridLines="0" zoomScaleNormal="100" workbookViewId="0"/>
  </sheetViews>
  <sheetFormatPr baseColWidth="10" defaultColWidth="9.1640625" defaultRowHeight="9.9499999999999993" customHeight="1" x14ac:dyDescent="0.2"/>
  <cols>
    <col min="1" max="1" width="7.83203125" style="105" customWidth="1"/>
    <col min="2" max="32" width="6" style="27" customWidth="1"/>
    <col min="33" max="16384" width="9.1640625" style="27"/>
  </cols>
  <sheetData>
    <row r="1" spans="1:32" s="10" customFormat="1" ht="12" x14ac:dyDescent="0.2">
      <c r="A1" s="1" t="str">
        <f>"Canton de "&amp;Survol!$C5</f>
        <v>Canton de Schwytz</v>
      </c>
      <c r="B1" s="1"/>
      <c r="C1" s="1"/>
      <c r="D1" s="1"/>
      <c r="E1" s="1"/>
      <c r="F1" s="1"/>
      <c r="G1" s="1"/>
      <c r="H1" s="1"/>
      <c r="I1" s="1"/>
      <c r="J1" s="1"/>
      <c r="K1" s="1"/>
      <c r="L1" s="1"/>
      <c r="M1" s="1"/>
      <c r="N1" s="1"/>
      <c r="O1" s="1"/>
      <c r="P1" s="1"/>
      <c r="Q1" s="1"/>
      <c r="R1" s="1"/>
      <c r="S1" s="1"/>
      <c r="T1" s="1"/>
      <c r="U1" s="1"/>
      <c r="V1" s="1"/>
      <c r="W1" s="1"/>
      <c r="X1" s="1"/>
      <c r="Y1" s="1"/>
      <c r="Z1" s="1"/>
      <c r="AA1" s="1"/>
      <c r="AB1" s="1"/>
      <c r="AF1" s="19" t="s">
        <v>157</v>
      </c>
    </row>
    <row r="2" spans="1:32" s="40" customFormat="1" ht="14.1" customHeight="1" x14ac:dyDescent="0.2">
      <c r="A2" s="47" t="s">
        <v>155</v>
      </c>
      <c r="B2" s="38"/>
      <c r="C2" s="38"/>
      <c r="D2" s="38"/>
      <c r="E2" s="38"/>
      <c r="F2" s="38"/>
      <c r="G2" s="38"/>
      <c r="H2" s="38"/>
      <c r="I2" s="38"/>
      <c r="J2" s="38"/>
      <c r="K2" s="38"/>
      <c r="L2" s="38"/>
      <c r="M2" s="38"/>
      <c r="N2" s="38"/>
      <c r="O2" s="38"/>
      <c r="P2" s="38"/>
      <c r="Q2" s="38"/>
      <c r="R2" s="38"/>
      <c r="S2" s="38"/>
      <c r="T2" s="38"/>
      <c r="U2" s="38"/>
      <c r="V2" s="38"/>
      <c r="W2" s="38"/>
      <c r="X2" s="38"/>
      <c r="Y2" s="38"/>
      <c r="Z2" s="38"/>
      <c r="AA2" s="39"/>
      <c r="AB2" s="39"/>
      <c r="AC2" s="39"/>
      <c r="AD2" s="39"/>
      <c r="AE2" s="39"/>
    </row>
    <row r="3" spans="1:32" s="44" customFormat="1" ht="18" customHeight="1" x14ac:dyDescent="0.2">
      <c r="A3" s="145" t="s">
        <v>191</v>
      </c>
      <c r="B3" s="42">
        <v>1900</v>
      </c>
      <c r="C3" s="42">
        <v>1904</v>
      </c>
      <c r="D3" s="42">
        <v>1908</v>
      </c>
      <c r="E3" s="42">
        <v>1912</v>
      </c>
      <c r="F3" s="42">
        <v>1916</v>
      </c>
      <c r="G3" s="42">
        <v>1920</v>
      </c>
      <c r="H3" s="42">
        <v>1924</v>
      </c>
      <c r="I3" s="42">
        <v>1928</v>
      </c>
      <c r="J3" s="42">
        <v>1932</v>
      </c>
      <c r="K3" s="42">
        <v>1936</v>
      </c>
      <c r="L3" s="42">
        <v>1940</v>
      </c>
      <c r="M3" s="42">
        <v>1944</v>
      </c>
      <c r="N3" s="42">
        <v>1948</v>
      </c>
      <c r="O3" s="42">
        <v>1952</v>
      </c>
      <c r="P3" s="42">
        <v>1956</v>
      </c>
      <c r="Q3" s="42">
        <v>1960</v>
      </c>
      <c r="R3" s="42">
        <v>1964</v>
      </c>
      <c r="S3" s="42">
        <v>1968</v>
      </c>
      <c r="T3" s="42">
        <v>1972</v>
      </c>
      <c r="U3" s="42">
        <v>1976</v>
      </c>
      <c r="V3" s="42">
        <v>1980</v>
      </c>
      <c r="W3" s="42">
        <v>1984</v>
      </c>
      <c r="X3" s="42">
        <v>1988</v>
      </c>
      <c r="Y3" s="42">
        <v>1992</v>
      </c>
      <c r="Z3" s="42">
        <v>1996</v>
      </c>
      <c r="AA3" s="42">
        <v>2000</v>
      </c>
      <c r="AB3" s="42">
        <v>2004</v>
      </c>
      <c r="AC3" s="43">
        <v>2008</v>
      </c>
      <c r="AD3" s="43">
        <v>2012</v>
      </c>
      <c r="AE3" s="43">
        <v>2016</v>
      </c>
      <c r="AF3" s="43">
        <v>2020</v>
      </c>
    </row>
    <row r="4" spans="1:32" s="51" customFormat="1" ht="13.35" customHeight="1" x14ac:dyDescent="0.2">
      <c r="A4" s="147" t="s">
        <v>172</v>
      </c>
      <c r="B4" s="148">
        <v>36</v>
      </c>
      <c r="C4" s="148">
        <v>33</v>
      </c>
      <c r="D4" s="148">
        <v>30</v>
      </c>
      <c r="E4" s="148">
        <v>32</v>
      </c>
      <c r="F4" s="148">
        <v>39</v>
      </c>
      <c r="G4" s="148">
        <v>30</v>
      </c>
      <c r="H4" s="148">
        <v>27</v>
      </c>
      <c r="I4" s="148">
        <v>29</v>
      </c>
      <c r="J4" s="148">
        <v>32</v>
      </c>
      <c r="K4" s="148">
        <v>34</v>
      </c>
      <c r="L4" s="148">
        <v>35</v>
      </c>
      <c r="M4" s="148">
        <v>31</v>
      </c>
      <c r="N4" s="148">
        <v>29</v>
      </c>
      <c r="O4" s="148">
        <v>33</v>
      </c>
      <c r="P4" s="148">
        <v>29</v>
      </c>
      <c r="Q4" s="148">
        <v>29</v>
      </c>
      <c r="R4" s="148">
        <v>27</v>
      </c>
      <c r="S4" s="148">
        <v>32</v>
      </c>
      <c r="T4" s="148">
        <v>27</v>
      </c>
      <c r="U4" s="148">
        <v>29</v>
      </c>
      <c r="V4" s="148">
        <v>29</v>
      </c>
      <c r="W4" s="148">
        <v>25</v>
      </c>
      <c r="X4" s="148">
        <v>30</v>
      </c>
      <c r="Y4" s="148">
        <v>34</v>
      </c>
      <c r="Z4" s="148">
        <v>29</v>
      </c>
      <c r="AA4" s="148">
        <v>26</v>
      </c>
      <c r="AB4" s="148">
        <v>24</v>
      </c>
      <c r="AC4" s="148">
        <v>21</v>
      </c>
      <c r="AD4" s="148">
        <v>23</v>
      </c>
      <c r="AE4" s="148">
        <v>22</v>
      </c>
      <c r="AF4" s="148">
        <v>20</v>
      </c>
    </row>
    <row r="5" spans="1:32" s="51" customFormat="1" ht="13.35" customHeight="1" x14ac:dyDescent="0.2">
      <c r="A5" s="147" t="s">
        <v>27</v>
      </c>
      <c r="B5" s="148">
        <v>48</v>
      </c>
      <c r="C5" s="148">
        <v>53</v>
      </c>
      <c r="D5" s="148">
        <v>53</v>
      </c>
      <c r="E5" s="148">
        <v>61</v>
      </c>
      <c r="F5" s="148">
        <v>59</v>
      </c>
      <c r="G5" s="148">
        <v>61</v>
      </c>
      <c r="H5" s="148">
        <v>61</v>
      </c>
      <c r="I5" s="148">
        <v>61</v>
      </c>
      <c r="J5" s="148">
        <v>59</v>
      </c>
      <c r="K5" s="148">
        <v>56</v>
      </c>
      <c r="L5" s="148">
        <v>56</v>
      </c>
      <c r="M5" s="148">
        <v>53</v>
      </c>
      <c r="N5" s="148">
        <v>53</v>
      </c>
      <c r="O5" s="148">
        <v>54</v>
      </c>
      <c r="P5" s="148">
        <v>59</v>
      </c>
      <c r="Q5" s="148">
        <v>57</v>
      </c>
      <c r="R5" s="148">
        <v>57</v>
      </c>
      <c r="S5" s="148">
        <v>54</v>
      </c>
      <c r="T5" s="148">
        <v>55</v>
      </c>
      <c r="U5" s="148">
        <v>52</v>
      </c>
      <c r="V5" s="148">
        <v>53</v>
      </c>
      <c r="W5" s="148">
        <v>55</v>
      </c>
      <c r="X5" s="148">
        <v>49</v>
      </c>
      <c r="Y5" s="148">
        <v>48</v>
      </c>
      <c r="Z5" s="148">
        <v>46</v>
      </c>
      <c r="AA5" s="148">
        <v>43</v>
      </c>
      <c r="AB5" s="148">
        <v>34</v>
      </c>
      <c r="AC5" s="148">
        <v>29</v>
      </c>
      <c r="AD5" s="148">
        <v>29</v>
      </c>
      <c r="AE5" s="148">
        <v>27</v>
      </c>
      <c r="AF5" s="148">
        <v>24</v>
      </c>
    </row>
    <row r="6" spans="1:32" s="51" customFormat="1" ht="13.35" customHeight="1" x14ac:dyDescent="0.2">
      <c r="A6" s="147" t="s">
        <v>34</v>
      </c>
      <c r="B6" s="148">
        <v>1</v>
      </c>
      <c r="C6" s="148">
        <v>4</v>
      </c>
      <c r="D6" s="148">
        <v>3</v>
      </c>
      <c r="E6" s="148">
        <v>3</v>
      </c>
      <c r="F6" s="148">
        <v>2</v>
      </c>
      <c r="G6" s="148">
        <v>9</v>
      </c>
      <c r="H6" s="148">
        <v>7</v>
      </c>
      <c r="I6" s="148">
        <v>11</v>
      </c>
      <c r="J6" s="148">
        <v>12</v>
      </c>
      <c r="K6" s="148">
        <v>13</v>
      </c>
      <c r="L6" s="148">
        <v>12</v>
      </c>
      <c r="M6" s="148">
        <v>12</v>
      </c>
      <c r="N6" s="148">
        <v>12</v>
      </c>
      <c r="O6" s="148">
        <v>14</v>
      </c>
      <c r="P6" s="148">
        <v>17</v>
      </c>
      <c r="Q6" s="148">
        <v>15</v>
      </c>
      <c r="R6" s="148">
        <v>16</v>
      </c>
      <c r="S6" s="148">
        <v>14</v>
      </c>
      <c r="T6" s="148">
        <v>15</v>
      </c>
      <c r="U6" s="148">
        <v>16</v>
      </c>
      <c r="V6" s="148">
        <v>14</v>
      </c>
      <c r="W6" s="148">
        <v>14</v>
      </c>
      <c r="X6" s="148">
        <v>13</v>
      </c>
      <c r="Y6" s="148">
        <v>11</v>
      </c>
      <c r="Z6" s="148">
        <v>11</v>
      </c>
      <c r="AA6" s="148">
        <v>11</v>
      </c>
      <c r="AB6" s="148">
        <v>15</v>
      </c>
      <c r="AC6" s="148">
        <v>9</v>
      </c>
      <c r="AD6" s="148">
        <v>10</v>
      </c>
      <c r="AE6" s="148">
        <v>13</v>
      </c>
      <c r="AF6" s="148">
        <v>16</v>
      </c>
    </row>
    <row r="7" spans="1:32" s="51" customFormat="1" ht="13.35" customHeight="1" x14ac:dyDescent="0.2">
      <c r="A7" s="147" t="s">
        <v>28</v>
      </c>
      <c r="B7" s="148"/>
      <c r="C7" s="148"/>
      <c r="D7" s="148"/>
      <c r="E7" s="148"/>
      <c r="F7" s="148"/>
      <c r="G7" s="148"/>
      <c r="H7" s="148"/>
      <c r="I7" s="148"/>
      <c r="J7" s="148"/>
      <c r="K7" s="148"/>
      <c r="L7" s="148"/>
      <c r="M7" s="148"/>
      <c r="N7" s="148"/>
      <c r="O7" s="148"/>
      <c r="P7" s="148"/>
      <c r="Q7" s="148"/>
      <c r="R7" s="148"/>
      <c r="S7" s="148"/>
      <c r="T7" s="148">
        <v>2</v>
      </c>
      <c r="U7" s="148">
        <v>1</v>
      </c>
      <c r="V7" s="148">
        <v>3</v>
      </c>
      <c r="W7" s="148">
        <v>4</v>
      </c>
      <c r="X7" s="148">
        <v>4</v>
      </c>
      <c r="Y7" s="148">
        <v>5</v>
      </c>
      <c r="Z7" s="148">
        <v>12</v>
      </c>
      <c r="AA7" s="148">
        <v>20</v>
      </c>
      <c r="AB7" s="148">
        <v>27</v>
      </c>
      <c r="AC7" s="148">
        <v>41</v>
      </c>
      <c r="AD7" s="148">
        <v>35</v>
      </c>
      <c r="AE7" s="148">
        <v>33</v>
      </c>
      <c r="AF7" s="148">
        <v>33</v>
      </c>
    </row>
    <row r="8" spans="1:32" s="51" customFormat="1" ht="13.35" customHeight="1" x14ac:dyDescent="0.2">
      <c r="A8" s="147" t="s">
        <v>206</v>
      </c>
      <c r="B8" s="148"/>
      <c r="C8" s="148"/>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v>3</v>
      </c>
      <c r="AF8" s="148">
        <v>6</v>
      </c>
    </row>
    <row r="9" spans="1:32" s="51" customFormat="1" ht="13.35" customHeight="1" x14ac:dyDescent="0.2">
      <c r="A9" s="147" t="s">
        <v>35</v>
      </c>
      <c r="B9" s="148"/>
      <c r="C9" s="148"/>
      <c r="D9" s="148"/>
      <c r="E9" s="148"/>
      <c r="F9" s="148"/>
      <c r="G9" s="148"/>
      <c r="H9" s="148"/>
      <c r="I9" s="148"/>
      <c r="J9" s="148"/>
      <c r="K9" s="148"/>
      <c r="L9" s="148"/>
      <c r="M9" s="148"/>
      <c r="N9" s="148"/>
      <c r="O9" s="148"/>
      <c r="P9" s="148"/>
      <c r="Q9" s="148"/>
      <c r="R9" s="148"/>
      <c r="S9" s="148"/>
      <c r="T9" s="148"/>
      <c r="U9" s="148"/>
      <c r="V9" s="148">
        <v>1</v>
      </c>
      <c r="W9" s="148">
        <v>2</v>
      </c>
      <c r="X9" s="148"/>
      <c r="Y9" s="148"/>
      <c r="Z9" s="148"/>
      <c r="AA9" s="148"/>
      <c r="AB9" s="148"/>
      <c r="AC9" s="148"/>
      <c r="AD9" s="148"/>
      <c r="AE9" s="148"/>
      <c r="AF9" s="148"/>
    </row>
    <row r="10" spans="1:32" s="51" customFormat="1" ht="13.35" customHeight="1" x14ac:dyDescent="0.2">
      <c r="A10" s="147" t="s">
        <v>30</v>
      </c>
      <c r="B10" s="148"/>
      <c r="C10" s="148"/>
      <c r="D10" s="148"/>
      <c r="E10" s="148"/>
      <c r="F10" s="148"/>
      <c r="G10" s="148"/>
      <c r="H10" s="148"/>
      <c r="I10" s="148"/>
      <c r="J10" s="148"/>
      <c r="K10" s="148"/>
      <c r="L10" s="148"/>
      <c r="M10" s="148"/>
      <c r="N10" s="148"/>
      <c r="O10" s="148"/>
      <c r="P10" s="148"/>
      <c r="Q10" s="148"/>
      <c r="R10" s="148"/>
      <c r="S10" s="148"/>
      <c r="T10" s="148"/>
      <c r="U10" s="148"/>
      <c r="V10" s="148"/>
      <c r="W10" s="148"/>
      <c r="X10" s="148">
        <v>4</v>
      </c>
      <c r="Y10" s="148">
        <v>2</v>
      </c>
      <c r="Z10" s="148">
        <v>1</v>
      </c>
      <c r="AA10" s="148"/>
      <c r="AB10" s="148"/>
      <c r="AC10" s="148"/>
      <c r="AD10" s="148">
        <v>1</v>
      </c>
      <c r="AE10" s="148">
        <v>1</v>
      </c>
      <c r="AF10" s="148"/>
    </row>
    <row r="11" spans="1:32" s="51" customFormat="1" ht="13.35" customHeight="1" x14ac:dyDescent="0.2">
      <c r="A11" s="147" t="s">
        <v>33</v>
      </c>
      <c r="B11" s="148"/>
      <c r="C11" s="148">
        <v>5</v>
      </c>
      <c r="D11" s="148">
        <v>9</v>
      </c>
      <c r="E11" s="148">
        <v>6</v>
      </c>
      <c r="F11" s="148">
        <v>2</v>
      </c>
      <c r="G11" s="148">
        <v>2</v>
      </c>
      <c r="H11" s="148">
        <v>8</v>
      </c>
      <c r="I11" s="148">
        <v>2</v>
      </c>
      <c r="J11" s="148"/>
      <c r="K11" s="148"/>
      <c r="L11" s="148"/>
      <c r="M11" s="148">
        <v>3</v>
      </c>
      <c r="N11" s="148">
        <v>5</v>
      </c>
      <c r="O11" s="148">
        <v>4</v>
      </c>
      <c r="P11" s="148"/>
      <c r="Q11" s="148">
        <v>4</v>
      </c>
      <c r="R11" s="148"/>
      <c r="S11" s="148"/>
      <c r="T11" s="148">
        <v>1</v>
      </c>
      <c r="U11" s="148">
        <v>2</v>
      </c>
      <c r="V11" s="148"/>
      <c r="W11" s="148"/>
      <c r="X11" s="148"/>
      <c r="Y11" s="148"/>
      <c r="Z11" s="148">
        <v>1</v>
      </c>
      <c r="AA11" s="148"/>
      <c r="AB11" s="148"/>
      <c r="AC11" s="148"/>
      <c r="AD11" s="148">
        <v>2</v>
      </c>
      <c r="AE11" s="148">
        <v>1</v>
      </c>
      <c r="AF11" s="148">
        <v>1</v>
      </c>
    </row>
    <row r="12" spans="1:32" s="51" customFormat="1" ht="13.35" customHeight="1" x14ac:dyDescent="0.2">
      <c r="A12" s="59" t="s">
        <v>0</v>
      </c>
      <c r="B12" s="60">
        <f t="shared" ref="B12:AE12" si="0">SUM(B4:B11)</f>
        <v>85</v>
      </c>
      <c r="C12" s="60">
        <f t="shared" si="0"/>
        <v>95</v>
      </c>
      <c r="D12" s="60">
        <f t="shared" si="0"/>
        <v>95</v>
      </c>
      <c r="E12" s="60">
        <f t="shared" si="0"/>
        <v>102</v>
      </c>
      <c r="F12" s="60">
        <f t="shared" si="0"/>
        <v>102</v>
      </c>
      <c r="G12" s="60">
        <f t="shared" si="0"/>
        <v>102</v>
      </c>
      <c r="H12" s="60">
        <f t="shared" si="0"/>
        <v>103</v>
      </c>
      <c r="I12" s="60">
        <f t="shared" si="0"/>
        <v>103</v>
      </c>
      <c r="J12" s="60">
        <f t="shared" si="0"/>
        <v>103</v>
      </c>
      <c r="K12" s="60">
        <f t="shared" si="0"/>
        <v>103</v>
      </c>
      <c r="L12" s="60">
        <f t="shared" si="0"/>
        <v>103</v>
      </c>
      <c r="M12" s="60">
        <f t="shared" si="0"/>
        <v>99</v>
      </c>
      <c r="N12" s="60">
        <f t="shared" si="0"/>
        <v>99</v>
      </c>
      <c r="O12" s="60">
        <f t="shared" si="0"/>
        <v>105</v>
      </c>
      <c r="P12" s="60">
        <f t="shared" si="0"/>
        <v>105</v>
      </c>
      <c r="Q12" s="60">
        <f t="shared" si="0"/>
        <v>105</v>
      </c>
      <c r="R12" s="60">
        <f t="shared" si="0"/>
        <v>100</v>
      </c>
      <c r="S12" s="60">
        <f t="shared" si="0"/>
        <v>100</v>
      </c>
      <c r="T12" s="60">
        <f t="shared" si="0"/>
        <v>100</v>
      </c>
      <c r="U12" s="60">
        <f t="shared" si="0"/>
        <v>100</v>
      </c>
      <c r="V12" s="60">
        <f t="shared" si="0"/>
        <v>100</v>
      </c>
      <c r="W12" s="60">
        <f t="shared" si="0"/>
        <v>100</v>
      </c>
      <c r="X12" s="60">
        <f t="shared" si="0"/>
        <v>100</v>
      </c>
      <c r="Y12" s="60">
        <f t="shared" si="0"/>
        <v>100</v>
      </c>
      <c r="Z12" s="60">
        <f t="shared" si="0"/>
        <v>100</v>
      </c>
      <c r="AA12" s="60">
        <f t="shared" si="0"/>
        <v>100</v>
      </c>
      <c r="AB12" s="60">
        <f t="shared" si="0"/>
        <v>100</v>
      </c>
      <c r="AC12" s="60">
        <f t="shared" si="0"/>
        <v>100</v>
      </c>
      <c r="AD12" s="60">
        <f t="shared" si="0"/>
        <v>100</v>
      </c>
      <c r="AE12" s="60">
        <f t="shared" si="0"/>
        <v>100</v>
      </c>
      <c r="AF12" s="60">
        <v>100</v>
      </c>
    </row>
    <row r="13" spans="1:32" s="2" customFormat="1" ht="18" customHeight="1" x14ac:dyDescent="0.2">
      <c r="A13" s="45" t="s">
        <v>159</v>
      </c>
      <c r="B13" s="146"/>
      <c r="C13" s="146"/>
      <c r="D13" s="146"/>
      <c r="E13" s="146"/>
      <c r="F13" s="146"/>
      <c r="G13" s="146"/>
      <c r="H13" s="146"/>
      <c r="I13" s="146"/>
      <c r="J13" s="146"/>
      <c r="K13" s="146"/>
    </row>
    <row r="14" spans="1:32" ht="12.6" customHeight="1" x14ac:dyDescent="0.2">
      <c r="A14" s="46" t="s">
        <v>90</v>
      </c>
      <c r="B14" s="28"/>
      <c r="C14" s="28" t="s">
        <v>162</v>
      </c>
    </row>
    <row r="15" spans="1:32" ht="12.6" customHeight="1" x14ac:dyDescent="0.2">
      <c r="A15" s="46">
        <v>1948</v>
      </c>
      <c r="B15" s="28"/>
      <c r="C15" s="28" t="s">
        <v>87</v>
      </c>
    </row>
    <row r="16" spans="1:32" ht="12.6" customHeight="1" x14ac:dyDescent="0.2">
      <c r="A16" s="46">
        <v>1952</v>
      </c>
      <c r="B16" s="28"/>
      <c r="C16" s="28" t="s">
        <v>87</v>
      </c>
    </row>
    <row r="17" spans="1:21" ht="12.6" customHeight="1" x14ac:dyDescent="0.2">
      <c r="A17" s="46">
        <v>1960</v>
      </c>
      <c r="B17" s="28"/>
      <c r="C17" s="28" t="s">
        <v>87</v>
      </c>
    </row>
    <row r="18" spans="1:21" ht="12.6" customHeight="1" x14ac:dyDescent="0.2">
      <c r="A18" s="46">
        <v>1972</v>
      </c>
      <c r="B18" s="28"/>
      <c r="C18" s="28" t="s">
        <v>86</v>
      </c>
    </row>
    <row r="19" spans="1:21" ht="12.6" customHeight="1" x14ac:dyDescent="0.2">
      <c r="A19" s="46">
        <v>1976</v>
      </c>
      <c r="B19" s="28"/>
      <c r="C19" s="28" t="s">
        <v>85</v>
      </c>
    </row>
    <row r="20" spans="1:21" ht="12.6" customHeight="1" x14ac:dyDescent="0.2">
      <c r="A20" s="46">
        <v>1996</v>
      </c>
      <c r="B20" s="28"/>
      <c r="C20" s="28" t="s">
        <v>169</v>
      </c>
    </row>
    <row r="21" spans="1:21" ht="12.6" customHeight="1" x14ac:dyDescent="0.2">
      <c r="A21" s="46">
        <v>2012</v>
      </c>
      <c r="B21" s="28"/>
      <c r="C21" s="28" t="s">
        <v>170</v>
      </c>
    </row>
    <row r="22" spans="1:21" ht="12.6" customHeight="1" x14ac:dyDescent="0.2">
      <c r="A22" s="46">
        <v>2016</v>
      </c>
      <c r="B22" s="28"/>
      <c r="C22" s="28" t="s">
        <v>169</v>
      </c>
    </row>
    <row r="23" spans="1:21" ht="12.6" customHeight="1" x14ac:dyDescent="0.2">
      <c r="A23" s="46">
        <v>2020</v>
      </c>
      <c r="B23" s="28"/>
      <c r="C23" s="28" t="s">
        <v>169</v>
      </c>
    </row>
    <row r="24" spans="1:21" s="97" customFormat="1" ht="22.35" customHeight="1" x14ac:dyDescent="0.2">
      <c r="A24" s="33" t="s">
        <v>253</v>
      </c>
      <c r="B24" s="33"/>
      <c r="U24" s="143"/>
    </row>
    <row r="25" spans="1:21" s="97" customFormat="1" ht="12" customHeight="1" x14ac:dyDescent="0.2">
      <c r="A25" s="33" t="s">
        <v>296</v>
      </c>
      <c r="B25" s="33"/>
      <c r="U25" s="143"/>
    </row>
    <row r="26" spans="1:21" s="97" customFormat="1" ht="6" customHeight="1" x14ac:dyDescent="0.2">
      <c r="A26" s="33"/>
      <c r="B26" s="33"/>
      <c r="U26" s="143"/>
    </row>
    <row r="27" spans="1:21" s="97" customFormat="1" ht="12.6" customHeight="1" x14ac:dyDescent="0.2">
      <c r="A27" s="33" t="s">
        <v>254</v>
      </c>
      <c r="B27" s="33"/>
      <c r="U27" s="143"/>
    </row>
  </sheetData>
  <phoneticPr fontId="0" type="noConversion"/>
  <hyperlinks>
    <hyperlink ref="AF1" location="Survol!A1" display="zurück zur Übersicht"/>
  </hyperlinks>
  <pageMargins left="0.31" right="0.19" top="0.52" bottom="0.43" header="0.41" footer="0.17"/>
  <pageSetup paperSize="9" scale="86" orientation="landscape" r:id="rId1"/>
  <headerFooter alignWithMargins="0"/>
  <ignoredErrors>
    <ignoredError sqref="B12:AE12"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9"/>
  <sheetViews>
    <sheetView showGridLines="0" zoomScaleNormal="100" workbookViewId="0"/>
  </sheetViews>
  <sheetFormatPr baseColWidth="10" defaultColWidth="9.1640625" defaultRowHeight="9.9499999999999993" customHeight="1" x14ac:dyDescent="0.2"/>
  <cols>
    <col min="1" max="1" width="7.83203125" style="105" customWidth="1"/>
    <col min="2" max="40" width="5.83203125" style="27" customWidth="1"/>
    <col min="41" max="16384" width="9.1640625" style="27"/>
  </cols>
  <sheetData>
    <row r="1" spans="1:40" s="10" customFormat="1" ht="12" x14ac:dyDescent="0.2">
      <c r="A1" s="1" t="str">
        <f>"Canton de "&amp;Survol!$C5</f>
        <v>Canton de Schwytz</v>
      </c>
      <c r="B1" s="1"/>
      <c r="C1" s="1"/>
      <c r="D1" s="1"/>
      <c r="E1" s="1"/>
      <c r="F1" s="1"/>
      <c r="G1" s="1"/>
      <c r="AK1" s="19"/>
      <c r="AN1" s="19" t="s">
        <v>157</v>
      </c>
    </row>
    <row r="2" spans="1:40" s="40" customFormat="1" ht="14.1" customHeight="1" x14ac:dyDescent="0.2">
      <c r="A2" s="47" t="s">
        <v>156</v>
      </c>
      <c r="B2" s="38"/>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row>
    <row r="3" spans="1:40" s="44" customFormat="1" ht="18" customHeight="1" x14ac:dyDescent="0.2">
      <c r="A3" s="98"/>
      <c r="B3" s="99">
        <v>1972</v>
      </c>
      <c r="C3" s="99"/>
      <c r="D3" s="100"/>
      <c r="E3" s="99">
        <v>1976</v>
      </c>
      <c r="F3" s="99"/>
      <c r="G3" s="100"/>
      <c r="H3" s="99">
        <v>1980</v>
      </c>
      <c r="I3" s="99"/>
      <c r="J3" s="100"/>
      <c r="K3" s="99">
        <v>1984</v>
      </c>
      <c r="L3" s="99"/>
      <c r="M3" s="100"/>
      <c r="N3" s="99">
        <v>1988</v>
      </c>
      <c r="O3" s="99"/>
      <c r="P3" s="100"/>
      <c r="Q3" s="99">
        <v>1992</v>
      </c>
      <c r="R3" s="99"/>
      <c r="S3" s="100"/>
      <c r="T3" s="99">
        <v>1996</v>
      </c>
      <c r="U3" s="99"/>
      <c r="V3" s="100"/>
      <c r="W3" s="99">
        <v>2000</v>
      </c>
      <c r="X3" s="99"/>
      <c r="Y3" s="100"/>
      <c r="Z3" s="99">
        <v>2004</v>
      </c>
      <c r="AA3" s="99"/>
      <c r="AB3" s="100"/>
      <c r="AC3" s="43">
        <v>2008</v>
      </c>
      <c r="AD3" s="99"/>
      <c r="AE3" s="99"/>
      <c r="AF3" s="43">
        <v>2012</v>
      </c>
      <c r="AG3" s="99"/>
      <c r="AH3" s="99"/>
      <c r="AI3" s="43">
        <v>2016</v>
      </c>
      <c r="AJ3" s="99"/>
      <c r="AK3" s="99"/>
      <c r="AL3" s="43">
        <v>2020</v>
      </c>
      <c r="AM3" s="99"/>
      <c r="AN3" s="99"/>
    </row>
    <row r="4" spans="1:40" s="2" customFormat="1" ht="18" customHeight="1" x14ac:dyDescent="0.2">
      <c r="A4" s="149" t="s">
        <v>191</v>
      </c>
      <c r="B4" s="100" t="s">
        <v>1</v>
      </c>
      <c r="C4" s="42" t="s">
        <v>161</v>
      </c>
      <c r="D4" s="42" t="s">
        <v>164</v>
      </c>
      <c r="E4" s="100" t="s">
        <v>1</v>
      </c>
      <c r="F4" s="42" t="s">
        <v>161</v>
      </c>
      <c r="G4" s="42" t="s">
        <v>164</v>
      </c>
      <c r="H4" s="100" t="s">
        <v>1</v>
      </c>
      <c r="I4" s="42" t="s">
        <v>161</v>
      </c>
      <c r="J4" s="42" t="s">
        <v>164</v>
      </c>
      <c r="K4" s="100" t="s">
        <v>1</v>
      </c>
      <c r="L4" s="42" t="s">
        <v>161</v>
      </c>
      <c r="M4" s="42" t="s">
        <v>164</v>
      </c>
      <c r="N4" s="100" t="s">
        <v>1</v>
      </c>
      <c r="O4" s="42" t="s">
        <v>161</v>
      </c>
      <c r="P4" s="42" t="s">
        <v>164</v>
      </c>
      <c r="Q4" s="100" t="s">
        <v>1</v>
      </c>
      <c r="R4" s="42" t="s">
        <v>161</v>
      </c>
      <c r="S4" s="42" t="s">
        <v>164</v>
      </c>
      <c r="T4" s="100" t="s">
        <v>1</v>
      </c>
      <c r="U4" s="42" t="s">
        <v>161</v>
      </c>
      <c r="V4" s="42" t="s">
        <v>164</v>
      </c>
      <c r="W4" s="100" t="s">
        <v>1</v>
      </c>
      <c r="X4" s="42" t="s">
        <v>161</v>
      </c>
      <c r="Y4" s="42" t="s">
        <v>164</v>
      </c>
      <c r="Z4" s="100" t="s">
        <v>1</v>
      </c>
      <c r="AA4" s="42" t="s">
        <v>161</v>
      </c>
      <c r="AB4" s="42" t="s">
        <v>164</v>
      </c>
      <c r="AC4" s="42" t="s">
        <v>1</v>
      </c>
      <c r="AD4" s="42" t="s">
        <v>161</v>
      </c>
      <c r="AE4" s="43" t="s">
        <v>164</v>
      </c>
      <c r="AF4" s="42" t="s">
        <v>1</v>
      </c>
      <c r="AG4" s="42" t="s">
        <v>167</v>
      </c>
      <c r="AH4" s="43" t="s">
        <v>171</v>
      </c>
      <c r="AI4" s="42" t="s">
        <v>1</v>
      </c>
      <c r="AJ4" s="42" t="s">
        <v>161</v>
      </c>
      <c r="AK4" s="43" t="s">
        <v>171</v>
      </c>
      <c r="AL4" s="42" t="s">
        <v>1</v>
      </c>
      <c r="AM4" s="42" t="s">
        <v>161</v>
      </c>
      <c r="AN4" s="43" t="s">
        <v>171</v>
      </c>
    </row>
    <row r="5" spans="1:40" s="39" customFormat="1" ht="15" customHeight="1" x14ac:dyDescent="0.2">
      <c r="A5" s="48" t="s">
        <v>172</v>
      </c>
      <c r="B5" s="106"/>
      <c r="C5" s="106">
        <v>27</v>
      </c>
      <c r="D5" s="150">
        <f t="shared" ref="D5:D12" si="0">IF(OR(ISNUMBER(B5),ISNUMBER(C5)),100/SUM(B5:C5)*B5,"")</f>
        <v>0</v>
      </c>
      <c r="E5" s="106">
        <v>2</v>
      </c>
      <c r="F5" s="106">
        <v>27</v>
      </c>
      <c r="G5" s="150">
        <f t="shared" ref="G5:G12" si="1">IF(OR(ISNUMBER(E5),ISNUMBER(F5)),100/SUM(E5:F5)*E5,"")</f>
        <v>6.8965517241379306</v>
      </c>
      <c r="H5" s="106">
        <v>1</v>
      </c>
      <c r="I5" s="106">
        <v>28</v>
      </c>
      <c r="J5" s="150">
        <f t="shared" ref="J5:J12" si="2">IF(OR(ISNUMBER(H5),ISNUMBER(I5)),100/SUM(H5:I5)*H5,"")</f>
        <v>3.4482758620689653</v>
      </c>
      <c r="K5" s="106"/>
      <c r="L5" s="106">
        <v>25</v>
      </c>
      <c r="M5" s="150">
        <f t="shared" ref="M5:M12" si="3">IF(OR(ISNUMBER(K5),ISNUMBER(L5)),100/SUM(K5:L5)*K5,"")</f>
        <v>0</v>
      </c>
      <c r="N5" s="106"/>
      <c r="O5" s="106">
        <v>30</v>
      </c>
      <c r="P5" s="150">
        <f t="shared" ref="P5:P12" si="4">IF(OR(ISNUMBER(N5),ISNUMBER(O5)),100/SUM(N5:O5)*N5,"")</f>
        <v>0</v>
      </c>
      <c r="Q5" s="106">
        <v>4</v>
      </c>
      <c r="R5" s="106">
        <v>30</v>
      </c>
      <c r="S5" s="150">
        <f t="shared" ref="S5:S12" si="5">IF(OR(ISNUMBER(Q5),ISNUMBER(R5)),100/SUM(Q5:R5)*Q5,"")</f>
        <v>11.764705882352942</v>
      </c>
      <c r="T5" s="106">
        <v>4</v>
      </c>
      <c r="U5" s="106">
        <v>25</v>
      </c>
      <c r="V5" s="150">
        <f t="shared" ref="V5:V12" si="6">IF(OR(ISNUMBER(T5),ISNUMBER(U5)),100/SUM(T5:U5)*T5,"")</f>
        <v>13.793103448275861</v>
      </c>
      <c r="W5" s="106">
        <v>4</v>
      </c>
      <c r="X5" s="106">
        <v>22</v>
      </c>
      <c r="Y5" s="150">
        <f t="shared" ref="Y5:Y12" si="7">IF(OR(ISNUMBER(W5),ISNUMBER(X5)),100/SUM(W5:X5)*W5,"")</f>
        <v>15.384615384615385</v>
      </c>
      <c r="Z5" s="106">
        <v>5</v>
      </c>
      <c r="AA5" s="106">
        <v>19</v>
      </c>
      <c r="AB5" s="150">
        <f t="shared" ref="AB5:AB12" si="8">IF(OR(ISNUMBER(Z5),ISNUMBER(AA5)),100/SUM(Z5:AA5)*Z5,"")</f>
        <v>20.833333333333336</v>
      </c>
      <c r="AC5" s="106">
        <v>6</v>
      </c>
      <c r="AD5" s="106">
        <v>15</v>
      </c>
      <c r="AE5" s="150">
        <f t="shared" ref="AE5:AE12" si="9">IF(OR(ISNUMBER(AC5),ISNUMBER(AD5)),100/SUM(AC5:AD5)*AC5,"")</f>
        <v>28.571428571428569</v>
      </c>
      <c r="AF5" s="106">
        <v>5</v>
      </c>
      <c r="AG5" s="106">
        <v>18</v>
      </c>
      <c r="AH5" s="150">
        <f t="shared" ref="AH5:AH12" si="10">IF(OR(ISNUMBER(AF5),ISNUMBER(AG5)),100/SUM(AF5:AG5)*AF5,"")</f>
        <v>21.739130434782609</v>
      </c>
      <c r="AI5" s="106">
        <v>3</v>
      </c>
      <c r="AJ5" s="106">
        <v>19</v>
      </c>
      <c r="AK5" s="150">
        <v>13.636363636363637</v>
      </c>
      <c r="AL5" s="106">
        <v>1</v>
      </c>
      <c r="AM5" s="106">
        <v>19</v>
      </c>
      <c r="AN5" s="150">
        <f>AL5/(AL5+AM5)*100</f>
        <v>5</v>
      </c>
    </row>
    <row r="6" spans="1:40" s="39" customFormat="1" ht="15" customHeight="1" x14ac:dyDescent="0.2">
      <c r="A6" s="48" t="s">
        <v>27</v>
      </c>
      <c r="B6" s="106">
        <v>4</v>
      </c>
      <c r="C6" s="106">
        <v>51</v>
      </c>
      <c r="D6" s="150">
        <f t="shared" si="0"/>
        <v>7.2727272727272725</v>
      </c>
      <c r="E6" s="106">
        <v>3</v>
      </c>
      <c r="F6" s="106">
        <v>49</v>
      </c>
      <c r="G6" s="150">
        <f t="shared" si="1"/>
        <v>5.7692307692307692</v>
      </c>
      <c r="H6" s="106">
        <v>3</v>
      </c>
      <c r="I6" s="106">
        <v>50</v>
      </c>
      <c r="J6" s="150">
        <f t="shared" si="2"/>
        <v>5.6603773584905657</v>
      </c>
      <c r="K6" s="106">
        <v>4</v>
      </c>
      <c r="L6" s="106">
        <v>51</v>
      </c>
      <c r="M6" s="150">
        <f t="shared" si="3"/>
        <v>7.2727272727272725</v>
      </c>
      <c r="N6" s="106">
        <v>4</v>
      </c>
      <c r="O6" s="106">
        <v>45</v>
      </c>
      <c r="P6" s="150">
        <f t="shared" si="4"/>
        <v>8.1632653061224492</v>
      </c>
      <c r="Q6" s="106">
        <v>5</v>
      </c>
      <c r="R6" s="106">
        <v>43</v>
      </c>
      <c r="S6" s="150">
        <f t="shared" si="5"/>
        <v>10.416666666666668</v>
      </c>
      <c r="T6" s="106">
        <v>3</v>
      </c>
      <c r="U6" s="106">
        <v>43</v>
      </c>
      <c r="V6" s="150">
        <f t="shared" si="6"/>
        <v>6.5217391304347823</v>
      </c>
      <c r="W6" s="106">
        <v>6</v>
      </c>
      <c r="X6" s="106">
        <v>37</v>
      </c>
      <c r="Y6" s="150">
        <f t="shared" si="7"/>
        <v>13.953488372093023</v>
      </c>
      <c r="Z6" s="106">
        <v>6</v>
      </c>
      <c r="AA6" s="106">
        <v>28</v>
      </c>
      <c r="AB6" s="150">
        <f t="shared" si="8"/>
        <v>17.647058823529413</v>
      </c>
      <c r="AC6" s="106">
        <v>6</v>
      </c>
      <c r="AD6" s="106">
        <v>23</v>
      </c>
      <c r="AE6" s="150">
        <f t="shared" si="9"/>
        <v>20.689655172413794</v>
      </c>
      <c r="AF6" s="106">
        <v>5</v>
      </c>
      <c r="AG6" s="106">
        <v>24</v>
      </c>
      <c r="AH6" s="150">
        <f t="shared" si="10"/>
        <v>17.241379310344826</v>
      </c>
      <c r="AI6" s="106">
        <v>4</v>
      </c>
      <c r="AJ6" s="106">
        <v>23</v>
      </c>
      <c r="AK6" s="150">
        <v>14.814814814814815</v>
      </c>
      <c r="AL6" s="106">
        <v>3</v>
      </c>
      <c r="AM6" s="106">
        <v>21</v>
      </c>
      <c r="AN6" s="150">
        <f t="shared" ref="AN6:AN12" si="11">AL6/(AL6+AM6)*100</f>
        <v>12.5</v>
      </c>
    </row>
    <row r="7" spans="1:40" s="39" customFormat="1" ht="15" customHeight="1" x14ac:dyDescent="0.2">
      <c r="A7" s="48" t="s">
        <v>34</v>
      </c>
      <c r="B7" s="106">
        <v>1</v>
      </c>
      <c r="C7" s="106">
        <v>14</v>
      </c>
      <c r="D7" s="150">
        <f t="shared" si="0"/>
        <v>6.666666666666667</v>
      </c>
      <c r="E7" s="106">
        <v>1</v>
      </c>
      <c r="F7" s="106">
        <v>15</v>
      </c>
      <c r="G7" s="150">
        <f t="shared" si="1"/>
        <v>6.25</v>
      </c>
      <c r="H7" s="106">
        <v>1</v>
      </c>
      <c r="I7" s="106">
        <v>13</v>
      </c>
      <c r="J7" s="150">
        <f t="shared" si="2"/>
        <v>7.1428571428571432</v>
      </c>
      <c r="K7" s="106"/>
      <c r="L7" s="106">
        <v>14</v>
      </c>
      <c r="M7" s="150">
        <f t="shared" si="3"/>
        <v>0</v>
      </c>
      <c r="N7" s="106"/>
      <c r="O7" s="106">
        <v>13</v>
      </c>
      <c r="P7" s="150">
        <f t="shared" si="4"/>
        <v>0</v>
      </c>
      <c r="Q7" s="106">
        <v>2</v>
      </c>
      <c r="R7" s="106">
        <v>9</v>
      </c>
      <c r="S7" s="150">
        <f t="shared" si="5"/>
        <v>18.181818181818183</v>
      </c>
      <c r="T7" s="106">
        <v>4</v>
      </c>
      <c r="U7" s="106">
        <v>7</v>
      </c>
      <c r="V7" s="150">
        <f t="shared" si="6"/>
        <v>36.363636363636367</v>
      </c>
      <c r="W7" s="106">
        <v>3</v>
      </c>
      <c r="X7" s="106">
        <v>8</v>
      </c>
      <c r="Y7" s="150">
        <f t="shared" si="7"/>
        <v>27.272727272727273</v>
      </c>
      <c r="Z7" s="106">
        <v>5</v>
      </c>
      <c r="AA7" s="106">
        <v>10</v>
      </c>
      <c r="AB7" s="150">
        <f t="shared" si="8"/>
        <v>33.333333333333336</v>
      </c>
      <c r="AC7" s="106">
        <v>4</v>
      </c>
      <c r="AD7" s="106">
        <v>5</v>
      </c>
      <c r="AE7" s="150">
        <f t="shared" si="9"/>
        <v>44.444444444444443</v>
      </c>
      <c r="AF7" s="106">
        <v>4</v>
      </c>
      <c r="AG7" s="106">
        <v>6</v>
      </c>
      <c r="AH7" s="150">
        <f t="shared" si="10"/>
        <v>40</v>
      </c>
      <c r="AI7" s="106">
        <v>4</v>
      </c>
      <c r="AJ7" s="106">
        <v>9</v>
      </c>
      <c r="AK7" s="150">
        <v>30.76923076923077</v>
      </c>
      <c r="AL7" s="106">
        <v>4</v>
      </c>
      <c r="AM7" s="106">
        <v>12</v>
      </c>
      <c r="AN7" s="150">
        <f t="shared" si="11"/>
        <v>25</v>
      </c>
    </row>
    <row r="8" spans="1:40" s="39" customFormat="1" ht="15" customHeight="1" x14ac:dyDescent="0.2">
      <c r="A8" s="48" t="s">
        <v>28</v>
      </c>
      <c r="B8" s="106"/>
      <c r="C8" s="106">
        <v>2</v>
      </c>
      <c r="D8" s="150">
        <f t="shared" si="0"/>
        <v>0</v>
      </c>
      <c r="E8" s="106"/>
      <c r="F8" s="106">
        <v>1</v>
      </c>
      <c r="G8" s="150">
        <f t="shared" si="1"/>
        <v>0</v>
      </c>
      <c r="H8" s="106">
        <v>1</v>
      </c>
      <c r="I8" s="106">
        <v>2</v>
      </c>
      <c r="J8" s="150">
        <f t="shared" si="2"/>
        <v>33.333333333333336</v>
      </c>
      <c r="K8" s="106">
        <v>1</v>
      </c>
      <c r="L8" s="106">
        <v>3</v>
      </c>
      <c r="M8" s="150">
        <f t="shared" si="3"/>
        <v>25</v>
      </c>
      <c r="N8" s="106"/>
      <c r="O8" s="106">
        <v>4</v>
      </c>
      <c r="P8" s="150">
        <f t="shared" si="4"/>
        <v>0</v>
      </c>
      <c r="Q8" s="106"/>
      <c r="R8" s="106">
        <v>5</v>
      </c>
      <c r="S8" s="150">
        <f t="shared" si="5"/>
        <v>0</v>
      </c>
      <c r="T8" s="106"/>
      <c r="U8" s="106">
        <v>12</v>
      </c>
      <c r="V8" s="150">
        <f t="shared" si="6"/>
        <v>0</v>
      </c>
      <c r="W8" s="106">
        <v>1</v>
      </c>
      <c r="X8" s="106">
        <v>19</v>
      </c>
      <c r="Y8" s="150">
        <f t="shared" si="7"/>
        <v>5</v>
      </c>
      <c r="Z8" s="106">
        <v>2</v>
      </c>
      <c r="AA8" s="106">
        <v>25</v>
      </c>
      <c r="AB8" s="150">
        <f t="shared" si="8"/>
        <v>7.4074074074074074</v>
      </c>
      <c r="AC8" s="106">
        <v>7</v>
      </c>
      <c r="AD8" s="106">
        <v>34</v>
      </c>
      <c r="AE8" s="150">
        <f t="shared" si="9"/>
        <v>17.073170731707318</v>
      </c>
      <c r="AF8" s="106">
        <v>2</v>
      </c>
      <c r="AG8" s="106">
        <v>33</v>
      </c>
      <c r="AH8" s="150">
        <f t="shared" si="10"/>
        <v>5.7142857142857144</v>
      </c>
      <c r="AI8" s="106">
        <v>1</v>
      </c>
      <c r="AJ8" s="106">
        <v>32</v>
      </c>
      <c r="AK8" s="150">
        <v>3.0303030303030303</v>
      </c>
      <c r="AL8" s="106">
        <v>1</v>
      </c>
      <c r="AM8" s="106">
        <v>32</v>
      </c>
      <c r="AN8" s="150">
        <f t="shared" si="11"/>
        <v>3.0303030303030303</v>
      </c>
    </row>
    <row r="9" spans="1:40" s="39" customFormat="1" ht="15" customHeight="1" x14ac:dyDescent="0.2">
      <c r="A9" s="48" t="s">
        <v>206</v>
      </c>
      <c r="B9" s="106"/>
      <c r="C9" s="106"/>
      <c r="D9" s="150"/>
      <c r="E9" s="106"/>
      <c r="F9" s="106"/>
      <c r="G9" s="150"/>
      <c r="H9" s="106"/>
      <c r="I9" s="106"/>
      <c r="J9" s="150"/>
      <c r="K9" s="106"/>
      <c r="L9" s="106"/>
      <c r="M9" s="150"/>
      <c r="N9" s="106"/>
      <c r="O9" s="106"/>
      <c r="P9" s="150"/>
      <c r="Q9" s="106"/>
      <c r="R9" s="106"/>
      <c r="S9" s="150"/>
      <c r="T9" s="106"/>
      <c r="U9" s="106"/>
      <c r="V9" s="150"/>
      <c r="W9" s="106"/>
      <c r="X9" s="106"/>
      <c r="Y9" s="150"/>
      <c r="Z9" s="106"/>
      <c r="AA9" s="106"/>
      <c r="AB9" s="150"/>
      <c r="AC9" s="106"/>
      <c r="AD9" s="106"/>
      <c r="AE9" s="150"/>
      <c r="AF9" s="106"/>
      <c r="AG9" s="106"/>
      <c r="AH9" s="150"/>
      <c r="AI9" s="106"/>
      <c r="AJ9" s="106">
        <v>3</v>
      </c>
      <c r="AK9" s="150">
        <v>0</v>
      </c>
      <c r="AL9" s="106"/>
      <c r="AM9" s="106">
        <v>6</v>
      </c>
      <c r="AN9" s="150">
        <f t="shared" si="11"/>
        <v>0</v>
      </c>
    </row>
    <row r="10" spans="1:40" s="39" customFormat="1" ht="15" customHeight="1" x14ac:dyDescent="0.2">
      <c r="A10" s="48" t="s">
        <v>35</v>
      </c>
      <c r="B10" s="106"/>
      <c r="C10" s="106"/>
      <c r="D10" s="150" t="str">
        <f t="shared" si="0"/>
        <v/>
      </c>
      <c r="E10" s="106"/>
      <c r="F10" s="106"/>
      <c r="G10" s="150" t="str">
        <f t="shared" si="1"/>
        <v/>
      </c>
      <c r="H10" s="106"/>
      <c r="I10" s="106">
        <v>1</v>
      </c>
      <c r="J10" s="150">
        <f t="shared" si="2"/>
        <v>0</v>
      </c>
      <c r="K10" s="106"/>
      <c r="L10" s="106">
        <v>2</v>
      </c>
      <c r="M10" s="150">
        <f t="shared" si="3"/>
        <v>0</v>
      </c>
      <c r="N10" s="106"/>
      <c r="O10" s="106"/>
      <c r="P10" s="150" t="str">
        <f t="shared" si="4"/>
        <v/>
      </c>
      <c r="Q10" s="106"/>
      <c r="R10" s="106"/>
      <c r="S10" s="150" t="str">
        <f t="shared" si="5"/>
        <v/>
      </c>
      <c r="T10" s="106"/>
      <c r="U10" s="106"/>
      <c r="V10" s="150" t="str">
        <f t="shared" si="6"/>
        <v/>
      </c>
      <c r="W10" s="106"/>
      <c r="X10" s="106"/>
      <c r="Y10" s="150" t="str">
        <f t="shared" si="7"/>
        <v/>
      </c>
      <c r="Z10" s="106"/>
      <c r="AA10" s="106"/>
      <c r="AB10" s="150" t="str">
        <f t="shared" si="8"/>
        <v/>
      </c>
      <c r="AC10" s="106"/>
      <c r="AD10" s="106"/>
      <c r="AE10" s="150" t="str">
        <f t="shared" si="9"/>
        <v/>
      </c>
      <c r="AF10" s="106"/>
      <c r="AG10" s="106"/>
      <c r="AH10" s="150" t="str">
        <f t="shared" si="10"/>
        <v/>
      </c>
      <c r="AI10" s="106"/>
      <c r="AJ10" s="106"/>
      <c r="AK10" s="150" t="s">
        <v>236</v>
      </c>
      <c r="AL10" s="106"/>
      <c r="AM10" s="106"/>
      <c r="AN10" s="150"/>
    </row>
    <row r="11" spans="1:40" s="39" customFormat="1" ht="15" customHeight="1" x14ac:dyDescent="0.2">
      <c r="A11" s="48" t="s">
        <v>30</v>
      </c>
      <c r="B11" s="106"/>
      <c r="C11" s="106"/>
      <c r="D11" s="150" t="str">
        <f t="shared" si="0"/>
        <v/>
      </c>
      <c r="E11" s="106"/>
      <c r="F11" s="106"/>
      <c r="G11" s="150" t="str">
        <f t="shared" si="1"/>
        <v/>
      </c>
      <c r="H11" s="106"/>
      <c r="I11" s="106"/>
      <c r="J11" s="150" t="str">
        <f t="shared" si="2"/>
        <v/>
      </c>
      <c r="K11" s="106"/>
      <c r="L11" s="106"/>
      <c r="M11" s="150" t="str">
        <f t="shared" si="3"/>
        <v/>
      </c>
      <c r="N11" s="106"/>
      <c r="O11" s="106">
        <v>4</v>
      </c>
      <c r="P11" s="150">
        <f t="shared" si="4"/>
        <v>0</v>
      </c>
      <c r="Q11" s="106">
        <v>1</v>
      </c>
      <c r="R11" s="106">
        <v>1</v>
      </c>
      <c r="S11" s="150">
        <f t="shared" si="5"/>
        <v>50</v>
      </c>
      <c r="T11" s="106"/>
      <c r="U11" s="106">
        <v>1</v>
      </c>
      <c r="V11" s="150">
        <f t="shared" si="6"/>
        <v>0</v>
      </c>
      <c r="W11" s="106"/>
      <c r="X11" s="106"/>
      <c r="Y11" s="150" t="str">
        <f t="shared" si="7"/>
        <v/>
      </c>
      <c r="Z11" s="106"/>
      <c r="AA11" s="106"/>
      <c r="AB11" s="150" t="str">
        <f t="shared" si="8"/>
        <v/>
      </c>
      <c r="AC11" s="106"/>
      <c r="AD11" s="106"/>
      <c r="AE11" s="150" t="str">
        <f t="shared" si="9"/>
        <v/>
      </c>
      <c r="AF11" s="106">
        <v>1</v>
      </c>
      <c r="AG11" s="106"/>
      <c r="AH11" s="150">
        <f t="shared" si="10"/>
        <v>100</v>
      </c>
      <c r="AI11" s="106">
        <v>1</v>
      </c>
      <c r="AJ11" s="106"/>
      <c r="AK11" s="150">
        <v>100</v>
      </c>
      <c r="AL11" s="106"/>
      <c r="AM11" s="106"/>
      <c r="AN11" s="150"/>
    </row>
    <row r="12" spans="1:40" s="39" customFormat="1" ht="15" customHeight="1" x14ac:dyDescent="0.2">
      <c r="A12" s="48" t="s">
        <v>33</v>
      </c>
      <c r="B12" s="106"/>
      <c r="C12" s="106">
        <v>1</v>
      </c>
      <c r="D12" s="150">
        <f t="shared" si="0"/>
        <v>0</v>
      </c>
      <c r="E12" s="106"/>
      <c r="F12" s="106">
        <v>2</v>
      </c>
      <c r="G12" s="150">
        <f t="shared" si="1"/>
        <v>0</v>
      </c>
      <c r="H12" s="106"/>
      <c r="I12" s="106"/>
      <c r="J12" s="150" t="str">
        <f t="shared" si="2"/>
        <v/>
      </c>
      <c r="K12" s="106"/>
      <c r="L12" s="106"/>
      <c r="M12" s="150" t="str">
        <f t="shared" si="3"/>
        <v/>
      </c>
      <c r="N12" s="106"/>
      <c r="O12" s="106"/>
      <c r="P12" s="150" t="str">
        <f t="shared" si="4"/>
        <v/>
      </c>
      <c r="Q12" s="106"/>
      <c r="R12" s="106"/>
      <c r="S12" s="150" t="str">
        <f t="shared" si="5"/>
        <v/>
      </c>
      <c r="T12" s="106">
        <v>1</v>
      </c>
      <c r="U12" s="106"/>
      <c r="V12" s="150">
        <f t="shared" si="6"/>
        <v>100</v>
      </c>
      <c r="W12" s="106"/>
      <c r="X12" s="106"/>
      <c r="Y12" s="150" t="str">
        <f t="shared" si="7"/>
        <v/>
      </c>
      <c r="Z12" s="106"/>
      <c r="AA12" s="106"/>
      <c r="AB12" s="150" t="str">
        <f t="shared" si="8"/>
        <v/>
      </c>
      <c r="AC12" s="106"/>
      <c r="AD12" s="106"/>
      <c r="AE12" s="150" t="str">
        <f t="shared" si="9"/>
        <v/>
      </c>
      <c r="AF12" s="106"/>
      <c r="AG12" s="106">
        <v>2</v>
      </c>
      <c r="AH12" s="150">
        <f t="shared" si="10"/>
        <v>0</v>
      </c>
      <c r="AI12" s="106">
        <v>1</v>
      </c>
      <c r="AJ12" s="106"/>
      <c r="AK12" s="150">
        <v>100</v>
      </c>
      <c r="AL12" s="106"/>
      <c r="AM12" s="106">
        <v>1</v>
      </c>
      <c r="AN12" s="150">
        <f t="shared" si="11"/>
        <v>0</v>
      </c>
    </row>
    <row r="13" spans="1:40" s="44" customFormat="1" ht="15" customHeight="1" x14ac:dyDescent="0.2">
      <c r="A13" s="59" t="s">
        <v>0</v>
      </c>
      <c r="B13" s="102">
        <v>5</v>
      </c>
      <c r="C13" s="102">
        <v>95</v>
      </c>
      <c r="D13" s="103">
        <v>5</v>
      </c>
      <c r="E13" s="102">
        <v>6</v>
      </c>
      <c r="F13" s="102">
        <v>94</v>
      </c>
      <c r="G13" s="103">
        <v>6</v>
      </c>
      <c r="H13" s="102">
        <v>6</v>
      </c>
      <c r="I13" s="102">
        <v>94</v>
      </c>
      <c r="J13" s="103">
        <v>6</v>
      </c>
      <c r="K13" s="102">
        <v>5</v>
      </c>
      <c r="L13" s="102">
        <v>95</v>
      </c>
      <c r="M13" s="103">
        <v>5</v>
      </c>
      <c r="N13" s="102">
        <v>4</v>
      </c>
      <c r="O13" s="102">
        <v>96</v>
      </c>
      <c r="P13" s="103">
        <v>4</v>
      </c>
      <c r="Q13" s="102">
        <v>12</v>
      </c>
      <c r="R13" s="102">
        <v>88</v>
      </c>
      <c r="S13" s="103">
        <v>12</v>
      </c>
      <c r="T13" s="102">
        <v>12</v>
      </c>
      <c r="U13" s="102">
        <v>88</v>
      </c>
      <c r="V13" s="103">
        <v>12</v>
      </c>
      <c r="W13" s="102">
        <v>14</v>
      </c>
      <c r="X13" s="102">
        <v>86</v>
      </c>
      <c r="Y13" s="103">
        <v>14</v>
      </c>
      <c r="Z13" s="102">
        <v>18</v>
      </c>
      <c r="AA13" s="102">
        <v>82</v>
      </c>
      <c r="AB13" s="103">
        <v>18</v>
      </c>
      <c r="AC13" s="102">
        <v>23</v>
      </c>
      <c r="AD13" s="102">
        <v>77</v>
      </c>
      <c r="AE13" s="103">
        <v>23</v>
      </c>
      <c r="AF13" s="102">
        <v>17</v>
      </c>
      <c r="AG13" s="102">
        <v>83</v>
      </c>
      <c r="AH13" s="103">
        <v>17</v>
      </c>
      <c r="AI13" s="102">
        <v>14</v>
      </c>
      <c r="AJ13" s="102">
        <v>86</v>
      </c>
      <c r="AK13" s="103">
        <v>14</v>
      </c>
      <c r="AL13" s="102">
        <v>9</v>
      </c>
      <c r="AM13" s="102">
        <v>91</v>
      </c>
      <c r="AN13" s="103">
        <v>9</v>
      </c>
    </row>
    <row r="14" spans="1:40" s="2" customFormat="1" ht="18.600000000000001" customHeight="1" x14ac:dyDescent="0.2">
      <c r="A14" s="28" t="s">
        <v>104</v>
      </c>
      <c r="B14" s="146"/>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row>
    <row r="15" spans="1:40" ht="12.75" x14ac:dyDescent="0.2">
      <c r="A15" s="45" t="s">
        <v>160</v>
      </c>
    </row>
    <row r="16" spans="1:40" s="97" customFormat="1" ht="22.35" customHeight="1" x14ac:dyDescent="0.2">
      <c r="A16" s="33" t="s">
        <v>253</v>
      </c>
      <c r="B16" s="33"/>
      <c r="U16" s="143"/>
    </row>
    <row r="17" spans="1:21" s="97" customFormat="1" ht="12" customHeight="1" x14ac:dyDescent="0.2">
      <c r="A17" s="33" t="s">
        <v>296</v>
      </c>
      <c r="B17" s="33"/>
      <c r="U17" s="143"/>
    </row>
    <row r="18" spans="1:21" s="97" customFormat="1" ht="6" customHeight="1" x14ac:dyDescent="0.2">
      <c r="A18" s="33"/>
      <c r="B18" s="33"/>
      <c r="U18" s="143"/>
    </row>
    <row r="19" spans="1:21" s="97" customFormat="1" ht="12.6" customHeight="1" x14ac:dyDescent="0.2">
      <c r="A19" s="33" t="s">
        <v>254</v>
      </c>
      <c r="B19" s="33"/>
      <c r="U19" s="143"/>
    </row>
  </sheetData>
  <phoneticPr fontId="0" type="noConversion"/>
  <hyperlinks>
    <hyperlink ref="AN1" location="Survol!A1" display="zurück zur Übersicht"/>
  </hyperlinks>
  <pageMargins left="0.2" right="0.19" top="0.984251969" bottom="0.984251969" header="0.4921259845" footer="0.4921259845"/>
  <pageSetup paperSize="9" scale="9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zoomScaleNormal="100" workbookViewId="0"/>
  </sheetViews>
  <sheetFormatPr baseColWidth="10" defaultColWidth="9.1640625" defaultRowHeight="11.25" x14ac:dyDescent="0.2"/>
  <cols>
    <col min="1" max="1" width="11" style="120" customWidth="1"/>
    <col min="2" max="2" width="109.5" style="120" customWidth="1"/>
    <col min="3" max="16384" width="9.1640625" style="120"/>
  </cols>
  <sheetData>
    <row r="1" spans="1:3" ht="12" x14ac:dyDescent="0.2">
      <c r="A1" s="12" t="s">
        <v>192</v>
      </c>
      <c r="C1" s="37" t="s">
        <v>157</v>
      </c>
    </row>
    <row r="2" spans="1:3" ht="6.6" customHeight="1" x14ac:dyDescent="0.45">
      <c r="A2" s="11"/>
    </row>
    <row r="3" spans="1:3" s="13" customFormat="1" ht="12" x14ac:dyDescent="0.2">
      <c r="A3" s="151" t="s">
        <v>193</v>
      </c>
      <c r="B3" s="151" t="s">
        <v>194</v>
      </c>
    </row>
    <row r="4" spans="1:3" s="13" customFormat="1" ht="24" x14ac:dyDescent="0.2">
      <c r="A4" s="152"/>
      <c r="B4" s="151" t="s">
        <v>195</v>
      </c>
    </row>
    <row r="5" spans="1:3" s="13" customFormat="1" ht="12" x14ac:dyDescent="0.2">
      <c r="A5" s="151" t="s">
        <v>27</v>
      </c>
      <c r="B5" s="151" t="s">
        <v>124</v>
      </c>
    </row>
    <row r="6" spans="1:3" s="13" customFormat="1" ht="12" x14ac:dyDescent="0.2">
      <c r="A6" s="151" t="s">
        <v>196</v>
      </c>
      <c r="B6" s="151" t="s">
        <v>125</v>
      </c>
    </row>
    <row r="7" spans="1:3" s="13" customFormat="1" ht="12" x14ac:dyDescent="0.2">
      <c r="A7" s="151" t="s">
        <v>197</v>
      </c>
      <c r="B7" s="151" t="s">
        <v>198</v>
      </c>
    </row>
    <row r="8" spans="1:3" s="13" customFormat="1" ht="12" x14ac:dyDescent="0.2">
      <c r="A8" s="152"/>
      <c r="B8" s="151" t="s">
        <v>199</v>
      </c>
    </row>
    <row r="9" spans="1:3" s="13" customFormat="1" ht="12" x14ac:dyDescent="0.2">
      <c r="A9" s="151" t="s">
        <v>200</v>
      </c>
      <c r="B9" s="151" t="s">
        <v>128</v>
      </c>
    </row>
    <row r="10" spans="1:3" s="13" customFormat="1" ht="12" x14ac:dyDescent="0.2">
      <c r="A10" s="152"/>
      <c r="B10" s="151" t="s">
        <v>201</v>
      </c>
    </row>
    <row r="11" spans="1:3" s="13" customFormat="1" ht="12" x14ac:dyDescent="0.2">
      <c r="A11" s="151" t="s">
        <v>202</v>
      </c>
      <c r="B11" s="151" t="s">
        <v>203</v>
      </c>
    </row>
    <row r="12" spans="1:3" s="13" customFormat="1" ht="12" x14ac:dyDescent="0.2">
      <c r="A12" s="151" t="s">
        <v>204</v>
      </c>
      <c r="B12" s="151" t="s">
        <v>129</v>
      </c>
    </row>
    <row r="13" spans="1:3" s="13" customFormat="1" ht="12" x14ac:dyDescent="0.2">
      <c r="A13" s="151" t="s">
        <v>205</v>
      </c>
      <c r="B13" s="151" t="s">
        <v>130</v>
      </c>
    </row>
    <row r="14" spans="1:3" s="13" customFormat="1" ht="12" x14ac:dyDescent="0.2">
      <c r="A14" s="151" t="s">
        <v>131</v>
      </c>
      <c r="B14" s="151" t="s">
        <v>132</v>
      </c>
    </row>
    <row r="15" spans="1:3" s="13" customFormat="1" ht="12" x14ac:dyDescent="0.2">
      <c r="A15" s="151" t="s">
        <v>206</v>
      </c>
      <c r="B15" s="151" t="s">
        <v>207</v>
      </c>
    </row>
    <row r="16" spans="1:3" s="13" customFormat="1" ht="12" x14ac:dyDescent="0.2">
      <c r="A16" s="152"/>
      <c r="B16" s="151" t="s">
        <v>208</v>
      </c>
    </row>
    <row r="17" spans="1:2" s="13" customFormat="1" ht="12" x14ac:dyDescent="0.2">
      <c r="A17" s="151" t="s">
        <v>126</v>
      </c>
      <c r="B17" s="151" t="s">
        <v>127</v>
      </c>
    </row>
    <row r="18" spans="1:2" s="13" customFormat="1" ht="12" x14ac:dyDescent="0.2">
      <c r="A18" s="152"/>
      <c r="B18" s="151" t="s">
        <v>209</v>
      </c>
    </row>
    <row r="19" spans="1:2" s="13" customFormat="1" ht="12" x14ac:dyDescent="0.2">
      <c r="A19" s="151" t="s">
        <v>210</v>
      </c>
      <c r="B19" s="151" t="s">
        <v>133</v>
      </c>
    </row>
    <row r="20" spans="1:2" s="13" customFormat="1" ht="12" x14ac:dyDescent="0.2">
      <c r="A20" s="151" t="s">
        <v>211</v>
      </c>
      <c r="B20" s="151" t="s">
        <v>212</v>
      </c>
    </row>
    <row r="21" spans="1:2" s="13" customFormat="1" ht="12" x14ac:dyDescent="0.2">
      <c r="A21" s="152"/>
      <c r="B21" s="151" t="s">
        <v>213</v>
      </c>
    </row>
    <row r="22" spans="1:2" s="13" customFormat="1" ht="12" x14ac:dyDescent="0.2">
      <c r="A22" s="151" t="s">
        <v>214</v>
      </c>
      <c r="B22" s="151" t="s">
        <v>24</v>
      </c>
    </row>
    <row r="23" spans="1:2" s="13" customFormat="1" ht="12" x14ac:dyDescent="0.2">
      <c r="A23" s="151" t="s">
        <v>215</v>
      </c>
      <c r="B23" s="151" t="s">
        <v>216</v>
      </c>
    </row>
    <row r="24" spans="1:2" s="13" customFormat="1" ht="12" x14ac:dyDescent="0.2">
      <c r="A24" s="151" t="s">
        <v>217</v>
      </c>
      <c r="B24" s="151" t="s">
        <v>135</v>
      </c>
    </row>
    <row r="25" spans="1:2" s="13" customFormat="1" ht="12" x14ac:dyDescent="0.2">
      <c r="A25" s="151" t="s">
        <v>218</v>
      </c>
      <c r="B25" s="151" t="s">
        <v>219</v>
      </c>
    </row>
    <row r="26" spans="1:2" s="13" customFormat="1" ht="12" x14ac:dyDescent="0.2">
      <c r="A26" s="151" t="s">
        <v>220</v>
      </c>
      <c r="B26" s="151" t="s">
        <v>134</v>
      </c>
    </row>
    <row r="27" spans="1:2" s="13" customFormat="1" ht="12" x14ac:dyDescent="0.2">
      <c r="A27" s="151" t="s">
        <v>136</v>
      </c>
      <c r="B27" s="151" t="s">
        <v>221</v>
      </c>
    </row>
    <row r="28" spans="1:2" s="13" customFormat="1" ht="12" x14ac:dyDescent="0.2">
      <c r="A28" s="151" t="s">
        <v>222</v>
      </c>
      <c r="B28" s="151" t="s">
        <v>223</v>
      </c>
    </row>
    <row r="29" spans="1:2" s="13" customFormat="1" ht="12" x14ac:dyDescent="0.2">
      <c r="A29" s="152"/>
      <c r="B29" s="151" t="s">
        <v>224</v>
      </c>
    </row>
    <row r="30" spans="1:2" s="13" customFormat="1" ht="12" x14ac:dyDescent="0.2">
      <c r="A30" s="151" t="s">
        <v>225</v>
      </c>
      <c r="B30" s="151" t="s">
        <v>137</v>
      </c>
    </row>
    <row r="31" spans="1:2" s="13" customFormat="1" ht="12" x14ac:dyDescent="0.2">
      <c r="A31" s="151" t="s">
        <v>226</v>
      </c>
      <c r="B31" s="151" t="s">
        <v>227</v>
      </c>
    </row>
    <row r="32" spans="1:2" s="13" customFormat="1" ht="12" x14ac:dyDescent="0.2">
      <c r="A32" s="151" t="s">
        <v>228</v>
      </c>
      <c r="B32" s="151" t="s">
        <v>25</v>
      </c>
    </row>
    <row r="33" spans="1:3" s="13" customFormat="1" ht="12" x14ac:dyDescent="0.2">
      <c r="A33" s="151" t="s">
        <v>229</v>
      </c>
      <c r="B33" s="151" t="s">
        <v>230</v>
      </c>
    </row>
    <row r="34" spans="1:3" s="13" customFormat="1" ht="12" x14ac:dyDescent="0.2">
      <c r="A34" s="151" t="s">
        <v>138</v>
      </c>
      <c r="B34" s="151" t="s">
        <v>231</v>
      </c>
    </row>
    <row r="35" spans="1:3" s="13" customFormat="1" ht="12" x14ac:dyDescent="0.2">
      <c r="A35" s="151" t="s">
        <v>232</v>
      </c>
      <c r="B35" s="151" t="s">
        <v>139</v>
      </c>
    </row>
    <row r="36" spans="1:3" s="13" customFormat="1" ht="12" x14ac:dyDescent="0.2">
      <c r="A36" s="153"/>
      <c r="B36" s="152"/>
    </row>
    <row r="37" spans="1:3" s="13" customFormat="1" ht="11.45" customHeight="1" x14ac:dyDescent="0.2">
      <c r="A37" s="17" t="s">
        <v>140</v>
      </c>
      <c r="B37" s="18"/>
      <c r="C37" s="16"/>
    </row>
    <row r="38" spans="1:3" s="13" customFormat="1" ht="12" x14ac:dyDescent="0.2">
      <c r="A38" s="151" t="s">
        <v>233</v>
      </c>
      <c r="B38" s="151" t="s">
        <v>234</v>
      </c>
      <c r="C38" s="16"/>
    </row>
    <row r="39" spans="1:3" s="13" customFormat="1" ht="24" x14ac:dyDescent="0.2">
      <c r="A39" s="151"/>
      <c r="B39" s="151" t="s">
        <v>235</v>
      </c>
    </row>
    <row r="40" spans="1:3" s="13" customFormat="1" ht="12" x14ac:dyDescent="0.2">
      <c r="A40" s="151" t="s">
        <v>141</v>
      </c>
      <c r="B40" s="151" t="s">
        <v>142</v>
      </c>
    </row>
    <row r="41" spans="1:3" s="13" customFormat="1" ht="12" x14ac:dyDescent="0.2">
      <c r="A41" s="151" t="s">
        <v>21</v>
      </c>
      <c r="B41" s="151" t="s">
        <v>143</v>
      </c>
    </row>
    <row r="42" spans="1:3" s="13" customFormat="1" ht="12" x14ac:dyDescent="0.2">
      <c r="A42" s="151" t="s">
        <v>22</v>
      </c>
      <c r="B42" s="151" t="s">
        <v>144</v>
      </c>
    </row>
    <row r="43" spans="1:3" s="13" customFormat="1" ht="12" x14ac:dyDescent="0.2">
      <c r="A43" s="151" t="s">
        <v>23</v>
      </c>
      <c r="B43" s="151" t="s">
        <v>145</v>
      </c>
    </row>
  </sheetData>
  <phoneticPr fontId="0" type="noConversion"/>
  <hyperlinks>
    <hyperlink ref="C1" location="Survol!A1" display="zurück zur Übersicht"/>
  </hyperlinks>
  <pageMargins left="0.17" right="0.17" top="0.984251969" bottom="0.984251969" header="0.4921259845" footer="0.4921259845"/>
  <pageSetup paperSize="9" scale="8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9"/>
  <sheetViews>
    <sheetView showGridLines="0" zoomScaleNormal="100" zoomScalePageLayoutView="62" workbookViewId="0"/>
  </sheetViews>
  <sheetFormatPr baseColWidth="10" defaultColWidth="9.1640625" defaultRowHeight="11.25" x14ac:dyDescent="0.2"/>
  <cols>
    <col min="1" max="1" width="11.83203125" style="2" customWidth="1"/>
    <col min="2" max="28" width="7" style="2" customWidth="1"/>
    <col min="29" max="16384" width="9.1640625" style="2"/>
  </cols>
  <sheetData>
    <row r="1" spans="1:28" s="10" customFormat="1" ht="12" x14ac:dyDescent="0.2">
      <c r="A1" s="1" t="str">
        <f>"Canton de "&amp;Survol!$C5</f>
        <v>Canton de Schwytz</v>
      </c>
      <c r="B1" s="1"/>
      <c r="C1" s="1"/>
      <c r="D1" s="1"/>
      <c r="L1" s="36"/>
      <c r="M1" s="36"/>
      <c r="N1" s="36"/>
      <c r="O1" s="36"/>
      <c r="P1" s="36"/>
      <c r="Q1" s="1"/>
      <c r="R1" s="1"/>
      <c r="AA1" s="37"/>
      <c r="AB1" s="37" t="s">
        <v>157</v>
      </c>
    </row>
    <row r="2" spans="1:28" s="40" customFormat="1" ht="14.1" customHeight="1" x14ac:dyDescent="0.2">
      <c r="A2" s="47" t="s">
        <v>146</v>
      </c>
      <c r="B2" s="38"/>
      <c r="C2" s="39"/>
      <c r="D2" s="39"/>
      <c r="E2" s="39"/>
      <c r="F2" s="39"/>
      <c r="G2" s="39"/>
      <c r="H2" s="39"/>
      <c r="I2" s="39"/>
      <c r="J2" s="39"/>
      <c r="K2" s="39"/>
      <c r="L2" s="39"/>
      <c r="M2" s="39"/>
      <c r="N2" s="39"/>
      <c r="O2" s="39"/>
      <c r="P2" s="39"/>
      <c r="Q2" s="39"/>
      <c r="R2" s="39"/>
      <c r="S2" s="39"/>
      <c r="T2" s="39"/>
      <c r="U2" s="39"/>
      <c r="V2" s="39"/>
      <c r="W2" s="39"/>
      <c r="X2" s="39"/>
      <c r="Y2" s="39"/>
      <c r="Z2" s="39"/>
    </row>
    <row r="3" spans="1:28" s="44" customFormat="1" ht="18" customHeight="1" x14ac:dyDescent="0.2">
      <c r="A3" s="41" t="s">
        <v>191</v>
      </c>
      <c r="B3" s="42">
        <v>1919</v>
      </c>
      <c r="C3" s="42">
        <v>1922</v>
      </c>
      <c r="D3" s="42">
        <v>1925</v>
      </c>
      <c r="E3" s="42">
        <v>1928</v>
      </c>
      <c r="F3" s="42">
        <v>1931</v>
      </c>
      <c r="G3" s="42">
        <v>1935</v>
      </c>
      <c r="H3" s="42">
        <v>1939</v>
      </c>
      <c r="I3" s="42">
        <v>1943</v>
      </c>
      <c r="J3" s="42">
        <v>1947</v>
      </c>
      <c r="K3" s="43">
        <v>1951</v>
      </c>
      <c r="L3" s="43">
        <v>1955</v>
      </c>
      <c r="M3" s="43">
        <v>1959</v>
      </c>
      <c r="N3" s="43">
        <v>1963</v>
      </c>
      <c r="O3" s="43">
        <v>1967</v>
      </c>
      <c r="P3" s="42">
        <v>1971</v>
      </c>
      <c r="Q3" s="42">
        <v>1975</v>
      </c>
      <c r="R3" s="42">
        <v>1979</v>
      </c>
      <c r="S3" s="42">
        <v>1983</v>
      </c>
      <c r="T3" s="42">
        <v>1987</v>
      </c>
      <c r="U3" s="42">
        <v>1991</v>
      </c>
      <c r="V3" s="42">
        <v>1995</v>
      </c>
      <c r="W3" s="42">
        <v>1999</v>
      </c>
      <c r="X3" s="42">
        <v>2003</v>
      </c>
      <c r="Y3" s="43">
        <v>2007</v>
      </c>
      <c r="Z3" s="43">
        <v>2011</v>
      </c>
      <c r="AA3" s="43">
        <v>2015</v>
      </c>
      <c r="AB3" s="43">
        <v>2019</v>
      </c>
    </row>
    <row r="4" spans="1:28" s="51" customFormat="1" ht="12.6" customHeight="1" x14ac:dyDescent="0.2">
      <c r="A4" s="48" t="s">
        <v>172</v>
      </c>
      <c r="B4" s="49">
        <v>22.883769091379758</v>
      </c>
      <c r="C4" s="49">
        <v>26.189872347620259</v>
      </c>
      <c r="D4" s="49">
        <v>27.180923285811271</v>
      </c>
      <c r="E4" s="49">
        <v>32.071937055076809</v>
      </c>
      <c r="F4" s="49">
        <v>28.414016014104167</v>
      </c>
      <c r="G4" s="49">
        <v>27.948853748959674</v>
      </c>
      <c r="H4" s="49" t="s">
        <v>165</v>
      </c>
      <c r="I4" s="49">
        <v>23.840215843513452</v>
      </c>
      <c r="J4" s="49">
        <v>24.392782789729356</v>
      </c>
      <c r="K4" s="49">
        <v>23.505703941526061</v>
      </c>
      <c r="L4" s="49">
        <v>27.625083388925951</v>
      </c>
      <c r="M4" s="49">
        <v>22.484296885014743</v>
      </c>
      <c r="N4" s="49">
        <v>21.656453345126035</v>
      </c>
      <c r="O4" s="49" t="s">
        <v>165</v>
      </c>
      <c r="P4" s="49">
        <v>20.399788603226909</v>
      </c>
      <c r="Q4" s="49">
        <v>21.269526347870777</v>
      </c>
      <c r="R4" s="49">
        <v>28.028581100686722</v>
      </c>
      <c r="S4" s="49">
        <v>25.955772113943024</v>
      </c>
      <c r="T4" s="49">
        <v>24.257639823178934</v>
      </c>
      <c r="U4" s="49">
        <v>25.901833234772329</v>
      </c>
      <c r="V4" s="49">
        <v>23.999605877353957</v>
      </c>
      <c r="W4" s="49">
        <v>19.113204547261308</v>
      </c>
      <c r="X4" s="49">
        <v>15.351559203944118</v>
      </c>
      <c r="Y4" s="49">
        <v>16.727897068938859</v>
      </c>
      <c r="Z4" s="50">
        <v>15.478633335267522</v>
      </c>
      <c r="AA4" s="49">
        <v>20.6033210332103</v>
      </c>
      <c r="AB4" s="49">
        <v>23.098084599</v>
      </c>
    </row>
    <row r="5" spans="1:28" s="51" customFormat="1" ht="12.6" customHeight="1" x14ac:dyDescent="0.2">
      <c r="A5" s="48" t="s">
        <v>27</v>
      </c>
      <c r="B5" s="49">
        <v>54.793338510656653</v>
      </c>
      <c r="C5" s="49">
        <v>51.204666497590665</v>
      </c>
      <c r="D5" s="49">
        <v>46.495247793618468</v>
      </c>
      <c r="E5" s="49">
        <v>47.575871112776319</v>
      </c>
      <c r="F5" s="49">
        <v>51.920957907882169</v>
      </c>
      <c r="G5" s="49">
        <v>52.152530831504883</v>
      </c>
      <c r="H5" s="49" t="s">
        <v>166</v>
      </c>
      <c r="I5" s="49">
        <v>26.635689125384097</v>
      </c>
      <c r="J5" s="49">
        <v>37.744621790423317</v>
      </c>
      <c r="K5" s="49">
        <v>49.532071862832161</v>
      </c>
      <c r="L5" s="49">
        <v>45.883922615076713</v>
      </c>
      <c r="M5" s="49">
        <v>53.77515703114986</v>
      </c>
      <c r="N5" s="49">
        <v>49.447217133110115</v>
      </c>
      <c r="O5" s="49" t="s">
        <v>166</v>
      </c>
      <c r="P5" s="49">
        <v>38.483539030683623</v>
      </c>
      <c r="Q5" s="49">
        <v>46.367232786336636</v>
      </c>
      <c r="R5" s="49">
        <v>49.366476448399268</v>
      </c>
      <c r="S5" s="49">
        <v>46.560469765117439</v>
      </c>
      <c r="T5" s="49">
        <v>36.933019411877765</v>
      </c>
      <c r="U5" s="49">
        <v>32.805195095009097</v>
      </c>
      <c r="V5" s="49">
        <v>27.352111635239488</v>
      </c>
      <c r="W5" s="49">
        <v>27.254749980125609</v>
      </c>
      <c r="X5" s="49">
        <v>23.439891994840824</v>
      </c>
      <c r="Y5" s="49">
        <v>20.10045696187008</v>
      </c>
      <c r="Z5" s="50">
        <v>20.553776685252487</v>
      </c>
      <c r="AA5" s="49">
        <v>19.453874538745399</v>
      </c>
      <c r="AB5" s="49">
        <v>18.397850201000001</v>
      </c>
    </row>
    <row r="6" spans="1:28" s="51" customFormat="1" ht="12.6" customHeight="1" x14ac:dyDescent="0.2">
      <c r="A6" s="48" t="s">
        <v>34</v>
      </c>
      <c r="B6" s="49">
        <v>22.322892397963585</v>
      </c>
      <c r="C6" s="49">
        <v>22.605461154789079</v>
      </c>
      <c r="D6" s="49">
        <v>26.323828920570264</v>
      </c>
      <c r="E6" s="49">
        <v>20.352191832146872</v>
      </c>
      <c r="F6" s="49">
        <v>19.665026078013664</v>
      </c>
      <c r="G6" s="49">
        <v>19.898615419535449</v>
      </c>
      <c r="H6" s="49"/>
      <c r="I6" s="49">
        <v>18.931274825751331</v>
      </c>
      <c r="J6" s="49">
        <v>21.616932685634975</v>
      </c>
      <c r="K6" s="49">
        <v>26.962224195641777</v>
      </c>
      <c r="L6" s="49">
        <v>26.490993995997332</v>
      </c>
      <c r="M6" s="49">
        <v>23.740546083835408</v>
      </c>
      <c r="N6" s="49">
        <v>28.896329521763853</v>
      </c>
      <c r="O6" s="49"/>
      <c r="P6" s="49">
        <v>28.992445674138089</v>
      </c>
      <c r="Q6" s="49">
        <v>29.326273769257433</v>
      </c>
      <c r="R6" s="49">
        <v>22.604942450914017</v>
      </c>
      <c r="S6" s="49">
        <v>21.004497751124433</v>
      </c>
      <c r="T6" s="49">
        <v>14.2838266384778</v>
      </c>
      <c r="U6" s="49">
        <v>19.363333072983501</v>
      </c>
      <c r="V6" s="49">
        <v>19.903193625066201</v>
      </c>
      <c r="W6" s="49">
        <v>16.376500516734239</v>
      </c>
      <c r="X6" s="49">
        <v>17.55927626900035</v>
      </c>
      <c r="Y6" s="49">
        <v>13.922673733490454</v>
      </c>
      <c r="Z6" s="50">
        <v>15.657458155519567</v>
      </c>
      <c r="AA6" s="49">
        <v>13.0871771217712</v>
      </c>
      <c r="AB6" s="49">
        <v>13.814815178</v>
      </c>
    </row>
    <row r="7" spans="1:28" s="51" customFormat="1" ht="12.6" customHeight="1" x14ac:dyDescent="0.2">
      <c r="A7" s="48" t="s">
        <v>28</v>
      </c>
      <c r="B7" s="49"/>
      <c r="C7" s="49"/>
      <c r="D7" s="49"/>
      <c r="E7" s="49"/>
      <c r="F7" s="49"/>
      <c r="G7" s="49"/>
      <c r="H7" s="49"/>
      <c r="I7" s="49"/>
      <c r="J7" s="49"/>
      <c r="K7" s="49"/>
      <c r="L7" s="49"/>
      <c r="M7" s="49"/>
      <c r="N7" s="49"/>
      <c r="O7" s="49"/>
      <c r="P7" s="49"/>
      <c r="Q7" s="49">
        <v>3.0369670965351561</v>
      </c>
      <c r="R7" s="49"/>
      <c r="S7" s="49">
        <v>6.4792603698150923</v>
      </c>
      <c r="T7" s="49">
        <v>7.5917739765519885</v>
      </c>
      <c r="U7" s="49">
        <v>9.184026421789051</v>
      </c>
      <c r="V7" s="49">
        <v>21.469831143078839</v>
      </c>
      <c r="W7" s="49">
        <v>35.854400190794181</v>
      </c>
      <c r="X7" s="49">
        <v>43.649272532214702</v>
      </c>
      <c r="Y7" s="49">
        <v>44.952890803709018</v>
      </c>
      <c r="Z7" s="50">
        <v>37.984712851649242</v>
      </c>
      <c r="AA7" s="49">
        <v>42.634225092250901</v>
      </c>
      <c r="AB7" s="49">
        <v>36.892794445</v>
      </c>
    </row>
    <row r="8" spans="1:28" s="51" customFormat="1" ht="12.6" customHeight="1" x14ac:dyDescent="0.2">
      <c r="A8" s="48" t="s">
        <v>29</v>
      </c>
      <c r="B8" s="49"/>
      <c r="C8" s="49"/>
      <c r="D8" s="49"/>
      <c r="E8" s="49"/>
      <c r="F8" s="49"/>
      <c r="G8" s="49"/>
      <c r="H8" s="49"/>
      <c r="I8" s="49"/>
      <c r="J8" s="49"/>
      <c r="K8" s="49"/>
      <c r="L8" s="49"/>
      <c r="M8" s="49"/>
      <c r="N8" s="49"/>
      <c r="O8" s="49"/>
      <c r="P8" s="49"/>
      <c r="Q8" s="49"/>
      <c r="R8" s="49"/>
      <c r="S8" s="49"/>
      <c r="T8" s="49"/>
      <c r="U8" s="49"/>
      <c r="V8" s="49"/>
      <c r="W8" s="49"/>
      <c r="X8" s="49"/>
      <c r="Y8" s="49">
        <v>0.94484998107100782</v>
      </c>
      <c r="Z8" s="50">
        <v>1.1061818527095386</v>
      </c>
      <c r="AA8" s="49" t="s">
        <v>236</v>
      </c>
      <c r="AB8" s="49">
        <v>0.60266959580000001</v>
      </c>
    </row>
    <row r="9" spans="1:28" s="51" customFormat="1" ht="12.6" customHeight="1" x14ac:dyDescent="0.2">
      <c r="A9" s="48" t="s">
        <v>206</v>
      </c>
      <c r="B9" s="49"/>
      <c r="C9" s="49"/>
      <c r="D9" s="49"/>
      <c r="E9" s="49"/>
      <c r="F9" s="49"/>
      <c r="G9" s="49"/>
      <c r="H9" s="49"/>
      <c r="I9" s="49"/>
      <c r="J9" s="49"/>
      <c r="K9" s="49"/>
      <c r="L9" s="49"/>
      <c r="M9" s="49"/>
      <c r="N9" s="49"/>
      <c r="O9" s="49"/>
      <c r="P9" s="49"/>
      <c r="Q9" s="49"/>
      <c r="R9" s="49"/>
      <c r="S9" s="49"/>
      <c r="T9" s="49"/>
      <c r="U9" s="49"/>
      <c r="V9" s="49"/>
      <c r="W9" s="49"/>
      <c r="X9" s="49"/>
      <c r="Y9" s="49"/>
      <c r="Z9" s="50"/>
      <c r="AA9" s="49">
        <v>2.8150369003689999</v>
      </c>
      <c r="AB9" s="49">
        <v>4.5840157703999997</v>
      </c>
    </row>
    <row r="10" spans="1:28" s="51" customFormat="1" ht="12.6" customHeight="1" x14ac:dyDescent="0.2">
      <c r="A10" s="48" t="s">
        <v>126</v>
      </c>
      <c r="B10" s="49"/>
      <c r="C10" s="49"/>
      <c r="D10" s="49"/>
      <c r="E10" s="49"/>
      <c r="F10" s="49"/>
      <c r="G10" s="49"/>
      <c r="H10" s="49"/>
      <c r="I10" s="49"/>
      <c r="J10" s="49"/>
      <c r="K10" s="49"/>
      <c r="L10" s="49"/>
      <c r="M10" s="49"/>
      <c r="N10" s="49"/>
      <c r="O10" s="49"/>
      <c r="P10" s="49"/>
      <c r="Q10" s="49"/>
      <c r="R10" s="49"/>
      <c r="S10" s="49"/>
      <c r="T10" s="49"/>
      <c r="U10" s="49"/>
      <c r="V10" s="49"/>
      <c r="W10" s="49"/>
      <c r="X10" s="49"/>
      <c r="Y10" s="49"/>
      <c r="Z10" s="50">
        <v>3.4462022144737325</v>
      </c>
      <c r="AA10" s="49"/>
      <c r="AB10" s="49"/>
    </row>
    <row r="11" spans="1:28" s="51" customFormat="1" ht="12.6" customHeight="1" x14ac:dyDescent="0.2">
      <c r="A11" s="48" t="s">
        <v>30</v>
      </c>
      <c r="B11" s="49"/>
      <c r="C11" s="49"/>
      <c r="D11" s="49"/>
      <c r="E11" s="49"/>
      <c r="F11" s="49"/>
      <c r="G11" s="49"/>
      <c r="H11" s="49"/>
      <c r="I11" s="49"/>
      <c r="J11" s="49"/>
      <c r="K11" s="49"/>
      <c r="L11" s="49"/>
      <c r="M11" s="49"/>
      <c r="N11" s="49"/>
      <c r="O11" s="49"/>
      <c r="P11" s="49"/>
      <c r="Q11" s="49"/>
      <c r="R11" s="49"/>
      <c r="S11" s="49"/>
      <c r="T11" s="49"/>
      <c r="U11" s="49"/>
      <c r="V11" s="49"/>
      <c r="W11" s="49"/>
      <c r="X11" s="49"/>
      <c r="Y11" s="49">
        <v>3.3512314509205887</v>
      </c>
      <c r="Z11" s="50">
        <v>3.8312822108866857</v>
      </c>
      <c r="AA11" s="49">
        <v>1.40636531365314</v>
      </c>
      <c r="AB11" s="49">
        <v>2.6097702107999998</v>
      </c>
    </row>
    <row r="12" spans="1:28" s="51" customFormat="1" ht="12.6" customHeight="1" x14ac:dyDescent="0.2">
      <c r="A12" s="48" t="s">
        <v>31</v>
      </c>
      <c r="B12" s="49"/>
      <c r="C12" s="49"/>
      <c r="D12" s="49"/>
      <c r="E12" s="49"/>
      <c r="F12" s="49"/>
      <c r="G12" s="49"/>
      <c r="H12" s="49"/>
      <c r="I12" s="49"/>
      <c r="J12" s="49"/>
      <c r="K12" s="49"/>
      <c r="L12" s="49"/>
      <c r="M12" s="49"/>
      <c r="N12" s="49"/>
      <c r="O12" s="49"/>
      <c r="P12" s="49"/>
      <c r="Q12" s="49"/>
      <c r="R12" s="49"/>
      <c r="S12" s="49"/>
      <c r="T12" s="49"/>
      <c r="U12" s="49"/>
      <c r="V12" s="49">
        <v>3.0987893044966932</v>
      </c>
      <c r="W12" s="49"/>
      <c r="X12" s="49"/>
      <c r="Y12" s="49"/>
      <c r="Z12" s="49"/>
      <c r="AA12" s="49"/>
      <c r="AB12" s="49"/>
    </row>
    <row r="13" spans="1:28" s="51" customFormat="1" ht="12.6" customHeight="1" x14ac:dyDescent="0.2">
      <c r="A13" s="48" t="s">
        <v>32</v>
      </c>
      <c r="B13" s="49"/>
      <c r="C13" s="49"/>
      <c r="D13" s="49"/>
      <c r="E13" s="49"/>
      <c r="F13" s="49"/>
      <c r="G13" s="49"/>
      <c r="H13" s="49"/>
      <c r="I13" s="49"/>
      <c r="J13" s="49"/>
      <c r="K13" s="49"/>
      <c r="L13" s="49"/>
      <c r="M13" s="49"/>
      <c r="N13" s="49"/>
      <c r="O13" s="49"/>
      <c r="P13" s="49"/>
      <c r="Q13" s="49"/>
      <c r="R13" s="49"/>
      <c r="S13" s="49"/>
      <c r="T13" s="49">
        <v>4.9058235633288492</v>
      </c>
      <c r="U13" s="49"/>
      <c r="V13" s="49">
        <v>2.8315248851501975</v>
      </c>
      <c r="W13" s="49"/>
      <c r="X13" s="49"/>
      <c r="Y13" s="49"/>
      <c r="Z13" s="49"/>
      <c r="AA13" s="49"/>
      <c r="AB13" s="49"/>
    </row>
    <row r="14" spans="1:28" s="51" customFormat="1" ht="12.6" customHeight="1" x14ac:dyDescent="0.2">
      <c r="A14" s="48" t="s">
        <v>33</v>
      </c>
      <c r="B14" s="49"/>
      <c r="C14" s="49"/>
      <c r="D14" s="49"/>
      <c r="E14" s="49"/>
      <c r="F14" s="49"/>
      <c r="G14" s="49"/>
      <c r="H14" s="49"/>
      <c r="I14" s="49">
        <v>30.592820205351117</v>
      </c>
      <c r="J14" s="49">
        <v>16.245662734212353</v>
      </c>
      <c r="K14" s="49"/>
      <c r="L14" s="49"/>
      <c r="M14" s="49"/>
      <c r="N14" s="49"/>
      <c r="O14" s="49"/>
      <c r="P14" s="49">
        <v>12.124226691951378</v>
      </c>
      <c r="Q14" s="49"/>
      <c r="R14" s="49"/>
      <c r="S14" s="49"/>
      <c r="T14" s="49">
        <v>12.027916586584663</v>
      </c>
      <c r="U14" s="49">
        <v>12.745612175446038</v>
      </c>
      <c r="V14" s="49">
        <v>1.3449435296146219</v>
      </c>
      <c r="W14" s="49">
        <v>1.4011447650846649</v>
      </c>
      <c r="X14" s="49"/>
      <c r="Y14" s="49"/>
      <c r="Z14" s="50">
        <v>1.9417526942412076</v>
      </c>
      <c r="AA14" s="49"/>
      <c r="AB14" s="49"/>
    </row>
    <row r="15" spans="1:28" s="51" customFormat="1" ht="12.6" customHeight="1" x14ac:dyDescent="0.2">
      <c r="A15" s="56" t="s">
        <v>0</v>
      </c>
      <c r="B15" s="55">
        <v>100</v>
      </c>
      <c r="C15" s="55">
        <v>100</v>
      </c>
      <c r="D15" s="55">
        <v>100</v>
      </c>
      <c r="E15" s="55">
        <v>100</v>
      </c>
      <c r="F15" s="55">
        <v>100</v>
      </c>
      <c r="G15" s="55">
        <v>100</v>
      </c>
      <c r="H15" s="55"/>
      <c r="I15" s="55">
        <v>100</v>
      </c>
      <c r="J15" s="55">
        <v>100</v>
      </c>
      <c r="K15" s="55">
        <v>100</v>
      </c>
      <c r="L15" s="55">
        <v>99.999999999999986</v>
      </c>
      <c r="M15" s="55">
        <v>100.00000000000001</v>
      </c>
      <c r="N15" s="55">
        <v>100</v>
      </c>
      <c r="O15" s="55"/>
      <c r="P15" s="55">
        <v>100</v>
      </c>
      <c r="Q15" s="55">
        <v>99.999999999999986</v>
      </c>
      <c r="R15" s="55">
        <v>100</v>
      </c>
      <c r="S15" s="55">
        <v>99.999999999999986</v>
      </c>
      <c r="T15" s="55">
        <v>100.00000000000001</v>
      </c>
      <c r="U15" s="55">
        <v>100.00000000000001</v>
      </c>
      <c r="V15" s="55">
        <v>100</v>
      </c>
      <c r="W15" s="55">
        <v>100</v>
      </c>
      <c r="X15" s="55">
        <v>100</v>
      </c>
      <c r="Y15" s="55">
        <v>100.00000000000001</v>
      </c>
      <c r="Z15" s="55">
        <v>99.999999999999972</v>
      </c>
      <c r="AA15" s="55">
        <v>99.999999999999943</v>
      </c>
      <c r="AB15" s="55">
        <v>100</v>
      </c>
    </row>
    <row r="16" spans="1:28" s="44" customFormat="1" ht="12.6" customHeight="1" x14ac:dyDescent="0.2">
      <c r="A16" s="57" t="s">
        <v>36</v>
      </c>
      <c r="B16" s="58">
        <v>78.202084157762826</v>
      </c>
      <c r="C16" s="58">
        <v>76.318757047988967</v>
      </c>
      <c r="D16" s="58">
        <v>74.290747828199983</v>
      </c>
      <c r="E16" s="58">
        <v>82.114660512571362</v>
      </c>
      <c r="F16" s="58">
        <v>82.268455582481238</v>
      </c>
      <c r="G16" s="58">
        <v>74.870133497179253</v>
      </c>
      <c r="H16" s="58"/>
      <c r="I16" s="58">
        <v>70.397037646574773</v>
      </c>
      <c r="J16" s="58">
        <v>73.413345186941271</v>
      </c>
      <c r="K16" s="58">
        <v>72.243933034206592</v>
      </c>
      <c r="L16" s="58">
        <v>73.329851384074829</v>
      </c>
      <c r="M16" s="58">
        <v>75.025950740775698</v>
      </c>
      <c r="N16" s="58">
        <v>73.623030468146936</v>
      </c>
      <c r="O16" s="58"/>
      <c r="P16" s="58">
        <v>44.980014570657843</v>
      </c>
      <c r="Q16" s="58">
        <v>53.313734497014238</v>
      </c>
      <c r="R16" s="58">
        <v>48.617844249613206</v>
      </c>
      <c r="S16" s="58">
        <v>43.589458996638548</v>
      </c>
      <c r="T16" s="58">
        <v>41.642151481888035</v>
      </c>
      <c r="U16" s="58">
        <v>40.505663057919726</v>
      </c>
      <c r="V16" s="58">
        <v>35.06872916588636</v>
      </c>
      <c r="W16" s="58">
        <v>40.960358268369546</v>
      </c>
      <c r="X16" s="58">
        <v>48.20582411959689</v>
      </c>
      <c r="Y16" s="58">
        <v>52.311029357037292</v>
      </c>
      <c r="Z16" s="58">
        <v>50.493416027619084</v>
      </c>
      <c r="AA16" s="58">
        <v>53.705027167262223</v>
      </c>
      <c r="AB16" s="58">
        <v>48.647804100000002</v>
      </c>
    </row>
    <row r="18" spans="1:28" s="40" customFormat="1" ht="14.1" customHeight="1" x14ac:dyDescent="0.2">
      <c r="A18" s="47" t="s">
        <v>147</v>
      </c>
      <c r="B18" s="38"/>
      <c r="C18" s="39"/>
      <c r="D18" s="39"/>
      <c r="E18" s="39"/>
      <c r="F18" s="39"/>
      <c r="G18" s="39"/>
      <c r="H18" s="39"/>
      <c r="I18" s="39"/>
      <c r="J18" s="39"/>
      <c r="K18" s="39"/>
      <c r="L18" s="39"/>
      <c r="M18" s="39"/>
      <c r="N18" s="39"/>
      <c r="O18" s="39"/>
      <c r="P18" s="39"/>
      <c r="Q18" s="39"/>
      <c r="R18" s="39"/>
      <c r="S18" s="39"/>
      <c r="T18" s="39"/>
      <c r="U18" s="39"/>
      <c r="V18" s="39"/>
      <c r="W18" s="39"/>
      <c r="X18" s="39"/>
      <c r="Y18" s="39"/>
      <c r="Z18" s="39"/>
      <c r="AA18" s="39"/>
    </row>
    <row r="19" spans="1:28" s="44" customFormat="1" ht="18" customHeight="1" x14ac:dyDescent="0.2">
      <c r="A19" s="41" t="s">
        <v>191</v>
      </c>
      <c r="B19" s="42">
        <v>1919</v>
      </c>
      <c r="C19" s="42">
        <v>1922</v>
      </c>
      <c r="D19" s="42">
        <v>1925</v>
      </c>
      <c r="E19" s="42">
        <v>1928</v>
      </c>
      <c r="F19" s="42">
        <v>1931</v>
      </c>
      <c r="G19" s="42">
        <v>1935</v>
      </c>
      <c r="H19" s="42">
        <v>1939</v>
      </c>
      <c r="I19" s="42">
        <v>1943</v>
      </c>
      <c r="J19" s="42">
        <v>1947</v>
      </c>
      <c r="K19" s="43">
        <v>1951</v>
      </c>
      <c r="L19" s="43">
        <v>1955</v>
      </c>
      <c r="M19" s="43">
        <v>1959</v>
      </c>
      <c r="N19" s="43">
        <v>1963</v>
      </c>
      <c r="O19" s="43">
        <v>1967</v>
      </c>
      <c r="P19" s="42">
        <v>1971</v>
      </c>
      <c r="Q19" s="42">
        <v>1975</v>
      </c>
      <c r="R19" s="42">
        <v>1979</v>
      </c>
      <c r="S19" s="42">
        <v>1983</v>
      </c>
      <c r="T19" s="42">
        <v>1987</v>
      </c>
      <c r="U19" s="42">
        <v>1991</v>
      </c>
      <c r="V19" s="42">
        <v>1995</v>
      </c>
      <c r="W19" s="42">
        <v>1999</v>
      </c>
      <c r="X19" s="42">
        <v>2003</v>
      </c>
      <c r="Y19" s="43">
        <v>2007</v>
      </c>
      <c r="Z19" s="43">
        <v>2011</v>
      </c>
      <c r="AA19" s="43">
        <v>2015</v>
      </c>
      <c r="AB19" s="43">
        <v>2019</v>
      </c>
    </row>
    <row r="20" spans="1:28" s="51" customFormat="1" ht="12.6" customHeight="1" x14ac:dyDescent="0.2">
      <c r="A20" s="48" t="s">
        <v>172</v>
      </c>
      <c r="B20" s="52">
        <v>1</v>
      </c>
      <c r="C20" s="52">
        <v>1</v>
      </c>
      <c r="D20" s="52">
        <v>1</v>
      </c>
      <c r="E20" s="52">
        <v>1</v>
      </c>
      <c r="F20" s="52">
        <v>1</v>
      </c>
      <c r="G20" s="52">
        <v>1</v>
      </c>
      <c r="H20" s="52">
        <v>1</v>
      </c>
      <c r="I20" s="52">
        <v>1</v>
      </c>
      <c r="J20" s="52">
        <v>1</v>
      </c>
      <c r="K20" s="52"/>
      <c r="L20" s="52">
        <v>1</v>
      </c>
      <c r="M20" s="52"/>
      <c r="N20" s="52"/>
      <c r="O20" s="52">
        <v>1</v>
      </c>
      <c r="P20" s="52">
        <v>1</v>
      </c>
      <c r="Q20" s="52"/>
      <c r="R20" s="52">
        <v>1</v>
      </c>
      <c r="S20" s="52">
        <v>1</v>
      </c>
      <c r="T20" s="52">
        <v>1</v>
      </c>
      <c r="U20" s="52">
        <v>1</v>
      </c>
      <c r="V20" s="52">
        <v>1</v>
      </c>
      <c r="W20" s="52">
        <v>1</v>
      </c>
      <c r="X20" s="52"/>
      <c r="Y20" s="52"/>
      <c r="Z20" s="53">
        <v>1</v>
      </c>
      <c r="AA20" s="54">
        <v>1</v>
      </c>
      <c r="AB20" s="54">
        <v>1</v>
      </c>
    </row>
    <row r="21" spans="1:28" s="51" customFormat="1" ht="12.6" customHeight="1" x14ac:dyDescent="0.2">
      <c r="A21" s="48" t="s">
        <v>27</v>
      </c>
      <c r="B21" s="52">
        <v>2</v>
      </c>
      <c r="C21" s="52">
        <v>2</v>
      </c>
      <c r="D21" s="52">
        <v>1</v>
      </c>
      <c r="E21" s="52">
        <v>2</v>
      </c>
      <c r="F21" s="52">
        <v>2</v>
      </c>
      <c r="G21" s="52">
        <v>2</v>
      </c>
      <c r="H21" s="52">
        <v>2</v>
      </c>
      <c r="I21" s="52">
        <v>1</v>
      </c>
      <c r="J21" s="52">
        <v>1</v>
      </c>
      <c r="K21" s="52">
        <v>2</v>
      </c>
      <c r="L21" s="52">
        <v>1</v>
      </c>
      <c r="M21" s="52">
        <v>2</v>
      </c>
      <c r="N21" s="52">
        <v>2</v>
      </c>
      <c r="O21" s="52">
        <v>1</v>
      </c>
      <c r="P21" s="52">
        <v>1</v>
      </c>
      <c r="Q21" s="52">
        <v>2</v>
      </c>
      <c r="R21" s="52">
        <v>2</v>
      </c>
      <c r="S21" s="52">
        <v>2</v>
      </c>
      <c r="T21" s="52">
        <v>1</v>
      </c>
      <c r="U21" s="52">
        <v>1</v>
      </c>
      <c r="V21" s="52">
        <v>1</v>
      </c>
      <c r="W21" s="52">
        <v>1</v>
      </c>
      <c r="X21" s="52">
        <v>1</v>
      </c>
      <c r="Y21" s="52">
        <v>1</v>
      </c>
      <c r="Z21" s="53">
        <v>1</v>
      </c>
      <c r="AA21" s="54">
        <v>1</v>
      </c>
      <c r="AB21" s="54">
        <v>1</v>
      </c>
    </row>
    <row r="22" spans="1:28" s="51" customFormat="1" ht="12.6" customHeight="1" x14ac:dyDescent="0.2">
      <c r="A22" s="48" t="s">
        <v>34</v>
      </c>
      <c r="B22" s="52"/>
      <c r="C22" s="52"/>
      <c r="D22" s="52">
        <v>1</v>
      </c>
      <c r="E22" s="52"/>
      <c r="F22" s="52"/>
      <c r="G22" s="52"/>
      <c r="H22" s="52"/>
      <c r="I22" s="52"/>
      <c r="J22" s="52">
        <v>1</v>
      </c>
      <c r="K22" s="52">
        <v>1</v>
      </c>
      <c r="L22" s="52">
        <v>1</v>
      </c>
      <c r="M22" s="52">
        <v>1</v>
      </c>
      <c r="N22" s="52">
        <v>1</v>
      </c>
      <c r="O22" s="52">
        <v>1</v>
      </c>
      <c r="P22" s="52">
        <v>1</v>
      </c>
      <c r="Q22" s="52">
        <v>1</v>
      </c>
      <c r="R22" s="52"/>
      <c r="S22" s="52"/>
      <c r="T22" s="52">
        <v>1</v>
      </c>
      <c r="U22" s="52">
        <v>1</v>
      </c>
      <c r="V22" s="52"/>
      <c r="W22" s="52"/>
      <c r="X22" s="52">
        <v>1</v>
      </c>
      <c r="Y22" s="52">
        <v>1</v>
      </c>
      <c r="Z22" s="53">
        <v>1</v>
      </c>
    </row>
    <row r="23" spans="1:28" s="51" customFormat="1" ht="12.6" customHeight="1" x14ac:dyDescent="0.2">
      <c r="A23" s="48" t="s">
        <v>28</v>
      </c>
      <c r="B23" s="52"/>
      <c r="C23" s="52"/>
      <c r="D23" s="52"/>
      <c r="E23" s="52"/>
      <c r="F23" s="52"/>
      <c r="G23" s="52"/>
      <c r="H23" s="52"/>
      <c r="I23" s="52"/>
      <c r="J23" s="52"/>
      <c r="K23" s="52"/>
      <c r="L23" s="52"/>
      <c r="M23" s="52"/>
      <c r="N23" s="52"/>
      <c r="O23" s="52"/>
      <c r="P23" s="52"/>
      <c r="Q23" s="52"/>
      <c r="R23" s="52"/>
      <c r="S23" s="52"/>
      <c r="T23" s="52"/>
      <c r="U23" s="52"/>
      <c r="V23" s="52">
        <v>1</v>
      </c>
      <c r="W23" s="52">
        <v>1</v>
      </c>
      <c r="X23" s="52">
        <v>2</v>
      </c>
      <c r="Y23" s="52">
        <v>2</v>
      </c>
      <c r="Z23" s="53">
        <v>1</v>
      </c>
      <c r="AA23" s="54">
        <v>2</v>
      </c>
      <c r="AB23" s="54">
        <v>2</v>
      </c>
    </row>
    <row r="24" spans="1:28" s="51" customFormat="1" ht="12.6" customHeight="1" x14ac:dyDescent="0.2">
      <c r="A24" s="48" t="s">
        <v>33</v>
      </c>
      <c r="B24" s="52"/>
      <c r="C24" s="52"/>
      <c r="D24" s="52"/>
      <c r="E24" s="52"/>
      <c r="F24" s="52"/>
      <c r="G24" s="52"/>
      <c r="H24" s="52"/>
      <c r="I24" s="52">
        <v>1</v>
      </c>
      <c r="J24" s="52"/>
      <c r="K24" s="52"/>
      <c r="L24" s="52"/>
      <c r="M24" s="52"/>
      <c r="N24" s="52"/>
      <c r="O24" s="52"/>
      <c r="P24" s="52"/>
      <c r="Q24" s="52"/>
      <c r="R24" s="52"/>
      <c r="S24" s="52"/>
      <c r="T24" s="52"/>
      <c r="U24" s="52"/>
      <c r="V24" s="52"/>
      <c r="W24" s="52"/>
      <c r="X24" s="52"/>
      <c r="Y24" s="52"/>
      <c r="Z24" s="52"/>
    </row>
    <row r="25" spans="1:28" s="44" customFormat="1" ht="12.6" customHeight="1" x14ac:dyDescent="0.2">
      <c r="A25" s="59" t="s">
        <v>0</v>
      </c>
      <c r="B25" s="60">
        <v>3</v>
      </c>
      <c r="C25" s="60">
        <v>3</v>
      </c>
      <c r="D25" s="60">
        <v>3</v>
      </c>
      <c r="E25" s="60">
        <v>3</v>
      </c>
      <c r="F25" s="60">
        <v>3</v>
      </c>
      <c r="G25" s="60">
        <v>3</v>
      </c>
      <c r="H25" s="60">
        <v>3</v>
      </c>
      <c r="I25" s="60">
        <v>3</v>
      </c>
      <c r="J25" s="60">
        <v>3</v>
      </c>
      <c r="K25" s="60">
        <v>3</v>
      </c>
      <c r="L25" s="60">
        <v>3</v>
      </c>
      <c r="M25" s="60">
        <v>3</v>
      </c>
      <c r="N25" s="60">
        <v>3</v>
      </c>
      <c r="O25" s="60">
        <v>3</v>
      </c>
      <c r="P25" s="60">
        <v>3</v>
      </c>
      <c r="Q25" s="60">
        <v>3</v>
      </c>
      <c r="R25" s="60">
        <v>3</v>
      </c>
      <c r="S25" s="60">
        <v>3</v>
      </c>
      <c r="T25" s="60">
        <v>3</v>
      </c>
      <c r="U25" s="60">
        <v>3</v>
      </c>
      <c r="V25" s="60">
        <v>3</v>
      </c>
      <c r="W25" s="60">
        <v>3</v>
      </c>
      <c r="X25" s="60">
        <v>4</v>
      </c>
      <c r="Y25" s="60">
        <v>4</v>
      </c>
      <c r="Z25" s="60">
        <v>4</v>
      </c>
      <c r="AA25" s="60">
        <v>4</v>
      </c>
      <c r="AB25" s="60">
        <v>4</v>
      </c>
    </row>
    <row r="27" spans="1:28" ht="12.75" customHeight="1" x14ac:dyDescent="0.2">
      <c r="A27" s="45" t="s">
        <v>148</v>
      </c>
    </row>
    <row r="28" spans="1:28" ht="11.45" customHeight="1" x14ac:dyDescent="0.2">
      <c r="A28" s="46">
        <v>1919</v>
      </c>
      <c r="C28" s="2" t="s">
        <v>26</v>
      </c>
      <c r="D28" s="2" t="s">
        <v>63</v>
      </c>
    </row>
    <row r="29" spans="1:28" ht="11.45" customHeight="1" x14ac:dyDescent="0.2">
      <c r="A29" s="46">
        <v>1922</v>
      </c>
      <c r="C29" s="2" t="s">
        <v>26</v>
      </c>
      <c r="D29" s="2" t="s">
        <v>63</v>
      </c>
    </row>
    <row r="30" spans="1:28" ht="11.45" customHeight="1" x14ac:dyDescent="0.2">
      <c r="A30" s="46">
        <v>1925</v>
      </c>
      <c r="C30" s="2" t="s">
        <v>26</v>
      </c>
      <c r="D30" s="2" t="s">
        <v>63</v>
      </c>
    </row>
    <row r="31" spans="1:28" ht="11.45" customHeight="1" x14ac:dyDescent="0.2">
      <c r="A31" s="46">
        <v>1943</v>
      </c>
      <c r="C31" s="2" t="s">
        <v>33</v>
      </c>
      <c r="D31" s="2" t="s">
        <v>64</v>
      </c>
    </row>
    <row r="32" spans="1:28" ht="11.45" customHeight="1" x14ac:dyDescent="0.2">
      <c r="A32" s="46">
        <v>1947</v>
      </c>
      <c r="C32" s="2" t="s">
        <v>27</v>
      </c>
      <c r="D32" s="2" t="s">
        <v>65</v>
      </c>
    </row>
    <row r="33" spans="1:4" ht="11.45" customHeight="1" x14ac:dyDescent="0.2">
      <c r="A33" s="46">
        <v>1947</v>
      </c>
      <c r="C33" s="2" t="s">
        <v>27</v>
      </c>
      <c r="D33" s="2" t="s">
        <v>66</v>
      </c>
    </row>
    <row r="34" spans="1:4" ht="11.45" customHeight="1" x14ac:dyDescent="0.2">
      <c r="A34" s="46">
        <v>1947</v>
      </c>
      <c r="C34" s="2" t="s">
        <v>33</v>
      </c>
      <c r="D34" s="2" t="s">
        <v>67</v>
      </c>
    </row>
    <row r="35" spans="1:4" ht="11.45" customHeight="1" x14ac:dyDescent="0.2">
      <c r="A35" s="46">
        <v>1951</v>
      </c>
      <c r="C35" s="2" t="s">
        <v>27</v>
      </c>
      <c r="D35" s="2" t="s">
        <v>68</v>
      </c>
    </row>
    <row r="36" spans="1:4" ht="11.45" customHeight="1" x14ac:dyDescent="0.2">
      <c r="A36" s="46">
        <v>1951</v>
      </c>
      <c r="C36" s="2" t="s">
        <v>27</v>
      </c>
      <c r="D36" s="2" t="s">
        <v>69</v>
      </c>
    </row>
    <row r="37" spans="1:4" ht="11.45" customHeight="1" x14ac:dyDescent="0.2">
      <c r="A37" s="46">
        <v>1955</v>
      </c>
      <c r="C37" s="2" t="s">
        <v>27</v>
      </c>
      <c r="D37" s="2" t="s">
        <v>70</v>
      </c>
    </row>
    <row r="38" spans="1:4" ht="11.45" customHeight="1" x14ac:dyDescent="0.2">
      <c r="A38" s="46">
        <v>1955</v>
      </c>
      <c r="C38" s="2" t="s">
        <v>27</v>
      </c>
      <c r="D38" s="2" t="s">
        <v>71</v>
      </c>
    </row>
    <row r="39" spans="1:4" ht="11.45" customHeight="1" x14ac:dyDescent="0.2">
      <c r="A39" s="46">
        <v>1959</v>
      </c>
      <c r="C39" s="2" t="s">
        <v>27</v>
      </c>
      <c r="D39" s="2" t="s">
        <v>72</v>
      </c>
    </row>
    <row r="40" spans="1:4" ht="11.45" customHeight="1" x14ac:dyDescent="0.2">
      <c r="A40" s="46">
        <v>1959</v>
      </c>
      <c r="C40" s="2" t="s">
        <v>27</v>
      </c>
      <c r="D40" s="2" t="s">
        <v>73</v>
      </c>
    </row>
    <row r="41" spans="1:4" ht="11.45" customHeight="1" x14ac:dyDescent="0.2">
      <c r="A41" s="46">
        <v>1963</v>
      </c>
      <c r="C41" s="2" t="s">
        <v>26</v>
      </c>
      <c r="D41" s="2" t="s">
        <v>74</v>
      </c>
    </row>
    <row r="42" spans="1:4" ht="11.45" customHeight="1" x14ac:dyDescent="0.2">
      <c r="A42" s="46">
        <v>1963</v>
      </c>
      <c r="C42" s="2" t="s">
        <v>26</v>
      </c>
      <c r="D42" s="2" t="s">
        <v>75</v>
      </c>
    </row>
    <row r="43" spans="1:4" ht="11.45" customHeight="1" x14ac:dyDescent="0.2">
      <c r="A43" s="46">
        <v>1963</v>
      </c>
      <c r="C43" s="2" t="s">
        <v>27</v>
      </c>
      <c r="D43" s="2" t="s">
        <v>76</v>
      </c>
    </row>
    <row r="44" spans="1:4" ht="11.45" customHeight="1" x14ac:dyDescent="0.2">
      <c r="A44" s="46">
        <v>1963</v>
      </c>
      <c r="C44" s="2" t="s">
        <v>27</v>
      </c>
      <c r="D44" s="2" t="s">
        <v>77</v>
      </c>
    </row>
    <row r="45" spans="1:4" x14ac:dyDescent="0.2">
      <c r="A45" s="46" t="s">
        <v>251</v>
      </c>
      <c r="C45" s="2" t="s">
        <v>252</v>
      </c>
    </row>
    <row r="46" spans="1:4" s="27" customFormat="1" ht="22.35" customHeight="1" x14ac:dyDescent="0.2">
      <c r="A46" s="2" t="s">
        <v>253</v>
      </c>
      <c r="B46" s="2"/>
    </row>
    <row r="47" spans="1:4" s="27" customFormat="1" ht="12" customHeight="1" x14ac:dyDescent="0.2">
      <c r="A47" s="2" t="s">
        <v>296</v>
      </c>
      <c r="B47" s="2"/>
    </row>
    <row r="48" spans="1:4" s="27" customFormat="1" ht="6" customHeight="1" x14ac:dyDescent="0.2">
      <c r="A48" s="2"/>
      <c r="B48" s="2"/>
    </row>
    <row r="49" spans="1:2" s="27" customFormat="1" ht="12.6" customHeight="1" x14ac:dyDescent="0.2">
      <c r="A49" s="2" t="s">
        <v>254</v>
      </c>
      <c r="B49" s="2"/>
    </row>
  </sheetData>
  <phoneticPr fontId="0" type="noConversion"/>
  <hyperlinks>
    <hyperlink ref="AB1" location="Survol!A1" display="zurück zur Übersicht"/>
  </hyperlinks>
  <pageMargins left="0.56999999999999995" right="0.78740157499999996" top="0.39" bottom="0.3" header="0.24" footer="0.16"/>
  <pageSetup paperSize="9" scale="8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9"/>
  <sheetViews>
    <sheetView zoomScaleNormal="100" zoomScalePageLayoutView="96" workbookViewId="0"/>
  </sheetViews>
  <sheetFormatPr baseColWidth="10" defaultColWidth="9.1640625" defaultRowHeight="9.9499999999999993" customHeight="1" x14ac:dyDescent="0.2"/>
  <cols>
    <col min="1" max="1" width="7.5" style="72" customWidth="1"/>
    <col min="2" max="2" width="6.83203125" style="70" customWidth="1"/>
    <col min="3" max="3" width="5" style="70" customWidth="1"/>
    <col min="4" max="16" width="8.1640625" style="70" customWidth="1"/>
    <col min="17" max="16384" width="9.1640625" style="70"/>
  </cols>
  <sheetData>
    <row r="1" spans="1:16" s="62" customFormat="1" ht="12" x14ac:dyDescent="0.2">
      <c r="A1" s="17" t="str">
        <f>"Canton de "&amp;Survol!$C5</f>
        <v>Canton de Schwytz</v>
      </c>
      <c r="B1" s="61"/>
      <c r="C1" s="61"/>
      <c r="D1" s="61"/>
      <c r="E1" s="61"/>
      <c r="N1" s="37"/>
      <c r="P1" s="37" t="s">
        <v>157</v>
      </c>
    </row>
    <row r="2" spans="1:16" s="62" customFormat="1" ht="14.1" customHeight="1" x14ac:dyDescent="0.2">
      <c r="A2" s="47" t="s">
        <v>91</v>
      </c>
      <c r="B2" s="14"/>
      <c r="C2" s="14"/>
      <c r="D2" s="15"/>
      <c r="E2" s="15"/>
      <c r="F2" s="15"/>
      <c r="G2" s="15"/>
      <c r="H2" s="15"/>
      <c r="I2" s="15"/>
      <c r="J2" s="15"/>
      <c r="K2" s="15"/>
      <c r="L2" s="15"/>
      <c r="M2" s="15"/>
      <c r="O2" s="15"/>
    </row>
    <row r="3" spans="1:16" s="62" customFormat="1" ht="18" customHeight="1" x14ac:dyDescent="0.2">
      <c r="A3" s="63" t="s">
        <v>190</v>
      </c>
      <c r="B3" s="64"/>
      <c r="C3" s="65"/>
      <c r="D3" s="66">
        <v>1971</v>
      </c>
      <c r="E3" s="66">
        <v>1975</v>
      </c>
      <c r="F3" s="66">
        <v>1979</v>
      </c>
      <c r="G3" s="66">
        <v>1983</v>
      </c>
      <c r="H3" s="66">
        <v>1987</v>
      </c>
      <c r="I3" s="66">
        <v>1991</v>
      </c>
      <c r="J3" s="66">
        <v>1995</v>
      </c>
      <c r="K3" s="66">
        <v>1999</v>
      </c>
      <c r="L3" s="66">
        <v>2003</v>
      </c>
      <c r="M3" s="67">
        <v>2007</v>
      </c>
      <c r="N3" s="67">
        <v>2011</v>
      </c>
      <c r="O3" s="67">
        <v>2015</v>
      </c>
      <c r="P3" s="67">
        <v>2019</v>
      </c>
    </row>
    <row r="4" spans="1:16" s="83" customFormat="1" ht="13.7" customHeight="1" x14ac:dyDescent="0.2">
      <c r="A4" s="48" t="s">
        <v>172</v>
      </c>
      <c r="B4" s="79"/>
      <c r="C4" s="79"/>
      <c r="D4" s="80">
        <v>20.399788603226909</v>
      </c>
      <c r="E4" s="80">
        <v>21.269526347870777</v>
      </c>
      <c r="F4" s="80">
        <v>28.028581100686722</v>
      </c>
      <c r="G4" s="80">
        <v>25.955772113943027</v>
      </c>
      <c r="H4" s="80">
        <v>24.257639823178938</v>
      </c>
      <c r="I4" s="80">
        <v>25.901833234772326</v>
      </c>
      <c r="J4" s="80">
        <v>23.999605877353957</v>
      </c>
      <c r="K4" s="80">
        <v>19.111631131453347</v>
      </c>
      <c r="L4" s="80">
        <v>15.351559203944115</v>
      </c>
      <c r="M4" s="81">
        <v>16.727897068938859</v>
      </c>
      <c r="N4" s="81">
        <v>15.478633335267526</v>
      </c>
      <c r="O4" s="82">
        <v>20.603321033210335</v>
      </c>
      <c r="P4" s="82">
        <v>23.098084599</v>
      </c>
    </row>
    <row r="5" spans="1:16" s="83" customFormat="1" ht="13.7" customHeight="1" x14ac:dyDescent="0.2">
      <c r="A5" s="84" t="s">
        <v>27</v>
      </c>
      <c r="B5" s="85"/>
      <c r="C5" s="85"/>
      <c r="D5" s="82">
        <v>38.483539030683623</v>
      </c>
      <c r="E5" s="82">
        <v>46.367232786336636</v>
      </c>
      <c r="F5" s="82">
        <v>49.366476448399268</v>
      </c>
      <c r="G5" s="82">
        <v>46.560469765117439</v>
      </c>
      <c r="H5" s="82">
        <v>36.933019411877765</v>
      </c>
      <c r="I5" s="82">
        <v>32.805195095009097</v>
      </c>
      <c r="J5" s="82">
        <v>27.352111635239488</v>
      </c>
      <c r="K5" s="82">
        <v>27.255782169910574</v>
      </c>
      <c r="L5" s="82">
        <v>23.441700116925226</v>
      </c>
      <c r="M5" s="86">
        <v>20.10045696187008</v>
      </c>
      <c r="N5" s="86">
        <v>20.55377668525249</v>
      </c>
      <c r="O5" s="82">
        <v>19.453874538745389</v>
      </c>
      <c r="P5" s="82">
        <v>18.397850201000001</v>
      </c>
    </row>
    <row r="6" spans="1:16" s="83" customFormat="1" ht="13.7" customHeight="1" x14ac:dyDescent="0.2">
      <c r="A6" s="84" t="s">
        <v>34</v>
      </c>
      <c r="B6" s="85"/>
      <c r="C6" s="85"/>
      <c r="D6" s="82">
        <v>28.992445674138089</v>
      </c>
      <c r="E6" s="82">
        <v>29.326273769257433</v>
      </c>
      <c r="F6" s="82">
        <v>22.604942450914013</v>
      </c>
      <c r="G6" s="82">
        <v>21.004497751124436</v>
      </c>
      <c r="H6" s="82">
        <v>14.2838266384778</v>
      </c>
      <c r="I6" s="82">
        <v>19.363333072983497</v>
      </c>
      <c r="J6" s="82">
        <v>19.903193625066201</v>
      </c>
      <c r="K6" s="82">
        <v>16.376175612416247</v>
      </c>
      <c r="L6" s="82">
        <v>17.559276269000346</v>
      </c>
      <c r="M6" s="86">
        <v>13.922673733490454</v>
      </c>
      <c r="N6" s="86">
        <v>15.657458155519569</v>
      </c>
      <c r="O6" s="82">
        <v>13.087177121771221</v>
      </c>
      <c r="P6" s="82">
        <v>13.814815178</v>
      </c>
    </row>
    <row r="7" spans="1:16" s="83" customFormat="1" ht="13.7" customHeight="1" x14ac:dyDescent="0.2">
      <c r="A7" s="84" t="s">
        <v>28</v>
      </c>
      <c r="B7" s="85"/>
      <c r="C7" s="85"/>
      <c r="D7" s="87" t="s">
        <v>2</v>
      </c>
      <c r="E7" s="82">
        <v>3.0369670965351565</v>
      </c>
      <c r="F7" s="87" t="s">
        <v>2</v>
      </c>
      <c r="G7" s="82">
        <v>6.4792603698150932</v>
      </c>
      <c r="H7" s="82">
        <v>7.5917739765519894</v>
      </c>
      <c r="I7" s="82">
        <v>9.184026421789051</v>
      </c>
      <c r="J7" s="82">
        <v>21.469831143078839</v>
      </c>
      <c r="K7" s="82">
        <v>35.854973443969101</v>
      </c>
      <c r="L7" s="82">
        <v>43.647464410130297</v>
      </c>
      <c r="M7" s="86">
        <v>44.952890803709018</v>
      </c>
      <c r="N7" s="86">
        <v>37.984712851649249</v>
      </c>
      <c r="O7" s="82">
        <v>42.634225092250929</v>
      </c>
      <c r="P7" s="82">
        <v>36.892794445</v>
      </c>
    </row>
    <row r="8" spans="1:16" s="83" customFormat="1" ht="6.6" customHeight="1" x14ac:dyDescent="0.2">
      <c r="A8" s="88"/>
      <c r="B8" s="85"/>
      <c r="C8" s="85"/>
      <c r="D8" s="82"/>
      <c r="E8" s="82"/>
      <c r="F8" s="82"/>
      <c r="G8" s="82"/>
      <c r="H8" s="82"/>
      <c r="I8" s="82"/>
      <c r="J8" s="82"/>
      <c r="K8" s="82"/>
      <c r="L8" s="82"/>
      <c r="M8" s="86"/>
      <c r="N8" s="86"/>
      <c r="O8" s="86"/>
      <c r="P8" s="86"/>
    </row>
    <row r="9" spans="1:16" s="83" customFormat="1" ht="13.7" customHeight="1" x14ac:dyDescent="0.2">
      <c r="A9" s="88" t="s">
        <v>29</v>
      </c>
      <c r="B9" s="85"/>
      <c r="C9" s="85"/>
      <c r="D9" s="87" t="s">
        <v>2</v>
      </c>
      <c r="E9" s="87" t="s">
        <v>2</v>
      </c>
      <c r="F9" s="87" t="s">
        <v>2</v>
      </c>
      <c r="G9" s="87" t="s">
        <v>2</v>
      </c>
      <c r="H9" s="87" t="s">
        <v>2</v>
      </c>
      <c r="I9" s="87" t="s">
        <v>2</v>
      </c>
      <c r="J9" s="87" t="s">
        <v>2</v>
      </c>
      <c r="K9" s="87" t="s">
        <v>2</v>
      </c>
      <c r="L9" s="87" t="s">
        <v>2</v>
      </c>
      <c r="M9" s="86">
        <v>0.94484998107100782</v>
      </c>
      <c r="N9" s="86">
        <v>1.1061818527095391</v>
      </c>
      <c r="O9" s="87" t="s">
        <v>2</v>
      </c>
      <c r="P9" s="86">
        <v>0.60266959580000001</v>
      </c>
    </row>
    <row r="10" spans="1:16" s="83" customFormat="1" ht="13.7" customHeight="1" x14ac:dyDescent="0.2">
      <c r="A10" s="89" t="s">
        <v>206</v>
      </c>
      <c r="B10" s="85"/>
      <c r="C10" s="85"/>
      <c r="D10" s="87"/>
      <c r="E10" s="87"/>
      <c r="F10" s="87"/>
      <c r="G10" s="87"/>
      <c r="H10" s="87"/>
      <c r="I10" s="87"/>
      <c r="J10" s="87"/>
      <c r="K10" s="87"/>
      <c r="L10" s="87"/>
      <c r="M10" s="86"/>
      <c r="N10" s="86"/>
      <c r="O10" s="86">
        <v>2.8150369003690043</v>
      </c>
      <c r="P10" s="86">
        <v>4.5840157703999997</v>
      </c>
    </row>
    <row r="11" spans="1:16" s="83" customFormat="1" ht="13.7" customHeight="1" x14ac:dyDescent="0.2">
      <c r="A11" s="88" t="s">
        <v>126</v>
      </c>
      <c r="B11" s="85"/>
      <c r="C11" s="85"/>
      <c r="D11" s="87" t="s">
        <v>2</v>
      </c>
      <c r="E11" s="87" t="s">
        <v>2</v>
      </c>
      <c r="F11" s="87" t="s">
        <v>2</v>
      </c>
      <c r="G11" s="87" t="s">
        <v>2</v>
      </c>
      <c r="H11" s="87" t="s">
        <v>2</v>
      </c>
      <c r="I11" s="87" t="s">
        <v>2</v>
      </c>
      <c r="J11" s="87" t="s">
        <v>2</v>
      </c>
      <c r="K11" s="87" t="s">
        <v>2</v>
      </c>
      <c r="L11" s="87" t="s">
        <v>2</v>
      </c>
      <c r="M11" s="87" t="s">
        <v>2</v>
      </c>
      <c r="N11" s="86">
        <v>3.446202214473733</v>
      </c>
      <c r="O11" s="87" t="s">
        <v>2</v>
      </c>
      <c r="P11" s="87" t="s">
        <v>2</v>
      </c>
    </row>
    <row r="12" spans="1:16" s="83" customFormat="1" ht="13.7" customHeight="1" x14ac:dyDescent="0.2">
      <c r="A12" s="88" t="s">
        <v>30</v>
      </c>
      <c r="B12" s="85"/>
      <c r="C12" s="85"/>
      <c r="D12" s="87" t="s">
        <v>2</v>
      </c>
      <c r="E12" s="87" t="s">
        <v>2</v>
      </c>
      <c r="F12" s="87" t="s">
        <v>2</v>
      </c>
      <c r="G12" s="87" t="s">
        <v>2</v>
      </c>
      <c r="H12" s="87" t="s">
        <v>2</v>
      </c>
      <c r="I12" s="87" t="s">
        <v>2</v>
      </c>
      <c r="J12" s="87" t="s">
        <v>2</v>
      </c>
      <c r="K12" s="87" t="s">
        <v>2</v>
      </c>
      <c r="L12" s="87" t="s">
        <v>2</v>
      </c>
      <c r="M12" s="86">
        <v>3.3512314509205887</v>
      </c>
      <c r="N12" s="86">
        <v>3.8312822108866862</v>
      </c>
      <c r="O12" s="86">
        <v>1.4063653136531369</v>
      </c>
      <c r="P12" s="86">
        <v>2.6097702107999998</v>
      </c>
    </row>
    <row r="13" spans="1:16" s="83" customFormat="1" ht="13.7" customHeight="1" x14ac:dyDescent="0.2">
      <c r="A13" s="84" t="s">
        <v>31</v>
      </c>
      <c r="B13" s="85"/>
      <c r="C13" s="85"/>
      <c r="D13" s="87" t="s">
        <v>2</v>
      </c>
      <c r="E13" s="87" t="s">
        <v>2</v>
      </c>
      <c r="F13" s="87" t="s">
        <v>2</v>
      </c>
      <c r="G13" s="87" t="s">
        <v>2</v>
      </c>
      <c r="H13" s="87" t="s">
        <v>2</v>
      </c>
      <c r="I13" s="87" t="s">
        <v>2</v>
      </c>
      <c r="J13" s="82">
        <v>3.0987893044966932</v>
      </c>
      <c r="K13" s="87" t="s">
        <v>2</v>
      </c>
      <c r="L13" s="87" t="s">
        <v>2</v>
      </c>
      <c r="M13" s="87" t="s">
        <v>2</v>
      </c>
      <c r="N13" s="87" t="s">
        <v>2</v>
      </c>
      <c r="O13" s="87" t="s">
        <v>2</v>
      </c>
      <c r="P13" s="87" t="s">
        <v>2</v>
      </c>
    </row>
    <row r="14" spans="1:16" s="83" customFormat="1" ht="13.7" customHeight="1" x14ac:dyDescent="0.2">
      <c r="A14" s="84" t="s">
        <v>32</v>
      </c>
      <c r="B14" s="85"/>
      <c r="C14" s="85"/>
      <c r="D14" s="87" t="s">
        <v>2</v>
      </c>
      <c r="E14" s="87" t="s">
        <v>2</v>
      </c>
      <c r="F14" s="87" t="s">
        <v>2</v>
      </c>
      <c r="G14" s="87" t="s">
        <v>2</v>
      </c>
      <c r="H14" s="82">
        <v>4.9058235633288492</v>
      </c>
      <c r="I14" s="87" t="s">
        <v>2</v>
      </c>
      <c r="J14" s="82">
        <v>2.831524885150198</v>
      </c>
      <c r="K14" s="87" t="s">
        <v>2</v>
      </c>
      <c r="L14" s="87" t="s">
        <v>2</v>
      </c>
      <c r="M14" s="87" t="s">
        <v>2</v>
      </c>
      <c r="N14" s="87" t="s">
        <v>2</v>
      </c>
      <c r="O14" s="87" t="s">
        <v>2</v>
      </c>
      <c r="P14" s="87" t="s">
        <v>2</v>
      </c>
    </row>
    <row r="15" spans="1:16" s="83" customFormat="1" ht="6.6" customHeight="1" x14ac:dyDescent="0.2">
      <c r="A15" s="88"/>
      <c r="B15" s="85"/>
      <c r="C15" s="85"/>
      <c r="D15" s="82"/>
      <c r="E15" s="82"/>
      <c r="F15" s="82"/>
      <c r="G15" s="82"/>
      <c r="H15" s="82"/>
      <c r="I15" s="82"/>
      <c r="J15" s="82"/>
      <c r="K15" s="82"/>
      <c r="L15" s="82"/>
      <c r="M15" s="86"/>
      <c r="N15" s="86"/>
      <c r="O15" s="86"/>
      <c r="P15" s="86"/>
    </row>
    <row r="16" spans="1:16" s="83" customFormat="1" ht="13.7" customHeight="1" x14ac:dyDescent="0.2">
      <c r="A16" s="84" t="s">
        <v>33</v>
      </c>
      <c r="B16" s="85"/>
      <c r="C16" s="85"/>
      <c r="D16" s="82">
        <v>12.124226691951378</v>
      </c>
      <c r="E16" s="87" t="s">
        <v>2</v>
      </c>
      <c r="F16" s="87" t="s">
        <v>2</v>
      </c>
      <c r="G16" s="87" t="s">
        <v>2</v>
      </c>
      <c r="H16" s="82">
        <v>12.027916586584663</v>
      </c>
      <c r="I16" s="82">
        <v>12.745612175446034</v>
      </c>
      <c r="J16" s="82">
        <v>1.3449435296146217</v>
      </c>
      <c r="K16" s="82">
        <v>1.4014376422507377</v>
      </c>
      <c r="L16" s="87" t="s">
        <v>2</v>
      </c>
      <c r="M16" s="87" t="s">
        <v>2</v>
      </c>
      <c r="N16" s="86">
        <v>1.9417526942412078</v>
      </c>
      <c r="O16" s="87" t="s">
        <v>2</v>
      </c>
      <c r="P16" s="87" t="s">
        <v>2</v>
      </c>
    </row>
    <row r="17" spans="1:16" s="83" customFormat="1" ht="13.7" customHeight="1" x14ac:dyDescent="0.2">
      <c r="A17" s="91" t="s">
        <v>0</v>
      </c>
      <c r="B17" s="92"/>
      <c r="C17" s="92"/>
      <c r="D17" s="93">
        <f t="shared" ref="D17:N17" si="0">SUM(D4:D16)</f>
        <v>100</v>
      </c>
      <c r="E17" s="93">
        <f t="shared" si="0"/>
        <v>99.999999999999986</v>
      </c>
      <c r="F17" s="93">
        <f t="shared" si="0"/>
        <v>100</v>
      </c>
      <c r="G17" s="93">
        <f t="shared" si="0"/>
        <v>99.999999999999986</v>
      </c>
      <c r="H17" s="93">
        <f t="shared" si="0"/>
        <v>100.00000000000001</v>
      </c>
      <c r="I17" s="93">
        <f t="shared" si="0"/>
        <v>100</v>
      </c>
      <c r="J17" s="93">
        <f t="shared" si="0"/>
        <v>100</v>
      </c>
      <c r="K17" s="93">
        <f t="shared" si="0"/>
        <v>100.00000000000001</v>
      </c>
      <c r="L17" s="93">
        <f t="shared" si="0"/>
        <v>99.999999999999986</v>
      </c>
      <c r="M17" s="94">
        <f t="shared" si="0"/>
        <v>100.00000000000001</v>
      </c>
      <c r="N17" s="94">
        <f t="shared" si="0"/>
        <v>100</v>
      </c>
      <c r="O17" s="94">
        <f>SUM(O4:O16)</f>
        <v>100.00000000000001</v>
      </c>
      <c r="P17" s="94">
        <f>SUM(P4:P16)</f>
        <v>100</v>
      </c>
    </row>
    <row r="18" spans="1:16" s="83" customFormat="1" ht="13.7" customHeight="1" x14ac:dyDescent="0.2">
      <c r="A18" s="57" t="s">
        <v>92</v>
      </c>
      <c r="B18" s="95"/>
      <c r="C18" s="95"/>
      <c r="D18" s="96">
        <v>44.980014570657843</v>
      </c>
      <c r="E18" s="96">
        <v>53.313734497014245</v>
      </c>
      <c r="F18" s="96">
        <v>48.617844249613199</v>
      </c>
      <c r="G18" s="96">
        <v>43.589458996638548</v>
      </c>
      <c r="H18" s="96">
        <v>41.642151481888035</v>
      </c>
      <c r="I18" s="96">
        <v>40.505663057919733</v>
      </c>
      <c r="J18" s="96">
        <v>35.068729165886367</v>
      </c>
      <c r="K18" s="96">
        <v>40.960358268369546</v>
      </c>
      <c r="L18" s="96">
        <v>48.205824119596898</v>
      </c>
      <c r="M18" s="96">
        <v>52.311029357037285</v>
      </c>
      <c r="N18" s="96">
        <v>50.493416027619084</v>
      </c>
      <c r="O18" s="96">
        <v>53.705027167262223</v>
      </c>
      <c r="P18" s="96">
        <v>48.647804100000002</v>
      </c>
    </row>
    <row r="19" spans="1:16" s="62" customFormat="1" ht="18" customHeight="1" x14ac:dyDescent="0.2">
      <c r="A19" s="68" t="s">
        <v>93</v>
      </c>
      <c r="B19" s="69"/>
      <c r="C19" s="69"/>
      <c r="D19" s="70"/>
      <c r="E19" s="70"/>
      <c r="F19" s="70"/>
      <c r="G19" s="70"/>
      <c r="H19" s="70"/>
      <c r="I19" s="70"/>
      <c r="J19" s="70"/>
      <c r="K19" s="70"/>
      <c r="L19" s="70"/>
      <c r="M19" s="70"/>
      <c r="O19" s="70"/>
    </row>
    <row r="20" spans="1:16" s="62" customFormat="1" ht="18" customHeight="1" x14ac:dyDescent="0.2">
      <c r="A20" s="45" t="s">
        <v>94</v>
      </c>
      <c r="B20" s="45"/>
      <c r="C20" s="45"/>
      <c r="D20" s="29"/>
      <c r="E20" s="29"/>
      <c r="F20" s="29"/>
      <c r="G20" s="29"/>
      <c r="H20" s="29"/>
      <c r="I20" s="29"/>
      <c r="J20" s="29"/>
      <c r="K20" s="29"/>
      <c r="L20" s="29"/>
      <c r="M20" s="29"/>
      <c r="O20" s="29"/>
    </row>
    <row r="21" spans="1:16" s="62" customFormat="1" ht="14.1" customHeight="1" x14ac:dyDescent="0.2">
      <c r="A21" s="45" t="s">
        <v>95</v>
      </c>
      <c r="B21" s="45"/>
      <c r="C21" s="45"/>
      <c r="D21" s="29"/>
      <c r="E21" s="29"/>
      <c r="F21" s="29"/>
      <c r="G21" s="29"/>
      <c r="H21" s="29"/>
      <c r="I21" s="29"/>
      <c r="J21" s="29"/>
      <c r="K21" s="29"/>
      <c r="L21" s="29"/>
      <c r="M21" s="29"/>
      <c r="O21" s="29"/>
    </row>
    <row r="22" spans="1:16" s="62" customFormat="1" ht="18" customHeight="1" x14ac:dyDescent="0.2">
      <c r="A22" s="45" t="s">
        <v>96</v>
      </c>
      <c r="B22" s="45"/>
      <c r="C22" s="45"/>
      <c r="D22" s="29"/>
      <c r="E22" s="29"/>
      <c r="F22" s="29"/>
      <c r="G22" s="29"/>
      <c r="H22" s="29"/>
      <c r="I22" s="29"/>
      <c r="J22" s="29"/>
      <c r="K22" s="29"/>
      <c r="L22" s="29"/>
      <c r="M22" s="29"/>
      <c r="O22" s="29"/>
    </row>
    <row r="23" spans="1:16" s="62" customFormat="1" ht="12.6" customHeight="1" x14ac:dyDescent="0.2">
      <c r="A23" s="45" t="s">
        <v>3</v>
      </c>
      <c r="B23" s="68" t="s">
        <v>261</v>
      </c>
      <c r="C23" s="25" t="s">
        <v>37</v>
      </c>
      <c r="D23" s="25"/>
      <c r="E23" s="25"/>
      <c r="F23" s="25"/>
      <c r="G23" s="25"/>
      <c r="H23" s="25"/>
      <c r="I23" s="25"/>
      <c r="J23" s="25"/>
      <c r="K23" s="25"/>
      <c r="L23" s="25"/>
      <c r="M23" s="25"/>
      <c r="O23" s="25"/>
    </row>
    <row r="24" spans="1:16" s="62" customFormat="1" ht="12.6" customHeight="1" x14ac:dyDescent="0.2">
      <c r="A24" s="45"/>
      <c r="B24" s="68" t="s">
        <v>262</v>
      </c>
      <c r="C24" s="25" t="s">
        <v>38</v>
      </c>
      <c r="D24" s="25"/>
      <c r="E24" s="25"/>
      <c r="F24" s="25"/>
      <c r="G24" s="25"/>
      <c r="H24" s="25"/>
      <c r="I24" s="25"/>
      <c r="J24" s="25"/>
      <c r="K24" s="25"/>
      <c r="L24" s="25"/>
      <c r="M24" s="25"/>
      <c r="O24" s="25"/>
    </row>
    <row r="25" spans="1:16" s="62" customFormat="1" ht="12.6" customHeight="1" x14ac:dyDescent="0.2">
      <c r="A25" s="45" t="s">
        <v>4</v>
      </c>
      <c r="B25" s="68" t="s">
        <v>263</v>
      </c>
      <c r="C25" s="25" t="s">
        <v>39</v>
      </c>
      <c r="D25" s="25"/>
      <c r="E25" s="25"/>
      <c r="F25" s="25"/>
      <c r="G25" s="25"/>
      <c r="H25" s="25"/>
      <c r="I25" s="25"/>
      <c r="J25" s="25"/>
      <c r="K25" s="25"/>
      <c r="L25" s="25"/>
      <c r="M25" s="25"/>
      <c r="O25" s="25"/>
    </row>
    <row r="26" spans="1:16" s="62" customFormat="1" ht="12.6" customHeight="1" x14ac:dyDescent="0.2">
      <c r="A26" s="45" t="s">
        <v>5</v>
      </c>
      <c r="B26" s="68" t="s">
        <v>263</v>
      </c>
      <c r="C26" s="25" t="s">
        <v>40</v>
      </c>
      <c r="D26" s="25"/>
      <c r="E26" s="25"/>
      <c r="F26" s="25"/>
      <c r="G26" s="25"/>
      <c r="H26" s="25"/>
      <c r="I26" s="25"/>
      <c r="J26" s="25"/>
      <c r="K26" s="25"/>
      <c r="L26" s="25"/>
      <c r="M26" s="25"/>
      <c r="O26" s="25"/>
    </row>
    <row r="27" spans="1:16" s="62" customFormat="1" ht="12.6" customHeight="1" x14ac:dyDescent="0.2">
      <c r="A27" s="45" t="s">
        <v>6</v>
      </c>
      <c r="B27" s="68" t="s">
        <v>261</v>
      </c>
      <c r="C27" s="25" t="s">
        <v>41</v>
      </c>
      <c r="D27" s="25"/>
      <c r="E27" s="25"/>
      <c r="F27" s="25"/>
      <c r="G27" s="25"/>
      <c r="H27" s="25"/>
      <c r="I27" s="25"/>
      <c r="J27" s="25"/>
      <c r="K27" s="25"/>
      <c r="L27" s="25"/>
      <c r="M27" s="25"/>
      <c r="O27" s="25"/>
    </row>
    <row r="28" spans="1:16" s="62" customFormat="1" ht="12.6" customHeight="1" x14ac:dyDescent="0.2">
      <c r="A28" s="45"/>
      <c r="B28" s="68"/>
      <c r="C28" s="25" t="s">
        <v>42</v>
      </c>
      <c r="D28" s="25"/>
      <c r="E28" s="25"/>
      <c r="F28" s="25"/>
      <c r="G28" s="25"/>
      <c r="H28" s="25"/>
      <c r="I28" s="25"/>
      <c r="J28" s="25"/>
      <c r="K28" s="25"/>
      <c r="L28" s="25"/>
      <c r="M28" s="25"/>
      <c r="O28" s="25"/>
    </row>
    <row r="29" spans="1:16" s="62" customFormat="1" ht="12.6" customHeight="1" x14ac:dyDescent="0.2">
      <c r="A29" s="71" t="s">
        <v>7</v>
      </c>
      <c r="B29" s="45" t="s">
        <v>261</v>
      </c>
      <c r="C29" s="25" t="s">
        <v>41</v>
      </c>
      <c r="D29" s="25"/>
      <c r="E29" s="25"/>
      <c r="F29" s="25"/>
      <c r="G29" s="25"/>
      <c r="H29" s="25"/>
      <c r="I29" s="25"/>
      <c r="J29" s="25"/>
      <c r="K29" s="25"/>
      <c r="L29" s="25"/>
      <c r="M29" s="25"/>
      <c r="O29" s="25"/>
    </row>
    <row r="30" spans="1:16" s="62" customFormat="1" ht="12.6" customHeight="1" x14ac:dyDescent="0.2">
      <c r="A30" s="45"/>
      <c r="B30" s="68"/>
      <c r="C30" s="25" t="s">
        <v>43</v>
      </c>
      <c r="D30" s="25"/>
      <c r="E30" s="25"/>
      <c r="F30" s="25"/>
      <c r="G30" s="25"/>
      <c r="H30" s="25"/>
      <c r="I30" s="25"/>
      <c r="J30" s="25"/>
      <c r="K30" s="25"/>
      <c r="L30" s="25"/>
      <c r="M30" s="25"/>
      <c r="O30" s="25"/>
    </row>
    <row r="31" spans="1:16" s="62" customFormat="1" ht="12.6" customHeight="1" x14ac:dyDescent="0.2">
      <c r="A31" s="45"/>
      <c r="B31" s="68" t="s">
        <v>263</v>
      </c>
      <c r="C31" s="25" t="s">
        <v>44</v>
      </c>
      <c r="D31" s="25"/>
      <c r="E31" s="25"/>
      <c r="F31" s="25"/>
      <c r="G31" s="25"/>
      <c r="H31" s="25"/>
      <c r="I31" s="25"/>
      <c r="J31" s="25"/>
      <c r="K31" s="25"/>
      <c r="L31" s="25"/>
      <c r="M31" s="25"/>
      <c r="O31" s="25"/>
    </row>
    <row r="32" spans="1:16" s="62" customFormat="1" ht="12.6" customHeight="1" x14ac:dyDescent="0.2">
      <c r="A32" s="45"/>
      <c r="B32" s="68"/>
      <c r="C32" s="25" t="s">
        <v>45</v>
      </c>
      <c r="D32" s="25"/>
      <c r="E32" s="25"/>
      <c r="F32" s="25"/>
      <c r="G32" s="25"/>
      <c r="H32" s="25"/>
      <c r="I32" s="25"/>
      <c r="J32" s="25"/>
      <c r="K32" s="25"/>
      <c r="L32" s="25"/>
      <c r="M32" s="25"/>
      <c r="O32" s="25"/>
    </row>
    <row r="33" spans="1:15" s="62" customFormat="1" ht="12.6" customHeight="1" x14ac:dyDescent="0.2">
      <c r="A33" s="71" t="s">
        <v>8</v>
      </c>
      <c r="B33" s="45" t="s">
        <v>261</v>
      </c>
      <c r="C33" s="45" t="s">
        <v>46</v>
      </c>
      <c r="D33" s="45"/>
      <c r="E33" s="29"/>
      <c r="F33" s="29"/>
      <c r="G33" s="29"/>
      <c r="H33" s="29"/>
      <c r="I33" s="29"/>
      <c r="J33" s="29"/>
      <c r="K33" s="29"/>
      <c r="L33" s="29"/>
      <c r="M33" s="29"/>
      <c r="O33" s="29"/>
    </row>
    <row r="34" spans="1:15" s="62" customFormat="1" ht="12.6" customHeight="1" x14ac:dyDescent="0.2">
      <c r="A34" s="45"/>
      <c r="B34" s="45"/>
      <c r="C34" s="29" t="s">
        <v>47</v>
      </c>
      <c r="D34" s="29"/>
      <c r="E34" s="29"/>
      <c r="F34" s="29"/>
      <c r="G34" s="29"/>
      <c r="H34" s="29"/>
      <c r="I34" s="29"/>
      <c r="J34" s="29"/>
      <c r="K34" s="29"/>
      <c r="L34" s="29"/>
      <c r="M34" s="29"/>
      <c r="O34" s="29"/>
    </row>
    <row r="35" spans="1:15" s="62" customFormat="1" ht="12.6" customHeight="1" x14ac:dyDescent="0.2">
      <c r="A35" s="72"/>
      <c r="B35" s="45" t="s">
        <v>262</v>
      </c>
      <c r="C35" s="45" t="s">
        <v>48</v>
      </c>
      <c r="D35" s="45"/>
      <c r="E35" s="45"/>
      <c r="F35" s="45"/>
      <c r="G35" s="45"/>
      <c r="H35" s="45"/>
      <c r="I35" s="70"/>
      <c r="J35" s="70"/>
      <c r="K35" s="70"/>
      <c r="L35" s="70"/>
      <c r="M35" s="70"/>
      <c r="O35" s="70"/>
    </row>
    <row r="36" spans="1:15" s="62" customFormat="1" ht="12.6" customHeight="1" x14ac:dyDescent="0.2">
      <c r="A36" s="72"/>
      <c r="B36" s="45"/>
      <c r="C36" s="45" t="s">
        <v>49</v>
      </c>
      <c r="D36" s="45"/>
      <c r="E36" s="45"/>
      <c r="F36" s="45"/>
      <c r="G36" s="45"/>
      <c r="H36" s="45"/>
      <c r="I36" s="70"/>
      <c r="J36" s="70"/>
      <c r="K36" s="70"/>
      <c r="L36" s="70"/>
      <c r="M36" s="70"/>
      <c r="O36" s="70"/>
    </row>
    <row r="37" spans="1:15" s="62" customFormat="1" ht="12.6" customHeight="1" x14ac:dyDescent="0.2">
      <c r="A37" s="72"/>
      <c r="B37" s="45"/>
      <c r="C37" s="45" t="s">
        <v>50</v>
      </c>
      <c r="D37" s="45"/>
      <c r="E37" s="45"/>
      <c r="F37" s="45"/>
      <c r="G37" s="45"/>
      <c r="H37" s="45"/>
      <c r="I37" s="70"/>
      <c r="J37" s="70"/>
      <c r="K37" s="70"/>
      <c r="L37" s="70"/>
      <c r="M37" s="70"/>
      <c r="O37" s="70"/>
    </row>
    <row r="38" spans="1:15" s="62" customFormat="1" ht="12.6" customHeight="1" x14ac:dyDescent="0.2">
      <c r="A38" s="72"/>
      <c r="B38" s="45" t="s">
        <v>263</v>
      </c>
      <c r="C38" s="45" t="s">
        <v>51</v>
      </c>
      <c r="D38" s="45"/>
      <c r="E38" s="45"/>
      <c r="F38" s="45"/>
      <c r="G38" s="45"/>
      <c r="H38" s="45"/>
      <c r="I38" s="70"/>
      <c r="J38" s="70"/>
      <c r="K38" s="70"/>
      <c r="L38" s="70"/>
      <c r="M38" s="70"/>
      <c r="O38" s="70"/>
    </row>
    <row r="39" spans="1:15" s="62" customFormat="1" ht="12.6" customHeight="1" x14ac:dyDescent="0.2">
      <c r="A39" s="72"/>
      <c r="B39" s="45"/>
      <c r="C39" s="45" t="s">
        <v>52</v>
      </c>
      <c r="D39" s="45"/>
      <c r="E39" s="45"/>
      <c r="F39" s="45"/>
      <c r="G39" s="45"/>
      <c r="H39" s="45"/>
      <c r="I39" s="70"/>
      <c r="J39" s="70"/>
      <c r="K39" s="70"/>
      <c r="L39" s="70"/>
      <c r="M39" s="70"/>
      <c r="O39" s="70"/>
    </row>
    <row r="40" spans="1:15" s="62" customFormat="1" ht="12.6" customHeight="1" x14ac:dyDescent="0.2">
      <c r="A40" s="71" t="s">
        <v>9</v>
      </c>
      <c r="B40" s="45" t="s">
        <v>264</v>
      </c>
      <c r="C40" s="45" t="s">
        <v>53</v>
      </c>
      <c r="D40" s="45"/>
      <c r="E40" s="73"/>
      <c r="F40" s="73"/>
      <c r="G40" s="73"/>
      <c r="H40" s="73"/>
      <c r="I40" s="73"/>
      <c r="J40" s="73"/>
      <c r="K40" s="29"/>
      <c r="L40" s="29"/>
      <c r="M40" s="29"/>
      <c r="O40" s="29"/>
    </row>
    <row r="41" spans="1:15" s="62" customFormat="1" ht="12.6" customHeight="1" x14ac:dyDescent="0.2">
      <c r="A41" s="45"/>
      <c r="B41" s="45"/>
      <c r="C41" s="45" t="s">
        <v>54</v>
      </c>
      <c r="D41" s="45"/>
      <c r="E41" s="74"/>
      <c r="F41" s="74"/>
      <c r="G41" s="74"/>
      <c r="H41" s="74"/>
      <c r="I41" s="75"/>
      <c r="J41" s="75"/>
      <c r="K41" s="70"/>
      <c r="L41" s="70"/>
      <c r="M41" s="70"/>
      <c r="O41" s="70"/>
    </row>
    <row r="42" spans="1:15" s="62" customFormat="1" ht="12.6" customHeight="1" x14ac:dyDescent="0.2">
      <c r="A42" s="45"/>
      <c r="B42" s="45"/>
      <c r="C42" s="45" t="s">
        <v>55</v>
      </c>
      <c r="D42" s="45"/>
      <c r="E42" s="74"/>
      <c r="F42" s="74"/>
      <c r="G42" s="74"/>
      <c r="H42" s="74"/>
      <c r="I42" s="75"/>
      <c r="J42" s="75"/>
      <c r="K42" s="70"/>
      <c r="L42" s="70"/>
      <c r="M42" s="70"/>
      <c r="O42" s="70"/>
    </row>
    <row r="43" spans="1:15" s="62" customFormat="1" ht="12.6" customHeight="1" x14ac:dyDescent="0.2">
      <c r="A43" s="45"/>
      <c r="B43" s="25" t="s">
        <v>261</v>
      </c>
      <c r="C43" s="25" t="s">
        <v>56</v>
      </c>
      <c r="D43" s="25"/>
      <c r="E43" s="75"/>
      <c r="F43" s="75"/>
      <c r="G43" s="75"/>
      <c r="H43" s="75"/>
      <c r="I43" s="75"/>
      <c r="J43" s="75"/>
      <c r="K43" s="70"/>
      <c r="L43" s="70"/>
      <c r="M43" s="70"/>
      <c r="O43" s="70"/>
    </row>
    <row r="44" spans="1:15" s="62" customFormat="1" ht="12.6" customHeight="1" x14ac:dyDescent="0.2">
      <c r="A44" s="45"/>
      <c r="B44" s="25"/>
      <c r="C44" s="25" t="s">
        <v>57</v>
      </c>
      <c r="D44" s="25"/>
      <c r="E44" s="75"/>
      <c r="F44" s="75"/>
      <c r="G44" s="75"/>
      <c r="H44" s="75"/>
      <c r="I44" s="75"/>
      <c r="J44" s="75"/>
      <c r="K44" s="70"/>
      <c r="L44" s="70"/>
      <c r="M44" s="70"/>
      <c r="O44" s="70"/>
    </row>
    <row r="45" spans="1:15" s="62" customFormat="1" ht="12.6" customHeight="1" x14ac:dyDescent="0.2">
      <c r="A45" s="45"/>
      <c r="B45" s="25" t="s">
        <v>262</v>
      </c>
      <c r="C45" s="25" t="s">
        <v>58</v>
      </c>
      <c r="D45" s="25"/>
      <c r="E45" s="75"/>
      <c r="F45" s="75"/>
      <c r="G45" s="75"/>
      <c r="H45" s="75"/>
      <c r="I45" s="75"/>
      <c r="J45" s="75"/>
      <c r="K45" s="70"/>
      <c r="L45" s="70"/>
      <c r="M45" s="70"/>
      <c r="O45" s="70"/>
    </row>
    <row r="46" spans="1:15" s="62" customFormat="1" ht="12.6" customHeight="1" x14ac:dyDescent="0.2">
      <c r="A46" s="45"/>
      <c r="B46" s="25"/>
      <c r="C46" s="25" t="s">
        <v>59</v>
      </c>
      <c r="D46" s="25"/>
      <c r="E46" s="75"/>
      <c r="F46" s="75"/>
      <c r="G46" s="75"/>
      <c r="H46" s="75"/>
      <c r="I46" s="75"/>
      <c r="J46" s="75"/>
      <c r="K46" s="70"/>
      <c r="L46" s="70"/>
      <c r="M46" s="70"/>
      <c r="O46" s="70"/>
    </row>
    <row r="47" spans="1:15" s="62" customFormat="1" ht="12.6" customHeight="1" x14ac:dyDescent="0.2">
      <c r="A47" s="45"/>
      <c r="B47" s="25"/>
      <c r="C47" s="25" t="s">
        <v>60</v>
      </c>
      <c r="D47" s="25"/>
      <c r="E47" s="75"/>
      <c r="F47" s="75"/>
      <c r="G47" s="75"/>
      <c r="H47" s="75"/>
      <c r="I47" s="75"/>
      <c r="J47" s="75"/>
      <c r="K47" s="70"/>
      <c r="L47" s="70"/>
      <c r="M47" s="70"/>
      <c r="O47" s="70"/>
    </row>
    <row r="48" spans="1:15" s="62" customFormat="1" ht="12.6" customHeight="1" x14ac:dyDescent="0.2">
      <c r="A48" s="45"/>
      <c r="B48" s="25" t="s">
        <v>263</v>
      </c>
      <c r="C48" s="25" t="s">
        <v>61</v>
      </c>
      <c r="D48" s="25"/>
      <c r="E48" s="75"/>
      <c r="F48" s="75"/>
      <c r="G48" s="75"/>
      <c r="H48" s="75"/>
      <c r="I48" s="75"/>
      <c r="J48" s="75"/>
      <c r="K48" s="70"/>
      <c r="L48" s="70"/>
      <c r="M48" s="70"/>
      <c r="O48" s="70"/>
    </row>
    <row r="49" spans="1:15" s="62" customFormat="1" ht="12.6" customHeight="1" x14ac:dyDescent="0.2">
      <c r="A49" s="45"/>
      <c r="B49" s="25"/>
      <c r="C49" s="25" t="s">
        <v>62</v>
      </c>
      <c r="D49" s="25"/>
      <c r="E49" s="75"/>
      <c r="F49" s="75"/>
      <c r="G49" s="75"/>
      <c r="H49" s="75"/>
      <c r="I49" s="75"/>
      <c r="J49" s="75"/>
      <c r="K49" s="70"/>
      <c r="L49" s="70"/>
      <c r="M49" s="70"/>
      <c r="O49" s="70"/>
    </row>
    <row r="50" spans="1:15" s="62" customFormat="1" ht="12.6" customHeight="1" x14ac:dyDescent="0.2">
      <c r="A50" s="71" t="s">
        <v>173</v>
      </c>
      <c r="B50" s="25" t="s">
        <v>264</v>
      </c>
      <c r="C50" s="25" t="s">
        <v>174</v>
      </c>
      <c r="D50" s="25"/>
      <c r="E50" s="75"/>
      <c r="F50" s="75"/>
      <c r="G50" s="75"/>
      <c r="H50" s="75"/>
      <c r="I50" s="75"/>
      <c r="J50" s="75"/>
      <c r="K50" s="70"/>
      <c r="L50" s="70"/>
      <c r="M50" s="70"/>
      <c r="O50" s="70"/>
    </row>
    <row r="51" spans="1:15" s="62" customFormat="1" ht="12.6" customHeight="1" x14ac:dyDescent="0.2">
      <c r="A51" s="45"/>
      <c r="B51" s="25"/>
      <c r="C51" s="25" t="s">
        <v>175</v>
      </c>
      <c r="D51" s="25"/>
      <c r="E51" s="75"/>
      <c r="F51" s="75"/>
      <c r="G51" s="75"/>
      <c r="H51" s="75"/>
      <c r="I51" s="75"/>
      <c r="J51" s="75"/>
      <c r="K51" s="70"/>
      <c r="L51" s="70"/>
      <c r="M51" s="70"/>
      <c r="O51" s="70"/>
    </row>
    <row r="52" spans="1:15" s="62" customFormat="1" ht="12.6" customHeight="1" x14ac:dyDescent="0.2">
      <c r="A52" s="45"/>
      <c r="B52" s="25" t="s">
        <v>261</v>
      </c>
      <c r="C52" s="25" t="s">
        <v>177</v>
      </c>
      <c r="D52" s="25"/>
      <c r="E52" s="75"/>
      <c r="F52" s="75"/>
      <c r="G52" s="75"/>
      <c r="H52" s="75"/>
      <c r="I52" s="75"/>
      <c r="J52" s="75"/>
      <c r="K52" s="70"/>
      <c r="L52" s="70"/>
      <c r="M52" s="70"/>
      <c r="O52" s="70"/>
    </row>
    <row r="53" spans="1:15" s="62" customFormat="1" ht="12.6" customHeight="1" x14ac:dyDescent="0.2">
      <c r="A53" s="45"/>
      <c r="B53" s="25"/>
      <c r="C53" s="25" t="s">
        <v>178</v>
      </c>
      <c r="D53" s="25"/>
      <c r="E53" s="75"/>
      <c r="F53" s="75"/>
      <c r="G53" s="75"/>
      <c r="H53" s="75"/>
      <c r="I53" s="75"/>
      <c r="J53" s="75"/>
      <c r="K53" s="70"/>
      <c r="L53" s="70"/>
      <c r="M53" s="70"/>
      <c r="O53" s="70"/>
    </row>
    <row r="54" spans="1:15" s="62" customFormat="1" ht="12.6" customHeight="1" x14ac:dyDescent="0.2">
      <c r="A54" s="45"/>
      <c r="B54" s="25" t="s">
        <v>262</v>
      </c>
      <c r="C54" s="25" t="s">
        <v>179</v>
      </c>
      <c r="D54" s="25"/>
      <c r="E54" s="75"/>
      <c r="F54" s="75"/>
      <c r="G54" s="75"/>
      <c r="H54" s="75"/>
      <c r="I54" s="75"/>
      <c r="J54" s="75"/>
      <c r="K54" s="70"/>
      <c r="L54" s="70"/>
      <c r="M54" s="70"/>
      <c r="O54" s="70"/>
    </row>
    <row r="55" spans="1:15" s="62" customFormat="1" ht="12.6" customHeight="1" x14ac:dyDescent="0.2">
      <c r="A55" s="45"/>
      <c r="B55" s="25"/>
      <c r="C55" s="25" t="s">
        <v>180</v>
      </c>
      <c r="D55" s="25"/>
      <c r="E55" s="75"/>
      <c r="F55" s="75"/>
      <c r="G55" s="75"/>
      <c r="H55" s="75"/>
      <c r="I55" s="75"/>
      <c r="J55" s="75"/>
      <c r="K55" s="70"/>
      <c r="L55" s="70"/>
      <c r="M55" s="70"/>
      <c r="O55" s="70"/>
    </row>
    <row r="56" spans="1:15" s="62" customFormat="1" ht="12.6" customHeight="1" x14ac:dyDescent="0.2">
      <c r="A56" s="45"/>
      <c r="B56" s="25"/>
      <c r="C56" s="25" t="s">
        <v>181</v>
      </c>
      <c r="D56" s="25"/>
      <c r="E56" s="75"/>
      <c r="F56" s="75"/>
      <c r="G56" s="75"/>
      <c r="H56" s="75"/>
      <c r="I56" s="75"/>
      <c r="J56" s="75"/>
      <c r="K56" s="70"/>
      <c r="L56" s="70"/>
      <c r="M56" s="70"/>
      <c r="O56" s="70"/>
    </row>
    <row r="57" spans="1:15" s="62" customFormat="1" ht="12.6" customHeight="1" x14ac:dyDescent="0.2">
      <c r="A57" s="45"/>
      <c r="B57" s="25"/>
      <c r="C57" s="25" t="s">
        <v>182</v>
      </c>
      <c r="D57" s="25"/>
      <c r="E57" s="75"/>
      <c r="F57" s="75"/>
      <c r="G57" s="75"/>
      <c r="H57" s="75"/>
      <c r="I57" s="75"/>
      <c r="J57" s="75"/>
      <c r="K57" s="70"/>
      <c r="L57" s="70"/>
      <c r="M57" s="70"/>
      <c r="O57" s="70"/>
    </row>
    <row r="58" spans="1:15" s="62" customFormat="1" ht="12.6" customHeight="1" x14ac:dyDescent="0.2">
      <c r="A58" s="45"/>
      <c r="B58" s="25" t="s">
        <v>263</v>
      </c>
      <c r="C58" s="25" t="s">
        <v>185</v>
      </c>
      <c r="D58" s="25"/>
      <c r="E58" s="75"/>
      <c r="F58" s="75"/>
      <c r="G58" s="75"/>
      <c r="H58" s="75"/>
      <c r="I58" s="75"/>
      <c r="J58" s="75"/>
      <c r="K58" s="70"/>
      <c r="L58" s="70"/>
      <c r="M58" s="70"/>
      <c r="O58" s="70"/>
    </row>
    <row r="59" spans="1:15" s="62" customFormat="1" ht="12.6" customHeight="1" x14ac:dyDescent="0.2">
      <c r="A59" s="45"/>
      <c r="B59" s="25"/>
      <c r="C59" s="25" t="s">
        <v>186</v>
      </c>
      <c r="D59" s="25"/>
      <c r="E59" s="75"/>
      <c r="F59" s="75"/>
      <c r="G59" s="75"/>
      <c r="H59" s="75"/>
      <c r="I59" s="75"/>
      <c r="J59" s="75"/>
      <c r="K59" s="70"/>
      <c r="L59" s="70"/>
      <c r="M59" s="70"/>
      <c r="O59" s="70"/>
    </row>
    <row r="60" spans="1:15" s="62" customFormat="1" ht="12.6" customHeight="1" x14ac:dyDescent="0.2">
      <c r="A60" s="45"/>
      <c r="B60" s="25"/>
      <c r="C60" s="25" t="s">
        <v>187</v>
      </c>
      <c r="D60" s="25"/>
      <c r="E60" s="75"/>
      <c r="F60" s="75"/>
      <c r="G60" s="75"/>
      <c r="H60" s="75"/>
      <c r="I60" s="75"/>
      <c r="J60" s="75"/>
      <c r="K60" s="70"/>
      <c r="L60" s="70"/>
      <c r="M60" s="70"/>
      <c r="O60" s="70"/>
    </row>
    <row r="61" spans="1:15" s="62" customFormat="1" ht="12.6" customHeight="1" x14ac:dyDescent="0.2">
      <c r="A61" s="45"/>
      <c r="B61" s="25"/>
      <c r="C61" s="25" t="s">
        <v>188</v>
      </c>
      <c r="D61" s="25"/>
      <c r="E61" s="75"/>
      <c r="F61" s="75"/>
      <c r="G61" s="75"/>
      <c r="H61" s="75"/>
      <c r="I61" s="75"/>
      <c r="J61" s="75"/>
      <c r="K61" s="70"/>
      <c r="L61" s="70"/>
      <c r="M61" s="70"/>
      <c r="O61" s="70"/>
    </row>
    <row r="62" spans="1:15" s="62" customFormat="1" ht="12.6" customHeight="1" x14ac:dyDescent="0.2">
      <c r="A62" s="45"/>
      <c r="B62" s="25" t="s">
        <v>265</v>
      </c>
      <c r="C62" s="25" t="s">
        <v>183</v>
      </c>
      <c r="D62" s="25"/>
      <c r="E62" s="75"/>
      <c r="F62" s="75"/>
      <c r="G62" s="75"/>
      <c r="H62" s="75"/>
      <c r="I62" s="75"/>
      <c r="J62" s="75"/>
      <c r="K62" s="70"/>
      <c r="L62" s="70"/>
      <c r="M62" s="70"/>
      <c r="O62" s="70"/>
    </row>
    <row r="63" spans="1:15" s="62" customFormat="1" ht="12.6" customHeight="1" x14ac:dyDescent="0.2">
      <c r="A63" s="45"/>
      <c r="B63" s="25"/>
      <c r="C63" s="25" t="s">
        <v>184</v>
      </c>
      <c r="D63" s="25"/>
      <c r="E63" s="75"/>
      <c r="F63" s="75"/>
      <c r="G63" s="75"/>
      <c r="H63" s="75"/>
      <c r="I63" s="75"/>
      <c r="J63" s="75"/>
      <c r="K63" s="70"/>
      <c r="L63" s="70"/>
      <c r="M63" s="70"/>
      <c r="O63" s="70"/>
    </row>
    <row r="64" spans="1:15" s="62" customFormat="1" ht="12.6" customHeight="1" x14ac:dyDescent="0.2">
      <c r="A64" s="45"/>
      <c r="B64" s="25" t="s">
        <v>266</v>
      </c>
      <c r="C64" s="25" t="s">
        <v>176</v>
      </c>
      <c r="D64" s="25"/>
      <c r="E64" s="75"/>
      <c r="F64" s="75"/>
      <c r="G64" s="75"/>
      <c r="H64" s="75"/>
      <c r="I64" s="75"/>
      <c r="J64" s="75"/>
      <c r="K64" s="70"/>
      <c r="L64" s="70"/>
      <c r="M64" s="70"/>
      <c r="O64" s="70"/>
    </row>
    <row r="65" spans="1:15" ht="12.6" customHeight="1" x14ac:dyDescent="0.2">
      <c r="A65" s="76" t="s">
        <v>238</v>
      </c>
      <c r="B65" s="77" t="s">
        <v>264</v>
      </c>
      <c r="C65" s="77" t="s">
        <v>239</v>
      </c>
      <c r="D65" s="78"/>
      <c r="E65" s="78"/>
    </row>
    <row r="66" spans="1:15" ht="12.6" customHeight="1" x14ac:dyDescent="0.2">
      <c r="A66" s="76"/>
      <c r="B66" s="77"/>
      <c r="C66" s="77" t="s">
        <v>240</v>
      </c>
      <c r="D66" s="78"/>
      <c r="E66" s="78"/>
    </row>
    <row r="67" spans="1:15" ht="12.6" customHeight="1" x14ac:dyDescent="0.2">
      <c r="A67" s="76"/>
      <c r="B67" s="77"/>
      <c r="C67" s="77" t="s">
        <v>241</v>
      </c>
      <c r="D67" s="78"/>
      <c r="E67" s="78"/>
    </row>
    <row r="68" spans="1:15" ht="12.6" customHeight="1" x14ac:dyDescent="0.2">
      <c r="A68" s="76"/>
      <c r="B68" s="77" t="s">
        <v>261</v>
      </c>
      <c r="C68" s="77" t="s">
        <v>242</v>
      </c>
      <c r="D68" s="78"/>
      <c r="E68" s="78"/>
    </row>
    <row r="69" spans="1:15" s="62" customFormat="1" ht="12.6" customHeight="1" x14ac:dyDescent="0.2">
      <c r="A69" s="76"/>
      <c r="B69" s="77"/>
      <c r="C69" s="77" t="s">
        <v>243</v>
      </c>
      <c r="D69" s="78"/>
      <c r="E69" s="78"/>
      <c r="F69" s="75"/>
      <c r="G69" s="75"/>
      <c r="H69" s="75"/>
      <c r="I69" s="75"/>
      <c r="J69" s="75"/>
      <c r="K69" s="70"/>
      <c r="L69" s="70"/>
      <c r="M69" s="70"/>
      <c r="O69" s="70"/>
    </row>
    <row r="70" spans="1:15" s="62" customFormat="1" ht="12.6" customHeight="1" x14ac:dyDescent="0.2">
      <c r="A70" s="76"/>
      <c r="B70" s="77"/>
      <c r="C70" s="77" t="s">
        <v>244</v>
      </c>
      <c r="D70" s="78"/>
      <c r="E70" s="78"/>
      <c r="F70" s="75"/>
      <c r="G70" s="75"/>
      <c r="H70" s="75"/>
      <c r="I70" s="75"/>
      <c r="J70" s="75"/>
      <c r="K70" s="70"/>
      <c r="L70" s="70"/>
      <c r="M70" s="70"/>
      <c r="O70" s="70"/>
    </row>
    <row r="71" spans="1:15" s="62" customFormat="1" ht="12.6" customHeight="1" x14ac:dyDescent="0.2">
      <c r="A71" s="76"/>
      <c r="B71" s="77" t="s">
        <v>262</v>
      </c>
      <c r="C71" s="77" t="s">
        <v>245</v>
      </c>
      <c r="D71" s="78"/>
      <c r="E71" s="78"/>
      <c r="F71" s="75"/>
      <c r="G71" s="75"/>
      <c r="H71" s="75"/>
      <c r="I71" s="75"/>
      <c r="J71" s="75"/>
      <c r="K71" s="70"/>
      <c r="L71" s="70"/>
      <c r="M71" s="70"/>
      <c r="O71" s="70"/>
    </row>
    <row r="72" spans="1:15" s="62" customFormat="1" ht="12.6" customHeight="1" x14ac:dyDescent="0.2">
      <c r="A72" s="76"/>
      <c r="B72" s="77"/>
      <c r="C72" s="77" t="s">
        <v>246</v>
      </c>
      <c r="D72" s="78"/>
      <c r="E72" s="78"/>
      <c r="F72" s="70"/>
      <c r="G72" s="70"/>
      <c r="H72" s="70"/>
      <c r="I72" s="70"/>
      <c r="J72" s="70"/>
      <c r="K72" s="70"/>
      <c r="L72" s="70"/>
      <c r="M72" s="70"/>
      <c r="O72" s="70"/>
    </row>
    <row r="73" spans="1:15" s="62" customFormat="1" ht="12.6" customHeight="1" x14ac:dyDescent="0.2">
      <c r="A73" s="76"/>
      <c r="B73" s="77" t="s">
        <v>263</v>
      </c>
      <c r="C73" s="77" t="s">
        <v>247</v>
      </c>
      <c r="D73" s="78"/>
      <c r="E73" s="78"/>
      <c r="F73" s="70"/>
      <c r="G73" s="70"/>
      <c r="H73" s="70"/>
      <c r="I73" s="70"/>
      <c r="J73" s="70"/>
      <c r="K73" s="70"/>
      <c r="L73" s="70"/>
      <c r="M73" s="70"/>
      <c r="O73" s="70"/>
    </row>
    <row r="74" spans="1:15" s="62" customFormat="1" ht="12.6" customHeight="1" x14ac:dyDescent="0.2">
      <c r="A74" s="76"/>
      <c r="B74" s="77"/>
      <c r="C74" s="77" t="s">
        <v>248</v>
      </c>
      <c r="D74" s="78"/>
      <c r="E74" s="78"/>
      <c r="F74" s="70"/>
      <c r="G74" s="70"/>
      <c r="H74" s="70"/>
      <c r="I74" s="70"/>
      <c r="J74" s="70"/>
      <c r="K74" s="70"/>
      <c r="L74" s="70"/>
      <c r="M74" s="70"/>
      <c r="O74" s="70"/>
    </row>
    <row r="75" spans="1:15" s="62" customFormat="1" ht="12.6" customHeight="1" x14ac:dyDescent="0.2">
      <c r="A75" s="76"/>
      <c r="B75" s="77" t="s">
        <v>206</v>
      </c>
      <c r="C75" s="77" t="s">
        <v>249</v>
      </c>
      <c r="D75" s="78"/>
      <c r="E75" s="78"/>
      <c r="F75" s="70"/>
      <c r="G75" s="70"/>
      <c r="H75" s="70"/>
      <c r="I75" s="70"/>
      <c r="J75" s="70"/>
      <c r="K75" s="70"/>
      <c r="L75" s="70"/>
      <c r="M75" s="70"/>
      <c r="O75" s="70"/>
    </row>
    <row r="76" spans="1:15" s="62" customFormat="1" ht="12.6" customHeight="1" x14ac:dyDescent="0.2">
      <c r="A76" s="76"/>
      <c r="B76" s="77"/>
      <c r="C76" s="77" t="s">
        <v>250</v>
      </c>
      <c r="D76" s="78"/>
      <c r="E76" s="78"/>
      <c r="F76" s="70"/>
      <c r="G76" s="70"/>
      <c r="H76" s="70"/>
      <c r="I76" s="70"/>
      <c r="J76" s="70"/>
      <c r="K76" s="70"/>
      <c r="L76" s="70"/>
      <c r="M76" s="70"/>
      <c r="O76" s="70"/>
    </row>
    <row r="77" spans="1:15" s="62" customFormat="1" ht="12.6" customHeight="1" x14ac:dyDescent="0.2">
      <c r="A77" s="155" t="s">
        <v>267</v>
      </c>
      <c r="B77" s="156" t="s">
        <v>264</v>
      </c>
      <c r="C77" s="156" t="s">
        <v>268</v>
      </c>
      <c r="D77" s="157"/>
      <c r="E77" s="157"/>
      <c r="F77" s="70"/>
      <c r="G77" s="70"/>
      <c r="H77" s="70"/>
      <c r="I77" s="70"/>
      <c r="J77" s="70"/>
      <c r="K77" s="70"/>
      <c r="L77" s="70"/>
      <c r="M77" s="70"/>
      <c r="O77" s="70"/>
    </row>
    <row r="78" spans="1:15" s="62" customFormat="1" ht="12.6" customHeight="1" x14ac:dyDescent="0.2">
      <c r="A78" s="158"/>
      <c r="B78" s="159"/>
      <c r="C78" s="159" t="s">
        <v>269</v>
      </c>
      <c r="D78" s="157"/>
      <c r="E78" s="157"/>
      <c r="F78" s="70"/>
      <c r="G78" s="70"/>
      <c r="H78" s="70"/>
      <c r="I78" s="70"/>
      <c r="J78" s="70"/>
      <c r="K78" s="70"/>
      <c r="L78" s="70"/>
      <c r="M78" s="70"/>
      <c r="O78" s="70"/>
    </row>
    <row r="79" spans="1:15" s="62" customFormat="1" ht="12.6" customHeight="1" x14ac:dyDescent="0.2">
      <c r="A79" s="156"/>
      <c r="B79" s="156"/>
      <c r="C79" s="156" t="s">
        <v>270</v>
      </c>
      <c r="D79" s="157"/>
      <c r="E79" s="157"/>
      <c r="F79" s="70"/>
      <c r="G79" s="70"/>
      <c r="H79" s="70"/>
      <c r="I79" s="70"/>
      <c r="J79" s="70"/>
      <c r="K79" s="70"/>
      <c r="L79" s="70"/>
      <c r="M79" s="70"/>
      <c r="O79" s="70"/>
    </row>
    <row r="80" spans="1:15" s="62" customFormat="1" ht="12.6" customHeight="1" x14ac:dyDescent="0.2">
      <c r="A80" s="156"/>
      <c r="B80" s="156"/>
      <c r="C80" s="156" t="s">
        <v>271</v>
      </c>
      <c r="D80" s="157"/>
      <c r="E80" s="157"/>
      <c r="F80" s="70"/>
      <c r="G80" s="70"/>
      <c r="H80" s="70"/>
      <c r="I80" s="70"/>
      <c r="J80" s="70"/>
      <c r="K80" s="70"/>
      <c r="L80" s="70"/>
      <c r="M80" s="70"/>
      <c r="O80" s="70"/>
    </row>
    <row r="81" spans="1:15" s="62" customFormat="1" ht="12.6" customHeight="1" x14ac:dyDescent="0.2">
      <c r="A81" s="156"/>
      <c r="B81" s="156"/>
      <c r="C81" s="156" t="s">
        <v>272</v>
      </c>
      <c r="D81" s="157"/>
      <c r="E81" s="157"/>
      <c r="F81" s="70"/>
      <c r="G81" s="70"/>
      <c r="H81" s="70"/>
      <c r="I81" s="70"/>
      <c r="J81" s="70"/>
      <c r="K81" s="70"/>
      <c r="L81" s="70"/>
      <c r="M81" s="70"/>
      <c r="O81" s="70"/>
    </row>
    <row r="82" spans="1:15" s="62" customFormat="1" ht="12.6" customHeight="1" x14ac:dyDescent="0.2">
      <c r="A82" s="156"/>
      <c r="B82" s="156" t="s">
        <v>261</v>
      </c>
      <c r="C82" s="156" t="s">
        <v>273</v>
      </c>
      <c r="D82" s="157"/>
      <c r="E82" s="157"/>
      <c r="F82" s="70"/>
      <c r="G82" s="70"/>
      <c r="H82" s="70"/>
      <c r="I82" s="70"/>
      <c r="J82" s="70"/>
      <c r="K82" s="70"/>
      <c r="L82" s="70"/>
      <c r="M82" s="70"/>
      <c r="O82" s="70"/>
    </row>
    <row r="83" spans="1:15" s="62" customFormat="1" ht="12.6" customHeight="1" x14ac:dyDescent="0.2">
      <c r="A83" s="156"/>
      <c r="B83" s="156"/>
      <c r="C83" s="156" t="s">
        <v>274</v>
      </c>
      <c r="D83" s="157"/>
      <c r="E83" s="157"/>
      <c r="F83" s="70"/>
      <c r="G83" s="70"/>
      <c r="H83" s="70"/>
      <c r="I83" s="70"/>
      <c r="J83" s="70"/>
      <c r="K83" s="70"/>
      <c r="L83" s="70"/>
      <c r="M83" s="70"/>
      <c r="O83" s="70"/>
    </row>
    <row r="84" spans="1:15" s="62" customFormat="1" ht="12.6" customHeight="1" x14ac:dyDescent="0.2">
      <c r="A84" s="156"/>
      <c r="B84" s="156"/>
      <c r="C84" s="156" t="s">
        <v>275</v>
      </c>
      <c r="D84" s="157"/>
      <c r="E84" s="157"/>
      <c r="F84" s="70"/>
      <c r="G84" s="70"/>
      <c r="H84" s="70"/>
      <c r="I84" s="70"/>
      <c r="J84" s="70"/>
      <c r="K84" s="70"/>
      <c r="L84" s="70"/>
      <c r="M84" s="70"/>
      <c r="O84" s="70"/>
    </row>
    <row r="85" spans="1:15" s="62" customFormat="1" ht="12.6" customHeight="1" x14ac:dyDescent="0.2">
      <c r="A85" s="156"/>
      <c r="B85" s="156"/>
      <c r="C85" s="156" t="s">
        <v>276</v>
      </c>
      <c r="D85" s="157"/>
      <c r="E85" s="157"/>
      <c r="F85" s="70"/>
      <c r="G85" s="70"/>
      <c r="H85" s="70"/>
      <c r="I85" s="70"/>
      <c r="J85" s="70"/>
      <c r="K85" s="70"/>
      <c r="L85" s="70"/>
      <c r="M85" s="70"/>
      <c r="O85" s="70"/>
    </row>
    <row r="86" spans="1:15" s="62" customFormat="1" ht="12.6" customHeight="1" x14ac:dyDescent="0.2">
      <c r="A86" s="160"/>
      <c r="B86" s="156" t="s">
        <v>262</v>
      </c>
      <c r="C86" s="156" t="s">
        <v>277</v>
      </c>
      <c r="D86" s="157"/>
      <c r="E86" s="157"/>
      <c r="F86" s="70"/>
      <c r="G86" s="70"/>
      <c r="H86" s="70"/>
      <c r="I86" s="70"/>
      <c r="J86" s="70"/>
      <c r="K86" s="70"/>
      <c r="L86" s="70"/>
      <c r="M86" s="70"/>
      <c r="O86" s="70"/>
    </row>
    <row r="87" spans="1:15" s="62" customFormat="1" ht="12.6" customHeight="1" x14ac:dyDescent="0.2">
      <c r="A87" s="160"/>
      <c r="B87" s="161"/>
      <c r="C87" s="156" t="s">
        <v>278</v>
      </c>
      <c r="D87" s="157"/>
      <c r="E87" s="157"/>
      <c r="F87" s="70"/>
      <c r="G87" s="70"/>
      <c r="H87" s="70"/>
      <c r="I87" s="70"/>
      <c r="J87" s="70"/>
      <c r="K87" s="70"/>
      <c r="L87" s="70"/>
      <c r="M87" s="70"/>
      <c r="O87" s="70"/>
    </row>
    <row r="88" spans="1:15" s="62" customFormat="1" ht="12.6" customHeight="1" x14ac:dyDescent="0.2">
      <c r="A88" s="160"/>
      <c r="B88" s="161"/>
      <c r="C88" s="156" t="s">
        <v>279</v>
      </c>
      <c r="D88" s="157"/>
      <c r="E88" s="157"/>
      <c r="F88" s="70"/>
      <c r="G88" s="70"/>
      <c r="H88" s="70"/>
      <c r="I88" s="70"/>
      <c r="J88" s="70"/>
      <c r="K88" s="70"/>
      <c r="L88" s="70"/>
      <c r="M88" s="70"/>
      <c r="O88" s="70"/>
    </row>
    <row r="89" spans="1:15" s="62" customFormat="1" ht="12.6" customHeight="1" x14ac:dyDescent="0.2">
      <c r="A89" s="160"/>
      <c r="B89" s="161"/>
      <c r="C89" s="156" t="s">
        <v>280</v>
      </c>
      <c r="D89" s="157"/>
      <c r="E89" s="157"/>
      <c r="F89" s="70"/>
      <c r="G89" s="70"/>
      <c r="H89" s="70"/>
      <c r="I89" s="70"/>
      <c r="J89" s="70"/>
      <c r="K89" s="70"/>
      <c r="L89" s="70"/>
      <c r="M89" s="70"/>
      <c r="O89" s="70"/>
    </row>
    <row r="90" spans="1:15" s="62" customFormat="1" ht="12.6" customHeight="1" x14ac:dyDescent="0.2">
      <c r="A90" s="160"/>
      <c r="B90" s="161"/>
      <c r="C90" s="156" t="s">
        <v>281</v>
      </c>
      <c r="D90" s="157"/>
      <c r="E90" s="70"/>
      <c r="F90" s="70"/>
      <c r="G90" s="70"/>
      <c r="H90" s="70"/>
      <c r="I90" s="70"/>
      <c r="J90" s="70"/>
      <c r="K90" s="70"/>
      <c r="L90" s="70"/>
      <c r="M90" s="70"/>
      <c r="O90" s="70"/>
    </row>
    <row r="91" spans="1:15" s="62" customFormat="1" ht="12.6" customHeight="1" x14ac:dyDescent="0.2">
      <c r="A91" s="160"/>
      <c r="B91" s="161"/>
      <c r="C91" s="156" t="s">
        <v>282</v>
      </c>
      <c r="D91" s="157"/>
      <c r="E91" s="70"/>
      <c r="F91" s="70"/>
      <c r="G91" s="70"/>
      <c r="H91" s="70"/>
      <c r="I91" s="70"/>
      <c r="J91" s="70"/>
      <c r="K91" s="70"/>
      <c r="L91" s="70"/>
      <c r="M91" s="70"/>
      <c r="O91" s="70"/>
    </row>
    <row r="92" spans="1:15" s="62" customFormat="1" ht="12.6" customHeight="1" x14ac:dyDescent="0.2">
      <c r="A92" s="160"/>
      <c r="B92" s="156" t="s">
        <v>263</v>
      </c>
      <c r="C92" s="156" t="s">
        <v>283</v>
      </c>
      <c r="D92" s="157"/>
      <c r="E92" s="70"/>
      <c r="F92" s="70"/>
      <c r="G92" s="70"/>
      <c r="H92" s="70"/>
      <c r="I92" s="70"/>
      <c r="J92" s="70"/>
      <c r="K92" s="70"/>
      <c r="L92" s="70"/>
      <c r="M92" s="70"/>
      <c r="O92" s="70"/>
    </row>
    <row r="93" spans="1:15" s="62" customFormat="1" ht="12.6" customHeight="1" x14ac:dyDescent="0.2">
      <c r="A93" s="160"/>
      <c r="B93" s="161"/>
      <c r="C93" s="156" t="s">
        <v>284</v>
      </c>
      <c r="D93" s="97"/>
      <c r="E93" s="70"/>
      <c r="F93" s="70"/>
      <c r="G93" s="70"/>
      <c r="H93" s="70"/>
      <c r="I93" s="70"/>
      <c r="J93" s="70"/>
      <c r="K93" s="70"/>
      <c r="L93" s="70"/>
      <c r="M93" s="70"/>
      <c r="O93" s="70"/>
    </row>
    <row r="94" spans="1:15" s="62" customFormat="1" ht="12.6" customHeight="1" x14ac:dyDescent="0.2">
      <c r="A94" s="160"/>
      <c r="B94" s="156" t="s">
        <v>287</v>
      </c>
      <c r="C94" s="156" t="s">
        <v>285</v>
      </c>
      <c r="D94" s="97"/>
      <c r="E94" s="70"/>
      <c r="F94" s="70"/>
      <c r="G94" s="70"/>
      <c r="H94" s="70"/>
      <c r="I94" s="70"/>
      <c r="J94" s="70"/>
      <c r="K94" s="70"/>
      <c r="L94" s="70"/>
      <c r="M94" s="70"/>
      <c r="O94" s="70"/>
    </row>
    <row r="95" spans="1:15" s="62" customFormat="1" ht="12.6" customHeight="1" x14ac:dyDescent="0.2">
      <c r="A95" s="160"/>
      <c r="B95" s="161"/>
      <c r="C95" s="156" t="s">
        <v>286</v>
      </c>
      <c r="D95" s="162"/>
      <c r="E95" s="70"/>
      <c r="F95" s="70"/>
      <c r="G95" s="70"/>
      <c r="H95" s="70"/>
      <c r="I95" s="70"/>
      <c r="J95" s="70"/>
      <c r="K95" s="70"/>
      <c r="L95" s="70"/>
      <c r="M95" s="70"/>
      <c r="O95" s="70"/>
    </row>
    <row r="96" spans="1:15" s="97" customFormat="1" ht="22.35" customHeight="1" x14ac:dyDescent="0.2">
      <c r="A96" s="33" t="s">
        <v>253</v>
      </c>
      <c r="B96" s="33"/>
    </row>
    <row r="97" spans="1:2" s="97" customFormat="1" ht="12" customHeight="1" x14ac:dyDescent="0.2">
      <c r="A97" s="33" t="s">
        <v>296</v>
      </c>
      <c r="B97" s="33"/>
    </row>
    <row r="98" spans="1:2" s="97" customFormat="1" ht="6" customHeight="1" x14ac:dyDescent="0.2">
      <c r="A98" s="33"/>
      <c r="B98" s="33"/>
    </row>
    <row r="99" spans="1:2" s="97" customFormat="1" ht="12.6" customHeight="1" x14ac:dyDescent="0.2">
      <c r="A99" s="33" t="s">
        <v>254</v>
      </c>
      <c r="B99" s="33"/>
    </row>
  </sheetData>
  <phoneticPr fontId="0" type="noConversion"/>
  <hyperlinks>
    <hyperlink ref="P1" location="Survol!A1" display="zurück zur Übersicht"/>
  </hyperlinks>
  <pageMargins left="0.55118110236220474" right="0.43307086614173229" top="0.98425196850393704" bottom="0.98425196850393704" header="0.51181102362204722" footer="0.51181102362204722"/>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3"/>
  <sheetViews>
    <sheetView showGridLines="0" zoomScaleNormal="100" zoomScalePageLayoutView="70" workbookViewId="0"/>
  </sheetViews>
  <sheetFormatPr baseColWidth="10" defaultColWidth="9.1640625" defaultRowHeight="9.9499999999999993" customHeight="1" x14ac:dyDescent="0.2"/>
  <cols>
    <col min="1" max="1" width="7.83203125" style="105" customWidth="1"/>
    <col min="2" max="40" width="7" style="27" customWidth="1"/>
    <col min="41" max="16384" width="9.1640625" style="27"/>
  </cols>
  <sheetData>
    <row r="1" spans="1:40" s="10" customFormat="1" ht="12" x14ac:dyDescent="0.2">
      <c r="A1" s="1" t="str">
        <f>"Canton de "&amp;Survol!$C5</f>
        <v>Canton de Schwytz</v>
      </c>
      <c r="B1" s="1"/>
      <c r="C1" s="1"/>
      <c r="D1" s="1"/>
      <c r="E1" s="1"/>
      <c r="F1" s="1"/>
      <c r="G1" s="1"/>
      <c r="H1" s="1"/>
      <c r="I1" s="1"/>
      <c r="AI1" s="37"/>
      <c r="AN1" s="37" t="s">
        <v>157</v>
      </c>
    </row>
    <row r="2" spans="1:40" s="40" customFormat="1" ht="14.1" customHeight="1" x14ac:dyDescent="0.2">
      <c r="A2" s="47" t="s">
        <v>149</v>
      </c>
      <c r="B2" s="38"/>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row>
    <row r="3" spans="1:40" s="44" customFormat="1" ht="18" customHeight="1" x14ac:dyDescent="0.2">
      <c r="A3" s="98"/>
      <c r="B3" s="99">
        <v>1971</v>
      </c>
      <c r="C3" s="99"/>
      <c r="D3" s="100"/>
      <c r="E3" s="99">
        <v>1975</v>
      </c>
      <c r="F3" s="99"/>
      <c r="G3" s="100"/>
      <c r="H3" s="99">
        <v>1979</v>
      </c>
      <c r="I3" s="99"/>
      <c r="J3" s="100"/>
      <c r="K3" s="99">
        <v>1983</v>
      </c>
      <c r="L3" s="99"/>
      <c r="M3" s="100"/>
      <c r="N3" s="99">
        <v>1987</v>
      </c>
      <c r="O3" s="99"/>
      <c r="P3" s="100"/>
      <c r="Q3" s="99">
        <v>1991</v>
      </c>
      <c r="R3" s="99"/>
      <c r="S3" s="100"/>
      <c r="T3" s="99">
        <v>1995</v>
      </c>
      <c r="U3" s="99"/>
      <c r="V3" s="100"/>
      <c r="W3" s="99">
        <v>1999</v>
      </c>
      <c r="X3" s="99"/>
      <c r="Y3" s="100"/>
      <c r="Z3" s="99">
        <v>2003</v>
      </c>
      <c r="AA3" s="99"/>
      <c r="AB3" s="100"/>
      <c r="AC3" s="99">
        <v>2007</v>
      </c>
      <c r="AD3" s="99"/>
      <c r="AE3" s="99"/>
      <c r="AF3" s="43">
        <v>2011</v>
      </c>
      <c r="AG3" s="99"/>
      <c r="AH3" s="99"/>
      <c r="AI3" s="43">
        <v>2015</v>
      </c>
      <c r="AJ3" s="99"/>
      <c r="AK3" s="99"/>
      <c r="AL3" s="43">
        <v>2019</v>
      </c>
      <c r="AM3" s="99"/>
      <c r="AN3" s="99"/>
    </row>
    <row r="4" spans="1:40" s="44" customFormat="1" ht="18" customHeight="1" x14ac:dyDescent="0.2">
      <c r="A4" s="101" t="s">
        <v>191</v>
      </c>
      <c r="B4" s="100" t="s">
        <v>1</v>
      </c>
      <c r="C4" s="42" t="s">
        <v>161</v>
      </c>
      <c r="D4" s="42" t="s">
        <v>164</v>
      </c>
      <c r="E4" s="100" t="s">
        <v>1</v>
      </c>
      <c r="F4" s="42" t="s">
        <v>161</v>
      </c>
      <c r="G4" s="42" t="s">
        <v>164</v>
      </c>
      <c r="H4" s="100" t="s">
        <v>1</v>
      </c>
      <c r="I4" s="42" t="s">
        <v>161</v>
      </c>
      <c r="J4" s="42" t="s">
        <v>164</v>
      </c>
      <c r="K4" s="100" t="s">
        <v>1</v>
      </c>
      <c r="L4" s="42" t="s">
        <v>161</v>
      </c>
      <c r="M4" s="42" t="s">
        <v>164</v>
      </c>
      <c r="N4" s="100" t="s">
        <v>1</v>
      </c>
      <c r="O4" s="42" t="s">
        <v>161</v>
      </c>
      <c r="P4" s="42" t="s">
        <v>164</v>
      </c>
      <c r="Q4" s="100" t="s">
        <v>1</v>
      </c>
      <c r="R4" s="42" t="s">
        <v>161</v>
      </c>
      <c r="S4" s="42" t="s">
        <v>164</v>
      </c>
      <c r="T4" s="100" t="s">
        <v>1</v>
      </c>
      <c r="U4" s="42" t="s">
        <v>161</v>
      </c>
      <c r="V4" s="42" t="s">
        <v>164</v>
      </c>
      <c r="W4" s="100" t="s">
        <v>1</v>
      </c>
      <c r="X4" s="42" t="s">
        <v>161</v>
      </c>
      <c r="Y4" s="42" t="s">
        <v>164</v>
      </c>
      <c r="Z4" s="100" t="s">
        <v>1</v>
      </c>
      <c r="AA4" s="42" t="s">
        <v>161</v>
      </c>
      <c r="AB4" s="42" t="s">
        <v>164</v>
      </c>
      <c r="AC4" s="100" t="s">
        <v>1</v>
      </c>
      <c r="AD4" s="42" t="s">
        <v>161</v>
      </c>
      <c r="AE4" s="43" t="s">
        <v>164</v>
      </c>
      <c r="AF4" s="42" t="s">
        <v>1</v>
      </c>
      <c r="AG4" s="42" t="s">
        <v>161</v>
      </c>
      <c r="AH4" s="43" t="s">
        <v>164</v>
      </c>
      <c r="AI4" s="42" t="s">
        <v>1</v>
      </c>
      <c r="AJ4" s="42" t="s">
        <v>161</v>
      </c>
      <c r="AK4" s="43" t="s">
        <v>164</v>
      </c>
      <c r="AL4" s="42" t="s">
        <v>1</v>
      </c>
      <c r="AM4" s="42" t="s">
        <v>161</v>
      </c>
      <c r="AN4" s="43" t="s">
        <v>164</v>
      </c>
    </row>
    <row r="5" spans="1:40" s="51" customFormat="1" ht="13.35" customHeight="1" x14ac:dyDescent="0.2">
      <c r="A5" s="48" t="s">
        <v>172</v>
      </c>
      <c r="B5" s="106"/>
      <c r="C5" s="106">
        <v>1</v>
      </c>
      <c r="D5" s="107">
        <f>IF(OR(ISNUMBER(B5),ISNUMBER(C5)),100/SUM(B5:C5)*B5,"")</f>
        <v>0</v>
      </c>
      <c r="E5" s="106"/>
      <c r="F5" s="106"/>
      <c r="G5" s="107" t="str">
        <f>IF(OR(ISNUMBER(E5),ISNUMBER(F5)),100/SUM(E5:F5)*E5,"")</f>
        <v/>
      </c>
      <c r="H5" s="106"/>
      <c r="I5" s="106">
        <v>1</v>
      </c>
      <c r="J5" s="107">
        <f>IF(OR(ISNUMBER(H5),ISNUMBER(I5)),100/SUM(H5:I5)*H5,"")</f>
        <v>0</v>
      </c>
      <c r="K5" s="106"/>
      <c r="L5" s="106">
        <v>1</v>
      </c>
      <c r="M5" s="107">
        <f>IF(OR(ISNUMBER(K5),ISNUMBER(L5)),100/SUM(K5:L5)*K5,"")</f>
        <v>0</v>
      </c>
      <c r="N5" s="106"/>
      <c r="O5" s="106">
        <v>1</v>
      </c>
      <c r="P5" s="107">
        <f>IF(OR(ISNUMBER(N5),ISNUMBER(O5)),100/SUM(N5:O5)*N5,"")</f>
        <v>0</v>
      </c>
      <c r="Q5" s="106"/>
      <c r="R5" s="106">
        <v>1</v>
      </c>
      <c r="S5" s="107">
        <f>IF(OR(ISNUMBER(Q5),ISNUMBER(R5)),100/SUM(Q5:R5)*Q5,"")</f>
        <v>0</v>
      </c>
      <c r="T5" s="106"/>
      <c r="U5" s="106">
        <v>1</v>
      </c>
      <c r="V5" s="107">
        <f>IF(OR(ISNUMBER(T5),ISNUMBER(U5)),100/SUM(T5:U5)*T5,"")</f>
        <v>0</v>
      </c>
      <c r="W5" s="106">
        <v>1</v>
      </c>
      <c r="X5" s="106"/>
      <c r="Y5" s="107">
        <f>IF(OR(ISNUMBER(W5),ISNUMBER(X5)),100/SUM(W5:X5)*W5,"")</f>
        <v>100</v>
      </c>
      <c r="Z5" s="106"/>
      <c r="AA5" s="106"/>
      <c r="AB5" s="107" t="str">
        <f>IF(OR(ISNUMBER(Z5),ISNUMBER(AA5)),100/SUM(Z5:AA5)*Z5,"")</f>
        <v/>
      </c>
      <c r="AC5" s="106"/>
      <c r="AD5" s="106"/>
      <c r="AE5" s="107" t="str">
        <f>IF(OR(ISNUMBER(AC5),ISNUMBER(AD5)),100/SUM(AC5:AD5)*AC5,"")</f>
        <v/>
      </c>
      <c r="AF5" s="106">
        <v>1</v>
      </c>
      <c r="AG5" s="106"/>
      <c r="AH5" s="107">
        <f>IF(OR(ISNUMBER(AF5),ISNUMBER(AG5)),100/SUM(AF5:AG5)*AF5,"")</f>
        <v>100</v>
      </c>
      <c r="AI5" s="106">
        <v>1</v>
      </c>
      <c r="AJ5" s="106"/>
      <c r="AK5" s="107">
        <v>100</v>
      </c>
      <c r="AL5" s="106">
        <v>1</v>
      </c>
      <c r="AM5" s="106"/>
      <c r="AN5" s="107">
        <v>100</v>
      </c>
    </row>
    <row r="6" spans="1:40" s="51" customFormat="1" ht="13.35" customHeight="1" x14ac:dyDescent="0.2">
      <c r="A6" s="48" t="s">
        <v>27</v>
      </c>
      <c r="B6" s="106">
        <v>1</v>
      </c>
      <c r="C6" s="106"/>
      <c r="D6" s="107">
        <f>IF(OR(ISNUMBER(B6),ISNUMBER(C6)),100/SUM(B6:C6)*B6,"")</f>
        <v>100</v>
      </c>
      <c r="E6" s="106">
        <v>1</v>
      </c>
      <c r="F6" s="106">
        <v>1</v>
      </c>
      <c r="G6" s="107">
        <f>IF(OR(ISNUMBER(E6),ISNUMBER(F6)),100/SUM(E6:F6)*E6,"")</f>
        <v>50</v>
      </c>
      <c r="H6" s="106">
        <v>1</v>
      </c>
      <c r="I6" s="106">
        <v>1</v>
      </c>
      <c r="J6" s="107">
        <f>IF(OR(ISNUMBER(H6),ISNUMBER(I6)),100/SUM(H6:I6)*H6,"")</f>
        <v>50</v>
      </c>
      <c r="K6" s="106">
        <v>1</v>
      </c>
      <c r="L6" s="106">
        <v>1</v>
      </c>
      <c r="M6" s="107">
        <f>IF(OR(ISNUMBER(K6),ISNUMBER(L6)),100/SUM(K6:L6)*K6,"")</f>
        <v>50</v>
      </c>
      <c r="N6" s="106"/>
      <c r="O6" s="106">
        <v>1</v>
      </c>
      <c r="P6" s="107">
        <f>IF(OR(ISNUMBER(N6),ISNUMBER(O6)),100/SUM(N6:O6)*N6,"")</f>
        <v>0</v>
      </c>
      <c r="Q6" s="106"/>
      <c r="R6" s="106">
        <v>1</v>
      </c>
      <c r="S6" s="107">
        <f>IF(OR(ISNUMBER(Q6),ISNUMBER(R6)),100/SUM(Q6:R6)*Q6,"")</f>
        <v>0</v>
      </c>
      <c r="T6" s="106"/>
      <c r="U6" s="106">
        <v>1</v>
      </c>
      <c r="V6" s="107">
        <f>IF(OR(ISNUMBER(T6),ISNUMBER(U6)),100/SUM(T6:U6)*T6,"")</f>
        <v>0</v>
      </c>
      <c r="W6" s="106"/>
      <c r="X6" s="106">
        <v>1</v>
      </c>
      <c r="Y6" s="107">
        <f>IF(OR(ISNUMBER(W6),ISNUMBER(X6)),100/SUM(W6:X6)*W6,"")</f>
        <v>0</v>
      </c>
      <c r="Z6" s="106"/>
      <c r="AA6" s="106">
        <v>1</v>
      </c>
      <c r="AB6" s="107">
        <f>IF(OR(ISNUMBER(Z6),ISNUMBER(AA6)),100/SUM(Z6:AA6)*Z6,"")</f>
        <v>0</v>
      </c>
      <c r="AC6" s="106"/>
      <c r="AD6" s="106">
        <v>1</v>
      </c>
      <c r="AE6" s="107">
        <f>IF(OR(ISNUMBER(AC6),ISNUMBER(AD6)),100/SUM(AC6:AD6)*AC6,"")</f>
        <v>0</v>
      </c>
      <c r="AF6" s="106"/>
      <c r="AG6" s="106">
        <v>1</v>
      </c>
      <c r="AH6" s="107">
        <f>IF(OR(ISNUMBER(AF6),ISNUMBER(AG6)),100/SUM(AF6:AG6)*AF6,"")</f>
        <v>0</v>
      </c>
      <c r="AI6" s="106"/>
      <c r="AJ6" s="106">
        <v>1</v>
      </c>
      <c r="AK6" s="109"/>
      <c r="AL6" s="106"/>
      <c r="AM6" s="106">
        <v>1</v>
      </c>
      <c r="AN6" s="109"/>
    </row>
    <row r="7" spans="1:40" s="51" customFormat="1" ht="13.35" customHeight="1" x14ac:dyDescent="0.2">
      <c r="A7" s="48" t="s">
        <v>34</v>
      </c>
      <c r="B7" s="106"/>
      <c r="C7" s="106">
        <v>1</v>
      </c>
      <c r="D7" s="107">
        <f>IF(OR(ISNUMBER(B7),ISNUMBER(C7)),100/SUM(B7:C7)*B7,"")</f>
        <v>0</v>
      </c>
      <c r="E7" s="106"/>
      <c r="F7" s="106">
        <v>1</v>
      </c>
      <c r="G7" s="107">
        <f>IF(OR(ISNUMBER(E7),ISNUMBER(F7)),100/SUM(E7:F7)*E7,"")</f>
        <v>0</v>
      </c>
      <c r="H7" s="106"/>
      <c r="I7" s="106"/>
      <c r="J7" s="107" t="str">
        <f>IF(OR(ISNUMBER(H7),ISNUMBER(I7)),100/SUM(H7:I7)*H7,"")</f>
        <v/>
      </c>
      <c r="K7" s="106"/>
      <c r="L7" s="106"/>
      <c r="M7" s="107" t="str">
        <f>IF(OR(ISNUMBER(K7),ISNUMBER(L7)),100/SUM(K7:L7)*K7,"")</f>
        <v/>
      </c>
      <c r="N7" s="106"/>
      <c r="O7" s="106">
        <v>1</v>
      </c>
      <c r="P7" s="107">
        <f>IF(OR(ISNUMBER(N7),ISNUMBER(O7)),100/SUM(N7:O7)*N7,"")</f>
        <v>0</v>
      </c>
      <c r="Q7" s="106"/>
      <c r="R7" s="106">
        <v>1</v>
      </c>
      <c r="S7" s="107">
        <f>IF(OR(ISNUMBER(Q7),ISNUMBER(R7)),100/SUM(Q7:R7)*Q7,"")</f>
        <v>0</v>
      </c>
      <c r="T7" s="106"/>
      <c r="U7" s="106"/>
      <c r="V7" s="107" t="str">
        <f>IF(OR(ISNUMBER(T7),ISNUMBER(U7)),100/SUM(T7:U7)*T7,"")</f>
        <v/>
      </c>
      <c r="W7" s="106"/>
      <c r="X7" s="106"/>
      <c r="Y7" s="107" t="str">
        <f>IF(OR(ISNUMBER(W7),ISNUMBER(X7)),100/SUM(W7:X7)*W7,"")</f>
        <v/>
      </c>
      <c r="Z7" s="106">
        <v>1</v>
      </c>
      <c r="AA7" s="106"/>
      <c r="AB7" s="107">
        <f>IF(OR(ISNUMBER(Z7),ISNUMBER(AA7)),100/SUM(Z7:AA7)*Z7,"")</f>
        <v>100</v>
      </c>
      <c r="AC7" s="106"/>
      <c r="AD7" s="106">
        <v>1</v>
      </c>
      <c r="AE7" s="107">
        <f>IF(OR(ISNUMBER(AC7),ISNUMBER(AD7)),100/SUM(AC7:AD7)*AC7,"")</f>
        <v>0</v>
      </c>
      <c r="AF7" s="106"/>
      <c r="AG7" s="106">
        <v>1</v>
      </c>
      <c r="AH7" s="107">
        <f>IF(OR(ISNUMBER(AF7),ISNUMBER(AG7)),100/SUM(AF7:AG7)*AF7,"")</f>
        <v>0</v>
      </c>
      <c r="AI7" s="106"/>
      <c r="AJ7" s="106"/>
      <c r="AK7" s="109"/>
      <c r="AL7" s="106"/>
      <c r="AM7" s="106"/>
      <c r="AN7" s="109"/>
    </row>
    <row r="8" spans="1:40" s="51" customFormat="1" ht="13.35" customHeight="1" x14ac:dyDescent="0.2">
      <c r="A8" s="48" t="s">
        <v>28</v>
      </c>
      <c r="B8" s="106"/>
      <c r="C8" s="106"/>
      <c r="D8" s="107" t="str">
        <f>IF(OR(ISNUMBER(B8),ISNUMBER(C8)),100/SUM(B8:C8)*B8,"")</f>
        <v/>
      </c>
      <c r="E8" s="106"/>
      <c r="F8" s="106"/>
      <c r="G8" s="107" t="str">
        <f>IF(OR(ISNUMBER(E8),ISNUMBER(F8)),100/SUM(E8:F8)*E8,"")</f>
        <v/>
      </c>
      <c r="H8" s="106"/>
      <c r="I8" s="106"/>
      <c r="J8" s="107" t="str">
        <f>IF(OR(ISNUMBER(H8),ISNUMBER(I8)),100/SUM(H8:I8)*H8,"")</f>
        <v/>
      </c>
      <c r="K8" s="106"/>
      <c r="L8" s="106"/>
      <c r="M8" s="107" t="str">
        <f>IF(OR(ISNUMBER(K8),ISNUMBER(L8)),100/SUM(K8:L8)*K8,"")</f>
        <v/>
      </c>
      <c r="N8" s="106"/>
      <c r="O8" s="106"/>
      <c r="P8" s="107" t="str">
        <f>IF(OR(ISNUMBER(N8),ISNUMBER(O8)),100/SUM(N8:O8)*N8,"")</f>
        <v/>
      </c>
      <c r="Q8" s="106"/>
      <c r="R8" s="106"/>
      <c r="S8" s="107" t="str">
        <f>IF(OR(ISNUMBER(Q8),ISNUMBER(R8)),100/SUM(Q8:R8)*Q8,"")</f>
        <v/>
      </c>
      <c r="T8" s="106"/>
      <c r="U8" s="106">
        <v>1</v>
      </c>
      <c r="V8" s="107">
        <f>IF(OR(ISNUMBER(T8),ISNUMBER(U8)),100/SUM(T8:U8)*T8,"")</f>
        <v>0</v>
      </c>
      <c r="W8" s="106"/>
      <c r="X8" s="106">
        <v>1</v>
      </c>
      <c r="Y8" s="107">
        <f>IF(OR(ISNUMBER(W8),ISNUMBER(X8)),100/SUM(W8:X8)*W8,"")</f>
        <v>0</v>
      </c>
      <c r="Z8" s="106"/>
      <c r="AA8" s="106">
        <v>2</v>
      </c>
      <c r="AB8" s="107">
        <f>IF(OR(ISNUMBER(Z8),ISNUMBER(AA8)),100/SUM(Z8:AA8)*Z8,"")</f>
        <v>0</v>
      </c>
      <c r="AC8" s="106"/>
      <c r="AD8" s="106">
        <v>2</v>
      </c>
      <c r="AE8" s="107">
        <f>IF(OR(ISNUMBER(AC8),ISNUMBER(AD8)),100/SUM(AC8:AD8)*AC8,"")</f>
        <v>0</v>
      </c>
      <c r="AF8" s="106"/>
      <c r="AG8" s="106">
        <v>1</v>
      </c>
      <c r="AH8" s="107">
        <f>IF(OR(ISNUMBER(AF8),ISNUMBER(AG8)),100/SUM(AF8:AG8)*AF8,"")</f>
        <v>0</v>
      </c>
      <c r="AI8" s="106"/>
      <c r="AJ8" s="106">
        <v>2</v>
      </c>
      <c r="AK8" s="109"/>
      <c r="AL8" s="106"/>
      <c r="AM8" s="106">
        <v>2</v>
      </c>
      <c r="AN8" s="109"/>
    </row>
    <row r="9" spans="1:40" s="51" customFormat="1" ht="13.35" customHeight="1" x14ac:dyDescent="0.2">
      <c r="A9" s="59" t="s">
        <v>0</v>
      </c>
      <c r="B9" s="102">
        <v>1</v>
      </c>
      <c r="C9" s="102">
        <v>2</v>
      </c>
      <c r="D9" s="103">
        <f>IF(OR(ISNUMBER(B9),ISNUMBER(C9)),100/SUM(B9:C9)*B9,"")</f>
        <v>33.333333333333336</v>
      </c>
      <c r="E9" s="102">
        <v>1</v>
      </c>
      <c r="F9" s="102">
        <v>2</v>
      </c>
      <c r="G9" s="103">
        <f>IF(OR(ISNUMBER(E9),ISNUMBER(F9)),100/SUM(E9:F9)*E9,"")</f>
        <v>33.333333333333336</v>
      </c>
      <c r="H9" s="102">
        <v>1</v>
      </c>
      <c r="I9" s="102">
        <v>2</v>
      </c>
      <c r="J9" s="103">
        <f>IF(OR(ISNUMBER(H9),ISNUMBER(I9)),100/SUM(H9:I9)*H9,"")</f>
        <v>33.333333333333336</v>
      </c>
      <c r="K9" s="102">
        <v>1</v>
      </c>
      <c r="L9" s="102">
        <v>2</v>
      </c>
      <c r="M9" s="103">
        <f>IF(OR(ISNUMBER(K9),ISNUMBER(L9)),100/SUM(K9:L9)*K9,"")</f>
        <v>33.333333333333336</v>
      </c>
      <c r="N9" s="102"/>
      <c r="O9" s="102">
        <v>3</v>
      </c>
      <c r="P9" s="103">
        <f>IF(OR(ISNUMBER(N9),ISNUMBER(O9)),100/SUM(N9:O9)*N9,"")</f>
        <v>0</v>
      </c>
      <c r="Q9" s="102"/>
      <c r="R9" s="102">
        <v>3</v>
      </c>
      <c r="S9" s="103">
        <f>IF(OR(ISNUMBER(Q9),ISNUMBER(R9)),100/SUM(Q9:R9)*Q9,"")</f>
        <v>0</v>
      </c>
      <c r="T9" s="102"/>
      <c r="U9" s="102">
        <v>3</v>
      </c>
      <c r="V9" s="103">
        <f>IF(OR(ISNUMBER(T9),ISNUMBER(U9)),100/SUM(T9:U9)*T9,"")</f>
        <v>0</v>
      </c>
      <c r="W9" s="102">
        <v>1</v>
      </c>
      <c r="X9" s="102">
        <v>2</v>
      </c>
      <c r="Y9" s="103">
        <f>IF(OR(ISNUMBER(W9),ISNUMBER(X9)),100/SUM(W9:X9)*W9,"")</f>
        <v>33.333333333333336</v>
      </c>
      <c r="Z9" s="102">
        <v>1</v>
      </c>
      <c r="AA9" s="102">
        <v>3</v>
      </c>
      <c r="AB9" s="103">
        <f>IF(OR(ISNUMBER(Z9),ISNUMBER(AA9)),100/SUM(Z9:AA9)*Z9,"")</f>
        <v>25</v>
      </c>
      <c r="AC9" s="102"/>
      <c r="AD9" s="102">
        <v>4</v>
      </c>
      <c r="AE9" s="103">
        <f>IF(OR(ISNUMBER(AC9),ISNUMBER(AD9)),100/SUM(AC9:AD9)*AC9,"")</f>
        <v>0</v>
      </c>
      <c r="AF9" s="102">
        <v>1</v>
      </c>
      <c r="AG9" s="102">
        <v>3</v>
      </c>
      <c r="AH9" s="103">
        <f>IF(OR(ISNUMBER(AF9),ISNUMBER(AG9)),100/SUM(AF9:AG9)*AF9,"")</f>
        <v>25</v>
      </c>
      <c r="AI9" s="104">
        <v>1</v>
      </c>
      <c r="AJ9" s="104">
        <v>3</v>
      </c>
      <c r="AK9" s="103">
        <f>IF(OR(ISNUMBER(AI9),ISNUMBER(AJ9)),100/SUM(AI9:AJ9)*AI9,"")</f>
        <v>25</v>
      </c>
      <c r="AL9" s="104">
        <v>1</v>
      </c>
      <c r="AM9" s="104">
        <v>3</v>
      </c>
      <c r="AN9" s="103">
        <f>IF(OR(ISNUMBER(AL9),ISNUMBER(AM9)),100/SUM(AL9:AM9)*AL9,"")</f>
        <v>25</v>
      </c>
    </row>
    <row r="10" spans="1:40" s="97" customFormat="1" ht="22.35" customHeight="1" x14ac:dyDescent="0.2">
      <c r="A10" s="33" t="s">
        <v>253</v>
      </c>
      <c r="B10" s="33"/>
    </row>
    <row r="11" spans="1:40" s="97" customFormat="1" ht="12" customHeight="1" x14ac:dyDescent="0.2">
      <c r="A11" s="33" t="s">
        <v>296</v>
      </c>
      <c r="B11" s="33"/>
    </row>
    <row r="12" spans="1:40" s="97" customFormat="1" ht="6" customHeight="1" x14ac:dyDescent="0.2">
      <c r="A12" s="33"/>
      <c r="B12" s="33"/>
    </row>
    <row r="13" spans="1:40" s="97" customFormat="1" ht="12.6" customHeight="1" x14ac:dyDescent="0.2">
      <c r="A13" s="33" t="s">
        <v>254</v>
      </c>
      <c r="B13" s="33"/>
    </row>
  </sheetData>
  <phoneticPr fontId="0" type="noConversion"/>
  <hyperlinks>
    <hyperlink ref="AN1" location="Survol!A1" display="zurück zur Übersicht"/>
  </hyperlinks>
  <pageMargins left="0.2" right="0.19" top="0.66" bottom="0.46" header="0.51181102362204722" footer="0.3"/>
  <pageSetup paperSize="9"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showGridLines="0" zoomScaleNormal="100" workbookViewId="0"/>
  </sheetViews>
  <sheetFormatPr baseColWidth="10" defaultColWidth="9.1640625" defaultRowHeight="11.25" x14ac:dyDescent="0.2"/>
  <cols>
    <col min="1" max="1" width="7.83203125" style="120" customWidth="1"/>
    <col min="2" max="2" width="9.83203125" style="120" customWidth="1"/>
    <col min="3" max="16384" width="9.1640625" style="120"/>
  </cols>
  <sheetData>
    <row r="1" spans="1:14" s="62" customFormat="1" ht="12" x14ac:dyDescent="0.2">
      <c r="A1" s="1" t="str">
        <f>"Canton de "&amp;Survol!$C5</f>
        <v>Canton de Schwytz</v>
      </c>
      <c r="B1" s="61"/>
      <c r="C1" s="61"/>
      <c r="D1" s="61"/>
      <c r="M1" s="37"/>
      <c r="N1" s="37" t="s">
        <v>157</v>
      </c>
    </row>
    <row r="2" spans="1:14" s="111" customFormat="1" ht="14.1" customHeight="1" x14ac:dyDescent="0.2">
      <c r="A2" s="110" t="s">
        <v>150</v>
      </c>
      <c r="B2" s="14"/>
      <c r="C2" s="15"/>
      <c r="D2" s="15"/>
      <c r="E2" s="15"/>
      <c r="F2" s="15"/>
      <c r="G2" s="15"/>
      <c r="H2" s="15"/>
      <c r="I2" s="15"/>
      <c r="J2" s="15"/>
      <c r="K2" s="15"/>
      <c r="L2" s="15"/>
    </row>
    <row r="3" spans="1:14" s="112" customFormat="1" ht="18" customHeight="1" x14ac:dyDescent="0.2">
      <c r="A3" s="90" t="s">
        <v>191</v>
      </c>
      <c r="B3" s="66">
        <v>1971</v>
      </c>
      <c r="C3" s="66">
        <v>1975</v>
      </c>
      <c r="D3" s="66">
        <v>1979</v>
      </c>
      <c r="E3" s="66">
        <v>1983</v>
      </c>
      <c r="F3" s="66">
        <v>1987</v>
      </c>
      <c r="G3" s="66">
        <v>1991</v>
      </c>
      <c r="H3" s="66">
        <v>1995</v>
      </c>
      <c r="I3" s="66">
        <v>1999</v>
      </c>
      <c r="J3" s="66">
        <v>2003</v>
      </c>
      <c r="K3" s="67">
        <v>2007</v>
      </c>
      <c r="L3" s="67">
        <v>2011</v>
      </c>
      <c r="M3" s="67">
        <v>2015</v>
      </c>
      <c r="N3" s="67">
        <v>2019</v>
      </c>
    </row>
    <row r="4" spans="1:14" s="113" customFormat="1" ht="13.35" customHeight="1" x14ac:dyDescent="0.2">
      <c r="A4" s="113" t="s">
        <v>172</v>
      </c>
      <c r="B4" s="114">
        <v>1</v>
      </c>
      <c r="C4" s="114">
        <v>1</v>
      </c>
      <c r="D4" s="114">
        <v>1</v>
      </c>
      <c r="E4" s="114">
        <v>1</v>
      </c>
      <c r="F4" s="114">
        <v>1</v>
      </c>
      <c r="G4" s="114">
        <v>1</v>
      </c>
      <c r="H4" s="114">
        <v>1</v>
      </c>
      <c r="I4" s="114">
        <v>1</v>
      </c>
      <c r="J4" s="114">
        <v>1</v>
      </c>
      <c r="K4" s="114">
        <v>3</v>
      </c>
      <c r="L4" s="115">
        <v>2</v>
      </c>
      <c r="M4" s="114">
        <v>3</v>
      </c>
      <c r="N4" s="114">
        <v>5</v>
      </c>
    </row>
    <row r="5" spans="1:14" s="83" customFormat="1" ht="13.35" customHeight="1" x14ac:dyDescent="0.2">
      <c r="A5" s="116" t="s">
        <v>27</v>
      </c>
      <c r="B5" s="114">
        <v>1</v>
      </c>
      <c r="C5" s="114">
        <v>1</v>
      </c>
      <c r="D5" s="114">
        <v>1</v>
      </c>
      <c r="E5" s="114">
        <v>1</v>
      </c>
      <c r="F5" s="114">
        <v>1</v>
      </c>
      <c r="G5" s="114">
        <v>2</v>
      </c>
      <c r="H5" s="114">
        <v>1</v>
      </c>
      <c r="I5" s="114">
        <v>2</v>
      </c>
      <c r="J5" s="114">
        <v>2</v>
      </c>
      <c r="K5" s="114">
        <v>2</v>
      </c>
      <c r="L5" s="115">
        <v>2</v>
      </c>
      <c r="M5" s="114">
        <v>3</v>
      </c>
      <c r="N5" s="114">
        <v>4</v>
      </c>
    </row>
    <row r="6" spans="1:14" s="83" customFormat="1" ht="13.35" customHeight="1" x14ac:dyDescent="0.2">
      <c r="A6" s="116" t="s">
        <v>34</v>
      </c>
      <c r="B6" s="114">
        <v>1</v>
      </c>
      <c r="C6" s="114">
        <v>1</v>
      </c>
      <c r="D6" s="114">
        <v>1</v>
      </c>
      <c r="E6" s="114">
        <v>1</v>
      </c>
      <c r="F6" s="114">
        <v>1</v>
      </c>
      <c r="G6" s="114">
        <v>1</v>
      </c>
      <c r="H6" s="114">
        <v>1</v>
      </c>
      <c r="I6" s="114">
        <v>1</v>
      </c>
      <c r="J6" s="114">
        <v>3</v>
      </c>
      <c r="K6" s="114">
        <v>3</v>
      </c>
      <c r="L6" s="115">
        <v>4</v>
      </c>
      <c r="M6" s="114">
        <v>2</v>
      </c>
      <c r="N6" s="114">
        <v>6</v>
      </c>
    </row>
    <row r="7" spans="1:14" s="83" customFormat="1" ht="13.35" customHeight="1" x14ac:dyDescent="0.2">
      <c r="A7" s="116" t="s">
        <v>28</v>
      </c>
      <c r="B7" s="114"/>
      <c r="C7" s="114">
        <v>1</v>
      </c>
      <c r="D7" s="114"/>
      <c r="E7" s="114">
        <v>1</v>
      </c>
      <c r="F7" s="114">
        <v>1</v>
      </c>
      <c r="G7" s="114">
        <v>1</v>
      </c>
      <c r="H7" s="114">
        <v>1</v>
      </c>
      <c r="I7" s="114">
        <v>2</v>
      </c>
      <c r="J7" s="114">
        <v>2</v>
      </c>
      <c r="K7" s="114">
        <v>2</v>
      </c>
      <c r="L7" s="115">
        <v>4</v>
      </c>
      <c r="M7" s="114">
        <v>2</v>
      </c>
      <c r="N7" s="114">
        <v>2</v>
      </c>
    </row>
    <row r="8" spans="1:14" s="83" customFormat="1" ht="13.35" customHeight="1" x14ac:dyDescent="0.2">
      <c r="A8" s="116" t="s">
        <v>29</v>
      </c>
      <c r="B8" s="114"/>
      <c r="C8" s="114"/>
      <c r="D8" s="114"/>
      <c r="E8" s="114"/>
      <c r="F8" s="114"/>
      <c r="G8" s="114"/>
      <c r="H8" s="114"/>
      <c r="I8" s="114"/>
      <c r="J8" s="114"/>
      <c r="K8" s="114">
        <v>1</v>
      </c>
      <c r="L8" s="114">
        <v>1</v>
      </c>
      <c r="M8" s="114"/>
      <c r="N8" s="114">
        <v>1</v>
      </c>
    </row>
    <row r="9" spans="1:14" s="83" customFormat="1" ht="13.35" customHeight="1" x14ac:dyDescent="0.2">
      <c r="A9" s="116" t="s">
        <v>237</v>
      </c>
      <c r="B9" s="114"/>
      <c r="C9" s="114"/>
      <c r="D9" s="114"/>
      <c r="E9" s="114"/>
      <c r="F9" s="114"/>
      <c r="G9" s="114"/>
      <c r="H9" s="114"/>
      <c r="I9" s="114"/>
      <c r="J9" s="114"/>
      <c r="K9" s="114"/>
      <c r="L9" s="114"/>
      <c r="M9" s="114">
        <v>2</v>
      </c>
      <c r="N9" s="114">
        <v>2</v>
      </c>
    </row>
    <row r="10" spans="1:14" s="83" customFormat="1" ht="13.35" customHeight="1" x14ac:dyDescent="0.2">
      <c r="A10" s="116" t="s">
        <v>126</v>
      </c>
      <c r="B10" s="114"/>
      <c r="C10" s="114"/>
      <c r="D10" s="114"/>
      <c r="E10" s="114"/>
      <c r="F10" s="114"/>
      <c r="G10" s="114"/>
      <c r="H10" s="114"/>
      <c r="I10" s="114"/>
      <c r="J10" s="114"/>
      <c r="K10" s="114"/>
      <c r="L10" s="114">
        <v>1</v>
      </c>
      <c r="M10" s="114"/>
      <c r="N10" s="114"/>
    </row>
    <row r="11" spans="1:14" s="83" customFormat="1" ht="13.35" customHeight="1" x14ac:dyDescent="0.2">
      <c r="A11" s="116" t="s">
        <v>30</v>
      </c>
      <c r="B11" s="114"/>
      <c r="C11" s="114"/>
      <c r="D11" s="114"/>
      <c r="E11" s="114"/>
      <c r="F11" s="114"/>
      <c r="G11" s="114"/>
      <c r="H11" s="114"/>
      <c r="I11" s="114"/>
      <c r="J11" s="114"/>
      <c r="K11" s="114">
        <v>1</v>
      </c>
      <c r="L11" s="114">
        <v>2</v>
      </c>
      <c r="M11" s="114">
        <v>1</v>
      </c>
      <c r="N11" s="114">
        <v>1</v>
      </c>
    </row>
    <row r="12" spans="1:14" s="83" customFormat="1" ht="13.35" customHeight="1" x14ac:dyDescent="0.2">
      <c r="A12" s="116" t="s">
        <v>31</v>
      </c>
      <c r="B12" s="114"/>
      <c r="C12" s="114"/>
      <c r="D12" s="114"/>
      <c r="E12" s="114"/>
      <c r="F12" s="114"/>
      <c r="G12" s="114"/>
      <c r="H12" s="114">
        <v>1</v>
      </c>
      <c r="I12" s="114"/>
      <c r="J12" s="114"/>
      <c r="K12" s="114"/>
      <c r="L12" s="114"/>
      <c r="M12" s="114"/>
      <c r="N12" s="114"/>
    </row>
    <row r="13" spans="1:14" s="83" customFormat="1" ht="13.35" customHeight="1" x14ac:dyDescent="0.2">
      <c r="A13" s="116" t="s">
        <v>32</v>
      </c>
      <c r="B13" s="114"/>
      <c r="C13" s="114"/>
      <c r="D13" s="114"/>
      <c r="E13" s="114"/>
      <c r="F13" s="114">
        <v>1</v>
      </c>
      <c r="G13" s="114"/>
      <c r="H13" s="114">
        <v>1</v>
      </c>
      <c r="I13" s="114"/>
      <c r="J13" s="114"/>
      <c r="K13" s="114"/>
      <c r="L13" s="114"/>
      <c r="M13" s="114"/>
      <c r="N13" s="114"/>
    </row>
    <row r="14" spans="1:14" s="83" customFormat="1" ht="13.35" customHeight="1" x14ac:dyDescent="0.2">
      <c r="A14" s="116" t="s">
        <v>33</v>
      </c>
      <c r="B14" s="114">
        <v>1</v>
      </c>
      <c r="C14" s="114"/>
      <c r="D14" s="114"/>
      <c r="E14" s="114"/>
      <c r="F14" s="114">
        <v>1</v>
      </c>
      <c r="G14" s="114">
        <v>3</v>
      </c>
      <c r="H14" s="114">
        <v>2</v>
      </c>
      <c r="I14" s="114">
        <v>2</v>
      </c>
      <c r="J14" s="114"/>
      <c r="K14" s="114"/>
      <c r="L14" s="114">
        <v>1</v>
      </c>
      <c r="M14" s="117"/>
      <c r="N14" s="117"/>
    </row>
    <row r="15" spans="1:14" s="83" customFormat="1" ht="13.35" customHeight="1" x14ac:dyDescent="0.2">
      <c r="A15" s="118" t="s">
        <v>0</v>
      </c>
      <c r="B15" s="119">
        <v>4</v>
      </c>
      <c r="C15" s="119">
        <v>4</v>
      </c>
      <c r="D15" s="119">
        <v>3</v>
      </c>
      <c r="E15" s="119">
        <v>4</v>
      </c>
      <c r="F15" s="119">
        <v>6</v>
      </c>
      <c r="G15" s="119">
        <v>8</v>
      </c>
      <c r="H15" s="119">
        <v>8</v>
      </c>
      <c r="I15" s="119">
        <v>8</v>
      </c>
      <c r="J15" s="119">
        <v>8</v>
      </c>
      <c r="K15" s="119">
        <v>12</v>
      </c>
      <c r="L15" s="119">
        <v>17</v>
      </c>
      <c r="M15" s="119">
        <v>13</v>
      </c>
      <c r="N15" s="119">
        <v>21</v>
      </c>
    </row>
    <row r="16" spans="1:14" s="97" customFormat="1" ht="22.35" customHeight="1" x14ac:dyDescent="0.2">
      <c r="A16" s="33" t="s">
        <v>253</v>
      </c>
      <c r="B16" s="33"/>
    </row>
    <row r="17" spans="1:2" s="97" customFormat="1" ht="12" customHeight="1" x14ac:dyDescent="0.2">
      <c r="A17" s="33" t="s">
        <v>296</v>
      </c>
      <c r="B17" s="33"/>
    </row>
    <row r="18" spans="1:2" s="97" customFormat="1" ht="6" customHeight="1" x14ac:dyDescent="0.2">
      <c r="A18" s="33"/>
      <c r="B18" s="33"/>
    </row>
    <row r="19" spans="1:2" s="97" customFormat="1" ht="12.6" customHeight="1" x14ac:dyDescent="0.2">
      <c r="A19" s="33" t="s">
        <v>254</v>
      </c>
      <c r="B19" s="33"/>
    </row>
  </sheetData>
  <phoneticPr fontId="0" type="noConversion"/>
  <hyperlinks>
    <hyperlink ref="N1" location="Survol!A1" display="zurück zur Übersicht"/>
  </hyperlinks>
  <pageMargins left="0.78740157499999996" right="0.78740157499999996" top="0.68" bottom="0.38" header="0.4921259845" footer="0.16"/>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0"/>
  <sheetViews>
    <sheetView showGridLines="0" zoomScaleNormal="100" workbookViewId="0"/>
  </sheetViews>
  <sheetFormatPr baseColWidth="10" defaultColWidth="9.1640625" defaultRowHeight="11.25" x14ac:dyDescent="0.2"/>
  <cols>
    <col min="1" max="1" width="7.83203125" style="126" customWidth="1"/>
    <col min="2" max="40" width="7.1640625" style="126" customWidth="1"/>
    <col min="41" max="16384" width="9.1640625" style="126"/>
  </cols>
  <sheetData>
    <row r="1" spans="1:40" s="122" customFormat="1" ht="12" x14ac:dyDescent="0.2">
      <c r="A1" s="128" t="str">
        <f>"Canton de "&amp;Survol!$C5</f>
        <v>Canton de Schwytz</v>
      </c>
      <c r="B1" s="121"/>
      <c r="C1" s="121"/>
      <c r="G1" s="121"/>
      <c r="AI1" s="37"/>
      <c r="AN1" s="37" t="s">
        <v>157</v>
      </c>
    </row>
    <row r="2" spans="1:40" s="111" customFormat="1" ht="14.1" customHeight="1" x14ac:dyDescent="0.2">
      <c r="A2" s="47" t="s">
        <v>151</v>
      </c>
      <c r="B2" s="14"/>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row>
    <row r="3" spans="1:40" s="112" customFormat="1" ht="18" customHeight="1" x14ac:dyDescent="0.2">
      <c r="A3" s="123"/>
      <c r="B3" s="67">
        <v>1971</v>
      </c>
      <c r="C3" s="63"/>
      <c r="D3" s="124"/>
      <c r="E3" s="63">
        <v>1975</v>
      </c>
      <c r="F3" s="63"/>
      <c r="G3" s="124"/>
      <c r="H3" s="63">
        <v>1979</v>
      </c>
      <c r="I3" s="63"/>
      <c r="J3" s="124"/>
      <c r="K3" s="63">
        <v>1983</v>
      </c>
      <c r="L3" s="63"/>
      <c r="M3" s="124"/>
      <c r="N3" s="63">
        <v>1987</v>
      </c>
      <c r="O3" s="63"/>
      <c r="P3" s="124"/>
      <c r="Q3" s="63">
        <v>1991</v>
      </c>
      <c r="R3" s="63"/>
      <c r="S3" s="124"/>
      <c r="T3" s="63">
        <v>1995</v>
      </c>
      <c r="U3" s="63"/>
      <c r="V3" s="124"/>
      <c r="W3" s="63">
        <v>1999</v>
      </c>
      <c r="X3" s="63"/>
      <c r="Y3" s="124"/>
      <c r="Z3" s="63">
        <v>2003</v>
      </c>
      <c r="AA3" s="63"/>
      <c r="AB3" s="124"/>
      <c r="AC3" s="63">
        <v>2007</v>
      </c>
      <c r="AD3" s="63"/>
      <c r="AE3" s="63"/>
      <c r="AF3" s="67">
        <v>2011</v>
      </c>
      <c r="AG3" s="63"/>
      <c r="AH3" s="63"/>
      <c r="AI3" s="67">
        <v>2015</v>
      </c>
      <c r="AJ3" s="63"/>
      <c r="AK3" s="63"/>
      <c r="AL3" s="67">
        <v>2019</v>
      </c>
      <c r="AM3" s="63"/>
      <c r="AN3" s="63"/>
    </row>
    <row r="4" spans="1:40" s="112" customFormat="1" ht="18" customHeight="1" x14ac:dyDescent="0.2">
      <c r="A4" s="125" t="s">
        <v>191</v>
      </c>
      <c r="B4" s="66" t="s">
        <v>1</v>
      </c>
      <c r="C4" s="66" t="s">
        <v>161</v>
      </c>
      <c r="D4" s="66" t="s">
        <v>164</v>
      </c>
      <c r="E4" s="124" t="s">
        <v>1</v>
      </c>
      <c r="F4" s="66" t="s">
        <v>161</v>
      </c>
      <c r="G4" s="66" t="s">
        <v>164</v>
      </c>
      <c r="H4" s="124" t="s">
        <v>1</v>
      </c>
      <c r="I4" s="66" t="s">
        <v>161</v>
      </c>
      <c r="J4" s="66" t="s">
        <v>164</v>
      </c>
      <c r="K4" s="124" t="s">
        <v>1</v>
      </c>
      <c r="L4" s="66" t="s">
        <v>161</v>
      </c>
      <c r="M4" s="66" t="s">
        <v>164</v>
      </c>
      <c r="N4" s="124" t="s">
        <v>1</v>
      </c>
      <c r="O4" s="66" t="s">
        <v>161</v>
      </c>
      <c r="P4" s="66" t="s">
        <v>164</v>
      </c>
      <c r="Q4" s="124" t="s">
        <v>1</v>
      </c>
      <c r="R4" s="66" t="s">
        <v>161</v>
      </c>
      <c r="S4" s="66" t="s">
        <v>164</v>
      </c>
      <c r="T4" s="124" t="s">
        <v>1</v>
      </c>
      <c r="U4" s="66" t="s">
        <v>161</v>
      </c>
      <c r="V4" s="66" t="s">
        <v>164</v>
      </c>
      <c r="W4" s="124" t="s">
        <v>1</v>
      </c>
      <c r="X4" s="66" t="s">
        <v>161</v>
      </c>
      <c r="Y4" s="66" t="s">
        <v>164</v>
      </c>
      <c r="Z4" s="124" t="s">
        <v>1</v>
      </c>
      <c r="AA4" s="66" t="s">
        <v>161</v>
      </c>
      <c r="AB4" s="66" t="s">
        <v>164</v>
      </c>
      <c r="AC4" s="124" t="s">
        <v>1</v>
      </c>
      <c r="AD4" s="66" t="s">
        <v>161</v>
      </c>
      <c r="AE4" s="67" t="s">
        <v>164</v>
      </c>
      <c r="AF4" s="66" t="s">
        <v>1</v>
      </c>
      <c r="AG4" s="66" t="s">
        <v>161</v>
      </c>
      <c r="AH4" s="67" t="s">
        <v>164</v>
      </c>
      <c r="AI4" s="66" t="s">
        <v>1</v>
      </c>
      <c r="AJ4" s="66" t="s">
        <v>161</v>
      </c>
      <c r="AK4" s="67" t="s">
        <v>164</v>
      </c>
      <c r="AL4" s="66" t="s">
        <v>1</v>
      </c>
      <c r="AM4" s="66" t="s">
        <v>161</v>
      </c>
      <c r="AN4" s="67" t="s">
        <v>164</v>
      </c>
    </row>
    <row r="5" spans="1:40" s="83" customFormat="1" ht="13.35" customHeight="1" x14ac:dyDescent="0.2">
      <c r="A5" s="116" t="s">
        <v>172</v>
      </c>
      <c r="B5" s="106"/>
      <c r="C5" s="106">
        <v>1</v>
      </c>
      <c r="D5" s="107">
        <f>IF(SUM(B5:C5)&gt;0,100/SUM(B5:C5)*B5,"")</f>
        <v>0</v>
      </c>
      <c r="E5" s="106"/>
      <c r="F5" s="106">
        <v>3</v>
      </c>
      <c r="G5" s="107">
        <f>IF(SUM(E5:F5)&gt;0,100/SUM(E5:F5)*E5,"")</f>
        <v>0</v>
      </c>
      <c r="H5" s="106"/>
      <c r="I5" s="106">
        <v>3</v>
      </c>
      <c r="J5" s="107">
        <f>IF(SUM(H5:I5)&gt;0,100/SUM(H5:I5)*H5,"")</f>
        <v>0</v>
      </c>
      <c r="K5" s="106"/>
      <c r="L5" s="106">
        <v>3</v>
      </c>
      <c r="M5" s="107">
        <f>IF(SUM(K5:L5)&gt;0,100/SUM(K5:L5)*K5,"")</f>
        <v>0</v>
      </c>
      <c r="N5" s="106"/>
      <c r="O5" s="106">
        <v>3</v>
      </c>
      <c r="P5" s="107">
        <f>IF(SUM(N5:O5)&gt;0,100/SUM(N5:O5)*N5,"")</f>
        <v>0</v>
      </c>
      <c r="Q5" s="106">
        <v>1</v>
      </c>
      <c r="R5" s="106">
        <v>2</v>
      </c>
      <c r="S5" s="107">
        <f>IF(SUM(Q5:R5)&gt;0,100/SUM(Q5:R5)*Q5,"")</f>
        <v>33.333333333333336</v>
      </c>
      <c r="T5" s="106"/>
      <c r="U5" s="106">
        <v>3</v>
      </c>
      <c r="V5" s="107">
        <f>IF(SUM(T5:U5)&gt;0,100/SUM(T5:U5)*T5,"")</f>
        <v>0</v>
      </c>
      <c r="W5" s="106">
        <v>1</v>
      </c>
      <c r="X5" s="106">
        <v>2</v>
      </c>
      <c r="Y5" s="107">
        <f>IF(SUM(W5:X5)&gt;0,100/SUM(W5:X5)*W5,"")</f>
        <v>33.333333333333336</v>
      </c>
      <c r="Z5" s="106">
        <v>1</v>
      </c>
      <c r="AA5" s="106">
        <v>3</v>
      </c>
      <c r="AB5" s="107">
        <f>IF(SUM(Z5:AA5)&gt;0,100/SUM(Z5:AA5)*Z5,"")</f>
        <v>25</v>
      </c>
      <c r="AC5" s="106">
        <v>6</v>
      </c>
      <c r="AD5" s="106">
        <v>6</v>
      </c>
      <c r="AE5" s="107">
        <f>IF(SUM(AC5:AD5)&gt;0,100/SUM(AC5:AD5)*AC5,"")</f>
        <v>50</v>
      </c>
      <c r="AF5" s="106">
        <v>2</v>
      </c>
      <c r="AG5" s="106">
        <v>6</v>
      </c>
      <c r="AH5" s="107">
        <f>IF(SUM(AF5:AG5)&gt;0,100/SUM(AF5:AG5)*AF5,"")</f>
        <v>25</v>
      </c>
      <c r="AI5" s="106">
        <v>5</v>
      </c>
      <c r="AJ5" s="106">
        <v>7</v>
      </c>
      <c r="AK5" s="107">
        <v>41.666666666666671</v>
      </c>
      <c r="AL5" s="106">
        <v>7</v>
      </c>
      <c r="AM5" s="106">
        <v>13</v>
      </c>
      <c r="AN5" s="107">
        <f>AL5/(AL5+AM5)*100</f>
        <v>35</v>
      </c>
    </row>
    <row r="6" spans="1:40" s="83" customFormat="1" ht="13.35" customHeight="1" x14ac:dyDescent="0.2">
      <c r="A6" s="116" t="s">
        <v>27</v>
      </c>
      <c r="B6" s="106">
        <v>1</v>
      </c>
      <c r="C6" s="106"/>
      <c r="D6" s="107">
        <f t="shared" ref="D6:D15" si="0">IF(SUM(B6:C6)&gt;0,100/SUM(B6:C6)*B6,"")</f>
        <v>100</v>
      </c>
      <c r="E6" s="106">
        <v>1</v>
      </c>
      <c r="F6" s="106">
        <v>2</v>
      </c>
      <c r="G6" s="107">
        <f t="shared" ref="G6:G15" si="1">IF(SUM(E6:F6)&gt;0,100/SUM(E6:F6)*E6,"")</f>
        <v>33.333333333333336</v>
      </c>
      <c r="H6" s="106">
        <v>1</v>
      </c>
      <c r="I6" s="106">
        <v>2</v>
      </c>
      <c r="J6" s="107">
        <f t="shared" ref="J6:J15" si="2">IF(SUM(H6:I6)&gt;0,100/SUM(H6:I6)*H6,"")</f>
        <v>33.333333333333336</v>
      </c>
      <c r="K6" s="106">
        <v>1</v>
      </c>
      <c r="L6" s="106">
        <v>2</v>
      </c>
      <c r="M6" s="107">
        <f t="shared" ref="M6:M15" si="3">IF(SUM(K6:L6)&gt;0,100/SUM(K6:L6)*K6,"")</f>
        <v>33.333333333333336</v>
      </c>
      <c r="N6" s="106"/>
      <c r="O6" s="106">
        <v>3</v>
      </c>
      <c r="P6" s="107">
        <f t="shared" ref="P6:P15" si="4">IF(SUM(N6:O6)&gt;0,100/SUM(N6:O6)*N6,"")</f>
        <v>0</v>
      </c>
      <c r="Q6" s="106">
        <v>2</v>
      </c>
      <c r="R6" s="106">
        <v>4</v>
      </c>
      <c r="S6" s="107">
        <f t="shared" ref="S6:S15" si="5">IF(SUM(Q6:R6)&gt;0,100/SUM(Q6:R6)*Q6,"")</f>
        <v>33.333333333333336</v>
      </c>
      <c r="T6" s="106">
        <v>1</v>
      </c>
      <c r="U6" s="106">
        <v>2</v>
      </c>
      <c r="V6" s="107">
        <f t="shared" ref="V6:V15" si="6">IF(SUM(T6:U6)&gt;0,100/SUM(T6:U6)*T6,"")</f>
        <v>33.333333333333336</v>
      </c>
      <c r="W6" s="106">
        <v>1</v>
      </c>
      <c r="X6" s="106">
        <v>5</v>
      </c>
      <c r="Y6" s="107">
        <f t="shared" ref="Y6:Y15" si="7">IF(SUM(W6:X6)&gt;0,100/SUM(W6:X6)*W6,"")</f>
        <v>16.666666666666668</v>
      </c>
      <c r="Z6" s="106">
        <v>1</v>
      </c>
      <c r="AA6" s="106">
        <v>6</v>
      </c>
      <c r="AB6" s="107">
        <f t="shared" ref="AB6:AB15" si="8">IF(SUM(Z6:AA6)&gt;0,100/SUM(Z6:AA6)*Z6,"")</f>
        <v>14.285714285714286</v>
      </c>
      <c r="AC6" s="106">
        <v>2</v>
      </c>
      <c r="AD6" s="106">
        <v>6</v>
      </c>
      <c r="AE6" s="107">
        <f t="shared" ref="AE6:AE15" si="9">IF(SUM(AC6:AD6)&gt;0,100/SUM(AC6:AD6)*AC6,"")</f>
        <v>25</v>
      </c>
      <c r="AF6" s="106">
        <v>3</v>
      </c>
      <c r="AG6" s="106">
        <v>5</v>
      </c>
      <c r="AH6" s="107">
        <f t="shared" ref="AH6:AH15" si="10">IF(SUM(AF6:AG6)&gt;0,100/SUM(AF6:AG6)*AF6,"")</f>
        <v>37.5</v>
      </c>
      <c r="AI6" s="106">
        <v>5</v>
      </c>
      <c r="AJ6" s="106">
        <v>7</v>
      </c>
      <c r="AK6" s="107">
        <v>41.666666666666671</v>
      </c>
      <c r="AL6" s="106">
        <v>5</v>
      </c>
      <c r="AM6" s="106">
        <v>11</v>
      </c>
      <c r="AN6" s="107">
        <f t="shared" ref="AN6:AN12" si="11">AL6/(AL6+AM6)*100</f>
        <v>31.25</v>
      </c>
    </row>
    <row r="7" spans="1:40" s="83" customFormat="1" ht="13.35" customHeight="1" x14ac:dyDescent="0.2">
      <c r="A7" s="116" t="s">
        <v>34</v>
      </c>
      <c r="B7" s="106"/>
      <c r="C7" s="106">
        <v>1</v>
      </c>
      <c r="D7" s="107">
        <f t="shared" si="0"/>
        <v>0</v>
      </c>
      <c r="E7" s="106"/>
      <c r="F7" s="106">
        <v>1</v>
      </c>
      <c r="G7" s="107">
        <f t="shared" si="1"/>
        <v>0</v>
      </c>
      <c r="H7" s="106"/>
      <c r="I7" s="106">
        <v>3</v>
      </c>
      <c r="J7" s="107">
        <f t="shared" si="2"/>
        <v>0</v>
      </c>
      <c r="K7" s="106"/>
      <c r="L7" s="106">
        <v>1</v>
      </c>
      <c r="M7" s="107">
        <f t="shared" si="3"/>
        <v>0</v>
      </c>
      <c r="N7" s="106"/>
      <c r="O7" s="106">
        <v>3</v>
      </c>
      <c r="P7" s="107">
        <f t="shared" si="4"/>
        <v>0</v>
      </c>
      <c r="Q7" s="106">
        <v>1</v>
      </c>
      <c r="R7" s="106">
        <v>2</v>
      </c>
      <c r="S7" s="107">
        <f t="shared" si="5"/>
        <v>33.333333333333336</v>
      </c>
      <c r="T7" s="106">
        <v>1</v>
      </c>
      <c r="U7" s="106">
        <v>2</v>
      </c>
      <c r="V7" s="107">
        <f t="shared" si="6"/>
        <v>33.333333333333336</v>
      </c>
      <c r="W7" s="106">
        <v>1</v>
      </c>
      <c r="X7" s="106">
        <v>2</v>
      </c>
      <c r="Y7" s="107">
        <f t="shared" si="7"/>
        <v>33.333333333333336</v>
      </c>
      <c r="Z7" s="106">
        <v>1</v>
      </c>
      <c r="AA7" s="106">
        <v>7</v>
      </c>
      <c r="AB7" s="107">
        <f t="shared" si="8"/>
        <v>12.5</v>
      </c>
      <c r="AC7" s="106">
        <v>6</v>
      </c>
      <c r="AD7" s="106">
        <v>6</v>
      </c>
      <c r="AE7" s="107">
        <f t="shared" si="9"/>
        <v>50</v>
      </c>
      <c r="AF7" s="106">
        <v>8</v>
      </c>
      <c r="AG7" s="106">
        <v>8</v>
      </c>
      <c r="AH7" s="107">
        <f t="shared" si="10"/>
        <v>50</v>
      </c>
      <c r="AI7" s="106">
        <v>4</v>
      </c>
      <c r="AJ7" s="106">
        <v>4</v>
      </c>
      <c r="AK7" s="107">
        <v>50</v>
      </c>
      <c r="AL7" s="106">
        <v>12</v>
      </c>
      <c r="AM7" s="106">
        <v>12</v>
      </c>
      <c r="AN7" s="107">
        <f t="shared" si="11"/>
        <v>50</v>
      </c>
    </row>
    <row r="8" spans="1:40" s="83" customFormat="1" ht="13.35" customHeight="1" x14ac:dyDescent="0.2">
      <c r="A8" s="116" t="s">
        <v>28</v>
      </c>
      <c r="B8" s="106"/>
      <c r="C8" s="106"/>
      <c r="D8" s="107" t="str">
        <f t="shared" si="0"/>
        <v/>
      </c>
      <c r="E8" s="106"/>
      <c r="F8" s="106">
        <v>3</v>
      </c>
      <c r="G8" s="107">
        <f t="shared" si="1"/>
        <v>0</v>
      </c>
      <c r="H8" s="106"/>
      <c r="I8" s="106"/>
      <c r="J8" s="107" t="str">
        <f t="shared" si="2"/>
        <v/>
      </c>
      <c r="K8" s="106"/>
      <c r="L8" s="106">
        <v>3</v>
      </c>
      <c r="M8" s="107">
        <f t="shared" si="3"/>
        <v>0</v>
      </c>
      <c r="N8" s="106"/>
      <c r="O8" s="106">
        <v>3</v>
      </c>
      <c r="P8" s="107">
        <f t="shared" si="4"/>
        <v>0</v>
      </c>
      <c r="Q8" s="106"/>
      <c r="R8" s="106">
        <v>3</v>
      </c>
      <c r="S8" s="107">
        <f t="shared" si="5"/>
        <v>0</v>
      </c>
      <c r="T8" s="106"/>
      <c r="U8" s="106">
        <v>3</v>
      </c>
      <c r="V8" s="107">
        <f t="shared" si="6"/>
        <v>0</v>
      </c>
      <c r="W8" s="106">
        <v>1</v>
      </c>
      <c r="X8" s="106">
        <v>5</v>
      </c>
      <c r="Y8" s="107">
        <f t="shared" si="7"/>
        <v>16.666666666666668</v>
      </c>
      <c r="Z8" s="106">
        <v>1</v>
      </c>
      <c r="AA8" s="106">
        <v>7</v>
      </c>
      <c r="AB8" s="107">
        <f t="shared" si="8"/>
        <v>12.5</v>
      </c>
      <c r="AC8" s="106">
        <v>2</v>
      </c>
      <c r="AD8" s="106">
        <v>6</v>
      </c>
      <c r="AE8" s="107">
        <f t="shared" si="9"/>
        <v>25</v>
      </c>
      <c r="AF8" s="106">
        <v>2</v>
      </c>
      <c r="AG8" s="106">
        <v>12</v>
      </c>
      <c r="AH8" s="107">
        <f t="shared" si="10"/>
        <v>14.285714285714286</v>
      </c>
      <c r="AI8" s="106">
        <v>1</v>
      </c>
      <c r="AJ8" s="106">
        <v>7</v>
      </c>
      <c r="AK8" s="107">
        <v>12.5</v>
      </c>
      <c r="AL8" s="106"/>
      <c r="AM8" s="106">
        <v>8</v>
      </c>
      <c r="AN8" s="107">
        <f t="shared" si="11"/>
        <v>0</v>
      </c>
    </row>
    <row r="9" spans="1:40" s="83" customFormat="1" ht="13.35" customHeight="1" x14ac:dyDescent="0.2">
      <c r="A9" s="116" t="s">
        <v>29</v>
      </c>
      <c r="B9" s="106"/>
      <c r="C9" s="106"/>
      <c r="D9" s="107" t="str">
        <f t="shared" si="0"/>
        <v/>
      </c>
      <c r="E9" s="106"/>
      <c r="F9" s="106"/>
      <c r="G9" s="107" t="str">
        <f t="shared" si="1"/>
        <v/>
      </c>
      <c r="H9" s="106"/>
      <c r="I9" s="106"/>
      <c r="J9" s="107" t="str">
        <f t="shared" si="2"/>
        <v/>
      </c>
      <c r="K9" s="106"/>
      <c r="L9" s="106"/>
      <c r="M9" s="107" t="str">
        <f t="shared" si="3"/>
        <v/>
      </c>
      <c r="N9" s="106"/>
      <c r="O9" s="106"/>
      <c r="P9" s="107" t="str">
        <f t="shared" si="4"/>
        <v/>
      </c>
      <c r="Q9" s="106"/>
      <c r="R9" s="106"/>
      <c r="S9" s="107" t="str">
        <f t="shared" si="5"/>
        <v/>
      </c>
      <c r="T9" s="106"/>
      <c r="U9" s="106"/>
      <c r="V9" s="107" t="str">
        <f t="shared" si="6"/>
        <v/>
      </c>
      <c r="W9" s="106"/>
      <c r="X9" s="106"/>
      <c r="Y9" s="107" t="str">
        <f t="shared" si="7"/>
        <v/>
      </c>
      <c r="Z9" s="106"/>
      <c r="AA9" s="106"/>
      <c r="AB9" s="107" t="str">
        <f t="shared" si="8"/>
        <v/>
      </c>
      <c r="AC9" s="106">
        <v>1</v>
      </c>
      <c r="AD9" s="106">
        <v>3</v>
      </c>
      <c r="AE9" s="107">
        <f t="shared" si="9"/>
        <v>25</v>
      </c>
      <c r="AF9" s="106">
        <v>2</v>
      </c>
      <c r="AG9" s="106">
        <v>2</v>
      </c>
      <c r="AH9" s="107">
        <f t="shared" si="10"/>
        <v>50</v>
      </c>
      <c r="AI9" s="106"/>
      <c r="AJ9" s="106"/>
      <c r="AK9" s="107"/>
      <c r="AL9" s="106">
        <v>2</v>
      </c>
      <c r="AM9" s="106">
        <v>2</v>
      </c>
      <c r="AN9" s="107">
        <f t="shared" si="11"/>
        <v>50</v>
      </c>
    </row>
    <row r="10" spans="1:40" s="83" customFormat="1" ht="13.35" customHeight="1" x14ac:dyDescent="0.2">
      <c r="A10" s="116" t="s">
        <v>237</v>
      </c>
      <c r="B10" s="106"/>
      <c r="C10" s="106"/>
      <c r="D10" s="107"/>
      <c r="E10" s="106"/>
      <c r="F10" s="106"/>
      <c r="G10" s="107"/>
      <c r="H10" s="106"/>
      <c r="I10" s="106"/>
      <c r="J10" s="107"/>
      <c r="K10" s="106"/>
      <c r="L10" s="106"/>
      <c r="M10" s="107"/>
      <c r="N10" s="106"/>
      <c r="O10" s="106"/>
      <c r="P10" s="107"/>
      <c r="Q10" s="106"/>
      <c r="R10" s="106"/>
      <c r="S10" s="107"/>
      <c r="T10" s="106"/>
      <c r="U10" s="106"/>
      <c r="V10" s="107"/>
      <c r="W10" s="106"/>
      <c r="X10" s="106"/>
      <c r="Y10" s="107"/>
      <c r="Z10" s="106"/>
      <c r="AA10" s="106"/>
      <c r="AB10" s="107"/>
      <c r="AC10" s="106"/>
      <c r="AD10" s="106"/>
      <c r="AE10" s="107"/>
      <c r="AF10" s="106"/>
      <c r="AG10" s="106"/>
      <c r="AH10" s="107"/>
      <c r="AI10" s="106">
        <v>2</v>
      </c>
      <c r="AJ10" s="106">
        <v>4</v>
      </c>
      <c r="AK10" s="107">
        <v>33.333333333333329</v>
      </c>
      <c r="AL10" s="106">
        <v>1</v>
      </c>
      <c r="AM10" s="106">
        <v>7</v>
      </c>
      <c r="AN10" s="107">
        <f t="shared" si="11"/>
        <v>12.5</v>
      </c>
    </row>
    <row r="11" spans="1:40" s="83" customFormat="1" ht="13.35" customHeight="1" x14ac:dyDescent="0.2">
      <c r="A11" s="116" t="s">
        <v>126</v>
      </c>
      <c r="B11" s="106"/>
      <c r="C11" s="106"/>
      <c r="D11" s="107"/>
      <c r="E11" s="106"/>
      <c r="F11" s="106"/>
      <c r="G11" s="107"/>
      <c r="H11" s="106"/>
      <c r="I11" s="106"/>
      <c r="J11" s="107"/>
      <c r="K11" s="106"/>
      <c r="L11" s="106"/>
      <c r="M11" s="107"/>
      <c r="N11" s="106"/>
      <c r="O11" s="106"/>
      <c r="P11" s="107"/>
      <c r="Q11" s="106"/>
      <c r="R11" s="106"/>
      <c r="S11" s="107"/>
      <c r="T11" s="106"/>
      <c r="U11" s="106"/>
      <c r="V11" s="107"/>
      <c r="W11" s="106"/>
      <c r="X11" s="106"/>
      <c r="Y11" s="107"/>
      <c r="Z11" s="106"/>
      <c r="AA11" s="106"/>
      <c r="AB11" s="107"/>
      <c r="AC11" s="106"/>
      <c r="AD11" s="106"/>
      <c r="AE11" s="107"/>
      <c r="AF11" s="106">
        <v>1</v>
      </c>
      <c r="AG11" s="106">
        <v>3</v>
      </c>
      <c r="AH11" s="107">
        <f t="shared" si="10"/>
        <v>25</v>
      </c>
      <c r="AI11" s="106"/>
      <c r="AJ11" s="106"/>
      <c r="AK11" s="107"/>
      <c r="AL11" s="106"/>
      <c r="AM11" s="106"/>
      <c r="AN11" s="107"/>
    </row>
    <row r="12" spans="1:40" s="83" customFormat="1" ht="13.35" customHeight="1" x14ac:dyDescent="0.2">
      <c r="A12" s="116" t="s">
        <v>30</v>
      </c>
      <c r="B12" s="106"/>
      <c r="C12" s="106"/>
      <c r="D12" s="107" t="str">
        <f t="shared" si="0"/>
        <v/>
      </c>
      <c r="E12" s="106"/>
      <c r="F12" s="106"/>
      <c r="G12" s="107" t="str">
        <f t="shared" si="1"/>
        <v/>
      </c>
      <c r="H12" s="106"/>
      <c r="I12" s="106"/>
      <c r="J12" s="107" t="str">
        <f t="shared" si="2"/>
        <v/>
      </c>
      <c r="K12" s="106"/>
      <c r="L12" s="106"/>
      <c r="M12" s="107" t="str">
        <f t="shared" si="3"/>
        <v/>
      </c>
      <c r="N12" s="106"/>
      <c r="O12" s="106"/>
      <c r="P12" s="107" t="str">
        <f t="shared" si="4"/>
        <v/>
      </c>
      <c r="Q12" s="106"/>
      <c r="R12" s="106"/>
      <c r="S12" s="107" t="str">
        <f t="shared" si="5"/>
        <v/>
      </c>
      <c r="T12" s="106"/>
      <c r="U12" s="106"/>
      <c r="V12" s="107" t="str">
        <f t="shared" si="6"/>
        <v/>
      </c>
      <c r="W12" s="106"/>
      <c r="X12" s="106"/>
      <c r="Y12" s="107" t="str">
        <f t="shared" si="7"/>
        <v/>
      </c>
      <c r="Z12" s="106"/>
      <c r="AA12" s="106"/>
      <c r="AB12" s="107" t="str">
        <f t="shared" si="8"/>
        <v/>
      </c>
      <c r="AC12" s="106">
        <v>1</v>
      </c>
      <c r="AD12" s="106">
        <v>3</v>
      </c>
      <c r="AE12" s="107">
        <f t="shared" si="9"/>
        <v>25</v>
      </c>
      <c r="AF12" s="106">
        <v>2</v>
      </c>
      <c r="AG12" s="106">
        <v>4</v>
      </c>
      <c r="AH12" s="107">
        <f t="shared" si="10"/>
        <v>33.333333333333336</v>
      </c>
      <c r="AI12" s="106">
        <v>1</v>
      </c>
      <c r="AJ12" s="106">
        <v>3</v>
      </c>
      <c r="AK12" s="107">
        <v>25</v>
      </c>
      <c r="AL12" s="106">
        <v>2</v>
      </c>
      <c r="AM12" s="106">
        <v>2</v>
      </c>
      <c r="AN12" s="107">
        <f t="shared" si="11"/>
        <v>50</v>
      </c>
    </row>
    <row r="13" spans="1:40" s="83" customFormat="1" ht="13.35" customHeight="1" x14ac:dyDescent="0.2">
      <c r="A13" s="116" t="s">
        <v>31</v>
      </c>
      <c r="B13" s="106"/>
      <c r="C13" s="106"/>
      <c r="D13" s="107" t="str">
        <f t="shared" si="0"/>
        <v/>
      </c>
      <c r="E13" s="106"/>
      <c r="F13" s="106"/>
      <c r="G13" s="107" t="str">
        <f t="shared" si="1"/>
        <v/>
      </c>
      <c r="H13" s="106"/>
      <c r="I13" s="106"/>
      <c r="J13" s="107" t="str">
        <f t="shared" si="2"/>
        <v/>
      </c>
      <c r="K13" s="106"/>
      <c r="L13" s="106"/>
      <c r="M13" s="107" t="str">
        <f t="shared" si="3"/>
        <v/>
      </c>
      <c r="N13" s="106"/>
      <c r="O13" s="106"/>
      <c r="P13" s="107" t="str">
        <f t="shared" si="4"/>
        <v/>
      </c>
      <c r="Q13" s="106"/>
      <c r="R13" s="106"/>
      <c r="S13" s="107" t="str">
        <f t="shared" si="5"/>
        <v/>
      </c>
      <c r="T13" s="106"/>
      <c r="U13" s="106">
        <v>2</v>
      </c>
      <c r="V13" s="107">
        <f t="shared" si="6"/>
        <v>0</v>
      </c>
      <c r="W13" s="106"/>
      <c r="X13" s="106"/>
      <c r="Y13" s="107" t="str">
        <f t="shared" si="7"/>
        <v/>
      </c>
      <c r="Z13" s="106"/>
      <c r="AA13" s="106"/>
      <c r="AB13" s="107" t="str">
        <f t="shared" si="8"/>
        <v/>
      </c>
      <c r="AC13" s="106"/>
      <c r="AD13" s="106"/>
      <c r="AE13" s="107" t="str">
        <f t="shared" si="9"/>
        <v/>
      </c>
      <c r="AF13" s="106"/>
      <c r="AG13" s="106"/>
      <c r="AH13" s="107" t="str">
        <f t="shared" si="10"/>
        <v/>
      </c>
      <c r="AI13" s="106"/>
      <c r="AJ13" s="106"/>
      <c r="AK13" s="107"/>
      <c r="AL13" s="106"/>
      <c r="AM13" s="106"/>
      <c r="AN13" s="107"/>
    </row>
    <row r="14" spans="1:40" s="83" customFormat="1" ht="13.35" customHeight="1" x14ac:dyDescent="0.2">
      <c r="A14" s="116" t="s">
        <v>32</v>
      </c>
      <c r="B14" s="106"/>
      <c r="C14" s="106"/>
      <c r="D14" s="107" t="str">
        <f t="shared" si="0"/>
        <v/>
      </c>
      <c r="E14" s="106"/>
      <c r="F14" s="106"/>
      <c r="G14" s="107" t="str">
        <f t="shared" si="1"/>
        <v/>
      </c>
      <c r="H14" s="106"/>
      <c r="I14" s="106"/>
      <c r="J14" s="107" t="str">
        <f t="shared" si="2"/>
        <v/>
      </c>
      <c r="K14" s="106"/>
      <c r="L14" s="106"/>
      <c r="M14" s="107" t="str">
        <f t="shared" si="3"/>
        <v/>
      </c>
      <c r="N14" s="106">
        <v>1</v>
      </c>
      <c r="O14" s="106">
        <v>2</v>
      </c>
      <c r="P14" s="107">
        <f t="shared" si="4"/>
        <v>33.333333333333336</v>
      </c>
      <c r="Q14" s="106"/>
      <c r="R14" s="106"/>
      <c r="S14" s="107" t="str">
        <f t="shared" si="5"/>
        <v/>
      </c>
      <c r="T14" s="106"/>
      <c r="U14" s="106">
        <v>3</v>
      </c>
      <c r="V14" s="107">
        <f t="shared" si="6"/>
        <v>0</v>
      </c>
      <c r="W14" s="106"/>
      <c r="X14" s="106"/>
      <c r="Y14" s="107" t="str">
        <f t="shared" si="7"/>
        <v/>
      </c>
      <c r="Z14" s="106"/>
      <c r="AA14" s="106"/>
      <c r="AB14" s="107" t="str">
        <f t="shared" si="8"/>
        <v/>
      </c>
      <c r="AC14" s="106"/>
      <c r="AD14" s="106"/>
      <c r="AE14" s="107" t="str">
        <f t="shared" si="9"/>
        <v/>
      </c>
      <c r="AF14" s="106"/>
      <c r="AG14" s="106"/>
      <c r="AH14" s="107" t="str">
        <f t="shared" si="10"/>
        <v/>
      </c>
      <c r="AI14" s="106"/>
      <c r="AJ14" s="106"/>
      <c r="AK14" s="107"/>
      <c r="AL14" s="106"/>
      <c r="AM14" s="106"/>
      <c r="AN14" s="107"/>
    </row>
    <row r="15" spans="1:40" s="83" customFormat="1" ht="13.35" customHeight="1" x14ac:dyDescent="0.2">
      <c r="A15" s="116" t="s">
        <v>33</v>
      </c>
      <c r="B15" s="106"/>
      <c r="C15" s="106">
        <v>3</v>
      </c>
      <c r="D15" s="107">
        <f t="shared" si="0"/>
        <v>0</v>
      </c>
      <c r="E15" s="106"/>
      <c r="F15" s="106"/>
      <c r="G15" s="107" t="str">
        <f t="shared" si="1"/>
        <v/>
      </c>
      <c r="H15" s="106"/>
      <c r="I15" s="106"/>
      <c r="J15" s="107" t="str">
        <f t="shared" si="2"/>
        <v/>
      </c>
      <c r="K15" s="106"/>
      <c r="L15" s="106"/>
      <c r="M15" s="107" t="str">
        <f t="shared" si="3"/>
        <v/>
      </c>
      <c r="N15" s="106">
        <v>1</v>
      </c>
      <c r="O15" s="106">
        <v>2</v>
      </c>
      <c r="P15" s="107">
        <f t="shared" si="4"/>
        <v>33.333333333333336</v>
      </c>
      <c r="Q15" s="106">
        <v>1</v>
      </c>
      <c r="R15" s="106">
        <v>3</v>
      </c>
      <c r="S15" s="107">
        <f t="shared" si="5"/>
        <v>25</v>
      </c>
      <c r="T15" s="106">
        <v>1</v>
      </c>
      <c r="U15" s="106">
        <v>3</v>
      </c>
      <c r="V15" s="107">
        <f t="shared" si="6"/>
        <v>25</v>
      </c>
      <c r="W15" s="106">
        <v>1</v>
      </c>
      <c r="X15" s="106">
        <v>1</v>
      </c>
      <c r="Y15" s="107">
        <f t="shared" si="7"/>
        <v>50</v>
      </c>
      <c r="Z15" s="106"/>
      <c r="AA15" s="106"/>
      <c r="AB15" s="107" t="str">
        <f t="shared" si="8"/>
        <v/>
      </c>
      <c r="AC15" s="106"/>
      <c r="AD15" s="106"/>
      <c r="AE15" s="107" t="str">
        <f t="shared" si="9"/>
        <v/>
      </c>
      <c r="AF15" s="106">
        <v>1</v>
      </c>
      <c r="AG15" s="106">
        <v>3</v>
      </c>
      <c r="AH15" s="107">
        <f t="shared" si="10"/>
        <v>25</v>
      </c>
      <c r="AK15" s="107"/>
      <c r="AN15" s="107"/>
    </row>
    <row r="16" spans="1:40" s="83" customFormat="1" ht="13.35" customHeight="1" x14ac:dyDescent="0.2">
      <c r="A16" s="118" t="s">
        <v>0</v>
      </c>
      <c r="B16" s="102">
        <v>1</v>
      </c>
      <c r="C16" s="102">
        <v>5</v>
      </c>
      <c r="D16" s="103">
        <f>IF(SUM(B16:C16)&gt;0,100/SUM(B16:C16)*B16,"")</f>
        <v>16.666666666666668</v>
      </c>
      <c r="E16" s="102">
        <v>1</v>
      </c>
      <c r="F16" s="102">
        <v>9</v>
      </c>
      <c r="G16" s="103">
        <f>IF(SUM(E16:F16)&gt;0,100/SUM(E16:F16)*E16,"")</f>
        <v>10</v>
      </c>
      <c r="H16" s="102">
        <v>1</v>
      </c>
      <c r="I16" s="102">
        <v>8</v>
      </c>
      <c r="J16" s="103">
        <f>IF(SUM(H16:I16)&gt;0,100/SUM(H16:I16)*H16,"")</f>
        <v>11.111111111111111</v>
      </c>
      <c r="K16" s="102">
        <v>1</v>
      </c>
      <c r="L16" s="102">
        <v>9</v>
      </c>
      <c r="M16" s="103">
        <f>IF(SUM(K16:L16)&gt;0,100/SUM(K16:L16)*K16,"")</f>
        <v>10</v>
      </c>
      <c r="N16" s="102">
        <v>2</v>
      </c>
      <c r="O16" s="102">
        <v>16</v>
      </c>
      <c r="P16" s="103">
        <f>IF(SUM(N16:O16)&gt;0,100/SUM(N16:O16)*N16,"")</f>
        <v>11.111111111111111</v>
      </c>
      <c r="Q16" s="102">
        <v>5</v>
      </c>
      <c r="R16" s="102">
        <v>14</v>
      </c>
      <c r="S16" s="103">
        <f>IF(SUM(Q16:R16)&gt;0,100/SUM(Q16:R16)*Q16,"")</f>
        <v>26.315789473684212</v>
      </c>
      <c r="T16" s="102">
        <v>3</v>
      </c>
      <c r="U16" s="102">
        <v>18</v>
      </c>
      <c r="V16" s="103">
        <f>IF(SUM(T16:U16)&gt;0,100/SUM(T16:U16)*T16,"")</f>
        <v>14.285714285714285</v>
      </c>
      <c r="W16" s="102">
        <v>5</v>
      </c>
      <c r="X16" s="102">
        <v>15</v>
      </c>
      <c r="Y16" s="103">
        <f>IF(SUM(W16:X16)&gt;0,100/SUM(W16:X16)*W16,"")</f>
        <v>25</v>
      </c>
      <c r="Z16" s="102">
        <v>4</v>
      </c>
      <c r="AA16" s="102">
        <v>23</v>
      </c>
      <c r="AB16" s="103">
        <f>IF(SUM(Z16:AA16)&gt;0,100/SUM(Z16:AA16)*Z16,"")</f>
        <v>14.814814814814815</v>
      </c>
      <c r="AC16" s="102">
        <v>18</v>
      </c>
      <c r="AD16" s="102">
        <v>30</v>
      </c>
      <c r="AE16" s="103">
        <f>IF(SUM(AC16:AD16)&gt;0,100/SUM(AC16:AD16)*AC16,"")</f>
        <v>37.5</v>
      </c>
      <c r="AF16" s="102">
        <v>21</v>
      </c>
      <c r="AG16" s="102">
        <v>43</v>
      </c>
      <c r="AH16" s="103">
        <f>IF(SUM(AF16:AG16)&gt;0,100/SUM(AF16:AG16)*AF16,"")</f>
        <v>32.8125</v>
      </c>
      <c r="AI16" s="102">
        <f>SUM(AI5:AI15)</f>
        <v>18</v>
      </c>
      <c r="AJ16" s="102">
        <f>SUM(AJ5:AJ15)</f>
        <v>32</v>
      </c>
      <c r="AK16" s="103">
        <v>36</v>
      </c>
      <c r="AL16" s="102">
        <f>SUM(AL5:AL15)</f>
        <v>29</v>
      </c>
      <c r="AM16" s="102">
        <f>SUM(AM5:AM15)</f>
        <v>55</v>
      </c>
      <c r="AN16" s="103">
        <f>IF(SUM(AL16:AM16)&gt;0,100/SUM(AL16:AM16)*AL16,"")</f>
        <v>34.523809523809526</v>
      </c>
    </row>
    <row r="17" spans="1:2" s="97" customFormat="1" ht="22.35" customHeight="1" x14ac:dyDescent="0.2">
      <c r="A17" s="33" t="s">
        <v>253</v>
      </c>
      <c r="B17" s="33"/>
    </row>
    <row r="18" spans="1:2" s="97" customFormat="1" ht="12" customHeight="1" x14ac:dyDescent="0.2">
      <c r="A18" s="33" t="s">
        <v>296</v>
      </c>
      <c r="B18" s="33"/>
    </row>
    <row r="19" spans="1:2" s="97" customFormat="1" ht="6" customHeight="1" x14ac:dyDescent="0.2">
      <c r="A19" s="33"/>
      <c r="B19" s="33"/>
    </row>
    <row r="20" spans="1:2" s="97" customFormat="1" ht="12.6" customHeight="1" x14ac:dyDescent="0.2">
      <c r="A20" s="33" t="s">
        <v>254</v>
      </c>
      <c r="B20" s="33"/>
    </row>
  </sheetData>
  <phoneticPr fontId="0" type="noConversion"/>
  <hyperlinks>
    <hyperlink ref="AN1" location="Survol!A1" display="zurück zur Übersicht"/>
  </hyperlinks>
  <pageMargins left="0.2" right="0.19" top="0.69" bottom="0.54" header="0.4921259845" footer="0.23"/>
  <pageSetup paperSize="9" scale="9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2"/>
  <sheetViews>
    <sheetView showGridLines="0" zoomScaleNormal="100" workbookViewId="0"/>
  </sheetViews>
  <sheetFormatPr baseColWidth="10" defaultColWidth="9.1640625" defaultRowHeight="11.25" x14ac:dyDescent="0.2"/>
  <cols>
    <col min="1" max="1" width="7.83203125" style="2" customWidth="1"/>
    <col min="2" max="27" width="5" style="2" customWidth="1"/>
    <col min="28" max="16384" width="9.1640625" style="2"/>
  </cols>
  <sheetData>
    <row r="1" spans="1:27" s="10" customFormat="1" ht="12" x14ac:dyDescent="0.2">
      <c r="A1" s="1" t="str">
        <f>"Canton de "&amp;Survol!$C5</f>
        <v>Canton de Schwytz</v>
      </c>
      <c r="B1" s="1"/>
      <c r="C1" s="1"/>
      <c r="D1" s="1"/>
      <c r="E1" s="1"/>
      <c r="F1" s="1"/>
      <c r="G1" s="1"/>
      <c r="H1" s="1"/>
      <c r="I1" s="1"/>
      <c r="J1" s="1"/>
      <c r="K1" s="1"/>
      <c r="L1" s="1"/>
      <c r="Q1" s="36"/>
      <c r="R1" s="36"/>
      <c r="S1" s="36"/>
      <c r="V1" s="36"/>
      <c r="X1" s="37"/>
      <c r="AA1" s="37" t="s">
        <v>157</v>
      </c>
    </row>
    <row r="2" spans="1:27" s="40" customFormat="1" ht="14.1" customHeight="1" x14ac:dyDescent="0.2">
      <c r="A2" s="47" t="s">
        <v>152</v>
      </c>
      <c r="B2" s="38"/>
      <c r="C2" s="38"/>
      <c r="D2" s="38"/>
      <c r="E2" s="38"/>
      <c r="F2" s="38"/>
      <c r="G2" s="38"/>
      <c r="H2" s="38"/>
      <c r="I2" s="38"/>
      <c r="J2" s="38"/>
      <c r="K2" s="39"/>
      <c r="L2" s="39"/>
      <c r="M2" s="39"/>
      <c r="N2" s="39"/>
      <c r="O2" s="39"/>
      <c r="P2" s="39"/>
      <c r="Q2" s="39"/>
      <c r="R2" s="39"/>
      <c r="S2" s="39"/>
      <c r="T2" s="39"/>
      <c r="U2" s="39"/>
      <c r="V2" s="39"/>
    </row>
    <row r="3" spans="1:27" s="44" customFormat="1" ht="18" customHeight="1" x14ac:dyDescent="0.2">
      <c r="A3" s="129"/>
      <c r="B3" s="67">
        <v>1971</v>
      </c>
      <c r="C3" s="124"/>
      <c r="D3" s="63">
        <v>1975</v>
      </c>
      <c r="E3" s="63"/>
      <c r="F3" s="67">
        <v>1979</v>
      </c>
      <c r="G3" s="124"/>
      <c r="H3" s="67">
        <v>1983</v>
      </c>
      <c r="I3" s="124"/>
      <c r="J3" s="67">
        <v>1987</v>
      </c>
      <c r="K3" s="124"/>
      <c r="L3" s="67">
        <v>1991</v>
      </c>
      <c r="M3" s="124"/>
      <c r="N3" s="67">
        <v>1995</v>
      </c>
      <c r="O3" s="124"/>
      <c r="P3" s="67">
        <v>1999</v>
      </c>
      <c r="Q3" s="124"/>
      <c r="R3" s="67">
        <v>2003</v>
      </c>
      <c r="S3" s="124"/>
      <c r="T3" s="63">
        <v>2007</v>
      </c>
      <c r="U3" s="63"/>
      <c r="V3" s="67">
        <v>2011</v>
      </c>
      <c r="W3" s="63"/>
      <c r="X3" s="67">
        <v>2015</v>
      </c>
      <c r="Y3" s="63"/>
      <c r="Z3" s="67">
        <v>2019</v>
      </c>
      <c r="AA3" s="63"/>
    </row>
    <row r="4" spans="1:27" x14ac:dyDescent="0.2">
      <c r="A4" s="20" t="s">
        <v>191</v>
      </c>
      <c r="B4" s="66" t="s">
        <v>1</v>
      </c>
      <c r="C4" s="66" t="s">
        <v>161</v>
      </c>
      <c r="D4" s="66" t="s">
        <v>1</v>
      </c>
      <c r="E4" s="66" t="s">
        <v>161</v>
      </c>
      <c r="F4" s="66" t="s">
        <v>1</v>
      </c>
      <c r="G4" s="66" t="s">
        <v>161</v>
      </c>
      <c r="H4" s="66" t="s">
        <v>1</v>
      </c>
      <c r="I4" s="66" t="s">
        <v>161</v>
      </c>
      <c r="J4" s="66" t="s">
        <v>1</v>
      </c>
      <c r="K4" s="66" t="s">
        <v>161</v>
      </c>
      <c r="L4" s="124" t="s">
        <v>1</v>
      </c>
      <c r="M4" s="66" t="s">
        <v>161</v>
      </c>
      <c r="N4" s="124" t="s">
        <v>1</v>
      </c>
      <c r="O4" s="66" t="s">
        <v>161</v>
      </c>
      <c r="P4" s="124" t="s">
        <v>1</v>
      </c>
      <c r="Q4" s="66" t="s">
        <v>161</v>
      </c>
      <c r="R4" s="124" t="s">
        <v>1</v>
      </c>
      <c r="S4" s="66" t="s">
        <v>161</v>
      </c>
      <c r="T4" s="124" t="s">
        <v>1</v>
      </c>
      <c r="U4" s="67" t="s">
        <v>161</v>
      </c>
      <c r="V4" s="66" t="s">
        <v>1</v>
      </c>
      <c r="W4" s="67" t="s">
        <v>161</v>
      </c>
      <c r="X4" s="66" t="s">
        <v>1</v>
      </c>
      <c r="Y4" s="67" t="s">
        <v>161</v>
      </c>
      <c r="Z4" s="66" t="s">
        <v>1</v>
      </c>
      <c r="AA4" s="67" t="s">
        <v>161</v>
      </c>
    </row>
    <row r="5" spans="1:27" s="51" customFormat="1" ht="13.35" customHeight="1" x14ac:dyDescent="0.2">
      <c r="A5" s="48" t="s">
        <v>172</v>
      </c>
      <c r="B5" s="106"/>
      <c r="C5" s="106"/>
      <c r="D5" s="106"/>
      <c r="E5" s="106"/>
      <c r="F5" s="106"/>
      <c r="G5" s="106"/>
      <c r="H5" s="106"/>
      <c r="I5" s="106"/>
      <c r="J5" s="106"/>
      <c r="K5" s="106"/>
      <c r="L5" s="106"/>
      <c r="M5" s="106">
        <v>1</v>
      </c>
      <c r="N5" s="106"/>
      <c r="O5" s="106">
        <v>1</v>
      </c>
      <c r="P5" s="106"/>
      <c r="Q5" s="106">
        <v>1</v>
      </c>
      <c r="R5" s="106"/>
      <c r="S5" s="106"/>
      <c r="T5" s="106"/>
      <c r="U5" s="106"/>
      <c r="V5" s="106"/>
      <c r="W5" s="106"/>
      <c r="X5" s="106"/>
      <c r="Y5" s="106"/>
      <c r="Z5" s="106"/>
      <c r="AA5" s="106"/>
    </row>
    <row r="6" spans="1:27" s="51" customFormat="1" ht="13.35" customHeight="1" x14ac:dyDescent="0.2">
      <c r="A6" s="48" t="s">
        <v>27</v>
      </c>
      <c r="B6" s="106"/>
      <c r="C6" s="106">
        <v>2</v>
      </c>
      <c r="D6" s="106"/>
      <c r="E6" s="106">
        <v>2</v>
      </c>
      <c r="F6" s="106"/>
      <c r="G6" s="106">
        <v>2</v>
      </c>
      <c r="H6" s="106"/>
      <c r="I6" s="106">
        <v>2</v>
      </c>
      <c r="J6" s="106"/>
      <c r="K6" s="106">
        <v>2</v>
      </c>
      <c r="L6" s="106"/>
      <c r="M6" s="106">
        <v>1</v>
      </c>
      <c r="N6" s="106"/>
      <c r="O6" s="106">
        <v>1</v>
      </c>
      <c r="P6" s="106"/>
      <c r="Q6" s="106">
        <v>1</v>
      </c>
      <c r="R6" s="106"/>
      <c r="S6" s="106">
        <v>1</v>
      </c>
      <c r="T6" s="106"/>
      <c r="U6" s="106">
        <v>1</v>
      </c>
      <c r="V6" s="106"/>
      <c r="W6" s="106"/>
      <c r="X6" s="106"/>
      <c r="Y6" s="106"/>
      <c r="Z6" s="106"/>
      <c r="AA6" s="106">
        <v>1</v>
      </c>
    </row>
    <row r="7" spans="1:27" s="51" customFormat="1" ht="13.35" customHeight="1" x14ac:dyDescent="0.2">
      <c r="A7" s="48" t="s">
        <v>28</v>
      </c>
      <c r="B7" s="106"/>
      <c r="C7" s="106"/>
      <c r="D7" s="106"/>
      <c r="E7" s="106"/>
      <c r="F7" s="106"/>
      <c r="G7" s="106"/>
      <c r="H7" s="106"/>
      <c r="I7" s="106"/>
      <c r="J7" s="106"/>
      <c r="K7" s="106"/>
      <c r="L7" s="106"/>
      <c r="M7" s="106"/>
      <c r="N7" s="106"/>
      <c r="O7" s="106"/>
      <c r="P7" s="106"/>
      <c r="Q7" s="106"/>
      <c r="R7" s="106"/>
      <c r="S7" s="106">
        <v>1</v>
      </c>
      <c r="T7" s="106"/>
      <c r="U7" s="106">
        <v>1</v>
      </c>
      <c r="V7" s="106"/>
      <c r="W7" s="106">
        <v>2</v>
      </c>
      <c r="X7" s="106"/>
      <c r="Y7" s="106">
        <v>2</v>
      </c>
      <c r="Z7" s="106"/>
      <c r="AA7" s="106">
        <v>1</v>
      </c>
    </row>
    <row r="8" spans="1:27" s="44" customFormat="1" ht="13.35" customHeight="1" x14ac:dyDescent="0.2">
      <c r="A8" s="118" t="s">
        <v>0</v>
      </c>
      <c r="B8" s="102">
        <f t="shared" ref="B8:U8" si="0">SUM(B5:B7)</f>
        <v>0</v>
      </c>
      <c r="C8" s="102">
        <f t="shared" si="0"/>
        <v>2</v>
      </c>
      <c r="D8" s="102">
        <f t="shared" si="0"/>
        <v>0</v>
      </c>
      <c r="E8" s="102">
        <f t="shared" si="0"/>
        <v>2</v>
      </c>
      <c r="F8" s="102">
        <f t="shared" si="0"/>
        <v>0</v>
      </c>
      <c r="G8" s="102">
        <f t="shared" si="0"/>
        <v>2</v>
      </c>
      <c r="H8" s="102">
        <f t="shared" si="0"/>
        <v>0</v>
      </c>
      <c r="I8" s="102">
        <f t="shared" si="0"/>
        <v>2</v>
      </c>
      <c r="J8" s="102">
        <f t="shared" si="0"/>
        <v>0</v>
      </c>
      <c r="K8" s="102">
        <f t="shared" si="0"/>
        <v>2</v>
      </c>
      <c r="L8" s="102">
        <f t="shared" si="0"/>
        <v>0</v>
      </c>
      <c r="M8" s="102">
        <f t="shared" si="0"/>
        <v>2</v>
      </c>
      <c r="N8" s="102">
        <f t="shared" si="0"/>
        <v>0</v>
      </c>
      <c r="O8" s="102">
        <f t="shared" si="0"/>
        <v>2</v>
      </c>
      <c r="P8" s="102">
        <f t="shared" si="0"/>
        <v>0</v>
      </c>
      <c r="Q8" s="102">
        <f t="shared" si="0"/>
        <v>2</v>
      </c>
      <c r="R8" s="102">
        <f t="shared" si="0"/>
        <v>0</v>
      </c>
      <c r="S8" s="102">
        <f t="shared" si="0"/>
        <v>2</v>
      </c>
      <c r="T8" s="102">
        <f t="shared" si="0"/>
        <v>0</v>
      </c>
      <c r="U8" s="102">
        <f t="shared" si="0"/>
        <v>2</v>
      </c>
      <c r="V8" s="102">
        <v>0</v>
      </c>
      <c r="W8" s="102">
        <v>2</v>
      </c>
      <c r="X8" s="102">
        <v>0</v>
      </c>
      <c r="Y8" s="102">
        <v>2</v>
      </c>
      <c r="Z8" s="102">
        <v>0</v>
      </c>
      <c r="AA8" s="102">
        <v>2</v>
      </c>
    </row>
    <row r="9" spans="1:27" s="97" customFormat="1" ht="22.35" customHeight="1" x14ac:dyDescent="0.2">
      <c r="A9" s="33" t="s">
        <v>253</v>
      </c>
      <c r="B9" s="33"/>
    </row>
    <row r="10" spans="1:27" s="97" customFormat="1" ht="12" customHeight="1" x14ac:dyDescent="0.2">
      <c r="A10" s="33" t="s">
        <v>296</v>
      </c>
      <c r="B10" s="33"/>
    </row>
    <row r="11" spans="1:27" s="97" customFormat="1" ht="6" customHeight="1" x14ac:dyDescent="0.2">
      <c r="A11" s="33"/>
      <c r="B11" s="33"/>
    </row>
    <row r="12" spans="1:27" s="97" customFormat="1" ht="12.6" customHeight="1" x14ac:dyDescent="0.2">
      <c r="A12" s="33" t="s">
        <v>254</v>
      </c>
      <c r="B12" s="33"/>
    </row>
  </sheetData>
  <phoneticPr fontId="0" type="noConversion"/>
  <hyperlinks>
    <hyperlink ref="AA1" location="Survol!A1" display="zurück zur Übersicht"/>
  </hyperlinks>
  <pageMargins left="0.35" right="0.31"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
  <sheetViews>
    <sheetView showGridLines="0" zoomScaleNormal="100" workbookViewId="0"/>
  </sheetViews>
  <sheetFormatPr baseColWidth="10" defaultColWidth="9.1640625" defaultRowHeight="11.25" x14ac:dyDescent="0.2"/>
  <cols>
    <col min="1" max="2" width="7.83203125" style="2" customWidth="1"/>
    <col min="3" max="20" width="6.1640625" style="2" customWidth="1"/>
    <col min="21" max="21" width="6.83203125" style="2" customWidth="1"/>
    <col min="22" max="22" width="6.1640625" style="2" customWidth="1"/>
    <col min="23" max="23" width="6.83203125" style="2" customWidth="1"/>
    <col min="24" max="16384" width="9.1640625" style="2"/>
  </cols>
  <sheetData>
    <row r="1" spans="1:23" s="10" customFormat="1" ht="12" x14ac:dyDescent="0.2">
      <c r="A1" s="1" t="str">
        <f>"Canton de "&amp;Survol!$C5</f>
        <v>Canton de Schwytz</v>
      </c>
      <c r="B1" s="1"/>
      <c r="C1" s="1"/>
      <c r="D1" s="1"/>
      <c r="E1" s="1"/>
      <c r="F1" s="1"/>
      <c r="K1" s="36"/>
      <c r="L1" s="36"/>
      <c r="M1" s="36"/>
      <c r="N1" s="36"/>
      <c r="O1" s="36"/>
      <c r="P1" s="36"/>
      <c r="U1" s="19"/>
      <c r="W1" s="19" t="s">
        <v>157</v>
      </c>
    </row>
    <row r="2" spans="1:23" s="40" customFormat="1" ht="14.1" customHeight="1" x14ac:dyDescent="0.2">
      <c r="A2" s="47" t="s">
        <v>153</v>
      </c>
      <c r="B2" s="38"/>
      <c r="C2" s="39"/>
      <c r="D2" s="39"/>
      <c r="E2" s="39"/>
      <c r="F2" s="39"/>
      <c r="G2" s="39"/>
      <c r="H2" s="39"/>
      <c r="I2" s="39"/>
      <c r="J2" s="39"/>
      <c r="K2" s="39"/>
      <c r="L2" s="39"/>
      <c r="M2" s="39"/>
      <c r="N2" s="39"/>
      <c r="O2" s="39"/>
      <c r="P2" s="39"/>
      <c r="Q2" s="39"/>
      <c r="R2" s="39"/>
      <c r="S2" s="39"/>
      <c r="T2" s="39"/>
      <c r="V2" s="39"/>
    </row>
    <row r="3" spans="1:23" s="44" customFormat="1" ht="18" customHeight="1" x14ac:dyDescent="0.2">
      <c r="A3" s="129"/>
      <c r="B3" s="67">
        <v>1980</v>
      </c>
      <c r="C3" s="124"/>
      <c r="D3" s="67">
        <v>1984</v>
      </c>
      <c r="E3" s="124"/>
      <c r="F3" s="67">
        <v>1988</v>
      </c>
      <c r="G3" s="124"/>
      <c r="H3" s="67">
        <v>1992</v>
      </c>
      <c r="I3" s="124"/>
      <c r="J3" s="67">
        <v>1996</v>
      </c>
      <c r="K3" s="124"/>
      <c r="L3" s="67">
        <v>2000</v>
      </c>
      <c r="M3" s="124"/>
      <c r="N3" s="67">
        <v>2004</v>
      </c>
      <c r="O3" s="124"/>
      <c r="P3" s="63">
        <v>2008</v>
      </c>
      <c r="Q3" s="63"/>
      <c r="R3" s="67">
        <v>2012</v>
      </c>
      <c r="S3" s="63"/>
      <c r="T3" s="67">
        <v>2016</v>
      </c>
      <c r="U3" s="63"/>
      <c r="V3" s="67">
        <v>2020</v>
      </c>
      <c r="W3" s="164"/>
    </row>
    <row r="4" spans="1:23" x14ac:dyDescent="0.2">
      <c r="A4" s="20" t="s">
        <v>191</v>
      </c>
      <c r="B4" s="66" t="s">
        <v>1</v>
      </c>
      <c r="C4" s="66" t="s">
        <v>161</v>
      </c>
      <c r="D4" s="66" t="s">
        <v>1</v>
      </c>
      <c r="E4" s="66" t="s">
        <v>161</v>
      </c>
      <c r="F4" s="124" t="s">
        <v>1</v>
      </c>
      <c r="G4" s="66" t="s">
        <v>161</v>
      </c>
      <c r="H4" s="124" t="s">
        <v>1</v>
      </c>
      <c r="I4" s="66" t="s">
        <v>161</v>
      </c>
      <c r="J4" s="124" t="s">
        <v>1</v>
      </c>
      <c r="K4" s="66" t="s">
        <v>161</v>
      </c>
      <c r="L4" s="124" t="s">
        <v>1</v>
      </c>
      <c r="M4" s="66" t="s">
        <v>161</v>
      </c>
      <c r="N4" s="124" t="s">
        <v>1</v>
      </c>
      <c r="O4" s="66" t="s">
        <v>161</v>
      </c>
      <c r="P4" s="124" t="s">
        <v>1</v>
      </c>
      <c r="Q4" s="67" t="s">
        <v>161</v>
      </c>
      <c r="R4" s="66" t="s">
        <v>1</v>
      </c>
      <c r="S4" s="67" t="s">
        <v>167</v>
      </c>
      <c r="T4" s="66" t="s">
        <v>1</v>
      </c>
      <c r="U4" s="67" t="s">
        <v>161</v>
      </c>
      <c r="V4" s="66" t="s">
        <v>1</v>
      </c>
      <c r="W4" s="67" t="s">
        <v>161</v>
      </c>
    </row>
    <row r="5" spans="1:23" s="51" customFormat="1" ht="13.35" customHeight="1" x14ac:dyDescent="0.2">
      <c r="A5" s="130" t="s">
        <v>172</v>
      </c>
      <c r="B5" s="106"/>
      <c r="C5" s="106">
        <v>2</v>
      </c>
      <c r="D5" s="106"/>
      <c r="E5" s="106">
        <v>2</v>
      </c>
      <c r="F5" s="106"/>
      <c r="G5" s="106">
        <v>2</v>
      </c>
      <c r="H5" s="106"/>
      <c r="I5" s="106">
        <v>1</v>
      </c>
      <c r="J5" s="106"/>
      <c r="K5" s="106">
        <v>2</v>
      </c>
      <c r="L5" s="106"/>
      <c r="M5" s="106">
        <v>2</v>
      </c>
      <c r="N5" s="106"/>
      <c r="O5" s="106">
        <v>2</v>
      </c>
      <c r="P5" s="106"/>
      <c r="Q5" s="106">
        <v>1</v>
      </c>
      <c r="R5" s="106">
        <v>1</v>
      </c>
      <c r="S5" s="106">
        <v>1</v>
      </c>
      <c r="T5" s="106">
        <v>1</v>
      </c>
      <c r="U5" s="106">
        <v>1</v>
      </c>
      <c r="V5" s="106">
        <v>1</v>
      </c>
      <c r="W5" s="106">
        <v>1</v>
      </c>
    </row>
    <row r="6" spans="1:23" s="51" customFormat="1" ht="13.35" customHeight="1" x14ac:dyDescent="0.2">
      <c r="A6" s="130" t="s">
        <v>27</v>
      </c>
      <c r="B6" s="106"/>
      <c r="C6" s="106">
        <v>4</v>
      </c>
      <c r="D6" s="106"/>
      <c r="E6" s="106">
        <v>4</v>
      </c>
      <c r="F6" s="106">
        <v>1</v>
      </c>
      <c r="G6" s="106">
        <v>3</v>
      </c>
      <c r="H6" s="106">
        <v>1</v>
      </c>
      <c r="I6" s="106">
        <v>4</v>
      </c>
      <c r="J6" s="106"/>
      <c r="K6" s="106">
        <v>4</v>
      </c>
      <c r="L6" s="106"/>
      <c r="M6" s="106">
        <v>4</v>
      </c>
      <c r="N6" s="106"/>
      <c r="O6" s="106">
        <v>3</v>
      </c>
      <c r="P6" s="106"/>
      <c r="Q6" s="106">
        <v>3</v>
      </c>
      <c r="R6" s="106"/>
      <c r="S6" s="106">
        <v>2</v>
      </c>
      <c r="T6" s="106"/>
      <c r="U6" s="106">
        <v>2</v>
      </c>
      <c r="V6" s="106"/>
      <c r="W6" s="106">
        <v>2</v>
      </c>
    </row>
    <row r="7" spans="1:23" s="44" customFormat="1" ht="13.35" customHeight="1" x14ac:dyDescent="0.2">
      <c r="A7" s="130" t="s">
        <v>34</v>
      </c>
      <c r="B7" s="106"/>
      <c r="C7" s="106">
        <v>1</v>
      </c>
      <c r="D7" s="106"/>
      <c r="E7" s="106">
        <v>1</v>
      </c>
      <c r="F7" s="106"/>
      <c r="G7" s="106">
        <v>1</v>
      </c>
      <c r="H7" s="106"/>
      <c r="I7" s="106">
        <v>1</v>
      </c>
      <c r="J7" s="106"/>
      <c r="K7" s="106">
        <v>1</v>
      </c>
      <c r="L7" s="106"/>
      <c r="M7" s="106">
        <v>1</v>
      </c>
      <c r="N7" s="106"/>
      <c r="O7" s="106">
        <v>1</v>
      </c>
      <c r="P7" s="106"/>
      <c r="Q7" s="106">
        <v>1</v>
      </c>
      <c r="R7" s="106"/>
      <c r="S7" s="106"/>
      <c r="T7" s="106"/>
      <c r="U7" s="106"/>
      <c r="V7" s="106"/>
      <c r="W7" s="106"/>
    </row>
    <row r="8" spans="1:23" s="44" customFormat="1" ht="13.35" customHeight="1" x14ac:dyDescent="0.2">
      <c r="A8" s="130" t="s">
        <v>28</v>
      </c>
      <c r="B8" s="106"/>
      <c r="C8" s="106"/>
      <c r="D8" s="106"/>
      <c r="E8" s="106"/>
      <c r="F8" s="106"/>
      <c r="G8" s="106"/>
      <c r="H8" s="106"/>
      <c r="I8" s="106"/>
      <c r="J8" s="106"/>
      <c r="K8" s="106"/>
      <c r="L8" s="106"/>
      <c r="M8" s="106"/>
      <c r="N8" s="106"/>
      <c r="O8" s="106">
        <v>1</v>
      </c>
      <c r="P8" s="106"/>
      <c r="Q8" s="106">
        <v>2</v>
      </c>
      <c r="R8" s="106"/>
      <c r="S8" s="106">
        <v>3</v>
      </c>
      <c r="T8" s="106"/>
      <c r="U8" s="106">
        <v>3</v>
      </c>
      <c r="V8" s="106"/>
      <c r="W8" s="106">
        <v>3</v>
      </c>
    </row>
    <row r="9" spans="1:23" s="44" customFormat="1" ht="13.35" customHeight="1" x14ac:dyDescent="0.2">
      <c r="A9" s="118" t="s">
        <v>0</v>
      </c>
      <c r="B9" s="102"/>
      <c r="C9" s="102">
        <v>7</v>
      </c>
      <c r="D9" s="102"/>
      <c r="E9" s="102">
        <v>7</v>
      </c>
      <c r="F9" s="102">
        <v>1</v>
      </c>
      <c r="G9" s="102">
        <v>6</v>
      </c>
      <c r="H9" s="102">
        <v>1</v>
      </c>
      <c r="I9" s="102">
        <v>6</v>
      </c>
      <c r="J9" s="102"/>
      <c r="K9" s="102">
        <v>7</v>
      </c>
      <c r="L9" s="102"/>
      <c r="M9" s="102">
        <v>7</v>
      </c>
      <c r="N9" s="102"/>
      <c r="O9" s="102">
        <v>7</v>
      </c>
      <c r="P9" s="102"/>
      <c r="Q9" s="102">
        <v>7</v>
      </c>
      <c r="R9" s="102">
        <v>1</v>
      </c>
      <c r="S9" s="102">
        <v>6</v>
      </c>
      <c r="T9" s="102">
        <v>1</v>
      </c>
      <c r="U9" s="102">
        <v>6</v>
      </c>
      <c r="V9" s="102">
        <v>1</v>
      </c>
      <c r="W9" s="102">
        <v>6</v>
      </c>
    </row>
    <row r="10" spans="1:23" s="97" customFormat="1" ht="22.35" customHeight="1" x14ac:dyDescent="0.2">
      <c r="A10" s="33" t="s">
        <v>253</v>
      </c>
      <c r="B10" s="33"/>
    </row>
    <row r="11" spans="1:23" s="97" customFormat="1" ht="12" customHeight="1" x14ac:dyDescent="0.2">
      <c r="A11" s="33" t="s">
        <v>296</v>
      </c>
      <c r="B11" s="33"/>
    </row>
    <row r="12" spans="1:23" s="97" customFormat="1" ht="6" customHeight="1" x14ac:dyDescent="0.2">
      <c r="A12" s="33"/>
      <c r="B12" s="33"/>
    </row>
    <row r="13" spans="1:23" s="97" customFormat="1" ht="12.6" customHeight="1" x14ac:dyDescent="0.2">
      <c r="A13" s="33" t="s">
        <v>254</v>
      </c>
      <c r="B13" s="33"/>
    </row>
  </sheetData>
  <phoneticPr fontId="0" type="noConversion"/>
  <hyperlinks>
    <hyperlink ref="W1" location="Survol!A1" display="zurück zur Übersicht"/>
  </hyperlinks>
  <pageMargins left="1" right="1" top="1" bottom="1" header="0.5" footer="0.5"/>
  <pageSetup paperSize="9" scale="96"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2"/>
  <sheetViews>
    <sheetView showGridLines="0" zoomScaleNormal="100" workbookViewId="0"/>
  </sheetViews>
  <sheetFormatPr baseColWidth="10" defaultColWidth="9.1640625" defaultRowHeight="9.9499999999999993" customHeight="1" x14ac:dyDescent="0.2"/>
  <cols>
    <col min="1" max="1" width="11.83203125" style="72" customWidth="1"/>
    <col min="2" max="20" width="9.5" style="70" customWidth="1"/>
    <col min="21" max="21" width="9.5" style="143" customWidth="1"/>
    <col min="22" max="23" width="9.1640625" style="70"/>
    <col min="24" max="24" width="8.83203125" style="70" customWidth="1"/>
    <col min="25" max="16384" width="9.1640625" style="70"/>
  </cols>
  <sheetData>
    <row r="1" spans="1:24" s="62" customFormat="1" ht="12" x14ac:dyDescent="0.2">
      <c r="A1" s="1" t="str">
        <f>"Canton de "&amp;Survol!$C5</f>
        <v>Canton de Schwytz</v>
      </c>
      <c r="B1" s="61"/>
      <c r="C1" s="61"/>
      <c r="D1" s="61"/>
      <c r="E1" s="61"/>
      <c r="F1" s="61"/>
      <c r="G1" s="61"/>
      <c r="H1" s="61"/>
      <c r="I1" s="61"/>
      <c r="J1" s="61"/>
      <c r="T1" s="19"/>
      <c r="U1" s="140"/>
      <c r="X1" s="19" t="s">
        <v>157</v>
      </c>
    </row>
    <row r="2" spans="1:24" s="111" customFormat="1" ht="36.6" customHeight="1" x14ac:dyDescent="0.2">
      <c r="A2" s="47" t="s">
        <v>154</v>
      </c>
      <c r="B2" s="14"/>
      <c r="C2" s="14"/>
      <c r="D2" s="14"/>
      <c r="E2" s="14"/>
      <c r="F2" s="14"/>
      <c r="G2" s="14"/>
      <c r="H2" s="14"/>
      <c r="I2" s="15"/>
      <c r="J2" s="15"/>
      <c r="K2" s="15"/>
      <c r="L2" s="15"/>
      <c r="M2" s="15"/>
      <c r="N2" s="15"/>
      <c r="O2" s="15"/>
      <c r="P2" s="15"/>
      <c r="Q2" s="15"/>
      <c r="R2" s="15"/>
      <c r="S2" s="15"/>
      <c r="U2" s="142"/>
      <c r="V2" s="167" t="s">
        <v>295</v>
      </c>
      <c r="W2" s="167"/>
      <c r="X2" s="167"/>
    </row>
    <row r="3" spans="1:24" s="112" customFormat="1" ht="18" customHeight="1" x14ac:dyDescent="0.2">
      <c r="A3" s="131" t="s">
        <v>191</v>
      </c>
      <c r="B3" s="66">
        <v>1948</v>
      </c>
      <c r="C3" s="66">
        <v>1952</v>
      </c>
      <c r="D3" s="66">
        <v>1956</v>
      </c>
      <c r="E3" s="66">
        <v>1960</v>
      </c>
      <c r="F3" s="66">
        <v>1964</v>
      </c>
      <c r="G3" s="66">
        <v>1968</v>
      </c>
      <c r="H3" s="66">
        <v>1972</v>
      </c>
      <c r="I3" s="66">
        <v>1976</v>
      </c>
      <c r="J3" s="66">
        <v>1980</v>
      </c>
      <c r="K3" s="66">
        <v>1984</v>
      </c>
      <c r="L3" s="66">
        <v>1988</v>
      </c>
      <c r="M3" s="66">
        <v>1992</v>
      </c>
      <c r="N3" s="66">
        <v>1996</v>
      </c>
      <c r="O3" s="66">
        <v>2000</v>
      </c>
      <c r="P3" s="66">
        <v>2004</v>
      </c>
      <c r="Q3" s="67">
        <v>2008</v>
      </c>
      <c r="R3" s="67">
        <v>2012</v>
      </c>
      <c r="S3" s="67">
        <v>2016</v>
      </c>
      <c r="T3" s="67">
        <v>2020</v>
      </c>
      <c r="U3" s="163"/>
      <c r="V3" s="168" t="s">
        <v>294</v>
      </c>
      <c r="W3" s="168"/>
      <c r="X3" s="168"/>
    </row>
    <row r="4" spans="1:24" s="83" customFormat="1" ht="12.6" customHeight="1" x14ac:dyDescent="0.2">
      <c r="A4" s="130" t="s">
        <v>172</v>
      </c>
      <c r="B4" s="133">
        <v>26.6</v>
      </c>
      <c r="C4" s="133">
        <v>31</v>
      </c>
      <c r="D4" s="133">
        <v>25.7</v>
      </c>
      <c r="E4" s="133">
        <v>29</v>
      </c>
      <c r="F4" s="133">
        <v>27.5</v>
      </c>
      <c r="G4" s="133">
        <v>31.2</v>
      </c>
      <c r="H4" s="133">
        <v>30.67</v>
      </c>
      <c r="I4" s="133">
        <v>30.22</v>
      </c>
      <c r="J4" s="133">
        <v>28.96</v>
      </c>
      <c r="K4" s="133">
        <v>27.160473480654542</v>
      </c>
      <c r="L4" s="133">
        <v>28.28898268</v>
      </c>
      <c r="M4" s="133">
        <v>32.81</v>
      </c>
      <c r="N4" s="133">
        <v>29.242693048052345</v>
      </c>
      <c r="O4" s="133">
        <v>27.125832852959086</v>
      </c>
      <c r="P4" s="133">
        <v>23.0135269763751</v>
      </c>
      <c r="Q4" s="133">
        <v>19.578976552822109</v>
      </c>
      <c r="R4" s="133">
        <v>22.816806906401467</v>
      </c>
      <c r="S4" s="133">
        <v>21.628995577114701</v>
      </c>
      <c r="T4" s="133">
        <v>20.245122787013699</v>
      </c>
      <c r="U4" s="141"/>
      <c r="V4" s="172">
        <v>20.245122787013699</v>
      </c>
      <c r="W4" s="172"/>
      <c r="X4" s="172"/>
    </row>
    <row r="5" spans="1:24" s="83" customFormat="1" ht="12.6" customHeight="1" x14ac:dyDescent="0.2">
      <c r="A5" s="130" t="s">
        <v>27</v>
      </c>
      <c r="B5" s="133">
        <v>55.3</v>
      </c>
      <c r="C5" s="133">
        <v>51.4</v>
      </c>
      <c r="D5" s="133">
        <v>58.2</v>
      </c>
      <c r="E5" s="133">
        <v>56.4</v>
      </c>
      <c r="F5" s="133">
        <v>57.5</v>
      </c>
      <c r="G5" s="133">
        <v>54.1</v>
      </c>
      <c r="H5" s="133">
        <v>46.95</v>
      </c>
      <c r="I5" s="133">
        <v>46.38</v>
      </c>
      <c r="J5" s="133">
        <v>49.65</v>
      </c>
      <c r="K5" s="133">
        <v>47.994287500191028</v>
      </c>
      <c r="L5" s="133">
        <v>44.210970410000002</v>
      </c>
      <c r="M5" s="133">
        <v>42.27</v>
      </c>
      <c r="N5" s="133">
        <v>37.904575304952978</v>
      </c>
      <c r="O5" s="133">
        <v>38.995200004434828</v>
      </c>
      <c r="P5" s="133">
        <v>32.007864496618062</v>
      </c>
      <c r="Q5" s="133">
        <v>29.767461787368418</v>
      </c>
      <c r="R5" s="133">
        <v>29.084515309046708</v>
      </c>
      <c r="S5" s="133">
        <v>27.167707340251699</v>
      </c>
      <c r="T5" s="133">
        <v>24.007880076080301</v>
      </c>
      <c r="U5" s="141"/>
      <c r="V5" s="173">
        <v>24.007880076080301</v>
      </c>
      <c r="W5" s="173"/>
      <c r="X5" s="173"/>
    </row>
    <row r="6" spans="1:24" s="83" customFormat="1" ht="12.6" customHeight="1" x14ac:dyDescent="0.2">
      <c r="A6" s="130" t="s">
        <v>34</v>
      </c>
      <c r="B6" s="133">
        <v>13.9</v>
      </c>
      <c r="C6" s="133">
        <v>13.5</v>
      </c>
      <c r="D6" s="133">
        <v>14.1</v>
      </c>
      <c r="E6" s="133">
        <v>13.7</v>
      </c>
      <c r="F6" s="133">
        <v>14.7</v>
      </c>
      <c r="G6" s="133">
        <v>14</v>
      </c>
      <c r="H6" s="133">
        <v>18.52</v>
      </c>
      <c r="I6" s="133">
        <v>17.989999999999998</v>
      </c>
      <c r="J6" s="133">
        <v>15.47</v>
      </c>
      <c r="K6" s="133">
        <v>14.511529427134912</v>
      </c>
      <c r="L6" s="133">
        <v>13.00463834</v>
      </c>
      <c r="M6" s="133">
        <v>12.05</v>
      </c>
      <c r="N6" s="133">
        <v>13.985976637998373</v>
      </c>
      <c r="O6" s="133">
        <v>12.214954307919607</v>
      </c>
      <c r="P6" s="133">
        <v>15.162800956386507</v>
      </c>
      <c r="Q6" s="133">
        <v>8.7612897639199279</v>
      </c>
      <c r="R6" s="133">
        <v>9.3794236968232969</v>
      </c>
      <c r="S6" s="133">
        <v>8.3098232780986994</v>
      </c>
      <c r="T6" s="133">
        <v>6.1685249005784302</v>
      </c>
      <c r="U6" s="141"/>
      <c r="V6" s="169">
        <v>14.230012161358699</v>
      </c>
      <c r="W6" s="169"/>
      <c r="X6" s="169"/>
    </row>
    <row r="7" spans="1:24" s="83" customFormat="1" ht="12.6" customHeight="1" x14ac:dyDescent="0.2">
      <c r="A7" s="130" t="s">
        <v>28</v>
      </c>
      <c r="B7" s="133"/>
      <c r="C7" s="133"/>
      <c r="D7" s="133"/>
      <c r="E7" s="133"/>
      <c r="F7" s="133"/>
      <c r="G7" s="133"/>
      <c r="H7" s="133">
        <v>1.86</v>
      </c>
      <c r="I7" s="133">
        <v>2.2599999999999998</v>
      </c>
      <c r="J7" s="133">
        <v>4.32</v>
      </c>
      <c r="K7" s="133">
        <v>4.1353296718279129</v>
      </c>
      <c r="L7" s="133">
        <v>5.6948766390000003</v>
      </c>
      <c r="M7" s="133">
        <v>7.59</v>
      </c>
      <c r="N7" s="133">
        <v>15.176367654820927</v>
      </c>
      <c r="O7" s="133">
        <v>20.673465617409473</v>
      </c>
      <c r="P7" s="133">
        <v>29.096761870172621</v>
      </c>
      <c r="Q7" s="133">
        <v>37.484581017218986</v>
      </c>
      <c r="R7" s="133">
        <v>34.005515796276391</v>
      </c>
      <c r="S7" s="133">
        <v>33.115089982687699</v>
      </c>
      <c r="T7" s="133">
        <v>33.247149368018199</v>
      </c>
      <c r="U7" s="141"/>
      <c r="V7" s="169">
        <v>33.247149368018199</v>
      </c>
      <c r="W7" s="169"/>
      <c r="X7" s="169"/>
    </row>
    <row r="8" spans="1:24" s="83" customFormat="1" ht="12.6" customHeight="1" x14ac:dyDescent="0.2">
      <c r="A8" s="130" t="s">
        <v>29</v>
      </c>
      <c r="B8" s="133"/>
      <c r="C8" s="133"/>
      <c r="D8" s="133"/>
      <c r="E8" s="133"/>
      <c r="F8" s="133"/>
      <c r="G8" s="133"/>
      <c r="H8" s="133"/>
      <c r="I8" s="133"/>
      <c r="J8" s="133"/>
      <c r="K8" s="133"/>
      <c r="L8" s="133"/>
      <c r="M8" s="133"/>
      <c r="N8" s="133"/>
      <c r="O8" s="133"/>
      <c r="P8" s="133"/>
      <c r="Q8" s="133"/>
      <c r="R8" s="133"/>
      <c r="S8" s="133">
        <v>0.304428390944257</v>
      </c>
      <c r="T8" s="133"/>
      <c r="U8" s="141"/>
      <c r="V8" s="112"/>
      <c r="W8" s="112"/>
      <c r="X8" s="112"/>
    </row>
    <row r="9" spans="1:24" s="83" customFormat="1" ht="12.6" customHeight="1" x14ac:dyDescent="0.2">
      <c r="A9" s="130" t="s">
        <v>206</v>
      </c>
      <c r="B9" s="133"/>
      <c r="C9" s="133"/>
      <c r="D9" s="133"/>
      <c r="E9" s="133"/>
      <c r="F9" s="133"/>
      <c r="G9" s="133"/>
      <c r="H9" s="133"/>
      <c r="I9" s="133"/>
      <c r="J9" s="133"/>
      <c r="K9" s="133"/>
      <c r="L9" s="133"/>
      <c r="M9" s="133"/>
      <c r="N9" s="133"/>
      <c r="O9" s="133"/>
      <c r="P9" s="133"/>
      <c r="Q9" s="133"/>
      <c r="R9" s="133"/>
      <c r="S9" s="133">
        <v>2.54462284292218</v>
      </c>
      <c r="T9" s="133">
        <v>5.8045246970148696</v>
      </c>
      <c r="U9" s="141"/>
      <c r="V9" s="169">
        <v>5.8045246970148696</v>
      </c>
      <c r="W9" s="169"/>
      <c r="X9" s="169"/>
    </row>
    <row r="10" spans="1:24" s="83" customFormat="1" ht="12.6" customHeight="1" x14ac:dyDescent="0.2">
      <c r="A10" s="130" t="s">
        <v>126</v>
      </c>
      <c r="B10" s="133"/>
      <c r="C10" s="133"/>
      <c r="D10" s="133"/>
      <c r="E10" s="133"/>
      <c r="F10" s="133"/>
      <c r="G10" s="133"/>
      <c r="H10" s="133"/>
      <c r="I10" s="133"/>
      <c r="J10" s="133"/>
      <c r="K10" s="133"/>
      <c r="L10" s="133"/>
      <c r="M10" s="133"/>
      <c r="N10" s="133"/>
      <c r="O10" s="133"/>
      <c r="P10" s="133"/>
      <c r="Q10" s="133"/>
      <c r="R10" s="133">
        <v>3.0112333065787651E-2</v>
      </c>
      <c r="S10" s="133"/>
      <c r="T10" s="133"/>
      <c r="U10" s="141"/>
      <c r="V10" s="112"/>
      <c r="W10" s="112"/>
      <c r="X10" s="112"/>
    </row>
    <row r="11" spans="1:24" s="83" customFormat="1" ht="12.6" customHeight="1" x14ac:dyDescent="0.2">
      <c r="A11" s="130" t="s">
        <v>35</v>
      </c>
      <c r="B11" s="133"/>
      <c r="C11" s="133"/>
      <c r="D11" s="133"/>
      <c r="E11" s="133"/>
      <c r="F11" s="133"/>
      <c r="G11" s="133"/>
      <c r="H11" s="133"/>
      <c r="I11" s="133"/>
      <c r="J11" s="133">
        <v>1.45</v>
      </c>
      <c r="K11" s="133">
        <v>6.1983799201916066</v>
      </c>
      <c r="L11" s="133"/>
      <c r="M11" s="133"/>
      <c r="N11" s="133"/>
      <c r="O11" s="133"/>
      <c r="P11" s="133"/>
      <c r="Q11" s="133"/>
      <c r="R11" s="133"/>
      <c r="S11" s="133"/>
      <c r="T11" s="133"/>
      <c r="U11" s="141"/>
      <c r="V11" s="112"/>
      <c r="W11" s="112"/>
      <c r="X11" s="112"/>
    </row>
    <row r="12" spans="1:24" s="83" customFormat="1" ht="12.6" customHeight="1" x14ac:dyDescent="0.2">
      <c r="A12" s="130" t="s">
        <v>30</v>
      </c>
      <c r="B12" s="133"/>
      <c r="C12" s="133"/>
      <c r="D12" s="133"/>
      <c r="E12" s="133"/>
      <c r="F12" s="133"/>
      <c r="G12" s="133"/>
      <c r="H12" s="133"/>
      <c r="I12" s="133"/>
      <c r="J12" s="133"/>
      <c r="K12" s="133"/>
      <c r="L12" s="133">
        <v>6.7081028439999999</v>
      </c>
      <c r="M12" s="133">
        <v>3.59</v>
      </c>
      <c r="N12" s="133"/>
      <c r="O12" s="133"/>
      <c r="P12" s="133"/>
      <c r="Q12" s="133"/>
      <c r="R12" s="133"/>
      <c r="S12" s="112"/>
      <c r="T12" s="112"/>
      <c r="U12" s="165"/>
      <c r="V12" s="169">
        <v>1.0248571940231499</v>
      </c>
      <c r="W12" s="169"/>
      <c r="X12" s="169"/>
    </row>
    <row r="13" spans="1:24" s="83" customFormat="1" ht="12.6" customHeight="1" x14ac:dyDescent="0.2">
      <c r="A13" s="130" t="s">
        <v>32</v>
      </c>
      <c r="B13" s="133"/>
      <c r="C13" s="133"/>
      <c r="D13" s="133"/>
      <c r="E13" s="133"/>
      <c r="F13" s="133"/>
      <c r="G13" s="133"/>
      <c r="H13" s="133"/>
      <c r="I13" s="133"/>
      <c r="J13" s="133"/>
      <c r="K13" s="133"/>
      <c r="L13" s="133">
        <v>2.0924290860000001</v>
      </c>
      <c r="M13" s="133"/>
      <c r="N13" s="133">
        <v>0.91725131843305641</v>
      </c>
      <c r="O13" s="133"/>
      <c r="P13" s="133"/>
      <c r="Q13" s="133"/>
      <c r="R13" s="133"/>
      <c r="S13" s="133"/>
      <c r="T13" s="133"/>
      <c r="U13" s="141"/>
      <c r="V13" s="112"/>
      <c r="W13" s="112"/>
      <c r="X13" s="112"/>
    </row>
    <row r="14" spans="1:24" s="83" customFormat="1" ht="12.6" customHeight="1" x14ac:dyDescent="0.2">
      <c r="A14" s="130" t="s">
        <v>33</v>
      </c>
      <c r="B14" s="133">
        <v>4.2</v>
      </c>
      <c r="C14" s="133">
        <v>4.0999999999999996</v>
      </c>
      <c r="D14" s="133">
        <v>2</v>
      </c>
      <c r="E14" s="133">
        <v>0.9</v>
      </c>
      <c r="F14" s="133">
        <v>0.3</v>
      </c>
      <c r="G14" s="133">
        <v>0.7</v>
      </c>
      <c r="H14" s="133">
        <v>2</v>
      </c>
      <c r="I14" s="133">
        <v>3.15</v>
      </c>
      <c r="J14" s="133">
        <v>0.15</v>
      </c>
      <c r="K14" s="133"/>
      <c r="L14" s="133"/>
      <c r="M14" s="133">
        <v>1.7</v>
      </c>
      <c r="N14" s="133">
        <v>2.7731360357423194</v>
      </c>
      <c r="O14" s="133">
        <v>0.99054721727704031</v>
      </c>
      <c r="P14" s="133">
        <v>0.71904570044773897</v>
      </c>
      <c r="Q14" s="133">
        <v>4.407690878670536</v>
      </c>
      <c r="R14" s="133">
        <v>4.6836259583863562</v>
      </c>
      <c r="S14" s="133">
        <v>6.9293325879806904</v>
      </c>
      <c r="T14" s="133">
        <v>10.5267981712944</v>
      </c>
      <c r="U14" s="141"/>
      <c r="V14" s="169">
        <v>1.44045371649105</v>
      </c>
      <c r="W14" s="169"/>
      <c r="X14" s="169"/>
    </row>
    <row r="15" spans="1:24" s="83" customFormat="1" ht="12.6" customHeight="1" x14ac:dyDescent="0.2">
      <c r="A15" s="135" t="s">
        <v>0</v>
      </c>
      <c r="B15" s="136">
        <v>100.00000000000001</v>
      </c>
      <c r="C15" s="136">
        <v>100</v>
      </c>
      <c r="D15" s="136">
        <v>100</v>
      </c>
      <c r="E15" s="136">
        <v>100.00000000000001</v>
      </c>
      <c r="F15" s="136">
        <v>100</v>
      </c>
      <c r="G15" s="136">
        <v>100</v>
      </c>
      <c r="H15" s="136">
        <v>100</v>
      </c>
      <c r="I15" s="136">
        <v>100</v>
      </c>
      <c r="J15" s="136">
        <v>100.00000000000001</v>
      </c>
      <c r="K15" s="136">
        <v>100.00000000000001</v>
      </c>
      <c r="L15" s="136">
        <v>99.999999998999996</v>
      </c>
      <c r="M15" s="136">
        <v>100.01000000000002</v>
      </c>
      <c r="N15" s="136">
        <v>100.00000000000001</v>
      </c>
      <c r="O15" s="136">
        <v>100.00000000000004</v>
      </c>
      <c r="P15" s="136">
        <v>100.00000000000003</v>
      </c>
      <c r="Q15" s="136">
        <v>99.999999999999972</v>
      </c>
      <c r="R15" s="136">
        <v>100.00000000000001</v>
      </c>
      <c r="S15" s="136">
        <v>99.999999999999929</v>
      </c>
      <c r="T15" s="136">
        <v>100</v>
      </c>
      <c r="U15" s="166"/>
      <c r="V15" s="170">
        <f>SUM(V4:X14)</f>
        <v>99.999999999999972</v>
      </c>
      <c r="W15" s="170"/>
      <c r="X15" s="170"/>
    </row>
    <row r="16" spans="1:24" s="83" customFormat="1" ht="12.6" customHeight="1" x14ac:dyDescent="0.2">
      <c r="A16" s="95" t="s">
        <v>36</v>
      </c>
      <c r="B16" s="95"/>
      <c r="C16" s="95"/>
      <c r="D16" s="95"/>
      <c r="E16" s="95"/>
      <c r="F16" s="95"/>
      <c r="G16" s="95"/>
      <c r="H16" s="95"/>
      <c r="I16" s="134">
        <v>51.9</v>
      </c>
      <c r="J16" s="134">
        <v>45.2</v>
      </c>
      <c r="K16" s="134">
        <v>43.1</v>
      </c>
      <c r="L16" s="134">
        <v>39.700000000000003</v>
      </c>
      <c r="M16" s="134">
        <v>39.4</v>
      </c>
      <c r="N16" s="134">
        <v>32.849059681081961</v>
      </c>
      <c r="O16" s="134">
        <v>47.297584472621665</v>
      </c>
      <c r="P16" s="134">
        <v>40.328202631375106</v>
      </c>
      <c r="Q16" s="134">
        <v>41.291983665544642</v>
      </c>
      <c r="R16" s="134">
        <v>44.438460287781503</v>
      </c>
      <c r="S16" s="134">
        <v>37.747087506204565</v>
      </c>
      <c r="T16" s="134">
        <v>35.758531472493402</v>
      </c>
      <c r="U16" s="141"/>
      <c r="V16" s="171">
        <v>35.758531472493402</v>
      </c>
      <c r="W16" s="171"/>
      <c r="X16" s="171"/>
    </row>
    <row r="17" spans="1:24" s="10" customFormat="1" ht="26.45" customHeight="1" x14ac:dyDescent="0.2">
      <c r="A17" s="137" t="s">
        <v>290</v>
      </c>
      <c r="B17" s="107"/>
      <c r="C17" s="107"/>
      <c r="D17" s="107"/>
      <c r="E17" s="107"/>
      <c r="F17" s="107"/>
      <c r="G17" s="107"/>
      <c r="H17" s="107"/>
      <c r="I17" s="107"/>
      <c r="J17" s="107"/>
      <c r="K17" s="107"/>
      <c r="L17" s="107"/>
      <c r="M17" s="107"/>
      <c r="N17" s="107"/>
      <c r="O17" s="107"/>
      <c r="P17" s="107"/>
      <c r="Q17" s="107"/>
      <c r="R17" s="107"/>
      <c r="S17" s="107"/>
      <c r="T17" s="107"/>
      <c r="U17" s="141"/>
      <c r="V17" s="108"/>
      <c r="X17" s="138"/>
    </row>
    <row r="18" spans="1:24" s="10" customFormat="1" ht="13.7" customHeight="1" x14ac:dyDescent="0.2">
      <c r="A18" s="68" t="s">
        <v>291</v>
      </c>
      <c r="B18" s="107"/>
      <c r="C18" s="107"/>
      <c r="D18" s="107"/>
      <c r="E18" s="107"/>
      <c r="F18" s="107"/>
      <c r="G18" s="107"/>
      <c r="H18" s="107"/>
      <c r="I18" s="107"/>
      <c r="J18" s="107"/>
      <c r="K18" s="107"/>
      <c r="L18" s="107"/>
      <c r="M18" s="107"/>
      <c r="N18" s="107"/>
      <c r="O18" s="107"/>
      <c r="P18" s="107"/>
      <c r="Q18" s="107"/>
      <c r="R18" s="107"/>
      <c r="S18" s="107"/>
      <c r="T18" s="107"/>
      <c r="U18" s="141"/>
      <c r="V18" s="108"/>
      <c r="X18" s="138"/>
    </row>
    <row r="19" spans="1:24" s="10" customFormat="1" ht="13.7" customHeight="1" x14ac:dyDescent="0.2">
      <c r="A19" s="68" t="s">
        <v>292</v>
      </c>
      <c r="B19" s="107"/>
      <c r="C19" s="107"/>
      <c r="D19" s="107"/>
      <c r="E19" s="107"/>
      <c r="F19" s="107"/>
      <c r="G19" s="107"/>
      <c r="H19" s="107"/>
      <c r="I19" s="107"/>
      <c r="J19" s="107"/>
      <c r="K19" s="107"/>
      <c r="L19" s="107"/>
      <c r="M19" s="107"/>
      <c r="N19" s="107"/>
      <c r="O19" s="107"/>
      <c r="P19" s="107"/>
      <c r="Q19" s="107"/>
      <c r="R19" s="107"/>
      <c r="S19" s="107"/>
      <c r="T19" s="107"/>
      <c r="U19" s="141"/>
      <c r="V19" s="108"/>
      <c r="X19" s="138"/>
    </row>
    <row r="20" spans="1:24" s="27" customFormat="1" ht="15" customHeight="1" x14ac:dyDescent="0.2">
      <c r="A20" s="139" t="s">
        <v>293</v>
      </c>
      <c r="U20" s="143"/>
    </row>
    <row r="21" spans="1:24" s="25" customFormat="1" ht="19.7" customHeight="1" x14ac:dyDescent="0.2">
      <c r="A21" s="45" t="s">
        <v>158</v>
      </c>
      <c r="B21" s="132"/>
      <c r="C21" s="132"/>
      <c r="D21" s="132"/>
      <c r="E21" s="132"/>
      <c r="F21" s="132"/>
      <c r="G21" s="132"/>
      <c r="H21" s="132"/>
      <c r="I21" s="29"/>
      <c r="J21" s="29"/>
      <c r="K21" s="29"/>
      <c r="U21" s="144"/>
    </row>
    <row r="22" spans="1:24" s="27" customFormat="1" ht="12.6" customHeight="1" x14ac:dyDescent="0.2">
      <c r="A22" s="127">
        <v>1948</v>
      </c>
      <c r="B22" s="28"/>
      <c r="C22" s="2" t="s">
        <v>87</v>
      </c>
      <c r="D22" s="127"/>
      <c r="E22" s="28"/>
      <c r="U22" s="143"/>
    </row>
    <row r="23" spans="1:24" s="27" customFormat="1" ht="12.6" customHeight="1" x14ac:dyDescent="0.2">
      <c r="A23" s="127">
        <v>1952</v>
      </c>
      <c r="B23" s="28"/>
      <c r="C23" s="2" t="s">
        <v>87</v>
      </c>
      <c r="D23" s="127"/>
      <c r="E23" s="28"/>
      <c r="U23" s="143"/>
    </row>
    <row r="24" spans="1:24" s="27" customFormat="1" ht="12.6" customHeight="1" x14ac:dyDescent="0.2">
      <c r="A24" s="127">
        <v>1956</v>
      </c>
      <c r="B24" s="28"/>
      <c r="C24" s="2" t="s">
        <v>88</v>
      </c>
      <c r="D24" s="127"/>
      <c r="E24" s="28"/>
      <c r="U24" s="143"/>
    </row>
    <row r="25" spans="1:24" s="27" customFormat="1" ht="12.6" customHeight="1" x14ac:dyDescent="0.2">
      <c r="A25" s="127">
        <v>1960</v>
      </c>
      <c r="B25" s="28"/>
      <c r="C25" s="2" t="s">
        <v>87</v>
      </c>
      <c r="D25" s="127"/>
      <c r="E25" s="28"/>
      <c r="U25" s="143"/>
    </row>
    <row r="26" spans="1:24" s="27" customFormat="1" ht="12.6" customHeight="1" x14ac:dyDescent="0.2">
      <c r="A26" s="127">
        <v>1964</v>
      </c>
      <c r="B26" s="28"/>
      <c r="C26" s="2" t="s">
        <v>88</v>
      </c>
      <c r="D26" s="127"/>
      <c r="E26" s="28"/>
      <c r="U26" s="143"/>
    </row>
    <row r="27" spans="1:24" s="27" customFormat="1" ht="12.6" customHeight="1" x14ac:dyDescent="0.2">
      <c r="A27" s="127">
        <v>1968</v>
      </c>
      <c r="B27" s="28"/>
      <c r="C27" s="2" t="s">
        <v>88</v>
      </c>
      <c r="D27" s="127"/>
      <c r="E27" s="28"/>
      <c r="U27" s="143"/>
    </row>
    <row r="28" spans="1:24" s="27" customFormat="1" ht="12.6" customHeight="1" x14ac:dyDescent="0.2">
      <c r="A28" s="127">
        <v>1972</v>
      </c>
      <c r="B28" s="127"/>
      <c r="C28" s="28" t="s">
        <v>78</v>
      </c>
      <c r="D28" s="127"/>
      <c r="E28" s="28"/>
      <c r="U28" s="143"/>
    </row>
    <row r="29" spans="1:24" s="27" customFormat="1" ht="12.6" customHeight="1" x14ac:dyDescent="0.2">
      <c r="A29" s="127">
        <v>1976</v>
      </c>
      <c r="B29" s="127"/>
      <c r="C29" s="28" t="s">
        <v>79</v>
      </c>
      <c r="D29" s="127"/>
      <c r="E29" s="28"/>
      <c r="U29" s="143"/>
    </row>
    <row r="30" spans="1:24" s="27" customFormat="1" ht="12.6" customHeight="1" x14ac:dyDescent="0.2">
      <c r="A30" s="127">
        <v>1980</v>
      </c>
      <c r="B30" s="127"/>
      <c r="C30" s="28" t="s">
        <v>80</v>
      </c>
      <c r="D30" s="127"/>
      <c r="E30" s="28"/>
      <c r="U30" s="143"/>
    </row>
    <row r="31" spans="1:24" s="27" customFormat="1" ht="12.6" customHeight="1" x14ac:dyDescent="0.2">
      <c r="A31" s="127">
        <v>1992</v>
      </c>
      <c r="B31" s="28"/>
      <c r="C31" s="2" t="s">
        <v>89</v>
      </c>
      <c r="D31" s="127"/>
      <c r="E31" s="28"/>
      <c r="U31" s="143"/>
    </row>
    <row r="32" spans="1:24" s="27" customFormat="1" ht="12.6" customHeight="1" x14ac:dyDescent="0.2">
      <c r="A32" s="127">
        <v>1996</v>
      </c>
      <c r="B32" s="127"/>
      <c r="C32" s="29" t="s">
        <v>81</v>
      </c>
      <c r="D32" s="127"/>
      <c r="E32" s="28"/>
      <c r="U32" s="143"/>
    </row>
    <row r="33" spans="1:21" s="27" customFormat="1" ht="12.6" customHeight="1" x14ac:dyDescent="0.2">
      <c r="A33" s="127">
        <v>2000</v>
      </c>
      <c r="B33" s="127"/>
      <c r="C33" s="29" t="s">
        <v>82</v>
      </c>
      <c r="D33" s="127"/>
      <c r="E33" s="28"/>
      <c r="U33" s="143"/>
    </row>
    <row r="34" spans="1:21" s="27" customFormat="1" ht="12.6" customHeight="1" x14ac:dyDescent="0.2">
      <c r="A34" s="127">
        <v>2004</v>
      </c>
      <c r="B34" s="127"/>
      <c r="C34" s="29" t="s">
        <v>83</v>
      </c>
      <c r="D34" s="127"/>
      <c r="E34" s="28"/>
      <c r="U34" s="143"/>
    </row>
    <row r="35" spans="1:21" s="27" customFormat="1" ht="12.6" customHeight="1" x14ac:dyDescent="0.2">
      <c r="A35" s="127">
        <v>2008</v>
      </c>
      <c r="B35" s="127"/>
      <c r="C35" s="29" t="s">
        <v>84</v>
      </c>
      <c r="D35" s="127"/>
      <c r="E35" s="28"/>
      <c r="U35" s="143"/>
    </row>
    <row r="36" spans="1:21" s="27" customFormat="1" ht="12.6" customHeight="1" x14ac:dyDescent="0.2">
      <c r="A36" s="127">
        <v>2012</v>
      </c>
      <c r="B36" s="28"/>
      <c r="C36" s="28" t="s">
        <v>168</v>
      </c>
      <c r="U36" s="143"/>
    </row>
    <row r="37" spans="1:21" s="27" customFormat="1" ht="12.6" customHeight="1" x14ac:dyDescent="0.2">
      <c r="A37" s="127">
        <v>2016</v>
      </c>
      <c r="B37" s="28"/>
      <c r="C37" s="28" t="s">
        <v>288</v>
      </c>
      <c r="U37" s="143"/>
    </row>
    <row r="38" spans="1:21" s="27" customFormat="1" ht="12.6" customHeight="1" x14ac:dyDescent="0.2">
      <c r="A38" s="127">
        <v>2020</v>
      </c>
      <c r="B38" s="28"/>
      <c r="C38" s="28" t="s">
        <v>289</v>
      </c>
      <c r="U38" s="143"/>
    </row>
    <row r="39" spans="1:21" s="97" customFormat="1" ht="22.35" customHeight="1" x14ac:dyDescent="0.2">
      <c r="A39" s="33" t="s">
        <v>253</v>
      </c>
      <c r="B39" s="33"/>
      <c r="U39" s="143"/>
    </row>
    <row r="40" spans="1:21" s="97" customFormat="1" ht="12" customHeight="1" x14ac:dyDescent="0.2">
      <c r="A40" s="33" t="s">
        <v>296</v>
      </c>
      <c r="B40" s="33"/>
      <c r="U40" s="143"/>
    </row>
    <row r="41" spans="1:21" s="97" customFormat="1" ht="6" customHeight="1" x14ac:dyDescent="0.2">
      <c r="A41" s="33"/>
      <c r="B41" s="33"/>
      <c r="U41" s="143"/>
    </row>
    <row r="42" spans="1:21" s="97" customFormat="1" ht="12.6" customHeight="1" x14ac:dyDescent="0.2">
      <c r="A42" s="33" t="s">
        <v>254</v>
      </c>
      <c r="B42" s="33"/>
      <c r="U42" s="143"/>
    </row>
  </sheetData>
  <mergeCells count="11">
    <mergeCell ref="V2:X2"/>
    <mergeCell ref="V3:X3"/>
    <mergeCell ref="V14:X14"/>
    <mergeCell ref="V15:X15"/>
    <mergeCell ref="V16:X16"/>
    <mergeCell ref="V4:X4"/>
    <mergeCell ref="V5:X5"/>
    <mergeCell ref="V6:X6"/>
    <mergeCell ref="V7:X7"/>
    <mergeCell ref="V9:X9"/>
    <mergeCell ref="V12:X12"/>
  </mergeCells>
  <phoneticPr fontId="0" type="noConversion"/>
  <hyperlinks>
    <hyperlink ref="A20" r:id="rId1" display="https://www.bfs.admin.ch/bfs/de/home/statistiken/kataloge-datenbanken/tabellen.assetdetail.2084945.html"/>
    <hyperlink ref="X1" location="Survol!A1" display="zurück zur Übersicht"/>
  </hyperlinks>
  <pageMargins left="0.39" right="0.78740157499999996" top="0.71" bottom="0.36" header="0.4921259845" footer="0.21"/>
  <pageSetup paperSize="9" scale="90" orientation="landscape" r:id="rId2"/>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12</vt:i4>
      </vt:variant>
      <vt:variant>
        <vt:lpstr>Plages nommées</vt:lpstr>
      </vt:variant>
      <vt:variant>
        <vt:i4>8</vt:i4>
      </vt:variant>
    </vt:vector>
  </HeadingPairs>
  <TitlesOfParts>
    <vt:vector size="20" baseType="lpstr">
      <vt:lpstr>Survol</vt:lpstr>
      <vt:lpstr>A1</vt:lpstr>
      <vt:lpstr>B1</vt:lpstr>
      <vt:lpstr>B2</vt:lpstr>
      <vt:lpstr>B3</vt:lpstr>
      <vt:lpstr>B4</vt:lpstr>
      <vt:lpstr>C</vt:lpstr>
      <vt:lpstr>D</vt:lpstr>
      <vt:lpstr>E1</vt:lpstr>
      <vt:lpstr>E2</vt:lpstr>
      <vt:lpstr>E3</vt:lpstr>
      <vt:lpstr>Abk</vt:lpstr>
      <vt:lpstr>'A1'!_GoBack</vt:lpstr>
      <vt:lpstr>'A1'!Impression_des_titres</vt:lpstr>
      <vt:lpstr>'B1'!Zone_d_impression</vt:lpstr>
      <vt:lpstr>'B3'!Zone_d_impression</vt:lpstr>
      <vt:lpstr>'B4'!Zone_d_impression</vt:lpstr>
      <vt:lpstr>D!Zone_d_impression</vt:lpstr>
      <vt:lpstr>'E1'!Zone_d_impression</vt:lpstr>
      <vt:lpstr>Survol!Zone_d_impression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Madeleine Schneider</dc:creator>
  <cp:lastModifiedBy>Silberstein Julie BFS</cp:lastModifiedBy>
  <cp:lastPrinted>2011-04-27T07:13:05Z</cp:lastPrinted>
  <dcterms:created xsi:type="dcterms:W3CDTF">2011-04-06T10:42:28Z</dcterms:created>
  <dcterms:modified xsi:type="dcterms:W3CDTF">2020-05-18T15:18:47Z</dcterms:modified>
</cp:coreProperties>
</file>