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6_LFW\HOLZ\HV2019\Resultate\Definitiv\Portal\"/>
    </mc:Choice>
  </mc:AlternateContent>
  <bookViews>
    <workbookView xWindow="12600" yWindow="-15" windowWidth="12645" windowHeight="12360"/>
  </bookViews>
  <sheets>
    <sheet name="T07.03.05.07" sheetId="9" r:id="rId1"/>
  </sheets>
  <definedNames>
    <definedName name="_xlnm.Print_Area" localSheetId="0">'T07.03.05.07'!$A$1:$S$24</definedName>
    <definedName name="ZZ">#REF!</definedName>
  </definedNames>
  <calcPr calcId="162913"/>
</workbook>
</file>

<file path=xl/calcChain.xml><?xml version="1.0" encoding="utf-8"?>
<calcChain xmlns="http://schemas.openxmlformats.org/spreadsheetml/2006/main">
  <c r="Y6" i="9" l="1"/>
  <c r="Y7" i="9"/>
  <c r="Y8" i="9"/>
  <c r="Y9" i="9"/>
  <c r="Y10" i="9"/>
  <c r="Y11" i="9"/>
  <c r="Y12" i="9"/>
  <c r="Y13" i="9"/>
  <c r="Y14" i="9"/>
  <c r="Y15" i="9"/>
  <c r="Y5" i="9"/>
  <c r="U4" i="9" l="1"/>
  <c r="U6" i="9"/>
  <c r="U7" i="9"/>
  <c r="U10" i="9"/>
  <c r="U13" i="9"/>
  <c r="T10" i="9"/>
  <c r="T7" i="9"/>
</calcChain>
</file>

<file path=xl/sharedStrings.xml><?xml version="1.0" encoding="utf-8"?>
<sst xmlns="http://schemas.openxmlformats.org/spreadsheetml/2006/main" count="50" uniqueCount="29">
  <si>
    <t>Schweiz</t>
  </si>
  <si>
    <t>%</t>
  </si>
  <si>
    <t>Bemerkungen:</t>
  </si>
  <si>
    <t>T 07.03.05.07</t>
  </si>
  <si>
    <t>Auskunft: agrar@bfs.admin.ch</t>
  </si>
  <si>
    <t>Betriebe</t>
  </si>
  <si>
    <t xml:space="preserve">   Sägewerke Total</t>
  </si>
  <si>
    <t xml:space="preserve">      Kleine Sägewerke</t>
  </si>
  <si>
    <t xml:space="preserve">      Mittlere Sägewerke</t>
  </si>
  <si>
    <r>
      <t xml:space="preserve">   Kleinstsägen </t>
    </r>
    <r>
      <rPr>
        <b/>
        <vertAlign val="superscript"/>
        <sz val="8"/>
        <rFont val="Arial"/>
        <family val="2"/>
      </rPr>
      <t>2)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</si>
  <si>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Die Betriebe werden jedes Jahr gemäss ihrem Rundholzeinschnitt in die Grössenklassen eingeteilt.</t>
    </r>
  </si>
  <si>
    <t>m³</t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</si>
  <si>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1991 und 1996: Grosse Sägewerke ab 20'000 m³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</si>
  <si>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Unter 400 m³ Jahreseinschnitt sind Kleinstsägen, welche grösstenteils Rundholz im Nebenenwerb oder
 ausschliesslich für den Eigenverbrauch einschneiden</t>
    </r>
  </si>
  <si>
    <t>Betriebsgrössenklassen nach jährlichem Rundholzeinschnitt 
in m³</t>
  </si>
  <si>
    <t xml:space="preserve">         2 001 - 5 000 m³</t>
  </si>
  <si>
    <t xml:space="preserve">         400 - 2 000 m³</t>
  </si>
  <si>
    <t xml:space="preserve">         5 001 - 10 000 m³</t>
  </si>
  <si>
    <r>
      <t xml:space="preserve">         10 001 - 25 000 m³</t>
    </r>
    <r>
      <rPr>
        <vertAlign val="superscript"/>
        <sz val="8"/>
        <rFont val="Arial"/>
        <family val="2"/>
      </rPr>
      <t xml:space="preserve"> 3)</t>
    </r>
  </si>
  <si>
    <t xml:space="preserve">         &gt; 100 000 m³</t>
  </si>
  <si>
    <r>
      <t xml:space="preserve">Entwicklung des Rundholzeinschnittes in den Sägewerken der Schweiz, nach Grössenklassen </t>
    </r>
    <r>
      <rPr>
        <b/>
        <vertAlign val="superscript"/>
        <sz val="9"/>
        <rFont val="Arial"/>
        <family val="2"/>
      </rPr>
      <t>1)</t>
    </r>
  </si>
  <si>
    <t xml:space="preserve">      Grosse Sägewerke</t>
  </si>
  <si>
    <r>
      <t xml:space="preserve">         25 001 - 100 000 m³ </t>
    </r>
    <r>
      <rPr>
        <vertAlign val="superscript"/>
        <sz val="8"/>
        <rFont val="Arial"/>
        <family val="2"/>
      </rPr>
      <t>3)</t>
    </r>
  </si>
  <si>
    <r>
      <t xml:space="preserve">2018 </t>
    </r>
    <r>
      <rPr>
        <vertAlign val="superscript"/>
        <sz val="8"/>
        <rFont val="Arial"/>
        <family val="2"/>
      </rPr>
      <t>4)</t>
    </r>
  </si>
  <si>
    <t>© BFS – 2020</t>
  </si>
  <si>
    <t>Stand der Daten: 16.07.2020</t>
  </si>
  <si>
    <r>
      <t xml:space="preserve">2019 </t>
    </r>
    <r>
      <rPr>
        <vertAlign val="superscript"/>
        <sz val="8"/>
        <rFont val="Arial"/>
        <family val="2"/>
      </rPr>
      <t>4)</t>
    </r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</si>
  <si>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Teil-Erhebung: 97 % des Rundholzeinschnittes sind vollerhoben. Der übrige Einschnitt betrifft Kleinstsägen und Kleinsägewerke und wurde mit der Entwicklung 2018-2019 fortgeschrieben.</t>
    </r>
  </si>
  <si>
    <t>Quelle: Bundesamt für Statistik - Eidg. Holzverarbeitungserhebung 1991 bis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</si>
</sst>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#\ ###\ ##0__;\-#\ ###\ ##0__;\-__;@\ "/>
    <numFmt numFmtId="165" formatCode="#,###,##0__;\-#,###,##0__;\-__;@__\ "/>
    <numFmt numFmtId="166" formatCode=";;;\ \ \ \ \ \ \ \ \ @\ \ \ \ \ "/>
    <numFmt numFmtId="167" formatCode="#\ ###\ ##0\ ;\-\ #\ ###\ ##0\ ;\-\ "/>
    <numFmt numFmtId="168" formatCode=";;;\ \ \ \ \ \ \ @\ \ \ \ \ "/>
    <numFmt numFmtId="169" formatCode="#\ ###\ ##0\ ;\-#\ ###\ ##0\ ;\-\ "/>
  </numFmts>
  <fonts count="17">
    <font>
      <sz val="8.5"/>
      <name val="Helvetica"/>
    </font>
    <font>
      <sz val="10"/>
      <name val="Helv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Helvetica"/>
    </font>
    <font>
      <b/>
      <vertAlign val="superscript"/>
      <sz val="9"/>
      <name val="Arial"/>
      <family val="2"/>
    </font>
    <font>
      <sz val="8.5"/>
      <name val="Helvetica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sz val="8.5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.5"/>
      <name val="Arial Narrow"/>
      <family val="2"/>
    </font>
    <font>
      <sz val="10"/>
      <name val="Arial"/>
      <family val="2"/>
    </font>
    <font>
      <sz val="8.5"/>
      <name val="Helvetica-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5" fillId="0" borderId="0"/>
  </cellStyleXfs>
  <cellXfs count="85">
    <xf numFmtId="0" fontId="0" fillId="0" borderId="0" xfId="0"/>
    <xf numFmtId="0" fontId="8" fillId="0" borderId="4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67" fontId="2" fillId="0" borderId="0" xfId="3" applyNumberFormat="1" applyFont="1" applyFill="1" applyBorder="1" applyAlignment="1" applyProtection="1">
      <alignment horizontal="right" vertical="center" wrapText="1"/>
    </xf>
    <xf numFmtId="0" fontId="0" fillId="0" borderId="0" xfId="0" applyBorder="1"/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16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3" fontId="8" fillId="2" borderId="0" xfId="0" applyNumberFormat="1" applyFont="1" applyFill="1" applyBorder="1" applyAlignment="1">
      <alignment horizontal="left" vertical="center"/>
    </xf>
    <xf numFmtId="3" fontId="8" fillId="2" borderId="1" xfId="0" applyNumberFormat="1" applyFont="1" applyFill="1" applyBorder="1" applyAlignment="1">
      <alignment horizontal="left" vertical="center"/>
    </xf>
    <xf numFmtId="0" fontId="12" fillId="0" borderId="0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165" fontId="8" fillId="0" borderId="0" xfId="0" applyNumberFormat="1" applyFont="1" applyBorder="1" applyAlignment="1">
      <alignment horizontal="right" vertical="center"/>
    </xf>
    <xf numFmtId="0" fontId="10" fillId="3" borderId="0" xfId="0" applyFont="1" applyFill="1" applyBorder="1" applyAlignment="1">
      <alignment vertical="center"/>
    </xf>
    <xf numFmtId="169" fontId="16" fillId="0" borderId="0" xfId="0" applyNumberFormat="1" applyFont="1" applyFill="1" applyAlignment="1">
      <alignment vertical="center"/>
    </xf>
    <xf numFmtId="0" fontId="8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165" fontId="8" fillId="4" borderId="3" xfId="0" applyNumberFormat="1" applyFont="1" applyFill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4" borderId="3" xfId="1" applyNumberFormat="1" applyFont="1" applyFill="1" applyBorder="1" applyAlignment="1">
      <alignment horizontal="right" vertical="center"/>
    </xf>
    <xf numFmtId="165" fontId="8" fillId="4" borderId="0" xfId="1" applyNumberFormat="1" applyFont="1" applyFill="1" applyAlignment="1">
      <alignment vertical="center"/>
    </xf>
    <xf numFmtId="165" fontId="8" fillId="3" borderId="0" xfId="0" applyNumberFormat="1" applyFont="1" applyFill="1" applyBorder="1" applyAlignment="1">
      <alignment vertical="center"/>
    </xf>
    <xf numFmtId="165" fontId="8" fillId="0" borderId="0" xfId="2" applyNumberFormat="1" applyFont="1" applyFill="1" applyBorder="1" applyAlignment="1">
      <alignment vertical="center"/>
    </xf>
    <xf numFmtId="165" fontId="8" fillId="0" borderId="0" xfId="0" applyNumberFormat="1" applyFont="1" applyFill="1" applyBorder="1" applyAlignment="1">
      <alignment vertical="center"/>
    </xf>
    <xf numFmtId="165" fontId="8" fillId="3" borderId="0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 applyAlignment="1">
      <alignment horizontal="right" vertical="center"/>
    </xf>
    <xf numFmtId="165" fontId="8" fillId="3" borderId="0" xfId="1" applyNumberFormat="1" applyFont="1" applyFill="1" applyAlignment="1">
      <alignment vertical="center"/>
    </xf>
    <xf numFmtId="165" fontId="8" fillId="0" borderId="0" xfId="1" applyNumberFormat="1" applyFont="1" applyFill="1" applyBorder="1" applyAlignment="1">
      <alignment horizontal="right" vertical="center"/>
    </xf>
    <xf numFmtId="165" fontId="8" fillId="3" borderId="0" xfId="1" applyNumberFormat="1" applyFont="1" applyFill="1" applyBorder="1" applyAlignment="1">
      <alignment vertical="center"/>
    </xf>
    <xf numFmtId="165" fontId="8" fillId="4" borderId="0" xfId="0" applyNumberFormat="1" applyFont="1" applyFill="1" applyBorder="1" applyAlignment="1">
      <alignment vertical="center"/>
    </xf>
    <xf numFmtId="165" fontId="8" fillId="4" borderId="0" xfId="0" applyNumberFormat="1" applyFont="1" applyFill="1" applyBorder="1" applyAlignment="1">
      <alignment horizontal="right" vertical="center"/>
    </xf>
    <xf numFmtId="165" fontId="8" fillId="4" borderId="0" xfId="1" applyNumberFormat="1" applyFont="1" applyFill="1" applyBorder="1" applyAlignment="1">
      <alignment horizontal="right" vertical="center"/>
    </xf>
    <xf numFmtId="165" fontId="8" fillId="4" borderId="0" xfId="1" applyNumberFormat="1" applyFont="1" applyFill="1" applyBorder="1" applyAlignment="1">
      <alignment vertical="center"/>
    </xf>
    <xf numFmtId="165" fontId="8" fillId="2" borderId="0" xfId="2" applyNumberFormat="1" applyFont="1" applyFill="1" applyBorder="1" applyAlignment="1">
      <alignment horizontal="right" vertical="center"/>
    </xf>
    <xf numFmtId="165" fontId="8" fillId="2" borderId="0" xfId="0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8" fillId="2" borderId="0" xfId="1" applyNumberFormat="1" applyFont="1" applyFill="1" applyBorder="1" applyAlignment="1">
      <alignment vertical="center"/>
    </xf>
    <xf numFmtId="165" fontId="8" fillId="2" borderId="0" xfId="0" applyNumberFormat="1" applyFont="1" applyFill="1" applyBorder="1" applyAlignment="1">
      <alignment horizontal="right" vertical="center"/>
    </xf>
    <xf numFmtId="165" fontId="8" fillId="3" borderId="1" xfId="0" applyNumberFormat="1" applyFont="1" applyFill="1" applyBorder="1" applyAlignment="1">
      <alignment vertical="center"/>
    </xf>
    <xf numFmtId="165" fontId="8" fillId="2" borderId="1" xfId="2" applyNumberFormat="1" applyFont="1" applyFill="1" applyBorder="1" applyAlignment="1">
      <alignment horizontal="right" vertical="center"/>
    </xf>
    <xf numFmtId="165" fontId="8" fillId="0" borderId="1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horizontal="right" vertical="center"/>
    </xf>
    <xf numFmtId="165" fontId="8" fillId="3" borderId="1" xfId="2" applyNumberFormat="1" applyFont="1" applyFill="1" applyBorder="1" applyAlignment="1">
      <alignment horizontal="right" vertical="center"/>
    </xf>
    <xf numFmtId="165" fontId="8" fillId="2" borderId="1" xfId="0" applyNumberFormat="1" applyFont="1" applyFill="1" applyBorder="1" applyAlignment="1">
      <alignment vertical="center"/>
    </xf>
    <xf numFmtId="165" fontId="8" fillId="0" borderId="1" xfId="1" applyNumberFormat="1" applyFont="1" applyBorder="1" applyAlignment="1">
      <alignment vertical="center"/>
    </xf>
    <xf numFmtId="165" fontId="8" fillId="3" borderId="1" xfId="1" applyNumberFormat="1" applyFont="1" applyFill="1" applyBorder="1" applyAlignment="1">
      <alignment vertical="center"/>
    </xf>
    <xf numFmtId="165" fontId="8" fillId="2" borderId="1" xfId="1" applyNumberFormat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horizontal="right" vertical="center"/>
    </xf>
    <xf numFmtId="165" fontId="8" fillId="0" borderId="1" xfId="1" applyNumberFormat="1" applyFont="1" applyFill="1" applyBorder="1" applyAlignment="1">
      <alignment horizontal="right" vertical="center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8" xfId="0" applyNumberFormat="1" applyFont="1" applyBorder="1" applyAlignment="1">
      <alignment horizontal="center" vertical="center" wrapText="1"/>
    </xf>
    <xf numFmtId="165" fontId="8" fillId="4" borderId="7" xfId="1" applyNumberFormat="1" applyFont="1" applyFill="1" applyBorder="1" applyAlignment="1">
      <alignment horizontal="right" vertical="center"/>
    </xf>
    <xf numFmtId="165" fontId="8" fillId="0" borderId="9" xfId="1" applyNumberFormat="1" applyFont="1" applyFill="1" applyBorder="1" applyAlignment="1">
      <alignment horizontal="right" vertical="center"/>
    </xf>
    <xf numFmtId="165" fontId="8" fillId="4" borderId="9" xfId="1" applyNumberFormat="1" applyFont="1" applyFill="1" applyBorder="1" applyAlignment="1">
      <alignment horizontal="right" vertical="center"/>
    </xf>
    <xf numFmtId="165" fontId="8" fillId="0" borderId="6" xfId="1" applyNumberFormat="1" applyFont="1" applyFill="1" applyBorder="1" applyAlignment="1">
      <alignment horizontal="right" vertical="center"/>
    </xf>
    <xf numFmtId="165" fontId="2" fillId="0" borderId="0" xfId="0" applyNumberFormat="1" applyFont="1" applyAlignment="1">
      <alignment vertical="center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68" fontId="14" fillId="0" borderId="0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6" fontId="14" fillId="0" borderId="0" xfId="0" applyNumberFormat="1" applyFont="1" applyBorder="1" applyAlignment="1">
      <alignment horizontal="center" vertical="center"/>
    </xf>
  </cellXfs>
  <cellStyles count="4">
    <cellStyle name="Komma" xfId="2" builtinId="3"/>
    <cellStyle name="Prozent" xfId="1" builtinId="5"/>
    <cellStyle name="Standard" xfId="0" builtinId="0"/>
    <cellStyle name="Standard_Tabellen 4 HIS-BAFU 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rar@bfs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"/>
  <sheetViews>
    <sheetView showGridLines="0" tabSelected="1" zoomScaleNormal="100" zoomScaleSheetLayoutView="100" workbookViewId="0">
      <selection activeCell="I26" sqref="I26"/>
    </sheetView>
  </sheetViews>
  <sheetFormatPr baseColWidth="10" defaultRowHeight="11.25"/>
  <cols>
    <col min="1" max="1" width="26.1640625" customWidth="1"/>
    <col min="2" max="2" width="7.6640625" customWidth="1"/>
    <col min="3" max="3" width="10.1640625" customWidth="1"/>
    <col min="4" max="4" width="5.33203125" bestFit="1" customWidth="1"/>
    <col min="5" max="5" width="7.6640625" customWidth="1"/>
    <col min="6" max="6" width="10.1640625" bestFit="1" customWidth="1"/>
    <col min="7" max="7" width="5.33203125" bestFit="1" customWidth="1"/>
    <col min="8" max="8" width="7.6640625" customWidth="1"/>
    <col min="9" max="9" width="10.1640625" bestFit="1" customWidth="1"/>
    <col min="10" max="10" width="5.33203125" bestFit="1" customWidth="1"/>
    <col min="11" max="11" width="7.6640625" customWidth="1"/>
    <col min="12" max="12" width="10.1640625" bestFit="1" customWidth="1"/>
    <col min="13" max="13" width="5.33203125" bestFit="1" customWidth="1"/>
    <col min="14" max="14" width="7.6640625" customWidth="1"/>
    <col min="15" max="15" width="10.1640625" bestFit="1" customWidth="1"/>
    <col min="16" max="16" width="5.33203125" bestFit="1" customWidth="1"/>
    <col min="17" max="17" width="7.83203125" customWidth="1"/>
    <col min="18" max="18" width="10.1640625" bestFit="1" customWidth="1"/>
    <col min="19" max="19" width="5.6640625" customWidth="1"/>
    <col min="20" max="20" width="7.83203125" customWidth="1"/>
    <col min="21" max="21" width="10.6640625" customWidth="1"/>
    <col min="22" max="22" width="6.1640625" customWidth="1"/>
    <col min="23" max="23" width="8.5" customWidth="1"/>
    <col min="24" max="24" width="11.33203125" customWidth="1"/>
    <col min="25" max="25" width="5" customWidth="1"/>
  </cols>
  <sheetData>
    <row r="1" spans="1:26" s="12" customFormat="1" ht="13.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76"/>
      <c r="K1" s="10"/>
      <c r="L1" s="10"/>
      <c r="M1" s="11"/>
      <c r="N1" s="11"/>
      <c r="V1" s="28" t="s">
        <v>3</v>
      </c>
    </row>
    <row r="2" spans="1:26" s="12" customFormat="1" ht="23.25" customHeight="1">
      <c r="A2" s="79" t="s">
        <v>14</v>
      </c>
      <c r="B2" s="81">
        <v>1991</v>
      </c>
      <c r="C2" s="82"/>
      <c r="D2" s="83"/>
      <c r="E2" s="81">
        <v>1996</v>
      </c>
      <c r="F2" s="82"/>
      <c r="G2" s="83"/>
      <c r="H2" s="73">
        <v>2002</v>
      </c>
      <c r="I2" s="74"/>
      <c r="J2" s="75"/>
      <c r="K2" s="73">
        <v>2007</v>
      </c>
      <c r="L2" s="74"/>
      <c r="M2" s="75"/>
      <c r="N2" s="73">
        <v>2012</v>
      </c>
      <c r="O2" s="74"/>
      <c r="P2" s="75"/>
      <c r="Q2" s="73">
        <v>2017</v>
      </c>
      <c r="R2" s="74"/>
      <c r="S2" s="74"/>
      <c r="T2" s="73" t="s">
        <v>23</v>
      </c>
      <c r="U2" s="74"/>
      <c r="V2" s="75"/>
      <c r="W2" s="73" t="s">
        <v>26</v>
      </c>
      <c r="X2" s="74"/>
      <c r="Y2" s="75"/>
    </row>
    <row r="3" spans="1:26" s="12" customFormat="1" ht="12.75" customHeight="1">
      <c r="A3" s="80"/>
      <c r="B3" s="9" t="s">
        <v>5</v>
      </c>
      <c r="C3" s="7" t="s">
        <v>11</v>
      </c>
      <c r="D3" s="7" t="s">
        <v>1</v>
      </c>
      <c r="E3" s="9" t="s">
        <v>5</v>
      </c>
      <c r="F3" s="8" t="s">
        <v>11</v>
      </c>
      <c r="G3" s="7" t="s">
        <v>1</v>
      </c>
      <c r="H3" s="1" t="s">
        <v>5</v>
      </c>
      <c r="I3" s="8" t="s">
        <v>11</v>
      </c>
      <c r="J3" s="7" t="s">
        <v>1</v>
      </c>
      <c r="K3" s="1" t="s">
        <v>5</v>
      </c>
      <c r="L3" s="8" t="s">
        <v>11</v>
      </c>
      <c r="M3" s="7" t="s">
        <v>1</v>
      </c>
      <c r="N3" s="1" t="s">
        <v>5</v>
      </c>
      <c r="O3" s="8" t="s">
        <v>11</v>
      </c>
      <c r="P3" s="7" t="s">
        <v>1</v>
      </c>
      <c r="Q3" s="1" t="s">
        <v>5</v>
      </c>
      <c r="R3" s="8" t="s">
        <v>11</v>
      </c>
      <c r="S3" s="7" t="s">
        <v>1</v>
      </c>
      <c r="T3" s="1" t="s">
        <v>5</v>
      </c>
      <c r="U3" s="61" t="s">
        <v>11</v>
      </c>
      <c r="V3" s="63" t="s">
        <v>1</v>
      </c>
      <c r="W3" s="70" t="s">
        <v>5</v>
      </c>
      <c r="X3" s="69" t="s">
        <v>11</v>
      </c>
      <c r="Y3" s="63" t="s">
        <v>1</v>
      </c>
    </row>
    <row r="4" spans="1:26" s="12" customFormat="1" ht="12.75" customHeight="1">
      <c r="A4" s="3" t="s">
        <v>0</v>
      </c>
      <c r="B4" s="29">
        <v>958</v>
      </c>
      <c r="C4" s="29">
        <v>2618598</v>
      </c>
      <c r="D4" s="29">
        <v>100</v>
      </c>
      <c r="E4" s="29">
        <v>731</v>
      </c>
      <c r="F4" s="30">
        <v>1936225</v>
      </c>
      <c r="G4" s="29">
        <v>100</v>
      </c>
      <c r="H4" s="31">
        <v>632</v>
      </c>
      <c r="I4" s="30">
        <v>2274114</v>
      </c>
      <c r="J4" s="31">
        <v>100</v>
      </c>
      <c r="K4" s="32">
        <v>517</v>
      </c>
      <c r="L4" s="30">
        <v>2548813</v>
      </c>
      <c r="M4" s="31">
        <v>100</v>
      </c>
      <c r="N4" s="31">
        <v>416</v>
      </c>
      <c r="O4" s="30">
        <v>1863329</v>
      </c>
      <c r="P4" s="31">
        <v>100</v>
      </c>
      <c r="Q4" s="30">
        <v>347</v>
      </c>
      <c r="R4" s="30">
        <v>1783548</v>
      </c>
      <c r="S4" s="31">
        <v>100</v>
      </c>
      <c r="T4" s="31">
        <v>336</v>
      </c>
      <c r="U4" s="31">
        <f>U5+U6</f>
        <v>1862496</v>
      </c>
      <c r="V4" s="31">
        <v>100</v>
      </c>
      <c r="W4" s="43">
        <v>333</v>
      </c>
      <c r="X4" s="31">
        <v>1863177</v>
      </c>
      <c r="Y4" s="64">
        <v>100</v>
      </c>
    </row>
    <row r="5" spans="1:26" s="12" customFormat="1" ht="12.75" customHeight="1">
      <c r="A5" s="4" t="s">
        <v>9</v>
      </c>
      <c r="B5" s="33">
        <v>242</v>
      </c>
      <c r="C5" s="34">
        <v>44772</v>
      </c>
      <c r="D5" s="35">
        <v>1.7097698844954439</v>
      </c>
      <c r="E5" s="36">
        <v>193</v>
      </c>
      <c r="F5" s="37">
        <v>36538</v>
      </c>
      <c r="G5" s="35">
        <v>1.8870740745522858</v>
      </c>
      <c r="H5" s="38">
        <v>138</v>
      </c>
      <c r="I5" s="37">
        <v>26310</v>
      </c>
      <c r="J5" s="39">
        <v>1.1569340850986363</v>
      </c>
      <c r="K5" s="38">
        <v>129</v>
      </c>
      <c r="L5" s="37">
        <v>22411</v>
      </c>
      <c r="M5" s="39">
        <v>0.87927203761123307</v>
      </c>
      <c r="N5" s="40">
        <v>113</v>
      </c>
      <c r="O5" s="37">
        <v>19374</v>
      </c>
      <c r="P5" s="39">
        <v>1.0397519708006477</v>
      </c>
      <c r="Q5" s="36">
        <v>90</v>
      </c>
      <c r="R5" s="37">
        <v>12711</v>
      </c>
      <c r="S5" s="39">
        <v>0.71268056704949911</v>
      </c>
      <c r="T5" s="36">
        <v>86</v>
      </c>
      <c r="U5" s="39">
        <v>12532</v>
      </c>
      <c r="V5" s="39">
        <v>0.67286050547222653</v>
      </c>
      <c r="W5" s="36">
        <v>94</v>
      </c>
      <c r="X5" s="39">
        <v>14188</v>
      </c>
      <c r="Y5" s="65">
        <f>X5/X$4*100</f>
        <v>0.76149501630816607</v>
      </c>
    </row>
    <row r="6" spans="1:26" s="12" customFormat="1" ht="12.75" customHeight="1">
      <c r="A6" s="4" t="s">
        <v>6</v>
      </c>
      <c r="B6" s="33">
        <v>716</v>
      </c>
      <c r="C6" s="34">
        <v>2573826</v>
      </c>
      <c r="D6" s="35">
        <v>98.290230115504556</v>
      </c>
      <c r="E6" s="36">
        <v>538</v>
      </c>
      <c r="F6" s="37">
        <v>1899687</v>
      </c>
      <c r="G6" s="35">
        <v>98.112925925447712</v>
      </c>
      <c r="H6" s="38">
        <v>494</v>
      </c>
      <c r="I6" s="37">
        <v>2247804</v>
      </c>
      <c r="J6" s="39">
        <v>98.843065914901359</v>
      </c>
      <c r="K6" s="38">
        <v>388</v>
      </c>
      <c r="L6" s="37">
        <v>2526402</v>
      </c>
      <c r="M6" s="39">
        <v>99.12072796238877</v>
      </c>
      <c r="N6" s="40">
        <v>303</v>
      </c>
      <c r="O6" s="37">
        <v>1843955</v>
      </c>
      <c r="P6" s="39">
        <v>98.960248029199349</v>
      </c>
      <c r="Q6" s="36">
        <v>257</v>
      </c>
      <c r="R6" s="37">
        <v>1770837</v>
      </c>
      <c r="S6" s="39">
        <v>99.287319432950511</v>
      </c>
      <c r="T6" s="39">
        <v>250</v>
      </c>
      <c r="U6" s="39">
        <f>U7+U10+U13</f>
        <v>1849964</v>
      </c>
      <c r="V6" s="39">
        <v>99</v>
      </c>
      <c r="W6" s="39">
        <v>239</v>
      </c>
      <c r="X6" s="39">
        <v>1848989</v>
      </c>
      <c r="Y6" s="65">
        <f t="shared" ref="Y6:Y15" si="0">X6/X$4*100</f>
        <v>99.23850498369184</v>
      </c>
    </row>
    <row r="7" spans="1:26" s="12" customFormat="1" ht="12.75" customHeight="1">
      <c r="A7" s="27" t="s">
        <v>7</v>
      </c>
      <c r="B7" s="41">
        <v>587</v>
      </c>
      <c r="C7" s="41">
        <v>1139053</v>
      </c>
      <c r="D7" s="41">
        <v>43.498582065670256</v>
      </c>
      <c r="E7" s="41">
        <v>438</v>
      </c>
      <c r="F7" s="42">
        <v>795862</v>
      </c>
      <c r="G7" s="41">
        <v>41.103797337602813</v>
      </c>
      <c r="H7" s="43">
        <v>398</v>
      </c>
      <c r="I7" s="42">
        <v>730978</v>
      </c>
      <c r="J7" s="43">
        <v>32.143419371236448</v>
      </c>
      <c r="K7" s="44">
        <v>301</v>
      </c>
      <c r="L7" s="42">
        <v>561203</v>
      </c>
      <c r="M7" s="43">
        <v>22.018210045224972</v>
      </c>
      <c r="N7" s="43">
        <v>236</v>
      </c>
      <c r="O7" s="42">
        <v>424853</v>
      </c>
      <c r="P7" s="43">
        <v>22.800750699420231</v>
      </c>
      <c r="Q7" s="42">
        <v>199</v>
      </c>
      <c r="R7" s="42">
        <v>353629</v>
      </c>
      <c r="S7" s="43">
        <v>19.827276866111799</v>
      </c>
      <c r="T7" s="43">
        <f>SUM(T8:T9)</f>
        <v>189</v>
      </c>
      <c r="U7" s="43">
        <f>U8+U9</f>
        <v>346737</v>
      </c>
      <c r="V7" s="43">
        <v>18.616791660223701</v>
      </c>
      <c r="W7" s="43">
        <v>172</v>
      </c>
      <c r="X7" s="43">
        <v>295026</v>
      </c>
      <c r="Y7" s="66">
        <f t="shared" si="0"/>
        <v>15.834566442157669</v>
      </c>
    </row>
    <row r="8" spans="1:26" s="13" customFormat="1" ht="12.75" customHeight="1">
      <c r="A8" s="2" t="s">
        <v>16</v>
      </c>
      <c r="B8" s="33">
        <v>357</v>
      </c>
      <c r="C8" s="34">
        <v>370777</v>
      </c>
      <c r="D8" s="35">
        <v>14.159370777797891</v>
      </c>
      <c r="E8" s="36">
        <v>288</v>
      </c>
      <c r="F8" s="37">
        <v>492621</v>
      </c>
      <c r="G8" s="35">
        <v>25.442342702940003</v>
      </c>
      <c r="H8" s="40">
        <v>254</v>
      </c>
      <c r="I8" s="37">
        <v>471380</v>
      </c>
      <c r="J8" s="39">
        <v>20.728072559247249</v>
      </c>
      <c r="K8" s="40">
        <v>187</v>
      </c>
      <c r="L8" s="37">
        <v>190734</v>
      </c>
      <c r="M8" s="39">
        <v>7.4832480845005103</v>
      </c>
      <c r="N8" s="40">
        <v>159</v>
      </c>
      <c r="O8" s="37">
        <v>173732</v>
      </c>
      <c r="P8" s="39">
        <v>9.3237426133549146</v>
      </c>
      <c r="Q8" s="36">
        <v>130</v>
      </c>
      <c r="R8" s="37">
        <v>133767</v>
      </c>
      <c r="S8" s="39">
        <v>7.5000504612155101</v>
      </c>
      <c r="T8" s="36">
        <v>118</v>
      </c>
      <c r="U8" s="39">
        <v>121254</v>
      </c>
      <c r="V8" s="39">
        <v>6.5102958610380917</v>
      </c>
      <c r="W8" s="36">
        <v>120</v>
      </c>
      <c r="X8" s="39">
        <v>126649</v>
      </c>
      <c r="Y8" s="65">
        <f t="shared" si="0"/>
        <v>6.7974754948134288</v>
      </c>
      <c r="Z8" s="12"/>
    </row>
    <row r="9" spans="1:26" s="13" customFormat="1" ht="12.75" customHeight="1">
      <c r="A9" s="2" t="s">
        <v>15</v>
      </c>
      <c r="B9" s="33">
        <v>230</v>
      </c>
      <c r="C9" s="34">
        <v>768276</v>
      </c>
      <c r="D9" s="35">
        <v>29.339211287872363</v>
      </c>
      <c r="E9" s="36">
        <v>150</v>
      </c>
      <c r="F9" s="37">
        <v>303241</v>
      </c>
      <c r="G9" s="35">
        <v>15.66145463466281</v>
      </c>
      <c r="H9" s="40">
        <v>144</v>
      </c>
      <c r="I9" s="37">
        <v>259598</v>
      </c>
      <c r="J9" s="39">
        <v>11.415346811989197</v>
      </c>
      <c r="K9" s="40">
        <v>114</v>
      </c>
      <c r="L9" s="37">
        <v>370469</v>
      </c>
      <c r="M9" s="39">
        <v>14.534961960724463</v>
      </c>
      <c r="N9" s="40">
        <v>77</v>
      </c>
      <c r="O9" s="37">
        <v>251121</v>
      </c>
      <c r="P9" s="39">
        <v>13.477008086065318</v>
      </c>
      <c r="Q9" s="36">
        <v>69</v>
      </c>
      <c r="R9" s="37">
        <v>219862</v>
      </c>
      <c r="S9" s="39">
        <v>12.327226404896308</v>
      </c>
      <c r="T9" s="36">
        <v>71</v>
      </c>
      <c r="U9" s="39">
        <v>225483</v>
      </c>
      <c r="V9" s="39">
        <v>12.106495799185609</v>
      </c>
      <c r="W9" s="36">
        <v>52</v>
      </c>
      <c r="X9" s="39">
        <v>168377</v>
      </c>
      <c r="Y9" s="65">
        <f t="shared" si="0"/>
        <v>9.0370909473442413</v>
      </c>
      <c r="Z9" s="12"/>
    </row>
    <row r="10" spans="1:26" s="12" customFormat="1" ht="12.75" customHeight="1">
      <c r="A10" s="27" t="s">
        <v>8</v>
      </c>
      <c r="B10" s="41">
        <v>121</v>
      </c>
      <c r="C10" s="41">
        <v>1036733</v>
      </c>
      <c r="D10" s="41">
        <v>39.591147629380302</v>
      </c>
      <c r="E10" s="41">
        <v>93</v>
      </c>
      <c r="F10" s="42">
        <v>801941</v>
      </c>
      <c r="G10" s="41">
        <v>41</v>
      </c>
      <c r="H10" s="43">
        <v>83</v>
      </c>
      <c r="I10" s="42">
        <v>781799</v>
      </c>
      <c r="J10" s="43">
        <v>35</v>
      </c>
      <c r="K10" s="44">
        <v>75</v>
      </c>
      <c r="L10" s="42">
        <v>753738</v>
      </c>
      <c r="M10" s="43">
        <v>30</v>
      </c>
      <c r="N10" s="43">
        <v>57</v>
      </c>
      <c r="O10" s="42">
        <v>546074</v>
      </c>
      <c r="P10" s="43">
        <v>29.30636511319257</v>
      </c>
      <c r="Q10" s="42">
        <v>47</v>
      </c>
      <c r="R10" s="42">
        <v>474470</v>
      </c>
      <c r="S10" s="43">
        <v>26.602592136572717</v>
      </c>
      <c r="T10" s="43">
        <f>SUM(T11:T12)</f>
        <v>51</v>
      </c>
      <c r="U10" s="43">
        <f>U11+U12</f>
        <v>535366</v>
      </c>
      <c r="V10" s="43">
        <v>28.74454495472742</v>
      </c>
      <c r="W10" s="43">
        <v>56</v>
      </c>
      <c r="X10" s="43">
        <v>564241</v>
      </c>
      <c r="Y10" s="66">
        <f t="shared" si="0"/>
        <v>30.283810931543272</v>
      </c>
    </row>
    <row r="11" spans="1:26" s="12" customFormat="1" ht="12.75" customHeight="1">
      <c r="A11" s="14" t="s">
        <v>17</v>
      </c>
      <c r="B11" s="33">
        <v>93</v>
      </c>
      <c r="C11" s="45">
        <v>634771</v>
      </c>
      <c r="D11" s="35">
        <v>24.240872405768275</v>
      </c>
      <c r="E11" s="36">
        <v>71</v>
      </c>
      <c r="F11" s="46">
        <v>489654</v>
      </c>
      <c r="G11" s="35">
        <v>25</v>
      </c>
      <c r="H11" s="40">
        <v>19</v>
      </c>
      <c r="I11" s="46">
        <v>466518</v>
      </c>
      <c r="J11" s="47">
        <v>21</v>
      </c>
      <c r="K11" s="40">
        <v>48</v>
      </c>
      <c r="L11" s="46">
        <v>344906</v>
      </c>
      <c r="M11" s="48">
        <v>14</v>
      </c>
      <c r="N11" s="40">
        <v>37</v>
      </c>
      <c r="O11" s="46">
        <v>254858</v>
      </c>
      <c r="P11" s="49">
        <v>13.677563114189711</v>
      </c>
      <c r="Q11" s="46">
        <v>28</v>
      </c>
      <c r="R11" s="46">
        <v>201131</v>
      </c>
      <c r="S11" s="39">
        <v>11.277016374103752</v>
      </c>
      <c r="T11" s="39">
        <v>25</v>
      </c>
      <c r="U11" s="39">
        <v>163805</v>
      </c>
      <c r="V11" s="39">
        <v>8.7949182172740237</v>
      </c>
      <c r="W11" s="39">
        <v>30</v>
      </c>
      <c r="X11" s="39">
        <v>191164</v>
      </c>
      <c r="Y11" s="65">
        <f t="shared" si="0"/>
        <v>10.26010947966833</v>
      </c>
    </row>
    <row r="12" spans="1:26" s="12" customFormat="1" ht="12.75" customHeight="1">
      <c r="A12" s="14" t="s">
        <v>18</v>
      </c>
      <c r="B12" s="33">
        <v>28</v>
      </c>
      <c r="C12" s="45">
        <v>401962</v>
      </c>
      <c r="D12" s="35">
        <v>15.350275223612025</v>
      </c>
      <c r="E12" s="36">
        <v>22</v>
      </c>
      <c r="F12" s="46">
        <v>312287</v>
      </c>
      <c r="G12" s="35">
        <v>16</v>
      </c>
      <c r="H12" s="40">
        <v>64</v>
      </c>
      <c r="I12" s="46">
        <v>315281</v>
      </c>
      <c r="J12" s="47">
        <v>14</v>
      </c>
      <c r="K12" s="40">
        <v>27</v>
      </c>
      <c r="L12" s="46">
        <v>408832</v>
      </c>
      <c r="M12" s="48">
        <v>16</v>
      </c>
      <c r="N12" s="40">
        <v>20</v>
      </c>
      <c r="O12" s="46">
        <v>291216</v>
      </c>
      <c r="P12" s="49">
        <v>15.628801999002858</v>
      </c>
      <c r="Q12" s="49">
        <v>19</v>
      </c>
      <c r="R12" s="46">
        <v>273339</v>
      </c>
      <c r="S12" s="39">
        <v>15.325575762468965</v>
      </c>
      <c r="T12" s="39">
        <v>26</v>
      </c>
      <c r="U12" s="39">
        <v>371561</v>
      </c>
      <c r="V12" s="39">
        <v>19.949626737453396</v>
      </c>
      <c r="W12" s="39">
        <v>26</v>
      </c>
      <c r="X12" s="39">
        <v>373077</v>
      </c>
      <c r="Y12" s="65">
        <f t="shared" si="0"/>
        <v>20.023701451874942</v>
      </c>
    </row>
    <row r="13" spans="1:26" s="12" customFormat="1" ht="12.75" customHeight="1">
      <c r="A13" s="27" t="s">
        <v>21</v>
      </c>
      <c r="B13" s="41">
        <v>8</v>
      </c>
      <c r="C13" s="41">
        <v>398040</v>
      </c>
      <c r="D13" s="41">
        <v>15.200500420453999</v>
      </c>
      <c r="E13" s="41">
        <v>7</v>
      </c>
      <c r="F13" s="42">
        <v>301884</v>
      </c>
      <c r="G13" s="41">
        <v>16</v>
      </c>
      <c r="H13" s="43">
        <v>13</v>
      </c>
      <c r="I13" s="42">
        <v>735027</v>
      </c>
      <c r="J13" s="43">
        <v>32</v>
      </c>
      <c r="K13" s="44">
        <v>12</v>
      </c>
      <c r="L13" s="42">
        <v>1211461</v>
      </c>
      <c r="M13" s="43">
        <v>48</v>
      </c>
      <c r="N13" s="43">
        <v>10</v>
      </c>
      <c r="O13" s="42">
        <v>873028</v>
      </c>
      <c r="P13" s="43">
        <v>46.853132216586545</v>
      </c>
      <c r="Q13" s="42">
        <v>11</v>
      </c>
      <c r="R13" s="42">
        <v>942738</v>
      </c>
      <c r="S13" s="43">
        <v>52.857450430265963</v>
      </c>
      <c r="T13" s="43">
        <v>10</v>
      </c>
      <c r="U13" s="43">
        <f>U14+U15</f>
        <v>967861</v>
      </c>
      <c r="V13" s="43">
        <v>51.96580287957665</v>
      </c>
      <c r="W13" s="43">
        <v>11</v>
      </c>
      <c r="X13" s="43">
        <v>989722</v>
      </c>
      <c r="Y13" s="66">
        <f t="shared" si="0"/>
        <v>53.120127609990895</v>
      </c>
    </row>
    <row r="14" spans="1:26" s="12" customFormat="1" ht="12.75" customHeight="1">
      <c r="A14" s="14" t="s">
        <v>22</v>
      </c>
      <c r="B14" s="33">
        <v>8</v>
      </c>
      <c r="C14" s="45">
        <v>398040</v>
      </c>
      <c r="D14" s="35">
        <v>15.200500420453999</v>
      </c>
      <c r="E14" s="36">
        <v>7</v>
      </c>
      <c r="F14" s="46">
        <v>301884</v>
      </c>
      <c r="G14" s="35">
        <v>16</v>
      </c>
      <c r="H14" s="40">
        <v>11</v>
      </c>
      <c r="I14" s="46">
        <v>440843</v>
      </c>
      <c r="J14" s="47">
        <v>19</v>
      </c>
      <c r="K14" s="40">
        <v>7</v>
      </c>
      <c r="L14" s="46">
        <v>374160</v>
      </c>
      <c r="M14" s="48">
        <v>15</v>
      </c>
      <c r="N14" s="40">
        <v>7</v>
      </c>
      <c r="O14" s="46">
        <v>437939</v>
      </c>
      <c r="P14" s="49">
        <v>23.503042135876164</v>
      </c>
      <c r="Q14" s="49">
        <v>6</v>
      </c>
      <c r="R14" s="46">
        <v>260211</v>
      </c>
      <c r="S14" s="39">
        <v>14.589514832233281</v>
      </c>
      <c r="T14" s="39">
        <v>5</v>
      </c>
      <c r="U14" s="39">
        <v>250455</v>
      </c>
      <c r="V14" s="39">
        <v>13.44727720220607</v>
      </c>
      <c r="W14" s="39">
        <v>6</v>
      </c>
      <c r="X14" s="39">
        <v>270218</v>
      </c>
      <c r="Y14" s="65">
        <f t="shared" si="0"/>
        <v>14.503077270704823</v>
      </c>
    </row>
    <row r="15" spans="1:26" s="12" customFormat="1" ht="12.75" customHeight="1">
      <c r="A15" s="15" t="s">
        <v>19</v>
      </c>
      <c r="B15" s="50">
        <v>0</v>
      </c>
      <c r="C15" s="51">
        <v>0</v>
      </c>
      <c r="D15" s="52">
        <v>0</v>
      </c>
      <c r="E15" s="53">
        <v>0</v>
      </c>
      <c r="F15" s="54">
        <v>0</v>
      </c>
      <c r="G15" s="52">
        <v>0</v>
      </c>
      <c r="H15" s="54">
        <v>2</v>
      </c>
      <c r="I15" s="55">
        <v>294184</v>
      </c>
      <c r="J15" s="56">
        <v>13</v>
      </c>
      <c r="K15" s="57">
        <v>5</v>
      </c>
      <c r="L15" s="55">
        <v>837301</v>
      </c>
      <c r="M15" s="58">
        <v>33</v>
      </c>
      <c r="N15" s="57">
        <v>3</v>
      </c>
      <c r="O15" s="55">
        <v>435089</v>
      </c>
      <c r="P15" s="59">
        <v>23.350090080710384</v>
      </c>
      <c r="Q15" s="59">
        <v>5</v>
      </c>
      <c r="R15" s="55">
        <v>682527</v>
      </c>
      <c r="S15" s="60">
        <v>38.267935598032686</v>
      </c>
      <c r="T15" s="60">
        <v>5</v>
      </c>
      <c r="U15" s="60">
        <v>717406</v>
      </c>
      <c r="V15" s="60">
        <v>38.518525677370583</v>
      </c>
      <c r="W15" s="60">
        <v>5</v>
      </c>
      <c r="X15" s="60">
        <v>719504</v>
      </c>
      <c r="Y15" s="67">
        <f t="shared" si="0"/>
        <v>38.617050339286067</v>
      </c>
    </row>
    <row r="16" spans="1:26" s="19" customFormat="1" ht="12.75" customHeight="1">
      <c r="A16" s="16" t="s">
        <v>2</v>
      </c>
      <c r="B16" s="16"/>
      <c r="C16" s="16"/>
      <c r="D16" s="16"/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8"/>
      <c r="P16" s="18"/>
      <c r="Q16" s="18"/>
      <c r="R16" s="18"/>
      <c r="S16" s="18"/>
      <c r="V16" s="68"/>
    </row>
    <row r="17" spans="1:19" s="19" customFormat="1" ht="12.75" customHeight="1">
      <c r="A17" s="77" t="s">
        <v>10</v>
      </c>
      <c r="B17" s="77"/>
      <c r="C17" s="77"/>
      <c r="D17" s="77"/>
      <c r="E17" s="77"/>
      <c r="F17" s="77"/>
      <c r="G17" s="77"/>
      <c r="H17" s="77"/>
      <c r="I17" s="77"/>
      <c r="J17" s="21"/>
      <c r="K17" s="21"/>
      <c r="L17" s="21"/>
      <c r="M17" s="21"/>
      <c r="N17" s="21"/>
      <c r="O17" s="18"/>
      <c r="P17" s="18"/>
      <c r="Q17" s="18"/>
      <c r="R17" s="18"/>
      <c r="S17" s="18"/>
    </row>
    <row r="18" spans="1:19" s="19" customFormat="1" ht="12.75">
      <c r="A18" s="77" t="s">
        <v>13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18"/>
      <c r="Q18" s="18"/>
      <c r="R18" s="18"/>
      <c r="S18" s="18"/>
    </row>
    <row r="19" spans="1:19" s="19" customFormat="1" ht="12.75" customHeight="1">
      <c r="A19" s="77" t="s">
        <v>12</v>
      </c>
      <c r="B19" s="77"/>
      <c r="C19" s="77"/>
      <c r="D19" s="18"/>
      <c r="E19" s="18"/>
      <c r="F19" s="20"/>
      <c r="G19" s="20"/>
      <c r="H19" s="20"/>
      <c r="I19" s="14"/>
      <c r="J19" s="21"/>
      <c r="K19" s="21"/>
      <c r="L19" s="21"/>
      <c r="M19" s="21"/>
      <c r="N19" s="21"/>
      <c r="O19" s="18"/>
      <c r="P19" s="18"/>
      <c r="Q19" s="18"/>
      <c r="R19" s="18"/>
      <c r="S19" s="18"/>
    </row>
    <row r="20" spans="1:19" s="19" customFormat="1" ht="24.75" customHeight="1">
      <c r="A20" s="72" t="s">
        <v>27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21"/>
      <c r="N20" s="21"/>
      <c r="O20" s="62"/>
      <c r="P20" s="62"/>
      <c r="Q20" s="62"/>
      <c r="R20" s="62"/>
      <c r="S20" s="62"/>
    </row>
    <row r="21" spans="1:19" s="19" customFormat="1" ht="12.75" customHeight="1">
      <c r="A21" s="71" t="s">
        <v>28</v>
      </c>
      <c r="B21" s="71"/>
      <c r="C21" s="71"/>
      <c r="D21" s="71"/>
      <c r="E21" s="71"/>
      <c r="F21" s="71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s="19" customFormat="1" ht="12.75" customHeight="1">
      <c r="A22" s="22" t="s">
        <v>24</v>
      </c>
      <c r="B22" s="22"/>
      <c r="C22" s="22"/>
      <c r="D22" s="22"/>
      <c r="E22" s="22"/>
      <c r="F22" s="18"/>
      <c r="G22" s="18"/>
      <c r="H22" s="23"/>
      <c r="I22" s="18"/>
      <c r="J22" s="18"/>
      <c r="K22" s="18"/>
      <c r="L22" s="24"/>
      <c r="M22" s="84"/>
      <c r="N22" s="84"/>
      <c r="O22" s="5"/>
      <c r="P22" s="24"/>
      <c r="Q22" s="18"/>
      <c r="R22" s="18"/>
      <c r="S22" s="18"/>
    </row>
    <row r="23" spans="1:19" s="19" customFormat="1" ht="12.75" customHeight="1">
      <c r="A23" s="22" t="s">
        <v>25</v>
      </c>
      <c r="B23" s="22"/>
      <c r="C23" s="22"/>
      <c r="D23" s="22"/>
      <c r="E23" s="22"/>
      <c r="F23" s="18"/>
      <c r="G23" s="18"/>
      <c r="H23" s="18"/>
      <c r="I23" s="18"/>
      <c r="J23" s="18"/>
      <c r="K23" s="18"/>
      <c r="L23" s="24"/>
      <c r="M23" s="78"/>
      <c r="N23" s="78"/>
      <c r="O23" s="5"/>
      <c r="P23" s="24"/>
      <c r="Q23" s="18"/>
      <c r="R23" s="18"/>
      <c r="S23" s="18"/>
    </row>
    <row r="24" spans="1:19" s="12" customFormat="1" ht="12.75" customHeight="1">
      <c r="A24" s="22" t="s">
        <v>4</v>
      </c>
      <c r="B24" s="22"/>
      <c r="C24" s="22"/>
      <c r="D24" s="22"/>
      <c r="E24" s="22"/>
      <c r="F24" s="25"/>
      <c r="G24" s="25"/>
      <c r="H24" s="25"/>
      <c r="I24" s="25"/>
      <c r="J24" s="25"/>
      <c r="K24" s="25"/>
      <c r="L24"/>
      <c r="M24" s="78"/>
      <c r="N24" s="78"/>
      <c r="O24" s="5"/>
      <c r="P24" s="26"/>
      <c r="Q24" s="25"/>
      <c r="R24" s="25"/>
      <c r="S24" s="25"/>
    </row>
    <row r="25" spans="1:19" ht="12.75">
      <c r="L25" s="6"/>
      <c r="M25" s="78"/>
      <c r="N25" s="78"/>
      <c r="O25" s="5"/>
      <c r="P25" s="6"/>
    </row>
    <row r="26" spans="1:19" ht="12.75">
      <c r="L26" s="6"/>
      <c r="M26" s="78"/>
      <c r="N26" s="78"/>
      <c r="O26" s="5"/>
      <c r="P26" s="6"/>
    </row>
    <row r="27" spans="1:19" ht="12.75">
      <c r="L27" s="6"/>
      <c r="M27" s="78"/>
      <c r="N27" s="78"/>
      <c r="O27" s="5"/>
      <c r="P27" s="6"/>
    </row>
    <row r="28" spans="1:19" ht="12.75">
      <c r="L28" s="6"/>
      <c r="M28" s="78"/>
      <c r="N28" s="78"/>
      <c r="O28" s="5"/>
      <c r="P28" s="6"/>
    </row>
  </sheetData>
  <mergeCells count="22">
    <mergeCell ref="W2:Y2"/>
    <mergeCell ref="M27:N27"/>
    <mergeCell ref="M28:N28"/>
    <mergeCell ref="Q2:S2"/>
    <mergeCell ref="A2:A3"/>
    <mergeCell ref="E2:G2"/>
    <mergeCell ref="H2:J2"/>
    <mergeCell ref="K2:M2"/>
    <mergeCell ref="N2:P2"/>
    <mergeCell ref="B2:D2"/>
    <mergeCell ref="M22:N22"/>
    <mergeCell ref="M23:N23"/>
    <mergeCell ref="M24:N24"/>
    <mergeCell ref="M25:N25"/>
    <mergeCell ref="M26:N26"/>
    <mergeCell ref="A18:O18"/>
    <mergeCell ref="A21:F21"/>
    <mergeCell ref="A20:L20"/>
    <mergeCell ref="T2:V2"/>
    <mergeCell ref="A1:J1"/>
    <mergeCell ref="A17:I17"/>
    <mergeCell ref="A19:C19"/>
  </mergeCells>
  <phoneticPr fontId="5" type="noConversion"/>
  <hyperlinks>
    <hyperlink ref="A24" r:id="rId1" display="mailto:agrar@bfs.admin.ch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2"/>
  <headerFooter alignWithMargins="0"/>
  <ignoredErrors>
    <ignoredError sqref="T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T07.03.05.07</vt:lpstr>
      <vt:lpstr>T07.03.05.07!Druckbereich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Guggenbühl Chantal BFS</dc:creator>
  <cp:lastModifiedBy>Zesiger Arthur BFS</cp:lastModifiedBy>
  <cp:lastPrinted>2018-08-06T07:53:37Z</cp:lastPrinted>
  <dcterms:created xsi:type="dcterms:W3CDTF">1999-01-28T09:01:38Z</dcterms:created>
  <dcterms:modified xsi:type="dcterms:W3CDTF">2020-07-10T08:53:48Z</dcterms:modified>
</cp:coreProperties>
</file>