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88_Sep\17-03-01\"/>
    </mc:Choice>
  </mc:AlternateContent>
  <bookViews>
    <workbookView xWindow="16785" yWindow="-15" windowWidth="8460" windowHeight="6180" tabRatio="676"/>
  </bookViews>
  <sheets>
    <sheet name="2020"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J7" i="21" l="1"/>
  <c r="M7" i="21" s="1"/>
  <c r="J8" i="21"/>
  <c r="M8" i="21" s="1"/>
  <c r="J9" i="21"/>
  <c r="F9" i="21" s="1"/>
  <c r="G9" i="21" s="1"/>
  <c r="J10" i="21"/>
  <c r="F10" i="21" s="1"/>
  <c r="G10" i="21" s="1"/>
  <c r="J6" i="21"/>
  <c r="M6" i="21" s="1"/>
  <c r="F6" i="21" l="1"/>
  <c r="G6" i="21" s="1"/>
  <c r="F7" i="21"/>
  <c r="G7" i="21" s="1"/>
  <c r="M10" i="21"/>
  <c r="M9" i="21"/>
  <c r="F8" i="21"/>
  <c r="G8" i="21" s="1"/>
</calcChain>
</file>

<file path=xl/sharedStrings.xml><?xml version="1.0" encoding="utf-8"?>
<sst xmlns="http://schemas.openxmlformats.org/spreadsheetml/2006/main" count="3693" uniqueCount="837">
  <si>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</si>
  <si>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</si>
  <si>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</si>
  <si>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</si>
  <si>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</si>
  <si>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</si>
  <si>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</si>
  <si>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</si>
  <si>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</si>
  <si>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</si>
  <si>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</si>
  <si>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</si>
  <si>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</si>
  <si>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</si>
  <si>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</si>
  <si>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</si>
  <si>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</si>
  <si>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</si>
  <si>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</si>
  <si>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</si>
  <si>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</si>
  <si>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</si>
  <si>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</si>
  <si>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</si>
  <si>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</si>
  <si>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</si>
  <si>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</si>
  <si>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</si>
  <si>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</si>
  <si>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</si>
  <si>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</si>
  <si>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</si>
  <si>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</si>
  <si>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</si>
  <si>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</si>
  <si>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</si>
  <si>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</si>
  <si>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</si>
  <si>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</si>
  <si>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</si>
  <si>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</si>
  <si>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</si>
  <si>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</si>
  <si>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</si>
  <si>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</si>
  <si>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</si>
  <si>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</si>
  <si>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</si>
  <si>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</si>
  <si>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</si>
  <si>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</si>
  <si>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</si>
  <si>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</si>
  <si>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</si>
  <si>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</si>
  <si>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</si>
  <si>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</si>
  <si>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</si>
  <si>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</si>
  <si>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</si>
  <si>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</si>
  <si>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</si>
  <si>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</si>
  <si>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</si>
  <si>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</si>
  <si>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</si>
  <si>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</si>
  <si>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</si>
  <si>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</si>
  <si>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</si>
  <si>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</si>
  <si>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</si>
  <si>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</si>
  <si>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</si>
  <si>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</si>
  <si>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</si>
  <si>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</si>
  <si>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</si>
  <si>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</si>
  <si>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</si>
  <si>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</si>
  <si>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</si>
  <si>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</si>
  <si>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</si>
  <si>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</si>
  <si>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</si>
  <si>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</si>
  <si>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</si>
  <si>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</si>
  <si>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</si>
  <si>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</si>
  <si>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</si>
  <si>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</si>
  <si>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</si>
  <si>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</si>
  <si>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</si>
  <si>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</si>
  <si>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</si>
  <si>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</si>
  <si>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</si>
  <si>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</si>
  <si>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</si>
  <si>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</si>
  <si>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</si>
  <si>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</si>
  <si>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</si>
  <si>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</si>
  <si>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</si>
  <si>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</si>
  <si>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</si>
  <si>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</si>
  <si>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</si>
  <si>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</si>
  <si>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</si>
  <si>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</si>
  <si>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</si>
  <si>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</si>
  <si>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</si>
  <si>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</si>
  <si>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</si>
  <si>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</si>
  <si>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</si>
  <si>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</si>
  <si>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</si>
  <si>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</si>
  <si>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</si>
  <si>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</si>
  <si>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</si>
  <si>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</si>
  <si>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</si>
  <si>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</si>
  <si>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</si>
  <si>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</si>
  <si>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</si>
  <si>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</si>
  <si>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</si>
  <si>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</si>
  <si>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</si>
  <si>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</si>
  <si>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</si>
  <si>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</si>
  <si>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</si>
  <si>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</si>
  <si>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</si>
  <si>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</si>
  <si>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</si>
  <si>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</si>
  <si>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</si>
  <si>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</si>
  <si>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</si>
  <si>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</si>
  <si>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</si>
  <si>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</si>
  <si>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</si>
  <si>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</si>
  <si>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</si>
  <si>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</si>
  <si>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</si>
  <si>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</si>
  <si>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</si>
  <si>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</si>
  <si>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</si>
  <si>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</si>
  <si>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</si>
  <si>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</si>
  <si>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</si>
  <si>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</si>
  <si>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</si>
  <si>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</si>
  <si>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</si>
  <si>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</si>
  <si>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</si>
  <si>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</si>
  <si>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</si>
  <si>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</si>
  <si>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</si>
  <si>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</si>
  <si>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</si>
  <si>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</si>
  <si>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</si>
  <si>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</si>
  <si>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</si>
  <si>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</si>
  <si>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</si>
  <si>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</si>
  <si>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</si>
  <si>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</si>
  <si>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</si>
  <si>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</si>
  <si>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</si>
  <si>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</si>
  <si>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</si>
  <si>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</si>
  <si>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</si>
  <si>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</si>
  <si>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</si>
  <si>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</si>
  <si>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</si>
  <si>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</si>
  <si>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</si>
  <si>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</si>
  <si>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</si>
  <si>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</si>
  <si>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</si>
  <si>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</si>
  <si>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</si>
  <si>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</si>
  <si>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</si>
  <si>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</si>
  <si>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</si>
  <si>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</si>
  <si>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</si>
  <si>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</si>
  <si>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</si>
  <si>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</si>
  <si>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</si>
  <si>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</si>
  <si>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</si>
  <si>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</si>
  <si>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</si>
  <si>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</si>
  <si>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</si>
  <si>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</si>
  <si>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</si>
  <si>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</si>
  <si>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</si>
  <si>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</si>
  <si>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</si>
  <si>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</si>
  <si>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</si>
  <si>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</si>
  <si>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</si>
  <si>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</si>
  <si>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</si>
  <si>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</si>
  <si>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</si>
  <si>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</si>
  <si>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</si>
  <si>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</si>
  <si>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</si>
  <si>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</si>
  <si>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</si>
  <si>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</si>
  <si>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</si>
  <si>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</si>
  <si>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</si>
  <si>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</si>
  <si>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</si>
  <si>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</si>
  <si>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</si>
  <si>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</si>
  <si>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</si>
  <si>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</si>
  <si>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</si>
  <si>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</si>
  <si>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</si>
  <si>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</si>
  <si>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</si>
  <si>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</si>
  <si>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</si>
  <si>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</si>
  <si>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</si>
  <si>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</si>
  <si>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</si>
  <si>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</si>
  <si>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</si>
  <si>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</si>
  <si>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</si>
  <si>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</si>
  <si>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</si>
  <si>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</si>
  <si>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</si>
  <si>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</si>
  <si>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</si>
  <si>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</si>
  <si>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</si>
  <si>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</si>
  <si>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</si>
  <si>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</si>
  <si>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</si>
  <si>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</si>
  <si>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</si>
  <si>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</si>
  <si>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</si>
  <si>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</si>
  <si>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</si>
  <si>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</si>
  <si>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</si>
  <si>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</si>
  <si>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</si>
  <si>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</si>
  <si>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</si>
  <si>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</si>
  <si>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</si>
  <si>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</si>
  <si>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</si>
  <si>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</si>
  <si>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</si>
  <si>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</si>
  <si>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</si>
  <si>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</si>
  <si>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</si>
  <si>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</si>
  <si>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</si>
  <si>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</si>
  <si>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</si>
  <si>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</si>
  <si>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</si>
  <si>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</si>
  <si>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</si>
  <si>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</si>
  <si>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</si>
  <si>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</si>
  <si>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</si>
  <si>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</si>
  <si>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</si>
  <si>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</si>
  <si>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</si>
  <si>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</si>
  <si>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</si>
  <si>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</si>
  <si>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</si>
  <si>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</si>
  <si>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</si>
  <si>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</si>
  <si>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</si>
  <si>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</si>
  <si>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</si>
  <si>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</si>
  <si>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</si>
  <si>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</si>
  <si>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</si>
  <si>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</si>
  <si>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</si>
  <si>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</si>
  <si>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</si>
  <si>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</si>
  <si>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</si>
  <si>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</si>
  <si>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</si>
  <si>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</si>
  <si>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</si>
  <si>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</si>
  <si>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</si>
  <si>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</si>
  <si>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</si>
  <si>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</si>
  <si>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</si>
  <si>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</si>
  <si>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</si>
  <si>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</si>
  <si>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</si>
  <si>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</si>
  <si>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</si>
  <si>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</si>
  <si>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</si>
  <si>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</si>
  <si>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</si>
  <si>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</si>
  <si>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</si>
  <si>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</si>
  <si>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</si>
  <si>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</si>
  <si>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</si>
  <si>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</si>
  <si>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</si>
  <si>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</si>
  <si>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</si>
  <si>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</si>
  <si>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</si>
  <si>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</si>
  <si>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</si>
  <si>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</si>
  <si>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</si>
  <si>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</si>
  <si>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</si>
  <si>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</si>
  <si>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</si>
  <si>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</si>
  <si>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</si>
  <si>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</si>
  <si>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</si>
  <si>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</si>
  <si>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</si>
  <si>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</si>
  <si>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</si>
  <si>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</si>
  <si>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</si>
  <si>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</si>
  <si>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</si>
  <si>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</si>
  <si>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</si>
  <si>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</si>
  <si>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</si>
  <si>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</si>
  <si>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</si>
  <si>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</si>
  <si>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</si>
  <si>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</si>
  <si>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</si>
  <si>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</si>
  <si>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</si>
  <si>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</si>
  <si>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</si>
  <si>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</si>
  <si>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</si>
  <si>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</si>
  <si>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</si>
  <si>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</si>
  <si>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</si>
  <si>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</si>
  <si>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</si>
  <si>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</si>
  <si>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</si>
  <si>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</si>
  <si>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</si>
  <si>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</si>
  <si>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</si>
  <si>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</si>
  <si>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</si>
  <si>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</si>
  <si>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</si>
  <si>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</si>
  <si>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</si>
  <si>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</si>
  <si>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</si>
  <si>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</si>
  <si>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</si>
  <si>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</si>
  <si>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</si>
  <si>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</si>
  <si>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</si>
  <si>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</si>
  <si>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</si>
  <si>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</si>
  <si>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</si>
  <si>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</si>
  <si>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</si>
  <si>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</si>
  <si>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</si>
  <si>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</si>
  <si>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</si>
  <si>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</si>
  <si>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</si>
  <si>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</si>
  <si>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</si>
  <si>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</si>
  <si>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</si>
  <si>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</si>
  <si>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</si>
  <si>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</si>
  <si>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</si>
  <si>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</si>
  <si>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</si>
  <si>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</si>
  <si>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</si>
  <si>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</si>
  <si>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</si>
  <si>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</si>
  <si>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</si>
  <si>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</si>
  <si>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</si>
  <si>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</si>
  <si>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</si>
  <si>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</si>
  <si>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</si>
  <si>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</si>
  <si>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</si>
  <si>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</si>
  <si>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</si>
  <si>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</si>
  <si>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</si>
  <si>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</si>
  <si>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</si>
  <si>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</si>
  <si>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</si>
  <si>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</si>
  <si>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</si>
  <si>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</si>
  <si>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</si>
  <si>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</si>
  <si>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</si>
  <si>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</si>
  <si>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</si>
  <si>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</si>
  <si>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</si>
  <si>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</si>
  <si>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</si>
  <si>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</si>
  <si>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</si>
  <si>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</si>
  <si>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</si>
  <si>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</si>
  <si>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</si>
  <si>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</si>
  <si>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</si>
  <si>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</si>
  <si>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</si>
  <si>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</si>
  <si>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</si>
  <si>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</si>
  <si>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</si>
  <si>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</si>
  <si>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</si>
  <si>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</si>
  <si>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</si>
  <si>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</si>
  <si>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</si>
  <si>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</si>
  <si>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</si>
  <si>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</si>
  <si>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</si>
  <si>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</si>
  <si>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</si>
  <si>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</si>
  <si>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</si>
  <si>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</si>
  <si>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</si>
  <si>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</si>
  <si>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</si>
  <si>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</si>
  <si>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</si>
  <si>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</si>
  <si>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</si>
  <si>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</si>
  <si>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</si>
  <si>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</si>
  <si>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</si>
  <si>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</si>
  <si>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</si>
  <si>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</si>
  <si>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</si>
  <si>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</si>
  <si>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</si>
  <si>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</si>
  <si>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</si>
  <si>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</si>
  <si>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</si>
  <si>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</si>
  <si>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</si>
  <si>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</si>
  <si>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</si>
  <si>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</si>
  <si>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</si>
  <si>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</si>
  <si>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</si>
  <si>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</si>
  <si>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</si>
  <si>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</si>
  <si>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</si>
  <si>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</si>
  <si>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</si>
  <si>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</si>
  <si>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</si>
  <si>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</si>
  <si>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</si>
  <si>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</si>
  <si>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</si>
  <si>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</si>
  <si>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</si>
  <si>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</si>
  <si>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</si>
  <si>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</si>
  <si>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</si>
  <si>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</si>
  <si>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</si>
  <si>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</si>
  <si>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</si>
  <si>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</si>
  <si>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</si>
  <si>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</si>
  <si>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</si>
  <si>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</si>
  <si>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</si>
  <si>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</si>
  <si>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</si>
  <si>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</si>
  <si>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</si>
  <si>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</si>
  <si>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</si>
  <si>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</si>
  <si>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</si>
  <si>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</si>
  <si>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</si>
  <si>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</si>
  <si>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</si>
  <si>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</si>
  <si>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</si>
  <si>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</si>
  <si>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</si>
  <si>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</si>
  <si>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</si>
  <si>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</si>
  <si>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</si>
  <si>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</si>
  <si>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</si>
  <si>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</si>
  <si>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</si>
  <si>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</si>
  <si>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</si>
  <si>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</si>
  <si>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</si>
  <si>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</si>
  <si>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</si>
  <si>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</si>
  <si>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</si>
  <si>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</si>
  <si>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</si>
  <si>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</si>
  <si>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</si>
  <si>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</si>
  <si>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</si>
  <si>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</si>
  <si>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</si>
  <si>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</si>
  <si>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</si>
  <si>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</si>
  <si>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</si>
  <si>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</si>
  <si>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</si>
  <si>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</si>
  <si>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</si>
  <si>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</si>
  <si>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</si>
  <si>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</si>
  <si>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</si>
  <si>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</si>
  <si>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</si>
  <si>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</si>
  <si>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</si>
  <si>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</si>
  <si>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</si>
  <si>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</si>
  <si>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</si>
  <si>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</si>
  <si>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</si>
  <si>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</si>
  <si>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</si>
  <si>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</si>
  <si>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</si>
  <si>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</si>
  <si>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</si>
  <si>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</si>
  <si>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</si>
  <si>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</si>
  <si>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</si>
  <si>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</si>
  <si>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</si>
  <si>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</si>
  <si>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</si>
  <si>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</si>
  <si>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</si>
  <si>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</si>
  <si>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</si>
  <si>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</si>
  <si>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</si>
  <si>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</si>
  <si>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</si>
  <si>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</si>
  <si>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</si>
  <si>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</si>
  <si>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</si>
  <si>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</si>
  <si>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</si>
  <si>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</si>
  <si>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</si>
  <si>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</si>
  <si>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</si>
  <si>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</si>
  <si>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</si>
  <si>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</si>
  <si>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</si>
  <si>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</si>
  <si>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</si>
  <si>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</si>
  <si>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</si>
  <si>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</si>
  <si>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</si>
  <si>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</si>
  <si>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</si>
  <si>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</si>
  <si>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</si>
  <si>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</si>
  <si>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</si>
  <si>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</si>
  <si>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</si>
  <si>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</si>
  <si>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</si>
  <si>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</si>
  <si>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</si>
  <si>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</si>
  <si>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</si>
  <si>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</si>
  <si>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</si>
  <si>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</si>
  <si>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</si>
  <si>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</si>
  <si>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</si>
  <si>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</si>
  <si>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</si>
  <si>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</si>
  <si>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</si>
  <si>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</si>
  <si>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</si>
  <si>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</si>
  <si>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</si>
  <si>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</si>
  <si>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</si>
  <si>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</si>
  <si>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</si>
  <si>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</si>
  <si>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</si>
  <si>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</si>
  <si>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</si>
  <si>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</si>
  <si>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</si>
  <si>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</si>
  <si>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</si>
  <si>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</si>
  <si>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</si>
  <si>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</si>
  <si>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</si>
  <si>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</si>
  <si>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</si>
  <si>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</si>
  <si>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</si>
  <si>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</si>
  <si>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</si>
  <si>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</si>
  <si>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</si>
  <si>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</si>
  <si>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</si>
  <si>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</si>
  <si>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</si>
  <si>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</si>
  <si>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</si>
  <si>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</si>
  <si>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</si>
  <si>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</si>
  <si>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</si>
  <si>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</si>
  <si>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</si>
  <si>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</si>
  <si>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</si>
  <si>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</si>
  <si>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</si>
  <si>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</si>
  <si>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</si>
  <si>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</si>
  <si>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</si>
  <si>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</si>
  <si>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</si>
  <si>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</si>
  <si>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</si>
  <si>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</si>
  <si>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</si>
  <si>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</si>
  <si>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</si>
  <si>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</si>
  <si>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</si>
  <si>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</si>
  <si>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</si>
  <si>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</si>
  <si>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</si>
  <si>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</si>
  <si>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</si>
  <si>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</si>
  <si>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</si>
  <si>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</si>
  <si>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</si>
  <si>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</si>
  <si>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</si>
  <si>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</si>
  <si>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</si>
  <si>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</si>
  <si>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</si>
  <si>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</si>
  <si>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</si>
  <si>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</si>
  <si>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</si>
  <si>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</si>
  <si>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</si>
  <si>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</si>
  <si>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</si>
  <si>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</si>
  <si>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</si>
  <si>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</si>
  <si>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</si>
  <si>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</si>
  <si>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</si>
  <si>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</si>
  <si>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</si>
  <si>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</si>
  <si>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</si>
  <si>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</si>
  <si>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</si>
  <si>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</si>
  <si>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</si>
  <si>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</si>
  <si>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</si>
  <si>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</si>
  <si>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</si>
  <si>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</si>
  <si>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</si>
  <si>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</si>
  <si>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</si>
  <si>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</si>
  <si>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</si>
  <si>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</si>
  <si>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</si>
  <si>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</si>
  <si>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</si>
  <si>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</si>
  <si>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</si>
  <si>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</si>
  <si>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</si>
  <si>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</si>
  <si>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</si>
  <si>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</si>
  <si>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</si>
  <si>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</si>
  <si>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</si>
  <si>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</si>
  <si>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</si>
  <si>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</si>
  <si>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</si>
  <si>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</si>
  <si>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</si>
  <si>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Eidgenössische Volksabstimmungen 2020, detaillierte Ergebnisse</t>
  </si>
  <si>
    <t>Aktualisiert am 29.07.2020</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</si>
  <si>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</si>
  <si>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</si>
  <si>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</si>
  <si>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</si>
  <si>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</si>
  <si>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27.9.2020: provisorisch</t>
  </si>
  <si>
    <t>15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</si>
</sst>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8"/>
      <color rgb="FFFF000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21">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72" fontId="20" fillId="10" borderId="9" xfId="0" applyNumberFormat="1" applyFont="1" applyFill="1" applyBorder="1" applyAlignment="1">
      <alignment horizontal="right"/>
    </xf>
    <xf numFmtId="173" fontId="20" fillId="10" borderId="9" xfId="0" applyNumberFormat="1" applyFont="1" applyFill="1" applyBorder="1" applyAlignment="1">
      <alignment horizontal="right"/>
    </xf>
    <xf numFmtId="0" fontId="21" fillId="8" borderId="0" xfId="3" applyFont="1" applyFill="1" applyBorder="1" applyAlignment="1">
      <alignment horizontal="center" wrapText="1"/>
    </xf>
    <xf numFmtId="166" fontId="21" fillId="8" borderId="0" xfId="2" applyNumberFormat="1" applyFont="1" applyFill="1" applyBorder="1" applyAlignment="1">
      <alignment horizontal="right" wrapText="1"/>
    </xf>
    <xf numFmtId="170" fontId="21" fillId="8" borderId="0" xfId="2" applyNumberFormat="1" applyFont="1" applyFill="1" applyBorder="1" applyAlignment="1">
      <alignment horizontal="right" wrapText="1"/>
    </xf>
    <xf numFmtId="49" fontId="21" fillId="9" borderId="0" xfId="0" applyNumberFormat="1" applyFont="1" applyFill="1" applyAlignment="1">
      <alignment horizontal="right"/>
    </xf>
    <xf numFmtId="0" fontId="21" fillId="7" borderId="0" xfId="3" applyFont="1" applyFill="1" applyBorder="1" applyAlignment="1">
      <alignment horizontal="center" wrapText="1"/>
    </xf>
    <xf numFmtId="166" fontId="21" fillId="7" borderId="0" xfId="2" applyNumberFormat="1" applyFont="1" applyFill="1" applyBorder="1" applyAlignment="1">
      <alignment horizontal="right" wrapText="1"/>
    </xf>
    <xf numFmtId="170" fontId="21" fillId="7" borderId="0" xfId="2" applyNumberFormat="1" applyFont="1" applyFill="1" applyBorder="1" applyAlignment="1">
      <alignment horizontal="right" wrapText="1"/>
    </xf>
    <xf numFmtId="166" fontId="21" fillId="7" borderId="0" xfId="2" applyNumberFormat="1" applyFont="1" applyFill="1" applyBorder="1" applyAlignment="1">
      <alignment horizontal="center" wrapText="1"/>
    </xf>
    <xf numFmtId="49" fontId="21" fillId="6" borderId="0" xfId="0" applyNumberFormat="1" applyFont="1" applyFill="1" applyAlignment="1">
      <alignment horizontal="right"/>
    </xf>
    <xf numFmtId="168" fontId="21" fillId="7" borderId="0" xfId="3" applyNumberFormat="1" applyFont="1" applyFill="1" applyBorder="1" applyAlignment="1">
      <alignment horizontal="center"/>
    </xf>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abSelected="1" zoomScaleNormal="100" workbookViewId="0"/>
  </sheetViews>
  <sheetFormatPr baseColWidth="10" defaultColWidth="11.42578125" defaultRowHeight="12"/>
  <cols>
    <col min="1" max="1" width="8.28515625" style="107" customWidth="1"/>
    <col min="2" max="2" width="9.7109375" style="107" customWidth="1"/>
    <col min="3" max="3" width="40.5703125" style="107" customWidth="1"/>
    <col min="4" max="4" width="8.140625" style="107" customWidth="1"/>
    <col min="5" max="5" width="10" style="107" customWidth="1"/>
    <col min="6" max="6" width="9.85546875" style="107" customWidth="1"/>
    <col min="7" max="7" width="10" style="107" customWidth="1"/>
    <col min="8" max="8" width="7.28515625" style="107" customWidth="1"/>
    <col min="9" max="9" width="6.5703125" style="107" customWidth="1"/>
    <col min="10" max="10" width="8.5703125" style="107" bestFit="1" customWidth="1"/>
    <col min="11" max="11" width="9" style="107" customWidth="1"/>
    <col min="12" max="12" width="10.85546875" style="107" customWidth="1"/>
    <col min="13" max="13" width="6.7109375" style="107" customWidth="1"/>
    <col min="14" max="14" width="12.5703125" style="107" customWidth="1"/>
    <col min="15" max="16" width="8.28515625" style="107" customWidth="1"/>
    <col min="17" max="16384" width="11.42578125" style="107"/>
  </cols>
  <sheetData>
    <row r="1" spans="1:17" ht="26.25" customHeight="1">
      <c r="A1" s="25" t="s">
        <v>828</v>
      </c>
      <c r="B1" s="102"/>
      <c r="C1" s="103"/>
      <c r="D1" s="104"/>
      <c r="E1" s="104"/>
      <c r="F1" s="104"/>
      <c r="G1" s="105"/>
      <c r="H1" s="104"/>
      <c r="I1" s="104"/>
      <c r="J1" s="104"/>
      <c r="K1" s="106"/>
      <c r="L1" s="104"/>
      <c r="M1" s="104"/>
      <c r="N1" s="104"/>
      <c r="O1" s="104"/>
      <c r="P1" s="47" t="s">
        <v>788</v>
      </c>
    </row>
    <row r="2" spans="1:17">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7">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7">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7" ht="23.25" customHeight="1">
      <c r="A5" s="137">
        <v>630</v>
      </c>
      <c r="B5" s="138">
        <v>43870</v>
      </c>
      <c r="C5" s="139" t="s">
        <v>827</v>
      </c>
      <c r="D5" s="140" t="s">
        <v>388</v>
      </c>
      <c r="E5" s="141">
        <v>5467714</v>
      </c>
      <c r="F5" s="141">
        <v>2279761</v>
      </c>
      <c r="G5" s="142">
        <v>41.694956978364303</v>
      </c>
      <c r="H5" s="141">
        <v>31597</v>
      </c>
      <c r="I5" s="141">
        <v>6769</v>
      </c>
      <c r="J5" s="141">
        <v>2241395</v>
      </c>
      <c r="K5" s="141">
        <v>1414160</v>
      </c>
      <c r="L5" s="141">
        <v>827235</v>
      </c>
      <c r="M5" s="142">
        <v>63.092850657737699</v>
      </c>
      <c r="N5" s="147" t="s">
        <v>113</v>
      </c>
      <c r="O5" s="143" t="s">
        <v>186</v>
      </c>
      <c r="P5" s="143" t="s">
        <v>290</v>
      </c>
    </row>
    <row r="6" spans="1:17" s="144" customFormat="1" ht="22.5">
      <c r="A6" s="189">
        <v>631</v>
      </c>
      <c r="B6" s="190">
        <v>44101</v>
      </c>
      <c r="C6" s="191" t="s">
        <v>830</v>
      </c>
      <c r="D6" s="210" t="s">
        <v>257</v>
      </c>
      <c r="E6" s="211">
        <v>5494167</v>
      </c>
      <c r="F6" s="211">
        <f>J6+I6+H6</f>
        <v>3267446</v>
      </c>
      <c r="G6" s="212">
        <f>F6/E6*100</f>
        <v>59.471180981575557</v>
      </c>
      <c r="H6" s="211">
        <v>33953</v>
      </c>
      <c r="I6" s="211">
        <v>11564</v>
      </c>
      <c r="J6" s="211">
        <f>K6+L6</f>
        <v>3221929</v>
      </c>
      <c r="K6" s="211">
        <v>1233809</v>
      </c>
      <c r="L6" s="211">
        <v>1988120</v>
      </c>
      <c r="M6" s="212">
        <f>K6/J6*100</f>
        <v>38.294108901841099</v>
      </c>
      <c r="N6" s="210" t="s">
        <v>114</v>
      </c>
      <c r="O6" s="213" t="s">
        <v>266</v>
      </c>
      <c r="P6" s="213" t="s">
        <v>275</v>
      </c>
      <c r="Q6" s="107"/>
    </row>
    <row r="7" spans="1:17" ht="23.25" customHeight="1">
      <c r="A7" s="137">
        <v>632</v>
      </c>
      <c r="B7" s="138">
        <v>44101</v>
      </c>
      <c r="C7" s="139" t="s">
        <v>831</v>
      </c>
      <c r="D7" s="214" t="s">
        <v>388</v>
      </c>
      <c r="E7" s="215">
        <v>5494167</v>
      </c>
      <c r="F7" s="215">
        <f t="shared" ref="F7:F10" si="0">J7+I7+H7</f>
        <v>3259380</v>
      </c>
      <c r="G7" s="216">
        <f t="shared" ref="G7:G10" si="1">F7/E7*100</f>
        <v>59.324370737183642</v>
      </c>
      <c r="H7" s="215">
        <v>62462</v>
      </c>
      <c r="I7" s="215">
        <v>12234</v>
      </c>
      <c r="J7" s="215">
        <f t="shared" ref="J7:J10" si="2">K7+L7</f>
        <v>3184684</v>
      </c>
      <c r="K7" s="215">
        <v>1530811</v>
      </c>
      <c r="L7" s="215">
        <v>1653873</v>
      </c>
      <c r="M7" s="216">
        <f t="shared" ref="M7:M10" si="3">K7/J7*100</f>
        <v>48.067908778390574</v>
      </c>
      <c r="N7" s="217" t="s">
        <v>114</v>
      </c>
      <c r="O7" s="218" t="s">
        <v>242</v>
      </c>
      <c r="P7" s="218" t="s">
        <v>243</v>
      </c>
    </row>
    <row r="8" spans="1:17" s="144" customFormat="1" ht="33.75">
      <c r="A8" s="189">
        <v>633</v>
      </c>
      <c r="B8" s="190">
        <v>44101</v>
      </c>
      <c r="C8" s="191" t="s">
        <v>832</v>
      </c>
      <c r="D8" s="210" t="s">
        <v>388</v>
      </c>
      <c r="E8" s="211">
        <v>5494167</v>
      </c>
      <c r="F8" s="211">
        <f t="shared" si="0"/>
        <v>3251969</v>
      </c>
      <c r="G8" s="212">
        <f t="shared" si="1"/>
        <v>59.189482227242095</v>
      </c>
      <c r="H8" s="211">
        <v>71849</v>
      </c>
      <c r="I8" s="211">
        <v>12779</v>
      </c>
      <c r="J8" s="211">
        <f t="shared" si="2"/>
        <v>3167341</v>
      </c>
      <c r="K8" s="211">
        <v>1164329</v>
      </c>
      <c r="L8" s="211">
        <v>2003012</v>
      </c>
      <c r="M8" s="212">
        <f t="shared" si="3"/>
        <v>36.760456168123355</v>
      </c>
      <c r="N8" s="210" t="s">
        <v>114</v>
      </c>
      <c r="O8" s="213" t="s">
        <v>273</v>
      </c>
      <c r="P8" s="213" t="s">
        <v>283</v>
      </c>
      <c r="Q8" s="107"/>
    </row>
    <row r="9" spans="1:17" ht="33.75">
      <c r="A9" s="137">
        <v>634</v>
      </c>
      <c r="B9" s="138">
        <v>44101</v>
      </c>
      <c r="C9" s="139" t="s">
        <v>833</v>
      </c>
      <c r="D9" s="214" t="s">
        <v>388</v>
      </c>
      <c r="E9" s="215">
        <v>5494167</v>
      </c>
      <c r="F9" s="215">
        <f t="shared" si="0"/>
        <v>3260273</v>
      </c>
      <c r="G9" s="216">
        <f t="shared" si="1"/>
        <v>59.340624338502998</v>
      </c>
      <c r="H9" s="215">
        <v>44764</v>
      </c>
      <c r="I9" s="215">
        <v>11844</v>
      </c>
      <c r="J9" s="215">
        <f t="shared" si="2"/>
        <v>3203665</v>
      </c>
      <c r="K9" s="215">
        <v>1933114</v>
      </c>
      <c r="L9" s="215">
        <v>1270551</v>
      </c>
      <c r="M9" s="216">
        <f t="shared" si="3"/>
        <v>60.340703537979159</v>
      </c>
      <c r="N9" s="219" t="s">
        <v>113</v>
      </c>
      <c r="O9" s="218" t="s">
        <v>836</v>
      </c>
      <c r="P9" s="218" t="s">
        <v>526</v>
      </c>
    </row>
    <row r="10" spans="1:17" s="144" customFormat="1" ht="22.5">
      <c r="A10" s="189">
        <v>635</v>
      </c>
      <c r="B10" s="190">
        <v>44101</v>
      </c>
      <c r="C10" s="191" t="s">
        <v>834</v>
      </c>
      <c r="D10" s="210" t="s">
        <v>388</v>
      </c>
      <c r="E10" s="211">
        <v>5494167</v>
      </c>
      <c r="F10" s="211">
        <f t="shared" si="0"/>
        <v>3263830</v>
      </c>
      <c r="G10" s="212">
        <f t="shared" si="1"/>
        <v>59.40536572696098</v>
      </c>
      <c r="H10" s="211">
        <v>49312</v>
      </c>
      <c r="I10" s="211">
        <v>11788</v>
      </c>
      <c r="J10" s="211">
        <f t="shared" si="2"/>
        <v>3202730</v>
      </c>
      <c r="K10" s="211">
        <v>1605700</v>
      </c>
      <c r="L10" s="211">
        <v>1597030</v>
      </c>
      <c r="M10" s="212">
        <f t="shared" si="3"/>
        <v>50.135353276735785</v>
      </c>
      <c r="N10" s="210" t="s">
        <v>113</v>
      </c>
      <c r="O10" s="213" t="s">
        <v>263</v>
      </c>
      <c r="P10" s="213" t="s">
        <v>250</v>
      </c>
      <c r="Q10" s="107"/>
    </row>
    <row r="11" spans="1:17" ht="4.5" customHeight="1">
      <c r="A11" s="202"/>
      <c r="B11" s="203"/>
      <c r="C11" s="204"/>
      <c r="D11" s="205"/>
      <c r="E11" s="208"/>
      <c r="F11" s="208"/>
      <c r="G11" s="209"/>
      <c r="H11" s="208"/>
      <c r="I11" s="208"/>
      <c r="J11" s="208"/>
      <c r="K11" s="208"/>
      <c r="L11" s="208"/>
      <c r="M11" s="209"/>
      <c r="N11" s="205"/>
      <c r="O11" s="206"/>
      <c r="P11" s="206"/>
    </row>
    <row r="12" spans="1:17">
      <c r="A12" s="172"/>
      <c r="B12" s="173"/>
      <c r="C12" s="139"/>
      <c r="D12" s="140"/>
      <c r="E12" s="141"/>
      <c r="F12" s="141"/>
      <c r="G12" s="142"/>
      <c r="H12" s="141"/>
      <c r="I12" s="141"/>
      <c r="J12" s="141"/>
      <c r="K12" s="141"/>
      <c r="L12" s="141"/>
      <c r="M12" s="142"/>
      <c r="N12" s="147"/>
      <c r="O12" s="174"/>
      <c r="P12" s="174"/>
    </row>
    <row r="13" spans="1:17">
      <c r="A13" s="108" t="s">
        <v>835</v>
      </c>
      <c r="B13" s="153"/>
      <c r="C13" s="108"/>
      <c r="D13" s="108"/>
      <c r="E13" s="110"/>
      <c r="F13" s="110"/>
      <c r="G13" s="110"/>
      <c r="H13" s="110"/>
      <c r="I13" s="110"/>
      <c r="J13" s="110"/>
      <c r="K13" s="110"/>
      <c r="L13" s="110"/>
      <c r="M13" s="110"/>
      <c r="N13" s="108"/>
      <c r="O13" s="108"/>
      <c r="P13" s="108"/>
    </row>
    <row r="14" spans="1:17">
      <c r="A14" s="154" t="s">
        <v>358</v>
      </c>
      <c r="B14" s="155"/>
      <c r="C14" s="154"/>
      <c r="D14" s="108"/>
      <c r="E14" s="110"/>
      <c r="F14" s="110"/>
      <c r="G14" s="156"/>
      <c r="H14" s="110"/>
      <c r="I14" s="110"/>
      <c r="J14" s="110"/>
      <c r="K14" s="110"/>
      <c r="L14" s="110"/>
      <c r="M14" s="156"/>
      <c r="N14" s="108"/>
      <c r="O14" s="108"/>
      <c r="P14" s="108"/>
    </row>
    <row r="15" spans="1:17">
      <c r="A15" s="157" t="s">
        <v>141</v>
      </c>
      <c r="B15" s="158"/>
      <c r="C15" s="158"/>
      <c r="D15" s="159"/>
      <c r="E15" s="159"/>
      <c r="F15" s="159"/>
      <c r="G15" s="159"/>
      <c r="H15" s="159"/>
      <c r="I15" s="159"/>
      <c r="J15" s="159"/>
      <c r="K15" s="159"/>
      <c r="L15" s="159"/>
      <c r="M15" s="159"/>
      <c r="N15" s="159"/>
      <c r="O15" s="108"/>
      <c r="P15" s="108"/>
    </row>
    <row r="16" spans="1:17">
      <c r="A16" s="160" t="s">
        <v>137</v>
      </c>
      <c r="B16" s="158"/>
      <c r="C16" s="158"/>
      <c r="D16" s="159"/>
      <c r="E16" s="159"/>
      <c r="F16" s="159"/>
      <c r="G16" s="159"/>
      <c r="H16" s="159"/>
      <c r="I16" s="159"/>
      <c r="J16" s="159"/>
      <c r="K16" s="159"/>
      <c r="L16" s="159"/>
      <c r="M16" s="159"/>
      <c r="N16" s="159"/>
      <c r="P16" s="161"/>
    </row>
    <row r="17" spans="1:16">
      <c r="A17" s="160" t="s">
        <v>138</v>
      </c>
      <c r="B17" s="158"/>
      <c r="C17" s="158"/>
      <c r="D17" s="159"/>
      <c r="E17" s="159"/>
      <c r="F17" s="159"/>
      <c r="G17" s="159"/>
      <c r="H17" s="159"/>
      <c r="I17" s="159"/>
      <c r="J17" s="159"/>
      <c r="K17" s="159"/>
      <c r="L17" s="159"/>
      <c r="M17" s="159"/>
      <c r="N17" s="159"/>
    </row>
    <row r="18" spans="1:16">
      <c r="A18" s="160" t="s">
        <v>139</v>
      </c>
      <c r="B18" s="158"/>
      <c r="C18" s="158"/>
      <c r="D18" s="161"/>
      <c r="E18" s="159"/>
      <c r="F18" s="159"/>
      <c r="G18" s="162"/>
      <c r="H18" s="159"/>
      <c r="I18" s="159"/>
      <c r="J18" s="163"/>
      <c r="K18" s="161"/>
      <c r="L18" s="159"/>
      <c r="M18" s="164"/>
      <c r="N18" s="161"/>
    </row>
    <row r="19" spans="1:16">
      <c r="A19" s="157" t="s">
        <v>442</v>
      </c>
      <c r="B19" s="158"/>
      <c r="C19" s="158"/>
      <c r="D19" s="161"/>
      <c r="E19" s="159"/>
      <c r="F19" s="159"/>
      <c r="G19" s="162"/>
      <c r="H19" s="159"/>
      <c r="I19" s="159"/>
      <c r="J19" s="159"/>
      <c r="K19" s="165"/>
      <c r="L19" s="163"/>
      <c r="M19" s="164"/>
      <c r="N19" s="161"/>
      <c r="O19" s="161"/>
      <c r="P19" s="161"/>
    </row>
    <row r="20" spans="1:16">
      <c r="A20" s="157" t="s">
        <v>645</v>
      </c>
      <c r="B20" s="158"/>
      <c r="C20" s="158"/>
      <c r="D20" s="161"/>
      <c r="F20" s="166"/>
      <c r="J20" s="159"/>
      <c r="K20" s="161"/>
      <c r="L20" s="161"/>
      <c r="M20" s="164"/>
      <c r="N20" s="161"/>
      <c r="O20" s="161"/>
      <c r="P20" s="161"/>
    </row>
    <row r="21" spans="1:16">
      <c r="A21" s="158"/>
      <c r="B21" s="158"/>
      <c r="C21" s="158"/>
      <c r="D21" s="161"/>
      <c r="E21" s="161"/>
      <c r="F21" s="161"/>
      <c r="G21" s="169"/>
      <c r="H21" s="161"/>
      <c r="I21" s="161"/>
      <c r="J21" s="170"/>
      <c r="K21" s="161"/>
      <c r="L21" s="161"/>
      <c r="M21" s="161"/>
      <c r="N21" s="161"/>
      <c r="O21" s="161"/>
      <c r="P21" s="161"/>
    </row>
    <row r="22" spans="1:16">
      <c r="A22" s="198" t="s">
        <v>829</v>
      </c>
    </row>
    <row r="23" spans="1:16" ht="15">
      <c r="A23" s="199"/>
    </row>
    <row r="24" spans="1:16">
      <c r="A24" s="198" t="s">
        <v>825</v>
      </c>
    </row>
    <row r="25" spans="1:16">
      <c r="A25" s="198" t="s">
        <v>822</v>
      </c>
    </row>
    <row r="26" spans="1:16" ht="14.25">
      <c r="A26" s="200"/>
    </row>
    <row r="27" spans="1:16">
      <c r="A27" s="201"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A87" sqref="A87"/>
    </sheetView>
  </sheetViews>
  <sheetFormatPr baseColWidth="10" defaultColWidth="11.42578125" defaultRowHeight="12"/>
  <cols>
    <col min="1" max="1" width="8.28515625" style="107" customWidth="1"/>
    <col min="2" max="2" width="9.7109375" style="107" customWidth="1"/>
    <col min="3" max="3" width="40.5703125" style="107" customWidth="1"/>
    <col min="4" max="4" width="8.140625" style="107" customWidth="1"/>
    <col min="5" max="5" width="10" style="107" customWidth="1"/>
    <col min="6" max="6" width="9.85546875" style="107" customWidth="1"/>
    <col min="7" max="7" width="10" style="107" customWidth="1"/>
    <col min="8" max="8" width="7.28515625" style="107" customWidth="1"/>
    <col min="9" max="9" width="6.5703125" style="107" customWidth="1"/>
    <col min="10" max="10" width="8.140625" style="107" customWidth="1"/>
    <col min="11" max="11" width="7.7109375" style="107" customWidth="1"/>
    <col min="12" max="12" width="10.85546875" style="107" customWidth="1"/>
    <col min="13" max="13" width="6.7109375" style="107" customWidth="1"/>
    <col min="14" max="14" width="12.5703125" style="107" customWidth="1"/>
    <col min="15" max="16" width="8.28515625" style="107" customWidth="1"/>
    <col min="17" max="16384" width="11.4257812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t="s">
        <v>203</v>
      </c>
      <c r="P4" s="187" t="s">
        <v>125</v>
      </c>
    </row>
    <row r="5" spans="1:16" ht="22.5">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3.75">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3.75">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2.5">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5">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2.5">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2.5">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5">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2.5">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2.5">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2.5">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2.5">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2.5">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2.5">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2.5">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2.5">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5">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45">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5">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2.5">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2.5">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2.5">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2.5">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2.5">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2.5">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2.5">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2.5">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3.75">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2.5">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2.5">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2.5">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2.5">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2.5">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2.5">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2.5">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2.5">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2.5">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2.5">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2.5">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3.75">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2.5">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2.5">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22.5">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5">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22.5">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2.5">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2.5">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7.5">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5">
      <c r="A105" s="199"/>
    </row>
    <row r="106" spans="1:16">
      <c r="A106" s="198" t="s">
        <v>825</v>
      </c>
    </row>
    <row r="107" spans="1:16">
      <c r="A107" s="198" t="s">
        <v>822</v>
      </c>
    </row>
    <row r="108" spans="1:16" ht="14.25">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7" activePane="bottomLeft" state="frozen"/>
      <selection activeCell="E79" sqref="E79"/>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ht="12.75">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51">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8.25">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51">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51">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63.75">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ht="12.75">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5.5">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5.5">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5.5">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5.5">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8.25">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5.5">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8.25">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ht="12.75">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ht="12.75">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ht="12.75">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ht="12.75">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8.25">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5.5">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5.5">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8.25">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ht="12.75">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5.5">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8.25">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5.5">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ht="12.75">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5.5">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ht="12.75">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5.5">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8.25">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5.5">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5.5">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ht="12.75">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ht="12.75">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8.25">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5.5">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5.5">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5.5">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5.5">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ht="12.75">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5.5">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5.5">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ht="12.75">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8.25">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8.25">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5.5">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5.5">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ht="12.75">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8.25">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5.5">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8.25">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51">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51">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8.25">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ht="12.75">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8.25">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8.25">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5.5">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5.5">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51">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8.25">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51">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5.5">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5.5">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5.5">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5.5">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5.5">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ht="12.75">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5.5">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ht="12.75">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5.5">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ht="12.75">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5.5">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8.25">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5.5">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5.5">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5.5">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5.5">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ht="12.75">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8.25">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5.5">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5.5">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76.5">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8.25">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63.75">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8.25">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5.5">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5.5">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5.5">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ht="12.75">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5.5">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5.5">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5.5">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ht="12.75">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5.5">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5.5">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5.5">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5.5">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ht="12.75">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5.5">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5.5">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5.5">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ht="12.75">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38.25">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8.25">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5.5">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5.5">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5.5">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ht="12.75">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51">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5.5">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8.25">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8.25">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51">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8.25">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51">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ht="12.75">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ht="12.75">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5.5">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5.5">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5.5">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5.5">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5.5">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5.5">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ht="12.75">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8.25">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5.5">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8.25">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5.5">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ht="12.75">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5.5">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5.5">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5.5">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5.5">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5.5">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5.5">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5.5">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8.25">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5.5">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ht="12.75">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8.25">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8.25">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5.5">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8.25">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5.5">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5.5">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5.5">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5.5">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8.25">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ht="12.75">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ht="12.75">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ht="12.75">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5.5">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ht="12.75">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5.5">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8.25">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5.5">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38.25">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8.25">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5.5">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8.25">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5.5">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5.5">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5.5">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5.5">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5.5">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5.5">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5.5">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ht="12.75">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5.5">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8.25">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5.5">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5.5">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5.5">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5.5">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8.25">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5.5">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5.5">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5.5">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8.25">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8.25">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ht="12.75">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ht="12.75">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5.5">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ht="12.75">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5.5">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5.5">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ht="12.75">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5.5">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5.5">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5.5">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8.25">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51">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5.5">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5.5">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5.5">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5.5">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8.25">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5.5">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ht="12.75">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5.5">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5.5">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5.5">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5.5">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5.5">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5.5">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5.5">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5.5">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5.5">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5.5">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5.5">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5.5">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5.5">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5.5">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5.5">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8.25">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5.5">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38.25">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ht="12.75">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5.5">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ht="12.75">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8.25">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8.25">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8.25">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5.5">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8.25">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8.25">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5.5">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5.5">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ht="12.75">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5.5">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5.5">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5.5">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5.5">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38.25">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ht="12.75">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5.5">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5.5">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8.25">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5.5">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ht="12.75">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5.5">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8.25">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8.25">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5.5">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5.5">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5.5">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5.5">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5.5">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ht="12.75">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ht="12.75">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51">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5.5">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5.5">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8.25">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63.75">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5.5">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5.5">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5.5">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63.75">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5.5">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ht="12.75">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5.5">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5.5">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5.5">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76.5">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8.25">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8.25">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8.25">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5.5">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5.5">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5.5">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51">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8.25">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5.5">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5.5">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5.5">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ht="12.75">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5.5">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5.5">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8.25">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5.5">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5.5">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5.5">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5.5">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8.25">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8.25">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5.5">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5.5">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5.5">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8.25">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ht="12.75">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51">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5.5">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5.5">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8.25">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5.5">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ht="12.75">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5.5">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ht="12.75">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5.5">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5.5">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5.5">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5.5">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5.5">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5.5">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5.5">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5.5">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8.25">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8.25">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ht="12.75">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ht="12.75">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ht="12.75">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5.5">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5.5">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8.25">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5.5">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5.5">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5.5">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ht="12.75">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ht="12.75">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8.25">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5.5">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5.5">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5.5">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ht="12.75">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ht="12.75">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5.5">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ht="12.75">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5.5">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5.5">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ht="12.75">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8.25">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5.5">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ht="12.75">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51">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5.5">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5.5">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8.25">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5.5">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8.25">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5.5">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8.25">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8.25">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51">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8.25">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ht="12.75">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5.5">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5.5">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51">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5.5">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5.5">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5.5">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5.5">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5.5">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51">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8.25">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8.25">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5.5">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5.5">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8.25">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8.25">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63.75">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5.5">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51">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5.5">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8.25">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8.25">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8.25">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51">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51">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5.5">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5.5">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8.25">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5.5">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5.5">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5.5">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63.75">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8.25">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8.25">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5.5">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51">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63.75">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8.25">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5.5">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5.5">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ht="12.75">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8.25">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51">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8.25">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8.25">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51">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38.25">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8.25">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ht="12.75">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5.5">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51">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8.25">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51">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8.25">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5.5">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ht="12.75">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5.5">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ht="12.75">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5.5">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51">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8.25">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5.5">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8.25">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5.5">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5.5">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51">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5.5">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5.5">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8.25">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5.5">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5.5">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8.25">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ht="12.75">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76.5">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5.5">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5.5">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51">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8.25">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8.25">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8.25">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5.5">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5.5">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5.5">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51">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8.25">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5.5">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5.5">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5.5">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5.5">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8.25">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63.75">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5.5">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51">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8.25">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5.5">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5.5">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5.5">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76.5">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5.5">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ht="12.75">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89.25">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5.5">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8.25">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8.25">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5.5">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5.5">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5.5">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8.25">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5.5">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5.5">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8.25">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ht="12.75">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ht="12.75">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5.5">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8.25">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5.5">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ht="12.75">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51">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8.25">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5.5">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63.75">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5.5">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5.5">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51">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5.5">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51">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51">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5.5">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5.5">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ht="12.75">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51">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8.25">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ht="12.75">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5.5">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ht="12.75">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5.5">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8.25">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8.25">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63.75">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8.25">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63.75">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5.5">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8.25">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5.5">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ht="12.75">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5.5">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5.5">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5.5">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ht="12.75">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5.5">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5.5">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5.5">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5.5">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8.25">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8.25">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5.5">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8.25">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42578125" defaultRowHeight="12"/>
  <cols>
    <col min="1" max="1" width="8" style="58" customWidth="1"/>
    <col min="2" max="2" width="12.4257812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ht="12.75">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ht="12.75">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5.5">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5.5">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5.5">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5.5">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ht="12.75">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ht="12.75">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ht="12.75">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ht="12.75">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ht="12.75">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ht="12.75">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5.5">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5.5">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5.5">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5.5">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5.5">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ht="12.75">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51">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5.5">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5.5">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20" t="s">
        <v>224</v>
      </c>
      <c r="I29" s="220"/>
      <c r="J29" s="69">
        <v>381225</v>
      </c>
      <c r="K29" s="69">
        <v>121099</v>
      </c>
      <c r="L29" s="69">
        <v>260126</v>
      </c>
      <c r="M29" s="70">
        <v>31.765755131484031</v>
      </c>
      <c r="N29" s="83" t="s">
        <v>114</v>
      </c>
      <c r="O29" s="72" t="s">
        <v>251</v>
      </c>
      <c r="P29" s="72" t="s">
        <v>398</v>
      </c>
    </row>
    <row r="30" spans="1:16" s="89" customFormat="1" ht="25.5">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5.5">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5.5">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38.25">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5.5">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5.5">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51">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8.25">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ht="12.75">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8.25">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5.5">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63.75">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8.25">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5.5">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5.5">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5.5">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5.5">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5.5">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51">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5.5">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5.5">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5.5">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51">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5.5">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5.5">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5.5">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8.25">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5.5">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5.5">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76.5">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51">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5.5">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5.5">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Dermont Clau BFS</cp:lastModifiedBy>
  <cp:lastPrinted>2012-08-14T15:06:00Z</cp:lastPrinted>
  <dcterms:created xsi:type="dcterms:W3CDTF">2000-07-11T07:04:38Z</dcterms:created>
  <dcterms:modified xsi:type="dcterms:W3CDTF">2020-09-27T16:23:18Z</dcterms:modified>
</cp:coreProperties>
</file>