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4_KANTONALE WAHLEN\Diffusion\2020\20.10.18_AG et JU\"/>
    </mc:Choice>
  </mc:AlternateContent>
  <bookViews>
    <workbookView xWindow="0" yWindow="465" windowWidth="12795" windowHeight="14925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6" r:id="rId8"/>
    <sheet name="E1" sheetId="17" r:id="rId9"/>
    <sheet name="E2" sheetId="18" r:id="rId10"/>
    <sheet name="E3" sheetId="19" r:id="rId11"/>
    <sheet name="Abk" sheetId="9" r:id="rId12"/>
  </sheets>
  <definedNames>
    <definedName name="_GoBack" localSheetId="1">'A1'!$A$49</definedName>
    <definedName name="_xlnm.Print_Area" localSheetId="2">'B1'!$A$1:$N$110</definedName>
    <definedName name="_xlnm.Print_Area" localSheetId="4">'B3'!$A$1:$M$24</definedName>
    <definedName name="_xlnm.Print_Area" localSheetId="5">'B4'!$A$1:$AI$25</definedName>
    <definedName name="_xlnm.Print_Area" localSheetId="7">D!$A$1:$W$15</definedName>
    <definedName name="_xlnm.Print_Area" localSheetId="8">'E1'!$A$1:$V$54</definedName>
    <definedName name="_xlnm.Print_Area" localSheetId="0">Übersicht!$A$1:$F$35</definedName>
    <definedName name="_xlnm.Print_Titles" localSheetId="1">'A1'!$1:$1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20" i="19" l="1"/>
  <c r="AL20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X22" i="18"/>
  <c r="W24" i="17"/>
  <c r="P24" i="8"/>
  <c r="AB23" i="11"/>
  <c r="D5" i="19"/>
  <c r="G5" i="19"/>
  <c r="J5" i="19"/>
  <c r="M5" i="19"/>
  <c r="P5" i="19"/>
  <c r="S5" i="19"/>
  <c r="V5" i="19"/>
  <c r="Y5" i="19"/>
  <c r="AB5" i="19"/>
  <c r="AE5" i="19"/>
  <c r="AH5" i="19"/>
  <c r="AK5" i="19"/>
  <c r="D6" i="19"/>
  <c r="G6" i="19"/>
  <c r="J6" i="19"/>
  <c r="M6" i="19"/>
  <c r="P6" i="19"/>
  <c r="S6" i="19"/>
  <c r="V6" i="19"/>
  <c r="Y6" i="19"/>
  <c r="AB6" i="19"/>
  <c r="AE6" i="19"/>
  <c r="AH6" i="19"/>
  <c r="AK6" i="19"/>
  <c r="D7" i="19"/>
  <c r="G7" i="19"/>
  <c r="J7" i="19"/>
  <c r="M7" i="19"/>
  <c r="P7" i="19"/>
  <c r="S7" i="19"/>
  <c r="V7" i="19"/>
  <c r="Y7" i="19"/>
  <c r="AB7" i="19"/>
  <c r="AE7" i="19"/>
  <c r="AH7" i="19"/>
  <c r="AK7" i="19"/>
  <c r="D8" i="19"/>
  <c r="G8" i="19"/>
  <c r="J8" i="19"/>
  <c r="M8" i="19"/>
  <c r="P8" i="19"/>
  <c r="S8" i="19"/>
  <c r="V8" i="19"/>
  <c r="Y8" i="19"/>
  <c r="AB8" i="19"/>
  <c r="AE8" i="19"/>
  <c r="AH8" i="19"/>
  <c r="AK8" i="19"/>
  <c r="D9" i="19"/>
  <c r="G9" i="19"/>
  <c r="J9" i="19"/>
  <c r="M9" i="19"/>
  <c r="P9" i="19"/>
  <c r="S9" i="19"/>
  <c r="V9" i="19"/>
  <c r="Y9" i="19"/>
  <c r="AB9" i="19"/>
  <c r="AE9" i="19"/>
  <c r="AH9" i="19"/>
  <c r="AK9" i="19"/>
  <c r="D10" i="19"/>
  <c r="G10" i="19"/>
  <c r="J10" i="19"/>
  <c r="M10" i="19"/>
  <c r="P10" i="19"/>
  <c r="S10" i="19"/>
  <c r="V10" i="19"/>
  <c r="Y10" i="19"/>
  <c r="AB10" i="19"/>
  <c r="AE10" i="19"/>
  <c r="AK10" i="19"/>
  <c r="D11" i="19"/>
  <c r="G11" i="19"/>
  <c r="J11" i="19"/>
  <c r="M11" i="19"/>
  <c r="P11" i="19"/>
  <c r="S11" i="19"/>
  <c r="V11" i="19"/>
  <c r="Y11" i="19"/>
  <c r="AB11" i="19"/>
  <c r="AE11" i="19"/>
  <c r="AH11" i="19"/>
  <c r="AK11" i="19"/>
  <c r="D12" i="19"/>
  <c r="G12" i="19"/>
  <c r="J12" i="19"/>
  <c r="M12" i="19"/>
  <c r="P12" i="19"/>
  <c r="S12" i="19"/>
  <c r="V12" i="19"/>
  <c r="Y12" i="19"/>
  <c r="AB12" i="19"/>
  <c r="AE12" i="19"/>
  <c r="AH12" i="19"/>
  <c r="AK12" i="19"/>
  <c r="D13" i="19"/>
  <c r="G13" i="19"/>
  <c r="J13" i="19"/>
  <c r="M13" i="19"/>
  <c r="P13" i="19"/>
  <c r="S13" i="19"/>
  <c r="V13" i="19"/>
  <c r="Y13" i="19"/>
  <c r="AB13" i="19"/>
  <c r="AE13" i="19"/>
  <c r="AK13" i="19"/>
  <c r="D14" i="19"/>
  <c r="G14" i="19"/>
  <c r="J14" i="19"/>
  <c r="M14" i="19"/>
  <c r="P14" i="19"/>
  <c r="S14" i="19"/>
  <c r="V14" i="19"/>
  <c r="Y14" i="19"/>
  <c r="AB14" i="19"/>
  <c r="AE14" i="19"/>
  <c r="AH14" i="19"/>
  <c r="AK14" i="19"/>
  <c r="D15" i="19"/>
  <c r="G15" i="19"/>
  <c r="J15" i="19"/>
  <c r="M15" i="19"/>
  <c r="P15" i="19"/>
  <c r="S15" i="19"/>
  <c r="V15" i="19"/>
  <c r="Y15" i="19"/>
  <c r="AB15" i="19"/>
  <c r="AE15" i="19"/>
  <c r="AH15" i="19"/>
  <c r="AK15" i="19"/>
  <c r="D16" i="19"/>
  <c r="G16" i="19"/>
  <c r="J16" i="19"/>
  <c r="M16" i="19"/>
  <c r="P16" i="19"/>
  <c r="S16" i="19"/>
  <c r="V16" i="19"/>
  <c r="Y16" i="19"/>
  <c r="AB16" i="19"/>
  <c r="AE16" i="19"/>
  <c r="AH16" i="19"/>
  <c r="AK16" i="19"/>
  <c r="D17" i="19"/>
  <c r="G17" i="19"/>
  <c r="J17" i="19"/>
  <c r="M17" i="19"/>
  <c r="P17" i="19"/>
  <c r="S17" i="19"/>
  <c r="V17" i="19"/>
  <c r="Y17" i="19"/>
  <c r="AB17" i="19"/>
  <c r="AE17" i="19"/>
  <c r="AH17" i="19"/>
  <c r="AK17" i="19"/>
  <c r="D18" i="19"/>
  <c r="G18" i="19"/>
  <c r="J18" i="19"/>
  <c r="M18" i="19"/>
  <c r="P18" i="19"/>
  <c r="S18" i="19"/>
  <c r="V18" i="19"/>
  <c r="Y18" i="19"/>
  <c r="AB18" i="19"/>
  <c r="AE18" i="19"/>
  <c r="AH18" i="19"/>
  <c r="AK18" i="19"/>
  <c r="D19" i="19"/>
  <c r="G19" i="19"/>
  <c r="J19" i="19"/>
  <c r="M19" i="19"/>
  <c r="P19" i="19"/>
  <c r="S19" i="19"/>
  <c r="V19" i="19"/>
  <c r="Y19" i="19"/>
  <c r="AB19" i="19"/>
  <c r="AE19" i="19"/>
  <c r="AH19" i="19"/>
  <c r="AK19" i="19"/>
  <c r="D20" i="19"/>
  <c r="G20" i="19"/>
  <c r="J20" i="19"/>
  <c r="M20" i="19"/>
  <c r="P20" i="19"/>
  <c r="S20" i="19"/>
  <c r="V20" i="19"/>
  <c r="Y20" i="19"/>
  <c r="AB20" i="19"/>
  <c r="AE20" i="19"/>
  <c r="AF20" i="19"/>
  <c r="AG20" i="19"/>
  <c r="AI20" i="19"/>
  <c r="AJ20" i="19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AK17" i="5"/>
  <c r="AA23" i="11"/>
  <c r="O24" i="8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B23" i="11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N24" i="8"/>
  <c r="M24" i="8"/>
  <c r="L24" i="8"/>
  <c r="K24" i="8"/>
  <c r="J24" i="8"/>
  <c r="I24" i="8"/>
  <c r="H24" i="8"/>
  <c r="G24" i="8"/>
  <c r="F24" i="8"/>
  <c r="E24" i="8"/>
  <c r="D24" i="8"/>
  <c r="AE17" i="5"/>
  <c r="AE16" i="5"/>
  <c r="AE15" i="5"/>
  <c r="AE14" i="5"/>
  <c r="AE13" i="5"/>
  <c r="AE10" i="5"/>
  <c r="AE9" i="5"/>
  <c r="AE8" i="5"/>
  <c r="AE7" i="5"/>
  <c r="AE6" i="5"/>
  <c r="AE5" i="5"/>
  <c r="AB17" i="5"/>
  <c r="AB16" i="5"/>
  <c r="AB15" i="5"/>
  <c r="AB14" i="5"/>
  <c r="AB13" i="5"/>
  <c r="AB10" i="5"/>
  <c r="AB9" i="5"/>
  <c r="AB8" i="5"/>
  <c r="AB7" i="5"/>
  <c r="AB6" i="5"/>
  <c r="AB5" i="5"/>
  <c r="Y17" i="5"/>
  <c r="Y16" i="5"/>
  <c r="Y15" i="5"/>
  <c r="Y14" i="5"/>
  <c r="Y13" i="5"/>
  <c r="Y10" i="5"/>
  <c r="Y9" i="5"/>
  <c r="Y8" i="5"/>
  <c r="Y7" i="5"/>
  <c r="Y6" i="5"/>
  <c r="Y5" i="5"/>
  <c r="V17" i="5"/>
  <c r="V16" i="5"/>
  <c r="V15" i="5"/>
  <c r="V14" i="5"/>
  <c r="V13" i="5"/>
  <c r="V10" i="5"/>
  <c r="V9" i="5"/>
  <c r="V8" i="5"/>
  <c r="V7" i="5"/>
  <c r="V6" i="5"/>
  <c r="V5" i="5"/>
  <c r="S17" i="5"/>
  <c r="S16" i="5"/>
  <c r="S15" i="5"/>
  <c r="S14" i="5"/>
  <c r="S13" i="5"/>
  <c r="S10" i="5"/>
  <c r="S9" i="5"/>
  <c r="S8" i="5"/>
  <c r="S7" i="5"/>
  <c r="S6" i="5"/>
  <c r="S5" i="5"/>
  <c r="P17" i="5"/>
  <c r="P16" i="5"/>
  <c r="P15" i="5"/>
  <c r="P14" i="5"/>
  <c r="P13" i="5"/>
  <c r="P10" i="5"/>
  <c r="P9" i="5"/>
  <c r="P8" i="5"/>
  <c r="P7" i="5"/>
  <c r="P6" i="5"/>
  <c r="P5" i="5"/>
  <c r="M17" i="5"/>
  <c r="M16" i="5"/>
  <c r="M15" i="5"/>
  <c r="M14" i="5"/>
  <c r="M13" i="5"/>
  <c r="M10" i="5"/>
  <c r="M9" i="5"/>
  <c r="M8" i="5"/>
  <c r="M7" i="5"/>
  <c r="M6" i="5"/>
  <c r="M5" i="5"/>
  <c r="J17" i="5"/>
  <c r="J16" i="5"/>
  <c r="J15" i="5"/>
  <c r="J14" i="5"/>
  <c r="J13" i="5"/>
  <c r="J10" i="5"/>
  <c r="J9" i="5"/>
  <c r="J8" i="5"/>
  <c r="J7" i="5"/>
  <c r="J6" i="5"/>
  <c r="J5" i="5"/>
  <c r="G17" i="5"/>
  <c r="G16" i="5"/>
  <c r="G15" i="5"/>
  <c r="G14" i="5"/>
  <c r="G13" i="5"/>
  <c r="G10" i="5"/>
  <c r="G9" i="5"/>
  <c r="G8" i="5"/>
  <c r="G7" i="5"/>
  <c r="G6" i="5"/>
  <c r="G5" i="5"/>
  <c r="D16" i="5"/>
  <c r="D15" i="5"/>
  <c r="D14" i="5"/>
  <c r="D13" i="5"/>
  <c r="D10" i="5"/>
  <c r="D9" i="5"/>
  <c r="D8" i="5"/>
  <c r="D7" i="5"/>
  <c r="D6" i="5"/>
  <c r="D5" i="5"/>
  <c r="D17" i="5"/>
  <c r="AE21" i="4"/>
  <c r="AE20" i="4"/>
  <c r="AE19" i="4"/>
  <c r="AE18" i="4"/>
  <c r="AE17" i="4"/>
  <c r="AE16" i="4"/>
  <c r="AE15" i="4"/>
  <c r="AE14" i="4"/>
  <c r="AE13" i="4"/>
  <c r="AE10" i="4"/>
  <c r="AE9" i="4"/>
  <c r="AE8" i="4"/>
  <c r="AE7" i="4"/>
  <c r="AE6" i="4"/>
  <c r="AE5" i="4"/>
  <c r="AB21" i="4"/>
  <c r="AB20" i="4"/>
  <c r="AB19" i="4"/>
  <c r="AB18" i="4"/>
  <c r="AB17" i="4"/>
  <c r="AB16" i="4"/>
  <c r="AB15" i="4"/>
  <c r="AB14" i="4"/>
  <c r="AB13" i="4"/>
  <c r="AB10" i="4"/>
  <c r="AB9" i="4"/>
  <c r="AB8" i="4"/>
  <c r="AB7" i="4"/>
  <c r="AB6" i="4"/>
  <c r="AB5" i="4"/>
  <c r="Y21" i="4"/>
  <c r="Y20" i="4"/>
  <c r="Y19" i="4"/>
  <c r="Y18" i="4"/>
  <c r="Y17" i="4"/>
  <c r="Y16" i="4"/>
  <c r="Y15" i="4"/>
  <c r="Y14" i="4"/>
  <c r="Y13" i="4"/>
  <c r="Y10" i="4"/>
  <c r="Y9" i="4"/>
  <c r="Y8" i="4"/>
  <c r="Y7" i="4"/>
  <c r="Y6" i="4"/>
  <c r="Y5" i="4"/>
  <c r="V21" i="4"/>
  <c r="V20" i="4"/>
  <c r="V19" i="4"/>
  <c r="V18" i="4"/>
  <c r="V17" i="4"/>
  <c r="V16" i="4"/>
  <c r="V15" i="4"/>
  <c r="V14" i="4"/>
  <c r="V13" i="4"/>
  <c r="V10" i="4"/>
  <c r="V9" i="4"/>
  <c r="V8" i="4"/>
  <c r="V7" i="4"/>
  <c r="V6" i="4"/>
  <c r="V5" i="4"/>
  <c r="S21" i="4"/>
  <c r="S20" i="4"/>
  <c r="S19" i="4"/>
  <c r="S18" i="4"/>
  <c r="S17" i="4"/>
  <c r="S16" i="4"/>
  <c r="S15" i="4"/>
  <c r="S14" i="4"/>
  <c r="S13" i="4"/>
  <c r="S10" i="4"/>
  <c r="S9" i="4"/>
  <c r="S8" i="4"/>
  <c r="S7" i="4"/>
  <c r="S6" i="4"/>
  <c r="S5" i="4"/>
  <c r="P21" i="4"/>
  <c r="P20" i="4"/>
  <c r="P19" i="4"/>
  <c r="P18" i="4"/>
  <c r="P17" i="4"/>
  <c r="P16" i="4"/>
  <c r="P15" i="4"/>
  <c r="P14" i="4"/>
  <c r="P13" i="4"/>
  <c r="P10" i="4"/>
  <c r="P9" i="4"/>
  <c r="P8" i="4"/>
  <c r="P7" i="4"/>
  <c r="P6" i="4"/>
  <c r="P5" i="4"/>
  <c r="M21" i="4"/>
  <c r="M20" i="4"/>
  <c r="M19" i="4"/>
  <c r="M18" i="4"/>
  <c r="M17" i="4"/>
  <c r="M16" i="4"/>
  <c r="M15" i="4"/>
  <c r="M14" i="4"/>
  <c r="M13" i="4"/>
  <c r="M10" i="4"/>
  <c r="M9" i="4"/>
  <c r="M8" i="4"/>
  <c r="M7" i="4"/>
  <c r="M6" i="4"/>
  <c r="M5" i="4"/>
  <c r="J21" i="4"/>
  <c r="J20" i="4"/>
  <c r="J19" i="4"/>
  <c r="J18" i="4"/>
  <c r="J17" i="4"/>
  <c r="J16" i="4"/>
  <c r="J15" i="4"/>
  <c r="J14" i="4"/>
  <c r="J13" i="4"/>
  <c r="J10" i="4"/>
  <c r="J9" i="4"/>
  <c r="J8" i="4"/>
  <c r="J7" i="4"/>
  <c r="J6" i="4"/>
  <c r="J5" i="4"/>
  <c r="G21" i="4"/>
  <c r="G20" i="4"/>
  <c r="G19" i="4"/>
  <c r="G18" i="4"/>
  <c r="G17" i="4"/>
  <c r="G16" i="4"/>
  <c r="G15" i="4"/>
  <c r="G14" i="4"/>
  <c r="G13" i="4"/>
  <c r="G10" i="4"/>
  <c r="G9" i="4"/>
  <c r="G8" i="4"/>
  <c r="G7" i="4"/>
  <c r="G6" i="4"/>
  <c r="G5" i="4"/>
  <c r="D21" i="4"/>
  <c r="D6" i="4"/>
  <c r="D7" i="4"/>
  <c r="D8" i="4"/>
  <c r="D9" i="4"/>
  <c r="D10" i="4"/>
  <c r="D13" i="4"/>
  <c r="D14" i="4"/>
  <c r="D15" i="4"/>
  <c r="D16" i="4"/>
  <c r="D17" i="4"/>
  <c r="D18" i="4"/>
  <c r="D19" i="4"/>
  <c r="D20" i="4"/>
  <c r="D5" i="4"/>
  <c r="A1" i="5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9" i="2"/>
  <c r="A1" i="2"/>
  <c r="A1" i="15"/>
  <c r="A1" i="4"/>
  <c r="A1" i="8"/>
  <c r="A1" i="11"/>
  <c r="AK20" i="19"/>
  <c r="AH20" i="19"/>
</calcChain>
</file>

<file path=xl/sharedStrings.xml><?xml version="1.0" encoding="utf-8"?>
<sst xmlns="http://schemas.openxmlformats.org/spreadsheetml/2006/main" count="876" uniqueCount="350">
  <si>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</si>
  <si>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</si>
  <si>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</si>
  <si>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</si>
  <si>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</si>
  <si>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</si>
  <si>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</si>
  <si>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</si>
  <si>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</si>
  <si>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</si>
  <si>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</si>
  <si>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</si>
  <si>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</si>
  <si>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</si>
  <si>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</si>
  <si>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</si>
  <si>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GP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</si>
  <si>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</si>
  <si>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</si>
  <si>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</si>
  <si>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</si>
  <si>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</si>
  <si>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</si>
  <si>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</si>
  <si>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1971:</t>
  </si>
  <si>
    <t>SVP:</t>
  </si>
  <si>
    <t>FGA:</t>
  </si>
  <si>
    <t>1987:</t>
  </si>
  <si>
    <t>FDP:</t>
  </si>
  <si>
    <t>LdU:</t>
  </si>
  <si>
    <t>1991:</t>
  </si>
  <si>
    <t>CVP:</t>
  </si>
  <si>
    <t>SP:</t>
  </si>
  <si>
    <t>SD:</t>
  </si>
  <si>
    <t>1995:</t>
  </si>
  <si>
    <t>EVP:</t>
  </si>
  <si>
    <t>1999:</t>
  </si>
  <si>
    <t>Mandate</t>
  </si>
  <si>
    <t>Wahlstatistik</t>
  </si>
  <si>
    <t>Bundesamt für Statistik (BFS)</t>
  </si>
  <si>
    <t>Kanton</t>
  </si>
  <si>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</si>
  <si>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</si>
  <si>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</si>
  <si>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</si>
  <si>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</si>
  <si>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</si>
  <si>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</si>
  <si>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</si>
  <si>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</si>
  <si>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</si>
  <si>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</si>
  <si>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</si>
  <si>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</si>
  <si>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</si>
  <si>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</si>
  <si>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</si>
  <si>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</si>
  <si>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</si>
  <si>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</si>
  <si>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</si>
  <si>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</si>
  <si>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</si>
  <si>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</si>
  <si>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</si>
  <si>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</si>
  <si>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</si>
  <si>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</si>
  <si>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</si>
  <si>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</si>
  <si>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</si>
  <si>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</si>
  <si>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</si>
  <si>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</si>
  <si>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</si>
  <si>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</si>
  <si>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</si>
  <si>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</si>
  <si>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</si>
  <si>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</si>
  <si>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</si>
  <si>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</si>
  <si>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</si>
  <si>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</si>
  <si>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</si>
  <si>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</si>
  <si>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</si>
  <si>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</si>
  <si>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</si>
  <si>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</si>
  <si>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</si>
  <si>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</si>
  <si>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</si>
  <si>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</si>
  <si>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</si>
  <si>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</si>
  <si>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</si>
  <si>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</si>
  <si>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</si>
  <si>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</si>
  <si>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</si>
  <si>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</si>
  <si>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</si>
  <si>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</si>
  <si>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</si>
  <si>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</si>
  <si>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</si>
  <si>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</si>
  <si>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</si>
  <si>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</si>
  <si>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</si>
  <si>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</si>
  <si>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</si>
  <si>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</si>
  <si>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</si>
  <si>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</si>
  <si>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</si>
  <si>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</si>
  <si>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</si>
  <si>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</si>
  <si>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</si>
  <si>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</si>
  <si>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</si>
  <si>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</si>
  <si>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</si>
  <si>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Aargau</t>
  </si>
  <si>
    <t>Rep</t>
  </si>
  <si>
    <t>--&gt; GP</t>
  </si>
  <si>
    <t xml:space="preserve">BGB-Mittelstandspartei                                                     </t>
  </si>
  <si>
    <t>Landesring der Unabhängigen: 4,4%</t>
  </si>
  <si>
    <t>Junge Liste Landesring: 0,4%</t>
  </si>
  <si>
    <t>Grüne Liste</t>
  </si>
  <si>
    <t>SVP – Schweizerische Volkspartei des Kantons Aargau: 17,5%</t>
  </si>
  <si>
    <t>JSVP – Junge Schweizerische Volkspartei des Kantons Aargau: 0,4%</t>
  </si>
  <si>
    <t>Landesring der Unabhängigen: 3,9%</t>
  </si>
  <si>
    <t>Junger Landesring: 0,4%</t>
  </si>
  <si>
    <t xml:space="preserve">Das Grüne Bündnis Aargau wechselte 1988 vom alternativen Grünen Bündnis Schweiz (FGA) zur Grünen Partei </t>
  </si>
  <si>
    <t xml:space="preserve">der Schweiz (GPS) </t>
  </si>
  <si>
    <t>Grüne Aargau</t>
  </si>
  <si>
    <t>Freisinnig-demokratische Volkspartei des Kantons Aargau (FDP): 15,1%</t>
  </si>
  <si>
    <t>Freisinnig-demokratische Volkspartei des Kantons Aargau (FDP): Jungfreisinnige: 0,8%</t>
  </si>
  <si>
    <t>Christlichdemokratische Volkspartei des Kantons Aargau: Frauen: 3,5%</t>
  </si>
  <si>
    <t>Christlichdemokratische Volkspartei des Kantons Aargau: Männer: 9,6%</t>
  </si>
  <si>
    <t>Christlichdemokratische Volkspartei des Kantons Aargau: Junge CVP Aargau: 1,1%</t>
  </si>
  <si>
    <t>SVP – Schweizerische Volkspartei des Kantons Aargau: 19,1%</t>
  </si>
  <si>
    <t>SVP – Schweizerische Volkspartei des Kantons Aargau: Junge: 0,7%</t>
  </si>
  <si>
    <t>Landesring. Die Unabhängigen: 2,9%</t>
  </si>
  <si>
    <t>Landesring. Die Unabhängigen: Junger Landesring Aargau: 0,4%</t>
  </si>
  <si>
    <t>FraPoli – FrauenPolitik Aargau</t>
  </si>
  <si>
    <t>Grüne</t>
  </si>
  <si>
    <t>CVP Aargau: 15,2%</t>
  </si>
  <si>
    <t>Junge CVP Aargau: 1,1%</t>
  </si>
  <si>
    <t>Sozialdemokratische Partei und Gewerkschaften: 17,6%</t>
  </si>
  <si>
    <t>Sozialdemokratische Partei und Gewerkschaften – JUSO Aargau: 1,1%</t>
  </si>
  <si>
    <t>SVP – Schweizerische Volkspartei des Kantons Aargau: 30,7%</t>
  </si>
  <si>
    <t>Junge SVP: 1,0%</t>
  </si>
  <si>
    <t>LdU – Liste der Unabhängigen: 1,7%</t>
  </si>
  <si>
    <t>LdU – Liste der Unbequemen: 0,4%</t>
  </si>
  <si>
    <t>Evangelische Volkspartei: 3,2%</t>
  </si>
  <si>
    <t>Evangelische Volkspartei – Junge Liste: 0,6%</t>
  </si>
  <si>
    <t>Grüne: 3,8%</t>
  </si>
  <si>
    <t>Junge Grüne: 0,6%</t>
  </si>
  <si>
    <t xml:space="preserve">2003: </t>
  </si>
  <si>
    <t>FDP – Freisinnig-Demokratische Partei des Kantons Aargau: 14,4%</t>
  </si>
  <si>
    <t>Junge FDP des Kantons Aargau: 0,9%</t>
  </si>
  <si>
    <t>CVP Aargau: 12,6%</t>
  </si>
  <si>
    <t>CVP Aargau – KMU – die faire Wirtschaft!: 1,9%</t>
  </si>
  <si>
    <t>SVP – Schweizerische Volkspartei des Kantons Aargau: 33,0%</t>
  </si>
  <si>
    <t>Junge SVP des Kantons Aargau: 1,6%</t>
  </si>
  <si>
    <t>EVP – Evangelische Volkspartei Aargau: 4,6%</t>
  </si>
  <si>
    <t>Junge EVP Aargau: 0,6%</t>
  </si>
  <si>
    <t>Alternative Liste AL</t>
  </si>
  <si>
    <t>Schweizer Demokraten SD: 1,1%</t>
  </si>
  <si>
    <t>Junge Schweizer Demokraten JSD: 0,3%</t>
  </si>
  <si>
    <t xml:space="preserve">2007: </t>
  </si>
  <si>
    <t>FDP - Freisinnig-Demokratische Partei: 13,0%</t>
  </si>
  <si>
    <t>JFDP - Junge Freisinnig-Demokratische Partei: 0,6%</t>
  </si>
  <si>
    <t>CVP Christlichdemokratische Volkspartei: 12,7%</t>
  </si>
  <si>
    <t>JCVP Junge Christlichdemokratische Volkspartei: 0,8%</t>
  </si>
  <si>
    <t>SP und Gewerkschaften: 16,1%</t>
  </si>
  <si>
    <t>SP und Gewerkschaften - JUSO: 0,7%</t>
  </si>
  <si>
    <t>SP und Gewerkschaften - Second@s Plus: 1,0%</t>
  </si>
  <si>
    <t>SVP - Schweizerische Volkspartei: 35,3%</t>
  </si>
  <si>
    <t>JSVP - Junge Schweizerische Volkspartei: 0,9%</t>
  </si>
  <si>
    <t>EVP - Evangelische Volkspartei: 3,9%</t>
  </si>
  <si>
    <t>JEVP - Junge Evangelische Volkspartei: 0,4%</t>
  </si>
  <si>
    <t>Grüne: 7,4%</t>
  </si>
  <si>
    <t>Junge Grüne: 0,7%</t>
  </si>
  <si>
    <t>Anmerkungen 1919 bis 1967 (ab 1971 vgl. Blatt B1):</t>
  </si>
  <si>
    <t>Freie Bürger für die Aufhebung des Stimmzwanges</t>
  </si>
  <si>
    <t>Freie Bürger für die Aufhebung des Stimmzwanges: 2,7%</t>
  </si>
  <si>
    <t>Parteilose Liste der evang.-christlichen Bürger: 1,1%</t>
  </si>
  <si>
    <t>Team 1967 Liberale Aargauer für eine moderne Schweiz: 4,0%</t>
  </si>
  <si>
    <t>Christlich demokratische Volkspartei: 0,4%</t>
  </si>
  <si>
    <t>Bis 2001:</t>
  </si>
  <si>
    <t>Gemeinsame Liste Nationale Aktion/Republikaner 1,28%, SAP 0,34%</t>
  </si>
  <si>
    <t>Alternative Liste für Umweltschutz und Arbeitsplätze 0,5%</t>
  </si>
  <si>
    <t>Junge Liste in Zurzach 0,48%, Humanistische Partei in Baden 0,12%</t>
  </si>
  <si>
    <t>Europa Partei 0,43%, Junge Liste 0,4%, Liste eines Einzelnen (parteilos) 0,3%</t>
  </si>
  <si>
    <t>LdU 1,36%, Katholische Volkspartei 0,42%, Junge Liste des Bezirks Zurzach 0,39%, Liste eines Einzelnen 0,33%, Junge in die Politik 0,19%</t>
  </si>
  <si>
    <t>Junge Liste Bezirk Zurzach 0,22%, Forum für den Souverän bürgernahe Politik mit Garantie FdS 0,09%</t>
  </si>
  <si>
    <t>FPS 0,35%, Die Protestliste 0,50%, Junge Liste Bezirk Zurzach 0,16%, Natur und Umwelt 0,08%</t>
  </si>
  <si>
    <t>NPAK 0,01%, L+ 0,06%, FA+AG 0,01%, United Nations of Switzerland 0,06%</t>
  </si>
  <si>
    <t>Anmerkungen zur Kategorie "Übrige" inkl. die dort aufgeführten Mischlisten:</t>
  </si>
  <si>
    <t>Sonstige Anmerkungen:</t>
  </si>
  <si>
    <t>Parteistärke nach Listenstimmen berechnet («Listenproporz»)</t>
  </si>
  <si>
    <t>Anmerkungen zu den Übrigen:</t>
  </si>
  <si>
    <t>Team 67</t>
  </si>
  <si>
    <t>Alternative Liste für Umweltschutz und Arbeitsplätze 1 mandat</t>
  </si>
  <si>
    <t>Junge Liste in Zurzach 1 mandat</t>
  </si>
  <si>
    <t>Aargauer Schuldner und Bürgenverband</t>
  </si>
  <si>
    <t>Aktion für den wirtschaftlichen Aufbau</t>
  </si>
  <si>
    <t>Freie Stimmbürger gegen den Stimmzwang</t>
  </si>
  <si>
    <t>Freie demokratische Wähler - (0.3%); Freie Stimmberechtigte für die Abschaffung des Stimmzwanges 5 Sitze (3.1%); Wettingen 1961 2 Sitze (1.0%).</t>
  </si>
  <si>
    <t>Freie Stimmberechtigte 5 Sitze (3.3%); Freie Wähler für Bildung und Fortschritt 2 Sitze (1.1%); Sozialgesinnte überparteiliche Stimmbürger 1 Sitz (0.5%).</t>
  </si>
  <si>
    <t>Nationale Aktion gegen die Überfremdung und Republikanische Bewegung Stimmen (2,2%) unter Übrige.</t>
  </si>
  <si>
    <t>Team 67 2.2%; Freie Stimmen für die liberale Frau (0.2%, Freie Wähler für Bildung und Fortschritt 0.6%, Aktionsgruppe für die Erhaltung des Seetals 0.3%; Europäische Föderalistische Partei 0.2%; Opposition 73 0.2%</t>
  </si>
  <si>
    <t>Gemeinsame Liste Nationale Aktion - Republikanische Bewegung in Zofingen und Kulm 1.55%, Sitze (beide Sitze bei der NA, Übertritt von Jakob Fehlmann von Rep. zur NA) den Parteien zugerechnet.</t>
  </si>
  <si>
    <t>Vereinigung freier Stimmberechtigter 6 Mandate, Team 67 3 Mandate, Freie Wähler für Bildung und Fortschritt 1 Mandate</t>
  </si>
  <si>
    <t>Freie Stimmberechtigte für die Abschaffung des Stimmzwanges 5 Mandate; Wettingen 1961 2 Mandate</t>
  </si>
  <si>
    <t>Freie Stimmberechtigte 5 Mandate; Freie Wähler für Bildung und Fortschritt 2 Mandate; Sozialgesinnte überparteiliche Stimmbürger 1 Mandat</t>
  </si>
  <si>
    <t>Angaben zu den Übrigen vgl. Blatt E2</t>
  </si>
  <si>
    <t>2011:</t>
  </si>
  <si>
    <t>FDP.Die Liberalen: 10.8%</t>
  </si>
  <si>
    <t>FDP.Die Liberalen - Jungfreisinnige: 0.6%</t>
  </si>
  <si>
    <t>CVP - Christlichdemokratische Volkspartei: 10%</t>
  </si>
  <si>
    <t>JCVP - Junge Christlichdemokratische Volkspartei: 0.6%</t>
  </si>
  <si>
    <t>SP und Gewerkschaften: 17%</t>
  </si>
  <si>
    <t>SP und Gewerkschaften - JUSO-JungsozialistInnen: 0.7%</t>
  </si>
  <si>
    <t>SP und Gewerkschaften - Second@s Plus: 0.4%</t>
  </si>
  <si>
    <t>SVP - Schweizerische Volkspartei: 33.8%</t>
  </si>
  <si>
    <t>JSVP - Junge Schweizerische Volkspartei: 0.8%</t>
  </si>
  <si>
    <t>SVPI - Schweizerische Volkspartei International: 0.1%</t>
  </si>
  <si>
    <t>EVP - Evangelische Volkspartei: 2.9%</t>
  </si>
  <si>
    <t>JEVP - Junge Evangelische Volkspartei: 0.3%</t>
  </si>
  <si>
    <t>GLP:</t>
  </si>
  <si>
    <t>GLP - Grünliberale Partei: 5.2%</t>
  </si>
  <si>
    <t>JGLP - Junge Grünliberale Partei: 0.5%</t>
  </si>
  <si>
    <t>GPS:</t>
  </si>
  <si>
    <t>Grüne: 6.4%</t>
  </si>
  <si>
    <t>Junge Grüne: 0.9%</t>
  </si>
  <si>
    <t>Übrige:</t>
  </si>
  <si>
    <t>SLB - Sozial-Liberale Bewegung: 0.5%</t>
  </si>
  <si>
    <t>PP - Piratenpartei: 0.8%</t>
  </si>
  <si>
    <t>Nationalratswahlen ab 1971</t>
  </si>
  <si>
    <t>Partei</t>
  </si>
  <si>
    <t>Parteien: Verzeichnis der Abkürzungen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</si>
  <si>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</si>
  <si>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</si>
  <si>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</si>
  <si>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</si>
  <si>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</si>
  <si>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</si>
  <si>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</si>
  <si>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</si>
  <si>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</si>
  <si>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</si>
  <si>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</si>
  <si>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</si>
  <si>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</si>
  <si>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</si>
  <si>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</si>
  <si>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</si>
  <si>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</si>
  <si>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</si>
  <si>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</si>
  <si>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</si>
  <si>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</si>
  <si>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SLB – Sozial-Liberale Bewegung (0.492%); PP-Piratenpartei (0.175%);  igg – www.ig-grundeinkommen.ch (0.005%)</t>
  </si>
  <si>
    <t>CVPI - Christlichdemokratische Volkspartei International: 0.0%</t>
  </si>
  <si>
    <t>ab 1971</t>
  </si>
  <si>
    <t>vgl. Blatt "B1"</t>
  </si>
  <si>
    <t>2015:</t>
  </si>
  <si>
    <t>FDP.Die Liberalen GR Liste Wirtschaft: 6.9%</t>
  </si>
  <si>
    <t>FDP.Die Liberalen GR Liste Liberal: 5.6%</t>
  </si>
  <si>
    <t>FDP.Die Liberalen GR Die Jungen: 0.8%</t>
  </si>
  <si>
    <t>CVP - die Jungen: 1.8%</t>
  </si>
  <si>
    <t>CVP Graubünden: 15%</t>
  </si>
  <si>
    <t>SP Sozialdemokratische Partei: 16.3%</t>
  </si>
  <si>
    <t>SP JungsozialistInnen (JUSO): 1.3%</t>
  </si>
  <si>
    <t>Junge SVP Graubünden: 0.8%</t>
  </si>
  <si>
    <t>SVP Graubünden B: 16.6%</t>
  </si>
  <si>
    <t>SVP Graubünden M: 11.3%</t>
  </si>
  <si>
    <t>SVP International: 1%</t>
  </si>
  <si>
    <t>BDP:</t>
  </si>
  <si>
    <t>BDP Graubünden: 13.7%</t>
  </si>
  <si>
    <t>Junge BDP Graubünden: 0.8%</t>
  </si>
  <si>
    <t>FDP.Die Liberalen: 14.4%</t>
  </si>
  <si>
    <t>FDP.Die Liberalen – Jungfreisinnige: 0.8%</t>
  </si>
  <si>
    <t>CVP – Christlichdemokratische Volkspartei: 8.2%</t>
  </si>
  <si>
    <t>JCVP – Junge Christlichdemokratische Volkspartei: 0.4%</t>
  </si>
  <si>
    <t>SP und Gewerkschaften: 15.2%</t>
  </si>
  <si>
    <t>SP und Gewerkschaften – JUSO (JungsozialistInnen): 0.9%</t>
  </si>
  <si>
    <t>SVP – Schweizerische Volkspartei: 37.3%</t>
  </si>
  <si>
    <t>JSVP – Junge Schweizerische Volkspartei: 0.7%</t>
  </si>
  <si>
    <t>EVP – Evangelische Volkspartei: 3%</t>
  </si>
  <si>
    <t>*JEVP – Junge Evangelische Volkspartei: 0.3%</t>
  </si>
  <si>
    <t>Grüne: 4.9%</t>
  </si>
  <si>
    <t>Junge Grüne: 0.6%</t>
  </si>
  <si>
    <t>GLP – Grünliberale Partei: 4.7%</t>
  </si>
  <si>
    <t>JGLP – Junge Grünliberale Partei: 0.5%</t>
  </si>
  <si>
    <t>BDP – Bürgerlich-Demokratische Partei: 4.6%</t>
  </si>
  <si>
    <t>JBDP – Junge Bürgerlich-Demokratische Partei: 0.5%</t>
  </si>
  <si>
    <t>SLB – Sozial-Liberale Bewegung (0,18%), LOVB - Lösungs-Orientierte-Volks-Bewegung (0,04%)</t>
  </si>
  <si>
    <t>Vereinigung freier Stimmberechtigter 6 Sitze (3.7%); Team 67 3 Sitze (3.4%); Freie Wähler für Bildung und Fortschritt 1 Sitz (0.6%); Sozial-Fortschrittliche - (0.1%).</t>
  </si>
  <si>
    <t>Kanton Aargau</t>
  </si>
  <si>
    <t xml:space="preserve">Wahlrechtsreform (doppelt proportionale Divisormethode ['doppelter Pukelsheim'] statt Verteilungsverfahren nach Hagenbach-Bischoff). </t>
  </si>
  <si>
    <t>2009:</t>
  </si>
  <si>
    <t>Quellen: BFS, Wahlstatistik</t>
  </si>
  <si>
    <t>Auskunft: Bundesamt für Statistik (BFS), Sektion Politik, Kultur, Medien, 058 463 61 58, poku@bfs.admin.ch</t>
  </si>
  <si>
    <t>Generelle Bemerkungen:</t>
  </si>
  <si>
    <t>1919–2019</t>
  </si>
  <si>
    <t>1971–2019</t>
  </si>
  <si>
    <t>© BFS 2020</t>
  </si>
  <si>
    <t>2019:</t>
  </si>
  <si>
    <t>FDP.Die Liberalen: 12.9%</t>
  </si>
  <si>
    <t>FDP.Die Liberalen – Jungfreisinnige: 0.6%</t>
  </si>
  <si>
    <t>CVP.Miteinander.Für den Aargau.: 6.9%</t>
  </si>
  <si>
    <t>CVPLA.Miteinander.Für Land- &amp; Ernährungswirtschaft: 0.8%</t>
  </si>
  <si>
    <t>CVPCS.Miteinander.Für die Christlichsozialen.: 0.2%</t>
  </si>
  <si>
    <t>CVPE.Miteinander.Für die Städte und Gemeinden.: 0.3%</t>
  </si>
  <si>
    <t>CVPAZ.Miteinander.Für Aarau und Zofingen.: 0.2%</t>
  </si>
  <si>
    <t>CVPBZ.Miteinander.Für Baden und Zurzach.: 0.5%</t>
  </si>
  <si>
    <t>CVP#1.Miteinander.Für Kulm, Lenzburg, Brugg.: 0.2%</t>
  </si>
  <si>
    <t>CVPFA.Miteinander.Für das Freiamt.: 0.5%</t>
  </si>
  <si>
    <t>CVPFT.Miteinander.Für das Fricktal.: 0.3%</t>
  </si>
  <si>
    <t>SP und Gewerkschaften: 14.1%</t>
  </si>
  <si>
    <t>SP und Gewerkschaften – JUSO (Jungsozialist*innen): 0.7%</t>
  </si>
  <si>
    <t>SP und Gewerkschaften – SP 60+: 0.4%</t>
  </si>
  <si>
    <t>SP und Gewerkschaften – queer*feministisch!: 0.7%</t>
  </si>
  <si>
    <t>SP und Gewerkschaften – SP Migrant*innen: 0.5%</t>
  </si>
  <si>
    <t>SVP – Schweizerische Volkspartei: 30.7%</t>
  </si>
  <si>
    <t>JSVP – Junge Schweizerische Volkspartei: 0.8%</t>
  </si>
  <si>
    <t>*jevp – Junge Evangelische Volkspartei: 0.4%</t>
  </si>
  <si>
    <t>EVP+ – EVPplus: 0.2%</t>
  </si>
  <si>
    <t>Grüne Partei: 8.6%</t>
  </si>
  <si>
    <t>Junge Grüne: 1.2%</t>
  </si>
  <si>
    <t>glp – Grünliberale Partei: 7.1%</t>
  </si>
  <si>
    <t>jglp – Junge Grünliberale: 1%</t>
  </si>
  <si>
    <t>glp-u – Grünliberale Unternehmer: 0.4%</t>
  </si>
  <si>
    <t>BDP – Bürgerlich-Demokratische Partei: 2.5%</t>
  </si>
  <si>
    <t>JBDP – Junge Bürgerlich-Demokratische Partei: 0.4%</t>
  </si>
  <si>
    <t>BDP3 – Bürgerlich-Demokratische Partei: die Dritte: 0.2%</t>
  </si>
  <si>
    <t>17.02.01_19AG</t>
  </si>
  <si>
    <t>H</t>
  </si>
  <si>
    <t>LOVB - Lösungs-Orientierte-Volks-Bewegung 0,4%; FFF – Frecher Frischer Fischer 0,3%, PPAG – Piratenpartei Aargau 0,1%</t>
  </si>
  <si>
    <t>Geändert am: 19.10.2020</t>
  </si>
  <si>
    <t>1977–2020</t>
  </si>
  <si>
    <t>1933–2020</t>
  </si>
  <si>
    <t>1973–2020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</si>
</sst>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&quot;  &quot;@"/>
    <numFmt numFmtId="165" formatCode="0.0&quot;     &quot;"/>
    <numFmt numFmtId="166" formatCode="0.0&quot;      &quot;"/>
    <numFmt numFmtId="167" formatCode="0.0"/>
    <numFmt numFmtId="168" formatCode="0&quot;      &quot;"/>
    <numFmt numFmtId="169" formatCode="0.0&quot; &quot;"/>
    <numFmt numFmtId="170" formatCode="0&quot; &quot;"/>
    <numFmt numFmtId="171" formatCode="0&quot;  &quot;"/>
    <numFmt numFmtId="172" formatCode="#,###,##0.0__;\-#,###,##0.0__;\-__;@__\ "/>
    <numFmt numFmtId="173" formatCode="#,###,##0____;\-#,###,##0____;0____;@____"/>
    <numFmt numFmtId="174" formatCode="#,###,##0__;\-#,###,##0__;0__;@__"/>
  </numFmts>
  <fonts count="24">
    <font>
      <sz val="8"/>
      <name val="Arial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 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41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8" fillId="0" borderId="0"/>
    <xf numFmtId="0" fontId="8" fillId="0" borderId="0"/>
    <xf numFmtId="0" fontId="14" fillId="0" borderId="0"/>
  </cellStyleXfs>
  <cellXfs count="18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/>
    <xf numFmtId="167" fontId="6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1" fillId="0" borderId="0" xfId="0" applyFont="1"/>
    <xf numFmtId="0" fontId="5" fillId="0" borderId="0" xfId="0" applyFont="1"/>
    <xf numFmtId="0" fontId="1" fillId="4" borderId="0" xfId="0" applyFont="1" applyFill="1"/>
    <xf numFmtId="0" fontId="5" fillId="4" borderId="0" xfId="0" applyFont="1" applyFill="1"/>
    <xf numFmtId="0" fontId="15" fillId="0" borderId="0" xfId="0" applyFont="1"/>
    <xf numFmtId="0" fontId="16" fillId="2" borderId="0" xfId="1" applyNumberFormat="1" applyFont="1" applyFill="1" applyBorder="1" applyAlignment="1" applyProtection="1">
      <alignment horizontal="right"/>
    </xf>
    <xf numFmtId="0" fontId="8" fillId="0" borderId="6" xfId="0" applyFont="1" applyFill="1" applyBorder="1"/>
    <xf numFmtId="0" fontId="16" fillId="0" borderId="0" xfId="1" applyNumberFormat="1" applyFont="1" applyFill="1" applyBorder="1" applyAlignment="1" applyProtection="1">
      <alignment horizontal="right"/>
    </xf>
    <xf numFmtId="0" fontId="8" fillId="4" borderId="0" xfId="0" applyFont="1" applyFill="1" applyBorder="1"/>
    <xf numFmtId="0" fontId="15" fillId="0" borderId="0" xfId="0" applyFont="1" applyFill="1"/>
    <xf numFmtId="0" fontId="13" fillId="0" borderId="0" xfId="1" applyFont="1" applyAlignment="1" applyProtection="1"/>
    <xf numFmtId="0" fontId="17" fillId="0" borderId="0" xfId="0" applyFont="1" applyFill="1"/>
    <xf numFmtId="0" fontId="13" fillId="0" borderId="0" xfId="1" applyFont="1" applyFill="1" applyAlignment="1" applyProtection="1"/>
    <xf numFmtId="11" fontId="8" fillId="0" borderId="0" xfId="0" applyNumberFormat="1" applyFont="1" applyFill="1"/>
    <xf numFmtId="0" fontId="13" fillId="0" borderId="6" xfId="1" applyFont="1" applyFill="1" applyBorder="1" applyAlignment="1" applyProtection="1"/>
    <xf numFmtId="0" fontId="8" fillId="0" borderId="0" xfId="0" applyFont="1" applyFill="1" applyBorder="1" applyAlignment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/>
    <xf numFmtId="0" fontId="8" fillId="5" borderId="0" xfId="0" applyFont="1" applyFill="1"/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horizontal="right"/>
    </xf>
    <xf numFmtId="0" fontId="13" fillId="2" borderId="0" xfId="1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69" fontId="8" fillId="0" borderId="0" xfId="0" applyNumberFormat="1" applyFont="1" applyFill="1" applyBorder="1" applyAlignment="1">
      <alignment horizontal="right"/>
    </xf>
    <xf numFmtId="172" fontId="8" fillId="2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170" fontId="8" fillId="0" borderId="0" xfId="0" applyNumberFormat="1" applyFont="1" applyFill="1" applyBorder="1" applyAlignment="1">
      <alignment horizontal="right"/>
    </xf>
    <xf numFmtId="173" fontId="8" fillId="0" borderId="0" xfId="0" applyNumberFormat="1" applyFont="1" applyFill="1" applyBorder="1" applyAlignment="1">
      <alignment horizontal="right"/>
    </xf>
    <xf numFmtId="173" fontId="8" fillId="4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/>
    <xf numFmtId="165" fontId="9" fillId="0" borderId="1" xfId="0" applyNumberFormat="1" applyFont="1" applyFill="1" applyBorder="1" applyAlignment="1">
      <alignment horizontal="left" vertical="center"/>
    </xf>
    <xf numFmtId="171" fontId="9" fillId="0" borderId="1" xfId="0" applyNumberFormat="1" applyFont="1" applyFill="1" applyBorder="1" applyAlignment="1">
      <alignment horizontal="right" vertical="center"/>
    </xf>
    <xf numFmtId="0" fontId="8" fillId="5" borderId="1" xfId="0" applyNumberFormat="1" applyFont="1" applyFill="1" applyBorder="1" applyAlignment="1">
      <alignment vertical="center"/>
    </xf>
    <xf numFmtId="169" fontId="8" fillId="5" borderId="1" xfId="0" applyNumberFormat="1" applyFont="1" applyFill="1" applyBorder="1" applyAlignment="1">
      <alignment horizontal="right" vertical="center"/>
    </xf>
    <xf numFmtId="0" fontId="9" fillId="5" borderId="1" xfId="0" applyNumberFormat="1" applyFont="1" applyFill="1" applyBorder="1" applyAlignment="1">
      <alignment vertical="center"/>
    </xf>
    <xf numFmtId="170" fontId="9" fillId="5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/>
    <xf numFmtId="0" fontId="8" fillId="4" borderId="0" xfId="0" applyFont="1" applyFill="1"/>
    <xf numFmtId="0" fontId="5" fillId="2" borderId="0" xfId="0" applyNumberFormat="1" applyFont="1" applyFill="1" applyBorder="1" applyAlignment="1">
      <alignment vertical="top"/>
    </xf>
    <xf numFmtId="0" fontId="1" fillId="2" borderId="0" xfId="0" applyFont="1" applyFill="1"/>
    <xf numFmtId="0" fontId="5" fillId="2" borderId="0" xfId="0" applyFont="1" applyFill="1"/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left"/>
    </xf>
    <xf numFmtId="164" fontId="8" fillId="2" borderId="5" xfId="0" applyNumberFormat="1" applyFont="1" applyFill="1" applyBorder="1" applyAlignment="1">
      <alignment horizontal="left"/>
    </xf>
    <xf numFmtId="166" fontId="8" fillId="2" borderId="5" xfId="0" applyNumberFormat="1" applyFont="1" applyFill="1" applyBorder="1" applyAlignment="1"/>
    <xf numFmtId="0" fontId="8" fillId="2" borderId="0" xfId="0" applyNumberFormat="1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left"/>
    </xf>
    <xf numFmtId="166" fontId="8" fillId="2" borderId="0" xfId="0" applyNumberFormat="1" applyFont="1" applyFill="1" applyBorder="1" applyAlignment="1"/>
    <xf numFmtId="166" fontId="8" fillId="2" borderId="0" xfId="0" applyNumberFormat="1" applyFont="1" applyFill="1" applyBorder="1"/>
    <xf numFmtId="166" fontId="8" fillId="2" borderId="0" xfId="0" applyNumberFormat="1" applyFont="1" applyFill="1" applyBorder="1" applyAlignment="1">
      <alignment horizontal="center"/>
    </xf>
    <xf numFmtId="166" fontId="18" fillId="2" borderId="0" xfId="0" quotePrefix="1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/>
    <xf numFmtId="0" fontId="15" fillId="2" borderId="0" xfId="0" applyNumberFormat="1" applyFont="1" applyFill="1"/>
    <xf numFmtId="0" fontId="15" fillId="2" borderId="0" xfId="0" applyFont="1" applyFill="1"/>
    <xf numFmtId="0" fontId="19" fillId="2" borderId="0" xfId="0" applyFont="1" applyFill="1" applyBorder="1"/>
    <xf numFmtId="0" fontId="15" fillId="2" borderId="0" xfId="0" applyNumberFormat="1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quotePrefix="1" applyNumberFormat="1" applyFont="1" applyFill="1" applyBorder="1" applyAlignment="1"/>
    <xf numFmtId="0" fontId="8" fillId="2" borderId="0" xfId="0" quotePrefix="1" applyNumberFormat="1" applyFont="1" applyFill="1" applyBorder="1"/>
    <xf numFmtId="0" fontId="8" fillId="2" borderId="0" xfId="0" quotePrefix="1" applyNumberFormat="1" applyFont="1" applyFill="1"/>
    <xf numFmtId="0" fontId="9" fillId="2" borderId="5" xfId="0" applyNumberFormat="1" applyFont="1" applyFill="1" applyBorder="1" applyAlignment="1">
      <alignment horizontal="left"/>
    </xf>
    <xf numFmtId="164" fontId="9" fillId="2" borderId="5" xfId="0" applyNumberFormat="1" applyFont="1" applyFill="1" applyBorder="1" applyAlignment="1">
      <alignment horizontal="left"/>
    </xf>
    <xf numFmtId="168" fontId="9" fillId="2" borderId="5" xfId="0" applyNumberFormat="1" applyFont="1" applyFill="1" applyBorder="1" applyAlignment="1"/>
    <xf numFmtId="0" fontId="8" fillId="5" borderId="1" xfId="0" applyFont="1" applyFill="1" applyBorder="1" applyAlignment="1">
      <alignment vertical="center"/>
    </xf>
    <xf numFmtId="166" fontId="8" fillId="5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left" vertical="center"/>
    </xf>
    <xf numFmtId="170" fontId="8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0" fontId="8" fillId="0" borderId="0" xfId="0" applyNumberFormat="1" applyFont="1"/>
    <xf numFmtId="170" fontId="9" fillId="5" borderId="1" xfId="0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0" fontId="20" fillId="2" borderId="0" xfId="0" applyNumberFormat="1" applyFont="1" applyFill="1"/>
    <xf numFmtId="0" fontId="8" fillId="2" borderId="0" xfId="0" applyFont="1" applyFill="1" applyAlignment="1">
      <alignment vertical="center"/>
    </xf>
    <xf numFmtId="0" fontId="8" fillId="0" borderId="0" xfId="0" applyFont="1"/>
    <xf numFmtId="171" fontId="8" fillId="2" borderId="0" xfId="0" applyNumberFormat="1" applyFont="1" applyFill="1" applyBorder="1" applyAlignment="1"/>
    <xf numFmtId="165" fontId="8" fillId="2" borderId="0" xfId="0" applyNumberFormat="1" applyFont="1" applyFill="1" applyBorder="1" applyAlignment="1">
      <alignment horizontal="left"/>
    </xf>
    <xf numFmtId="171" fontId="9" fillId="5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top"/>
    </xf>
    <xf numFmtId="0" fontId="1" fillId="2" borderId="0" xfId="0" applyFont="1" applyFill="1" applyAlignment="1"/>
    <xf numFmtId="0" fontId="5" fillId="2" borderId="0" xfId="0" applyFont="1" applyFill="1" applyAlignment="1"/>
    <xf numFmtId="0" fontId="8" fillId="2" borderId="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9" fillId="5" borderId="1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1" fillId="0" borderId="0" xfId="0" applyNumberFormat="1" applyFont="1" applyFill="1" applyBorder="1" applyAlignment="1">
      <alignment horizontal="right" vertical="top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169" fontId="8" fillId="2" borderId="0" xfId="0" applyNumberFormat="1" applyFont="1" applyFill="1" applyBorder="1"/>
    <xf numFmtId="0" fontId="5" fillId="2" borderId="0" xfId="0" applyFont="1" applyFill="1" applyAlignment="1">
      <alignment vertical="center"/>
    </xf>
    <xf numFmtId="0" fontId="8" fillId="2" borderId="0" xfId="2" applyFont="1" applyFill="1" applyBorder="1" applyAlignment="1"/>
    <xf numFmtId="164" fontId="9" fillId="2" borderId="1" xfId="0" applyNumberFormat="1" applyFont="1" applyFill="1" applyBorder="1" applyAlignment="1">
      <alignment horizontal="left" vertical="center"/>
    </xf>
    <xf numFmtId="170" fontId="9" fillId="2" borderId="1" xfId="0" applyNumberFormat="1" applyFont="1" applyFill="1" applyBorder="1" applyAlignment="1">
      <alignment vertical="center"/>
    </xf>
    <xf numFmtId="169" fontId="8" fillId="5" borderId="1" xfId="0" applyNumberFormat="1" applyFont="1" applyFill="1" applyBorder="1" applyAlignment="1">
      <alignment vertical="center"/>
    </xf>
    <xf numFmtId="0" fontId="8" fillId="0" borderId="0" xfId="0" applyNumberFormat="1" applyFont="1" applyFill="1"/>
    <xf numFmtId="170" fontId="8" fillId="0" borderId="0" xfId="0" applyNumberFormat="1" applyFont="1" applyFill="1" applyAlignment="1">
      <alignment horizontal="right"/>
    </xf>
    <xf numFmtId="46" fontId="8" fillId="0" borderId="0" xfId="0" quotePrefix="1" applyNumberFormat="1" applyFont="1" applyFill="1"/>
    <xf numFmtId="0" fontId="19" fillId="0" borderId="0" xfId="0" applyFont="1" applyFill="1" applyBorder="1"/>
    <xf numFmtId="0" fontId="8" fillId="0" borderId="0" xfId="0" applyNumberFormat="1" applyFont="1" applyFill="1" applyBorder="1"/>
    <xf numFmtId="0" fontId="21" fillId="4" borderId="0" xfId="0" applyFont="1" applyFill="1" applyAlignment="1">
      <alignment horizontal="justify"/>
    </xf>
    <xf numFmtId="0" fontId="22" fillId="4" borderId="0" xfId="0" applyFont="1" applyFill="1"/>
    <xf numFmtId="167" fontId="8" fillId="0" borderId="0" xfId="0" applyNumberFormat="1" applyFont="1" applyFill="1"/>
    <xf numFmtId="0" fontId="5" fillId="0" borderId="0" xfId="0" applyFont="1" applyFill="1" applyBorder="1"/>
    <xf numFmtId="0" fontId="9" fillId="0" borderId="0" xfId="0" applyNumberFormat="1" applyFont="1" applyFill="1" applyBorder="1"/>
    <xf numFmtId="0" fontId="9" fillId="4" borderId="0" xfId="0" applyNumberFormat="1" applyFont="1" applyFill="1" applyBorder="1"/>
    <xf numFmtId="0" fontId="8" fillId="4" borderId="0" xfId="0" applyNumberFormat="1" applyFont="1" applyFill="1"/>
    <xf numFmtId="49" fontId="8" fillId="7" borderId="0" xfId="0" applyNumberFormat="1" applyFont="1" applyFill="1" applyBorder="1"/>
    <xf numFmtId="49" fontId="8" fillId="7" borderId="0" xfId="0" applyNumberFormat="1" applyFont="1" applyFill="1"/>
    <xf numFmtId="0" fontId="15" fillId="4" borderId="0" xfId="0" applyFont="1" applyFill="1"/>
    <xf numFmtId="49" fontId="9" fillId="7" borderId="0" xfId="0" applyNumberFormat="1" applyFont="1" applyFill="1" applyBorder="1"/>
    <xf numFmtId="167" fontId="8" fillId="3" borderId="9" xfId="0" applyNumberFormat="1" applyFont="1" applyFill="1" applyBorder="1"/>
    <xf numFmtId="167" fontId="8" fillId="3" borderId="0" xfId="0" applyNumberFormat="1" applyFont="1" applyFill="1"/>
    <xf numFmtId="167" fontId="8" fillId="0" borderId="0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 vertical="center"/>
    </xf>
    <xf numFmtId="0" fontId="8" fillId="3" borderId="8" xfId="0" applyNumberFormat="1" applyFont="1" applyFill="1" applyBorder="1" applyAlignment="1">
      <alignment horizontal="center" vertical="center"/>
    </xf>
    <xf numFmtId="166" fontId="8" fillId="3" borderId="9" xfId="0" applyNumberFormat="1" applyFont="1" applyFill="1" applyBorder="1" applyAlignment="1"/>
    <xf numFmtId="166" fontId="8" fillId="3" borderId="9" xfId="0" applyNumberFormat="1" applyFont="1" applyFill="1" applyBorder="1"/>
    <xf numFmtId="166" fontId="8" fillId="3" borderId="0" xfId="0" applyNumberFormat="1" applyFont="1" applyFill="1" applyBorder="1" applyAlignment="1"/>
    <xf numFmtId="166" fontId="8" fillId="3" borderId="0" xfId="0" applyNumberFormat="1" applyFont="1" applyFill="1"/>
    <xf numFmtId="166" fontId="8" fillId="3" borderId="0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166" fontId="8" fillId="3" borderId="0" xfId="0" applyNumberFormat="1" applyFont="1" applyFill="1" applyAlignment="1">
      <alignment horizontal="center"/>
    </xf>
    <xf numFmtId="168" fontId="9" fillId="3" borderId="5" xfId="0" applyNumberFormat="1" applyFont="1" applyFill="1" applyBorder="1" applyAlignment="1"/>
    <xf numFmtId="166" fontId="8" fillId="6" borderId="10" xfId="0" applyNumberFormat="1" applyFont="1" applyFill="1" applyBorder="1" applyAlignment="1">
      <alignment vertical="center"/>
    </xf>
    <xf numFmtId="0" fontId="8" fillId="7" borderId="0" xfId="0" quotePrefix="1" applyFont="1" applyFill="1"/>
    <xf numFmtId="0" fontId="8" fillId="7" borderId="0" xfId="0" applyFont="1" applyFill="1"/>
    <xf numFmtId="0" fontId="15" fillId="7" borderId="0" xfId="0" applyFont="1" applyFill="1"/>
    <xf numFmtId="0" fontId="16" fillId="2" borderId="0" xfId="1" applyNumberFormat="1" applyFont="1" applyFill="1" applyBorder="1" applyAlignment="1" applyProtection="1">
      <alignment horizontal="right" vertical="top"/>
    </xf>
    <xf numFmtId="0" fontId="23" fillId="2" borderId="0" xfId="0" applyNumberFormat="1" applyFont="1" applyFill="1"/>
    <xf numFmtId="174" fontId="8" fillId="2" borderId="0" xfId="3" applyNumberFormat="1" applyFont="1" applyFill="1" applyAlignment="1">
      <alignment horizontal="right"/>
    </xf>
    <xf numFmtId="174" fontId="8" fillId="2" borderId="0" xfId="4" applyNumberFormat="1" applyFont="1" applyFill="1" applyAlignment="1">
      <alignment horizontal="right"/>
    </xf>
    <xf numFmtId="174" fontId="8" fillId="2" borderId="0" xfId="5" applyNumberFormat="1" applyFont="1" applyFill="1" applyAlignment="1">
      <alignment horizontal="right"/>
    </xf>
  </cellXfs>
  <cellStyles count="6">
    <cellStyle name="Link" xfId="1" builtinId="8"/>
    <cellStyle name="Standard" xfId="0" builtinId="0"/>
    <cellStyle name="Standard 6 3 2" xfId="5"/>
    <cellStyle name="Standard 7" xfId="2"/>
    <cellStyle name="Standard_2003 (2)" xfId="3"/>
    <cellStyle name="Standard_T17.2.4.1 (2)" xfId="4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/>
  </sheetViews>
  <sheetFormatPr baseColWidth="10" defaultColWidth="12" defaultRowHeight="11.25"/>
  <cols>
    <col min="1" max="1" width="35.6640625" style="11" customWidth="1"/>
    <col min="2" max="2" width="3.5" style="11" customWidth="1"/>
    <col min="3" max="3" width="17" style="11" customWidth="1"/>
    <col min="4" max="4" width="21.5" style="11" customWidth="1"/>
    <col min="5" max="5" width="12.1640625" style="11" customWidth="1"/>
    <col min="6" max="6" width="63.6640625" style="11" customWidth="1"/>
    <col min="7" max="16384" width="12" style="11"/>
  </cols>
  <sheetData>
    <row r="1" spans="1:6" s="1" customFormat="1" ht="12">
      <c r="A1" s="1" t="s">
        <v>39</v>
      </c>
      <c r="F1" s="12" t="s">
        <v>343</v>
      </c>
    </row>
    <row r="2" spans="1:6" s="1" customFormat="1" ht="12">
      <c r="A2" s="1" t="s">
        <v>38</v>
      </c>
      <c r="F2" s="12"/>
    </row>
    <row r="3" spans="1:6" s="1" customFormat="1" ht="12">
      <c r="F3" s="12"/>
    </row>
    <row r="4" spans="1:6" s="14" customFormat="1" ht="18">
      <c r="A4" s="1" t="s">
        <v>50</v>
      </c>
      <c r="B4" s="13"/>
      <c r="F4" s="15"/>
    </row>
    <row r="5" spans="1:6" s="14" customFormat="1" ht="18">
      <c r="A5" s="1" t="s">
        <v>40</v>
      </c>
      <c r="B5" s="13"/>
      <c r="C5" s="1" t="s">
        <v>125</v>
      </c>
      <c r="D5" s="16"/>
      <c r="F5" s="15"/>
    </row>
    <row r="6" spans="1:6" s="14" customFormat="1" ht="18">
      <c r="A6" s="16"/>
      <c r="B6" s="16"/>
      <c r="C6" s="16"/>
      <c r="D6" s="16"/>
      <c r="F6" s="15"/>
    </row>
    <row r="7" spans="1:6" s="19" customFormat="1" ht="17.25" customHeight="1">
      <c r="A7" s="17" t="s">
        <v>42</v>
      </c>
      <c r="B7" s="18" t="s">
        <v>63</v>
      </c>
      <c r="C7" s="18"/>
      <c r="D7" s="18"/>
      <c r="E7" s="17" t="s">
        <v>43</v>
      </c>
      <c r="F7" s="17" t="s">
        <v>44</v>
      </c>
    </row>
    <row r="8" spans="1:6">
      <c r="A8" s="11" t="s">
        <v>65</v>
      </c>
      <c r="B8" s="11" t="s">
        <v>70</v>
      </c>
      <c r="C8" s="34" t="s">
        <v>41</v>
      </c>
      <c r="D8" s="11" t="s">
        <v>52</v>
      </c>
      <c r="E8" s="11" t="s">
        <v>311</v>
      </c>
    </row>
    <row r="9" spans="1:6">
      <c r="D9" s="11" t="s">
        <v>53</v>
      </c>
      <c r="E9" s="11" t="s">
        <v>311</v>
      </c>
    </row>
    <row r="10" spans="1:6" ht="6" customHeight="1">
      <c r="A10" s="43"/>
      <c r="B10" s="43"/>
      <c r="C10" s="43"/>
      <c r="D10" s="43"/>
      <c r="E10" s="43"/>
      <c r="F10" s="43"/>
    </row>
    <row r="11" spans="1:6">
      <c r="A11" s="11" t="s">
        <v>244</v>
      </c>
      <c r="B11" s="11" t="s">
        <v>71</v>
      </c>
      <c r="C11" s="34" t="s">
        <v>94</v>
      </c>
      <c r="E11" s="11" t="s">
        <v>312</v>
      </c>
      <c r="F11" s="11" t="s">
        <v>54</v>
      </c>
    </row>
    <row r="12" spans="1:6">
      <c r="B12" s="11" t="s">
        <v>72</v>
      </c>
      <c r="C12" s="34" t="s">
        <v>0</v>
      </c>
      <c r="E12" s="11" t="s">
        <v>312</v>
      </c>
    </row>
    <row r="13" spans="1:6">
      <c r="B13" s="11" t="s">
        <v>84</v>
      </c>
      <c r="C13" s="34" t="s">
        <v>82</v>
      </c>
      <c r="E13" s="11" t="s">
        <v>312</v>
      </c>
    </row>
    <row r="14" spans="1:6">
      <c r="B14" s="11" t="s">
        <v>85</v>
      </c>
      <c r="C14" s="34" t="s">
        <v>83</v>
      </c>
      <c r="E14" s="11" t="s">
        <v>312</v>
      </c>
      <c r="F14" s="35"/>
    </row>
    <row r="15" spans="1:6" ht="6" customHeight="1">
      <c r="A15" s="43"/>
      <c r="B15" s="43"/>
      <c r="C15" s="43"/>
      <c r="D15" s="43"/>
      <c r="E15" s="43"/>
      <c r="F15" s="43"/>
    </row>
    <row r="16" spans="1:6">
      <c r="A16" s="11" t="s">
        <v>66</v>
      </c>
      <c r="B16" s="11" t="s">
        <v>73</v>
      </c>
      <c r="C16" s="36" t="s">
        <v>0</v>
      </c>
      <c r="E16" s="11" t="s">
        <v>312</v>
      </c>
      <c r="F16" s="35"/>
    </row>
    <row r="17" spans="1:6" ht="6" customHeight="1">
      <c r="A17" s="43"/>
      <c r="B17" s="43"/>
      <c r="C17" s="43"/>
      <c r="D17" s="43"/>
      <c r="E17" s="43"/>
      <c r="F17" s="43"/>
    </row>
    <row r="18" spans="1:6">
      <c r="A18" s="11" t="s">
        <v>45</v>
      </c>
      <c r="B18" s="11" t="s">
        <v>75</v>
      </c>
      <c r="C18" s="36" t="s">
        <v>0</v>
      </c>
      <c r="E18" s="11" t="s">
        <v>347</v>
      </c>
      <c r="F18" s="35"/>
    </row>
    <row r="19" spans="1:6" ht="6" customHeight="1">
      <c r="A19" s="43"/>
      <c r="B19" s="43"/>
      <c r="C19" s="43"/>
      <c r="D19" s="43"/>
      <c r="E19" s="43"/>
      <c r="F19" s="43"/>
    </row>
    <row r="20" spans="1:6">
      <c r="A20" s="11" t="s">
        <v>46</v>
      </c>
      <c r="B20" s="11" t="s">
        <v>86</v>
      </c>
      <c r="C20" s="36" t="s">
        <v>94</v>
      </c>
      <c r="E20" s="37" t="s">
        <v>348</v>
      </c>
      <c r="F20" s="11" t="s">
        <v>95</v>
      </c>
    </row>
    <row r="21" spans="1:6">
      <c r="B21" s="11" t="s">
        <v>87</v>
      </c>
      <c r="C21" s="36" t="s">
        <v>37</v>
      </c>
      <c r="E21" s="37" t="s">
        <v>348</v>
      </c>
    </row>
    <row r="22" spans="1:6">
      <c r="B22" s="11" t="s">
        <v>88</v>
      </c>
      <c r="C22" s="36" t="s">
        <v>0</v>
      </c>
      <c r="E22" s="11" t="s">
        <v>349</v>
      </c>
    </row>
    <row r="23" spans="1:6" ht="6" customHeight="1">
      <c r="A23" s="43"/>
      <c r="B23" s="43"/>
      <c r="C23" s="43"/>
      <c r="D23" s="43"/>
      <c r="E23" s="43"/>
      <c r="F23" s="43"/>
    </row>
    <row r="24" spans="1:6">
      <c r="A24" s="30" t="s">
        <v>47</v>
      </c>
      <c r="B24" s="30" t="s">
        <v>64</v>
      </c>
      <c r="C24" s="38" t="s">
        <v>48</v>
      </c>
      <c r="D24" s="30"/>
      <c r="E24" s="30"/>
      <c r="F24" s="30"/>
    </row>
    <row r="25" spans="1:6">
      <c r="C25" s="39" t="s">
        <v>49</v>
      </c>
    </row>
    <row r="27" spans="1:6">
      <c r="A27" s="40" t="s">
        <v>78</v>
      </c>
    </row>
    <row r="28" spans="1:6" s="40" customFormat="1">
      <c r="A28" s="40" t="s">
        <v>79</v>
      </c>
      <c r="E28" s="41"/>
    </row>
    <row r="29" spans="1:6" s="40" customFormat="1">
      <c r="A29" s="40" t="s">
        <v>80</v>
      </c>
      <c r="E29" s="41"/>
    </row>
    <row r="31" spans="1:6" s="33" customFormat="1" ht="16.350000000000001" customHeight="1">
      <c r="A31" s="32" t="s">
        <v>346</v>
      </c>
      <c r="B31" s="11"/>
    </row>
    <row r="32" spans="1:6" s="33" customFormat="1" ht="12" customHeight="1">
      <c r="A32" s="11" t="s">
        <v>308</v>
      </c>
      <c r="B32" s="11"/>
    </row>
    <row r="33" spans="1:2" s="33" customFormat="1" ht="12.6" customHeight="1">
      <c r="A33" s="11" t="s">
        <v>313</v>
      </c>
      <c r="B33" s="11"/>
    </row>
    <row r="34" spans="1:2" s="33" customFormat="1" ht="12.6" customHeight="1">
      <c r="B34" s="11"/>
    </row>
    <row r="35" spans="1:2">
      <c r="A35" s="11" t="s">
        <v>309</v>
      </c>
    </row>
  </sheetData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3" location="'B3'!A1" display="Anzahl Wahllisten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  <hyperlink ref="C14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Normal="100" workbookViewId="0"/>
  </sheetViews>
  <sheetFormatPr baseColWidth="10" defaultColWidth="12" defaultRowHeight="9.9499999999999993" customHeight="1"/>
  <cols>
    <col min="1" max="1" width="7.6640625" style="59" customWidth="1"/>
    <col min="2" max="24" width="8.83203125" style="33" customWidth="1"/>
    <col min="25" max="16384" width="12" style="33"/>
  </cols>
  <sheetData>
    <row r="1" spans="1:24" s="20" customFormat="1" ht="14.45" customHeight="1">
      <c r="A1" s="125" t="s">
        <v>305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W1" s="31" t="s">
        <v>51</v>
      </c>
    </row>
    <row r="2" spans="1:24" s="50" customFormat="1" ht="14.1" customHeight="1">
      <c r="A2" s="45" t="s">
        <v>61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4" s="54" customFormat="1" ht="18" customHeight="1">
      <c r="A3" s="51" t="s">
        <v>245</v>
      </c>
      <c r="B3" s="52">
        <v>1933</v>
      </c>
      <c r="C3" s="52">
        <v>1937</v>
      </c>
      <c r="D3" s="52">
        <v>1941</v>
      </c>
      <c r="E3" s="52">
        <v>1945</v>
      </c>
      <c r="F3" s="52">
        <v>1949</v>
      </c>
      <c r="G3" s="52">
        <v>1953</v>
      </c>
      <c r="H3" s="52">
        <v>1957</v>
      </c>
      <c r="I3" s="52">
        <v>1961</v>
      </c>
      <c r="J3" s="52">
        <v>1965</v>
      </c>
      <c r="K3" s="52">
        <v>1969</v>
      </c>
      <c r="L3" s="52">
        <v>1973</v>
      </c>
      <c r="M3" s="52">
        <v>1977</v>
      </c>
      <c r="N3" s="52">
        <v>1981</v>
      </c>
      <c r="O3" s="52">
        <v>1985</v>
      </c>
      <c r="P3" s="52">
        <v>1989</v>
      </c>
      <c r="Q3" s="52">
        <v>1993</v>
      </c>
      <c r="R3" s="52">
        <v>1997</v>
      </c>
      <c r="S3" s="52">
        <v>2001</v>
      </c>
      <c r="T3" s="53">
        <v>2005</v>
      </c>
      <c r="U3" s="53">
        <v>2009</v>
      </c>
      <c r="V3" s="53">
        <v>2012</v>
      </c>
      <c r="W3" s="53">
        <v>2016</v>
      </c>
      <c r="X3" s="53">
        <v>2020</v>
      </c>
    </row>
    <row r="4" spans="1:24" s="20" customFormat="1" ht="12" customHeight="1">
      <c r="A4" s="144" t="s">
        <v>1</v>
      </c>
      <c r="B4" s="145">
        <v>43</v>
      </c>
      <c r="C4" s="145">
        <v>33</v>
      </c>
      <c r="D4" s="145">
        <v>36</v>
      </c>
      <c r="E4" s="145">
        <v>37</v>
      </c>
      <c r="F4" s="145">
        <v>40</v>
      </c>
      <c r="G4" s="145">
        <v>42</v>
      </c>
      <c r="H4" s="145">
        <v>39</v>
      </c>
      <c r="I4" s="145">
        <v>41</v>
      </c>
      <c r="J4" s="145">
        <v>43</v>
      </c>
      <c r="K4" s="145">
        <v>40</v>
      </c>
      <c r="L4" s="145">
        <v>41</v>
      </c>
      <c r="M4" s="145">
        <v>46</v>
      </c>
      <c r="N4" s="145">
        <v>48</v>
      </c>
      <c r="O4" s="145">
        <v>52</v>
      </c>
      <c r="P4" s="145">
        <v>45</v>
      </c>
      <c r="Q4" s="145">
        <v>41</v>
      </c>
      <c r="R4" s="145">
        <v>40</v>
      </c>
      <c r="S4" s="145">
        <v>40</v>
      </c>
      <c r="T4" s="145">
        <v>24</v>
      </c>
      <c r="U4" s="145">
        <v>20</v>
      </c>
      <c r="V4" s="145">
        <v>22</v>
      </c>
      <c r="W4" s="145">
        <v>22</v>
      </c>
      <c r="X4" s="145">
        <v>21</v>
      </c>
    </row>
    <row r="5" spans="1:24" s="20" customFormat="1" ht="12" customHeight="1">
      <c r="A5" s="144" t="s">
        <v>2</v>
      </c>
      <c r="B5" s="145">
        <v>52</v>
      </c>
      <c r="C5" s="145">
        <v>44</v>
      </c>
      <c r="D5" s="145">
        <v>43</v>
      </c>
      <c r="E5" s="145">
        <v>43</v>
      </c>
      <c r="F5" s="145">
        <v>46</v>
      </c>
      <c r="G5" s="145">
        <v>49</v>
      </c>
      <c r="H5" s="145">
        <v>50</v>
      </c>
      <c r="I5" s="145">
        <v>47</v>
      </c>
      <c r="J5" s="145">
        <v>45</v>
      </c>
      <c r="K5" s="145">
        <v>47</v>
      </c>
      <c r="L5" s="145">
        <v>54</v>
      </c>
      <c r="M5" s="145">
        <v>45</v>
      </c>
      <c r="N5" s="145">
        <v>50</v>
      </c>
      <c r="O5" s="145">
        <v>48</v>
      </c>
      <c r="P5" s="145">
        <v>42</v>
      </c>
      <c r="Q5" s="145">
        <v>37</v>
      </c>
      <c r="R5" s="145">
        <v>37</v>
      </c>
      <c r="S5" s="145">
        <v>32</v>
      </c>
      <c r="T5" s="145">
        <v>26</v>
      </c>
      <c r="U5" s="145">
        <v>21</v>
      </c>
      <c r="V5" s="145">
        <v>19</v>
      </c>
      <c r="W5" s="145">
        <v>17</v>
      </c>
      <c r="X5" s="145">
        <v>18</v>
      </c>
    </row>
    <row r="6" spans="1:24" s="20" customFormat="1" ht="12" customHeight="1">
      <c r="A6" s="144" t="s">
        <v>7</v>
      </c>
      <c r="B6" s="145">
        <v>68</v>
      </c>
      <c r="C6" s="145">
        <v>62</v>
      </c>
      <c r="D6" s="145">
        <v>58</v>
      </c>
      <c r="E6" s="145">
        <v>67</v>
      </c>
      <c r="F6" s="145">
        <v>62</v>
      </c>
      <c r="G6" s="145">
        <v>65</v>
      </c>
      <c r="H6" s="145">
        <v>66</v>
      </c>
      <c r="I6" s="145">
        <v>64</v>
      </c>
      <c r="J6" s="145">
        <v>62</v>
      </c>
      <c r="K6" s="145">
        <v>57</v>
      </c>
      <c r="L6" s="145">
        <v>46</v>
      </c>
      <c r="M6" s="145">
        <v>51</v>
      </c>
      <c r="N6" s="145">
        <v>51</v>
      </c>
      <c r="O6" s="145">
        <v>44</v>
      </c>
      <c r="P6" s="145">
        <v>37</v>
      </c>
      <c r="Q6" s="145">
        <v>44</v>
      </c>
      <c r="R6" s="145">
        <v>48</v>
      </c>
      <c r="S6" s="145">
        <v>36</v>
      </c>
      <c r="T6" s="145">
        <v>30</v>
      </c>
      <c r="U6" s="145">
        <v>22</v>
      </c>
      <c r="V6" s="145">
        <v>22</v>
      </c>
      <c r="W6" s="145">
        <v>27</v>
      </c>
      <c r="X6" s="145">
        <v>23</v>
      </c>
    </row>
    <row r="7" spans="1:24" s="20" customFormat="1" ht="12">
      <c r="A7" s="144" t="s">
        <v>3</v>
      </c>
      <c r="B7" s="145">
        <v>46</v>
      </c>
      <c r="C7" s="145">
        <v>30</v>
      </c>
      <c r="D7" s="145">
        <v>31</v>
      </c>
      <c r="E7" s="145">
        <v>34</v>
      </c>
      <c r="F7" s="145">
        <v>32</v>
      </c>
      <c r="G7" s="145">
        <v>30</v>
      </c>
      <c r="H7" s="145">
        <v>29</v>
      </c>
      <c r="I7" s="145">
        <v>28</v>
      </c>
      <c r="J7" s="145">
        <v>30</v>
      </c>
      <c r="K7" s="145">
        <v>30</v>
      </c>
      <c r="L7" s="145">
        <v>30</v>
      </c>
      <c r="M7" s="145">
        <v>29</v>
      </c>
      <c r="N7" s="145">
        <v>34</v>
      </c>
      <c r="O7" s="145">
        <v>32</v>
      </c>
      <c r="P7" s="145">
        <v>34</v>
      </c>
      <c r="Q7" s="145">
        <v>36</v>
      </c>
      <c r="R7" s="145">
        <v>47</v>
      </c>
      <c r="S7" s="145">
        <v>72</v>
      </c>
      <c r="T7" s="145">
        <v>46</v>
      </c>
      <c r="U7" s="145">
        <v>45</v>
      </c>
      <c r="V7" s="145">
        <v>45</v>
      </c>
      <c r="W7" s="145">
        <v>45</v>
      </c>
      <c r="X7" s="145">
        <v>43</v>
      </c>
    </row>
    <row r="8" spans="1:24" s="20" customFormat="1" ht="12">
      <c r="A8" s="144" t="s">
        <v>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>
        <v>4</v>
      </c>
      <c r="V8" s="145">
        <v>6</v>
      </c>
      <c r="W8" s="145">
        <v>4</v>
      </c>
      <c r="X8" s="145">
        <v>0</v>
      </c>
    </row>
    <row r="9" spans="1:24" s="20" customFormat="1" ht="12">
      <c r="A9" s="144" t="s">
        <v>9</v>
      </c>
      <c r="B9" s="145"/>
      <c r="C9" s="145">
        <v>3</v>
      </c>
      <c r="D9" s="145">
        <v>8</v>
      </c>
      <c r="E9" s="145">
        <v>4</v>
      </c>
      <c r="F9" s="145">
        <v>7</v>
      </c>
      <c r="G9" s="145">
        <v>8</v>
      </c>
      <c r="H9" s="145">
        <v>9</v>
      </c>
      <c r="I9" s="145">
        <v>8</v>
      </c>
      <c r="J9" s="145">
        <v>7</v>
      </c>
      <c r="K9" s="145">
        <v>12</v>
      </c>
      <c r="L9" s="145">
        <v>9</v>
      </c>
      <c r="M9" s="145">
        <v>11</v>
      </c>
      <c r="N9" s="145">
        <v>7</v>
      </c>
      <c r="O9" s="145">
        <v>6</v>
      </c>
      <c r="P9" s="145">
        <v>6</v>
      </c>
      <c r="Q9" s="145">
        <v>5</v>
      </c>
      <c r="R9" s="145">
        <v>2</v>
      </c>
      <c r="S9" s="145"/>
      <c r="T9" s="145"/>
      <c r="U9" s="145"/>
    </row>
    <row r="10" spans="1:24" s="20" customFormat="1" ht="12">
      <c r="A10" s="144" t="s">
        <v>10</v>
      </c>
      <c r="B10" s="145">
        <v>6</v>
      </c>
      <c r="C10" s="145">
        <v>5</v>
      </c>
      <c r="D10" s="145">
        <v>2</v>
      </c>
      <c r="E10" s="145">
        <v>3</v>
      </c>
      <c r="F10" s="145">
        <v>3</v>
      </c>
      <c r="G10" s="145">
        <v>4</v>
      </c>
      <c r="H10" s="145">
        <v>5</v>
      </c>
      <c r="I10" s="145">
        <v>5</v>
      </c>
      <c r="J10" s="145">
        <v>5</v>
      </c>
      <c r="K10" s="145">
        <v>4</v>
      </c>
      <c r="L10" s="145">
        <v>8</v>
      </c>
      <c r="M10" s="145">
        <v>8</v>
      </c>
      <c r="N10" s="145">
        <v>10</v>
      </c>
      <c r="O10" s="145">
        <v>9</v>
      </c>
      <c r="P10" s="145">
        <v>9</v>
      </c>
      <c r="Q10" s="145">
        <v>8</v>
      </c>
      <c r="R10" s="145">
        <v>8</v>
      </c>
      <c r="S10" s="145">
        <v>8</v>
      </c>
      <c r="T10" s="145">
        <v>7</v>
      </c>
      <c r="U10" s="145">
        <v>6</v>
      </c>
      <c r="V10" s="145">
        <v>8</v>
      </c>
      <c r="W10" s="145">
        <v>7</v>
      </c>
      <c r="X10" s="145">
        <v>6</v>
      </c>
    </row>
    <row r="11" spans="1:24" s="20" customFormat="1" ht="12">
      <c r="A11" s="144" t="s">
        <v>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>
        <v>5</v>
      </c>
      <c r="V11" s="145">
        <v>6</v>
      </c>
      <c r="W11" s="145">
        <v>6</v>
      </c>
      <c r="X11" s="145">
        <v>13</v>
      </c>
    </row>
    <row r="12" spans="1:24" s="20" customFormat="1" ht="12">
      <c r="A12" s="146" t="s">
        <v>13</v>
      </c>
      <c r="B12" s="145"/>
      <c r="C12" s="145"/>
      <c r="D12" s="145"/>
      <c r="E12" s="145">
        <v>2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</row>
    <row r="13" spans="1:24" s="20" customFormat="1" ht="12">
      <c r="A13" s="144" t="s">
        <v>15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>
        <v>5</v>
      </c>
      <c r="P13" s="145"/>
      <c r="Q13" s="145"/>
      <c r="R13" s="145"/>
      <c r="S13" s="145"/>
      <c r="T13" s="145"/>
      <c r="U13" s="145"/>
      <c r="W13" s="145"/>
      <c r="X13" s="145"/>
    </row>
    <row r="14" spans="1:24" s="20" customFormat="1" ht="12">
      <c r="A14" s="144" t="s">
        <v>16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>
        <v>11</v>
      </c>
      <c r="Q14" s="145">
        <v>7</v>
      </c>
      <c r="R14" s="145">
        <v>6</v>
      </c>
      <c r="S14" s="145">
        <v>7</v>
      </c>
      <c r="T14" s="145">
        <v>7</v>
      </c>
      <c r="U14" s="145">
        <v>13</v>
      </c>
      <c r="V14" s="145">
        <v>10</v>
      </c>
      <c r="W14" s="145">
        <v>10</v>
      </c>
      <c r="X14" s="145">
        <v>14</v>
      </c>
    </row>
    <row r="15" spans="1:24" s="20" customFormat="1" ht="12">
      <c r="A15" s="144" t="s">
        <v>17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>
        <v>6</v>
      </c>
      <c r="M15" s="145">
        <v>4</v>
      </c>
      <c r="N15" s="145"/>
      <c r="O15" s="145"/>
      <c r="P15" s="145"/>
      <c r="Q15" s="145"/>
      <c r="R15" s="145"/>
      <c r="S15" s="145"/>
      <c r="T15" s="145"/>
      <c r="U15" s="145"/>
      <c r="W15" s="145"/>
      <c r="X15" s="145"/>
    </row>
    <row r="16" spans="1:24" s="20" customFormat="1" ht="12">
      <c r="A16" s="144" t="s">
        <v>76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>
        <v>4</v>
      </c>
      <c r="M16" s="145">
        <v>6</v>
      </c>
      <c r="N16" s="145"/>
      <c r="O16" s="145">
        <v>3</v>
      </c>
      <c r="P16" s="145">
        <v>3</v>
      </c>
      <c r="Q16" s="145">
        <v>3</v>
      </c>
      <c r="R16" s="145">
        <v>7</v>
      </c>
      <c r="S16" s="145">
        <v>4</v>
      </c>
      <c r="T16" s="145"/>
      <c r="U16" s="145">
        <v>2</v>
      </c>
      <c r="V16" s="145"/>
      <c r="W16" s="145"/>
      <c r="X16" s="145"/>
    </row>
    <row r="17" spans="1:24" s="20" customFormat="1" ht="12">
      <c r="A17" s="144" t="s">
        <v>18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>
        <v>1</v>
      </c>
      <c r="S17" s="145"/>
      <c r="T17" s="145"/>
      <c r="U17" s="145">
        <v>2</v>
      </c>
      <c r="V17" s="145">
        <v>2</v>
      </c>
      <c r="W17" s="145">
        <v>2</v>
      </c>
      <c r="X17" s="145">
        <v>2</v>
      </c>
    </row>
    <row r="18" spans="1:24" s="20" customFormat="1" ht="12">
      <c r="A18" s="144" t="s">
        <v>19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>
        <v>12</v>
      </c>
      <c r="Q18" s="145">
        <v>19</v>
      </c>
      <c r="R18" s="145">
        <v>4</v>
      </c>
      <c r="S18" s="145">
        <v>1</v>
      </c>
      <c r="T18" s="145"/>
      <c r="U18" s="145"/>
      <c r="V18" s="145"/>
      <c r="W18" s="145"/>
      <c r="X18" s="145"/>
    </row>
    <row r="19" spans="1:24" s="20" customFormat="1" ht="12">
      <c r="A19" s="144" t="s">
        <v>90</v>
      </c>
      <c r="B19" s="145"/>
      <c r="C19" s="145">
        <v>8</v>
      </c>
      <c r="D19" s="145">
        <v>8</v>
      </c>
      <c r="E19" s="145">
        <v>3</v>
      </c>
      <c r="F19" s="145">
        <v>3</v>
      </c>
      <c r="G19" s="145">
        <v>2</v>
      </c>
      <c r="H19" s="145">
        <v>1</v>
      </c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spans="1:24" s="20" customFormat="1" ht="12" customHeight="1">
      <c r="A20" s="144" t="s">
        <v>91</v>
      </c>
      <c r="B20" s="145"/>
      <c r="C20" s="145">
        <v>1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spans="1:24" s="20" customFormat="1" ht="12" customHeight="1">
      <c r="A21" s="144" t="s">
        <v>20</v>
      </c>
      <c r="B21" s="145"/>
      <c r="C21" s="145"/>
      <c r="D21" s="145"/>
      <c r="E21" s="145"/>
      <c r="F21" s="145"/>
      <c r="G21" s="145"/>
      <c r="H21" s="145">
        <v>1</v>
      </c>
      <c r="I21" s="145">
        <v>7</v>
      </c>
      <c r="J21" s="145">
        <v>8</v>
      </c>
      <c r="K21" s="145">
        <v>10</v>
      </c>
      <c r="L21" s="145">
        <v>2</v>
      </c>
      <c r="M21" s="145"/>
      <c r="N21" s="145"/>
      <c r="O21" s="145">
        <v>1</v>
      </c>
      <c r="P21" s="145">
        <v>1</v>
      </c>
      <c r="Q21" s="145"/>
      <c r="R21" s="145"/>
      <c r="S21" s="145"/>
      <c r="T21" s="145"/>
      <c r="U21" s="145"/>
      <c r="V21" s="145"/>
      <c r="W21" s="145"/>
      <c r="X21" s="145"/>
    </row>
    <row r="22" spans="1:24" s="20" customFormat="1" ht="15" customHeight="1">
      <c r="A22" s="71" t="s">
        <v>4</v>
      </c>
      <c r="B22" s="72">
        <f t="shared" ref="B22:W22" si="0">SUM(B4:B21)</f>
        <v>215</v>
      </c>
      <c r="C22" s="72">
        <f t="shared" si="0"/>
        <v>186</v>
      </c>
      <c r="D22" s="72">
        <f t="shared" si="0"/>
        <v>186</v>
      </c>
      <c r="E22" s="72">
        <f t="shared" si="0"/>
        <v>193</v>
      </c>
      <c r="F22" s="72">
        <f t="shared" si="0"/>
        <v>193</v>
      </c>
      <c r="G22" s="72">
        <f t="shared" si="0"/>
        <v>200</v>
      </c>
      <c r="H22" s="72">
        <f t="shared" si="0"/>
        <v>200</v>
      </c>
      <c r="I22" s="72">
        <f t="shared" si="0"/>
        <v>200</v>
      </c>
      <c r="J22" s="72">
        <f t="shared" si="0"/>
        <v>200</v>
      </c>
      <c r="K22" s="72">
        <f t="shared" si="0"/>
        <v>200</v>
      </c>
      <c r="L22" s="72">
        <f t="shared" si="0"/>
        <v>200</v>
      </c>
      <c r="M22" s="72">
        <f t="shared" si="0"/>
        <v>200</v>
      </c>
      <c r="N22" s="72">
        <f t="shared" si="0"/>
        <v>200</v>
      </c>
      <c r="O22" s="72">
        <f t="shared" si="0"/>
        <v>200</v>
      </c>
      <c r="P22" s="72">
        <f t="shared" si="0"/>
        <v>200</v>
      </c>
      <c r="Q22" s="72">
        <f t="shared" si="0"/>
        <v>200</v>
      </c>
      <c r="R22" s="72">
        <f t="shared" si="0"/>
        <v>200</v>
      </c>
      <c r="S22" s="72">
        <f t="shared" si="0"/>
        <v>200</v>
      </c>
      <c r="T22" s="72">
        <f t="shared" si="0"/>
        <v>140</v>
      </c>
      <c r="U22" s="72">
        <f t="shared" si="0"/>
        <v>140</v>
      </c>
      <c r="V22" s="72">
        <f t="shared" si="0"/>
        <v>140</v>
      </c>
      <c r="W22" s="72">
        <f t="shared" si="0"/>
        <v>140</v>
      </c>
      <c r="X22" s="72">
        <f>SUM(X4:X21)</f>
        <v>140</v>
      </c>
    </row>
    <row r="23" spans="1:24" s="11" customFormat="1" ht="18" customHeight="1">
      <c r="A23" s="148" t="s">
        <v>206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24" ht="12.6" customHeight="1">
      <c r="A24" s="137">
        <v>1957</v>
      </c>
      <c r="B24" s="66"/>
      <c r="C24" s="96" t="s">
        <v>212</v>
      </c>
    </row>
    <row r="25" spans="1:24" ht="12.6" customHeight="1">
      <c r="A25" s="137">
        <v>1961</v>
      </c>
      <c r="B25" s="66"/>
      <c r="C25" s="96" t="s">
        <v>219</v>
      </c>
    </row>
    <row r="26" spans="1:24" ht="12.6" customHeight="1">
      <c r="A26" s="137">
        <v>1965</v>
      </c>
      <c r="B26" s="66"/>
      <c r="C26" s="96" t="s">
        <v>220</v>
      </c>
    </row>
    <row r="27" spans="1:24" ht="12.6" customHeight="1">
      <c r="A27" s="137">
        <v>1969</v>
      </c>
      <c r="B27" s="66"/>
      <c r="C27" s="66" t="s">
        <v>218</v>
      </c>
    </row>
    <row r="28" spans="1:24" ht="12.6" customHeight="1">
      <c r="A28" s="137">
        <v>1973</v>
      </c>
      <c r="B28" s="66"/>
      <c r="C28" s="66" t="s">
        <v>207</v>
      </c>
    </row>
    <row r="29" spans="1:24" ht="12.6" customHeight="1">
      <c r="A29" s="137">
        <v>1985</v>
      </c>
      <c r="B29" s="66"/>
      <c r="C29" s="66" t="s">
        <v>208</v>
      </c>
    </row>
    <row r="30" spans="1:24" ht="12.6" customHeight="1">
      <c r="A30" s="137">
        <v>1989</v>
      </c>
      <c r="B30" s="66"/>
      <c r="C30" s="66" t="s">
        <v>209</v>
      </c>
    </row>
    <row r="31" spans="1:24" ht="23.1" customHeight="1">
      <c r="A31" s="96" t="s">
        <v>308</v>
      </c>
      <c r="B31" s="66"/>
      <c r="C31" s="66"/>
    </row>
    <row r="32" spans="1:24" ht="12.6" customHeight="1">
      <c r="A32" s="96" t="s">
        <v>313</v>
      </c>
      <c r="B32" s="66"/>
      <c r="C32" s="66"/>
    </row>
    <row r="33" spans="1:3" ht="12.6" customHeight="1">
      <c r="A33" s="96"/>
      <c r="B33" s="66"/>
      <c r="C33" s="66"/>
    </row>
    <row r="34" spans="1:3" ht="22.35" customHeight="1">
      <c r="A34" s="96" t="s">
        <v>309</v>
      </c>
    </row>
  </sheetData>
  <pageMargins left="0.31" right="0.19" top="0.52" bottom="0.43" header="0.41" footer="0.17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showGridLines="0" zoomScaleNormal="100" workbookViewId="0"/>
  </sheetViews>
  <sheetFormatPr baseColWidth="10" defaultColWidth="12" defaultRowHeight="9.9499999999999993" customHeight="1"/>
  <cols>
    <col min="1" max="1" width="7.6640625" style="8" customWidth="1"/>
    <col min="2" max="40" width="5.83203125" style="4" customWidth="1"/>
    <col min="41" max="16384" width="12" style="4"/>
  </cols>
  <sheetData>
    <row r="1" spans="1:40" s="3" customFormat="1" ht="16.350000000000001" customHeight="1">
      <c r="A1" s="1" t="s">
        <v>305</v>
      </c>
      <c r="B1" s="2"/>
      <c r="C1" s="2"/>
      <c r="D1" s="2"/>
      <c r="E1" s="21"/>
      <c r="F1" s="2"/>
      <c r="G1" s="2"/>
      <c r="AK1" s="31" t="s">
        <v>51</v>
      </c>
    </row>
    <row r="2" spans="1:40" s="7" customFormat="1" ht="14.1" customHeight="1">
      <c r="A2" s="45" t="s">
        <v>62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I2" s="6"/>
    </row>
    <row r="3" spans="1:40" s="9" customFormat="1" ht="18" customHeight="1">
      <c r="A3" s="55"/>
      <c r="B3" s="53">
        <v>1973</v>
      </c>
      <c r="C3" s="111"/>
      <c r="D3" s="112"/>
      <c r="E3" s="111">
        <v>1977</v>
      </c>
      <c r="F3" s="111"/>
      <c r="G3" s="112"/>
      <c r="H3" s="111">
        <v>1981</v>
      </c>
      <c r="I3" s="111"/>
      <c r="J3" s="112"/>
      <c r="K3" s="111">
        <v>1985</v>
      </c>
      <c r="L3" s="111"/>
      <c r="M3" s="112"/>
      <c r="N3" s="111">
        <v>1989</v>
      </c>
      <c r="O3" s="111"/>
      <c r="P3" s="112"/>
      <c r="Q3" s="111">
        <v>1993</v>
      </c>
      <c r="R3" s="111"/>
      <c r="S3" s="112"/>
      <c r="T3" s="111">
        <v>1997</v>
      </c>
      <c r="U3" s="111"/>
      <c r="V3" s="112"/>
      <c r="W3" s="111">
        <v>2001</v>
      </c>
      <c r="X3" s="111"/>
      <c r="Y3" s="112"/>
      <c r="Z3" s="111">
        <v>2005</v>
      </c>
      <c r="AA3" s="111"/>
      <c r="AB3" s="112"/>
      <c r="AC3" s="53">
        <v>2009</v>
      </c>
      <c r="AD3" s="111"/>
      <c r="AE3" s="111"/>
      <c r="AF3" s="53">
        <v>2012</v>
      </c>
      <c r="AG3" s="111"/>
      <c r="AH3" s="111"/>
      <c r="AI3" s="53">
        <v>2016</v>
      </c>
      <c r="AJ3" s="111"/>
      <c r="AK3" s="111"/>
      <c r="AL3" s="53">
        <v>2020</v>
      </c>
      <c r="AM3" s="111"/>
      <c r="AN3" s="111"/>
    </row>
    <row r="4" spans="1:40" s="10" customFormat="1" ht="18" customHeight="1">
      <c r="A4" s="30" t="s">
        <v>245</v>
      </c>
      <c r="B4" s="52" t="s">
        <v>5</v>
      </c>
      <c r="C4" s="52" t="s">
        <v>6</v>
      </c>
      <c r="D4" s="52" t="s">
        <v>59</v>
      </c>
      <c r="E4" s="112" t="s">
        <v>5</v>
      </c>
      <c r="F4" s="52" t="s">
        <v>6</v>
      </c>
      <c r="G4" s="52" t="s">
        <v>59</v>
      </c>
      <c r="H4" s="112" t="s">
        <v>5</v>
      </c>
      <c r="I4" s="52" t="s">
        <v>6</v>
      </c>
      <c r="J4" s="52" t="s">
        <v>59</v>
      </c>
      <c r="K4" s="112" t="s">
        <v>5</v>
      </c>
      <c r="L4" s="52" t="s">
        <v>6</v>
      </c>
      <c r="M4" s="52" t="s">
        <v>59</v>
      </c>
      <c r="N4" s="112" t="s">
        <v>5</v>
      </c>
      <c r="O4" s="52" t="s">
        <v>6</v>
      </c>
      <c r="P4" s="52" t="s">
        <v>59</v>
      </c>
      <c r="Q4" s="112" t="s">
        <v>5</v>
      </c>
      <c r="R4" s="52" t="s">
        <v>6</v>
      </c>
      <c r="S4" s="52" t="s">
        <v>59</v>
      </c>
      <c r="T4" s="112" t="s">
        <v>5</v>
      </c>
      <c r="U4" s="52" t="s">
        <v>6</v>
      </c>
      <c r="V4" s="52" t="s">
        <v>59</v>
      </c>
      <c r="W4" s="112" t="s">
        <v>5</v>
      </c>
      <c r="X4" s="52" t="s">
        <v>6</v>
      </c>
      <c r="Y4" s="52" t="s">
        <v>59</v>
      </c>
      <c r="Z4" s="112" t="s">
        <v>5</v>
      </c>
      <c r="AA4" s="52" t="s">
        <v>6</v>
      </c>
      <c r="AB4" s="52" t="s">
        <v>59</v>
      </c>
      <c r="AC4" s="52" t="s">
        <v>5</v>
      </c>
      <c r="AD4" s="52" t="s">
        <v>6</v>
      </c>
      <c r="AE4" s="53" t="s">
        <v>59</v>
      </c>
      <c r="AF4" s="52" t="s">
        <v>5</v>
      </c>
      <c r="AG4" s="52" t="s">
        <v>6</v>
      </c>
      <c r="AH4" s="53" t="s">
        <v>59</v>
      </c>
      <c r="AI4" s="52" t="s">
        <v>5</v>
      </c>
      <c r="AJ4" s="52" t="s">
        <v>6</v>
      </c>
      <c r="AK4" s="53" t="s">
        <v>59</v>
      </c>
      <c r="AL4" s="52" t="s">
        <v>5</v>
      </c>
      <c r="AM4" s="52" t="s">
        <v>6</v>
      </c>
      <c r="AN4" s="53" t="s">
        <v>59</v>
      </c>
    </row>
    <row r="5" spans="1:40" s="22" customFormat="1" ht="13.5">
      <c r="A5" s="56" t="s">
        <v>1</v>
      </c>
      <c r="B5" s="114"/>
      <c r="C5" s="114">
        <v>41</v>
      </c>
      <c r="D5" s="151">
        <f t="shared" ref="D5:D20" si="0">IF(OR(ISNUMBER(B5),ISNUMBER(C5)),100/SUM(B5:C5)*B5,"")</f>
        <v>0</v>
      </c>
      <c r="E5" s="114">
        <v>5</v>
      </c>
      <c r="F5" s="114">
        <v>41</v>
      </c>
      <c r="G5" s="151">
        <f t="shared" ref="G5:G20" si="1">IF(OR(ISNUMBER(E5),ISNUMBER(F5)),100/SUM(E5:F5)*E5,"")</f>
        <v>10.869565217391305</v>
      </c>
      <c r="H5" s="114">
        <v>8</v>
      </c>
      <c r="I5" s="114">
        <v>40</v>
      </c>
      <c r="J5" s="151">
        <f t="shared" ref="J5:J20" si="2">IF(OR(ISNUMBER(H5),ISNUMBER(I5)),100/SUM(H5:I5)*H5,"")</f>
        <v>16.666666666666668</v>
      </c>
      <c r="K5" s="114">
        <v>10</v>
      </c>
      <c r="L5" s="114">
        <v>42</v>
      </c>
      <c r="M5" s="151">
        <f t="shared" ref="M5:M20" si="3">IF(OR(ISNUMBER(K5),ISNUMBER(L5)),100/SUM(K5:L5)*K5,"")</f>
        <v>19.23076923076923</v>
      </c>
      <c r="N5" s="114">
        <v>9</v>
      </c>
      <c r="O5" s="114">
        <v>36</v>
      </c>
      <c r="P5" s="151">
        <f t="shared" ref="P5:P20" si="4">IF(OR(ISNUMBER(N5),ISNUMBER(O5)),100/SUM(N5:O5)*N5,"")</f>
        <v>20</v>
      </c>
      <c r="Q5" s="114">
        <v>10</v>
      </c>
      <c r="R5" s="114">
        <v>31</v>
      </c>
      <c r="S5" s="151">
        <f t="shared" ref="S5:S20" si="5">IF(OR(ISNUMBER(Q5),ISNUMBER(R5)),100/SUM(Q5:R5)*Q5,"")</f>
        <v>24.390243902439025</v>
      </c>
      <c r="T5" s="114">
        <v>7</v>
      </c>
      <c r="U5" s="114">
        <v>33</v>
      </c>
      <c r="V5" s="151">
        <f t="shared" ref="V5:V20" si="6">IF(OR(ISNUMBER(T5),ISNUMBER(U5)),100/SUM(T5:U5)*T5,"")</f>
        <v>17.5</v>
      </c>
      <c r="W5" s="114">
        <v>11</v>
      </c>
      <c r="X5" s="114">
        <v>29</v>
      </c>
      <c r="Y5" s="151">
        <f t="shared" ref="Y5:Y20" si="7">IF(OR(ISNUMBER(W5),ISNUMBER(X5)),100/SUM(W5:X5)*W5,"")</f>
        <v>27.5</v>
      </c>
      <c r="Z5" s="114">
        <v>9</v>
      </c>
      <c r="AA5" s="114">
        <v>15</v>
      </c>
      <c r="AB5" s="151">
        <f t="shared" ref="AB5:AB20" si="8">IF(OR(ISNUMBER(Z5),ISNUMBER(AA5)),100/SUM(Z5:AA5)*Z5,"")</f>
        <v>37.5</v>
      </c>
      <c r="AC5" s="114">
        <v>5</v>
      </c>
      <c r="AD5" s="114">
        <v>15</v>
      </c>
      <c r="AE5" s="151">
        <f t="shared" ref="AE5:AE20" si="9">IF(OR(ISNUMBER(AC5),ISNUMBER(AD5)),100/SUM(AC5:AD5)*AC5,"")</f>
        <v>25</v>
      </c>
      <c r="AF5" s="114">
        <v>6</v>
      </c>
      <c r="AG5" s="114">
        <v>16</v>
      </c>
      <c r="AH5" s="151">
        <f>IF(OR(ISNUMBER(AF5),ISNUMBER(AG5)),100/SUM(AF5:AG5)*AF5,"")</f>
        <v>27.272727272727273</v>
      </c>
      <c r="AI5" s="114">
        <v>7</v>
      </c>
      <c r="AJ5" s="114">
        <v>15</v>
      </c>
      <c r="AK5" s="151">
        <f t="shared" ref="AK5:AK20" si="10">IF(OR(ISNUMBER(AI5),ISNUMBER(AJ5)),100/SUM(AI5:AJ5)*AI5,"")</f>
        <v>31.81818181818182</v>
      </c>
      <c r="AL5" s="179">
        <v>5</v>
      </c>
      <c r="AM5" s="179">
        <v>16</v>
      </c>
      <c r="AN5" s="151">
        <f t="shared" ref="AN5:AN20" si="11">IF(OR(ISNUMBER(AL5),ISNUMBER(AM5)),100/SUM(AL5:AM5)*AL5,"")</f>
        <v>23.80952380952381</v>
      </c>
    </row>
    <row r="6" spans="1:40" s="22" customFormat="1" ht="13.5">
      <c r="A6" s="56" t="s">
        <v>2</v>
      </c>
      <c r="B6" s="114">
        <v>4</v>
      </c>
      <c r="C6" s="114">
        <v>50</v>
      </c>
      <c r="D6" s="151">
        <f t="shared" si="0"/>
        <v>7.4074074074074074</v>
      </c>
      <c r="E6" s="114">
        <v>4</v>
      </c>
      <c r="F6" s="114">
        <v>41</v>
      </c>
      <c r="G6" s="151">
        <f t="shared" si="1"/>
        <v>8.8888888888888893</v>
      </c>
      <c r="H6" s="114">
        <v>4</v>
      </c>
      <c r="I6" s="114">
        <v>46</v>
      </c>
      <c r="J6" s="151">
        <f t="shared" si="2"/>
        <v>8</v>
      </c>
      <c r="K6" s="114">
        <v>5</v>
      </c>
      <c r="L6" s="114">
        <v>43</v>
      </c>
      <c r="M6" s="151">
        <f t="shared" si="3"/>
        <v>10.416666666666668</v>
      </c>
      <c r="N6" s="114">
        <v>6</v>
      </c>
      <c r="O6" s="114">
        <v>36</v>
      </c>
      <c r="P6" s="151">
        <f t="shared" si="4"/>
        <v>14.285714285714285</v>
      </c>
      <c r="Q6" s="114">
        <v>12</v>
      </c>
      <c r="R6" s="114">
        <v>25</v>
      </c>
      <c r="S6" s="151">
        <f t="shared" si="5"/>
        <v>32.432432432432435</v>
      </c>
      <c r="T6" s="114">
        <v>9</v>
      </c>
      <c r="U6" s="114">
        <v>28</v>
      </c>
      <c r="V6" s="151">
        <f t="shared" si="6"/>
        <v>24.324324324324323</v>
      </c>
      <c r="W6" s="114">
        <v>8</v>
      </c>
      <c r="X6" s="114">
        <v>24</v>
      </c>
      <c r="Y6" s="151">
        <f t="shared" si="7"/>
        <v>25</v>
      </c>
      <c r="Z6" s="114">
        <v>8</v>
      </c>
      <c r="AA6" s="114">
        <v>18</v>
      </c>
      <c r="AB6" s="151">
        <f t="shared" si="8"/>
        <v>30.76923076923077</v>
      </c>
      <c r="AC6" s="114">
        <v>5</v>
      </c>
      <c r="AD6" s="114">
        <v>16</v>
      </c>
      <c r="AE6" s="151">
        <f t="shared" si="9"/>
        <v>23.80952380952381</v>
      </c>
      <c r="AF6" s="114">
        <v>6</v>
      </c>
      <c r="AG6" s="114">
        <v>13</v>
      </c>
      <c r="AH6" s="151">
        <f>IF(OR(ISNUMBER(AF6),ISNUMBER(AG6)),100/SUM(AF6:AG6)*AF6,"")</f>
        <v>31.578947368421055</v>
      </c>
      <c r="AI6" s="114">
        <v>5</v>
      </c>
      <c r="AJ6" s="114">
        <v>12</v>
      </c>
      <c r="AK6" s="151">
        <f t="shared" si="10"/>
        <v>29.411764705882355</v>
      </c>
      <c r="AL6" s="179">
        <v>6</v>
      </c>
      <c r="AM6" s="179">
        <v>12</v>
      </c>
      <c r="AN6" s="151">
        <f t="shared" si="11"/>
        <v>33.333333333333329</v>
      </c>
    </row>
    <row r="7" spans="1:40" s="22" customFormat="1" ht="13.5">
      <c r="A7" s="56" t="s">
        <v>7</v>
      </c>
      <c r="B7" s="114">
        <v>6</v>
      </c>
      <c r="C7" s="114">
        <v>40</v>
      </c>
      <c r="D7" s="151">
        <f t="shared" si="0"/>
        <v>13.043478260869565</v>
      </c>
      <c r="E7" s="114">
        <v>9</v>
      </c>
      <c r="F7" s="114">
        <v>42</v>
      </c>
      <c r="G7" s="151">
        <f t="shared" si="1"/>
        <v>17.647058823529409</v>
      </c>
      <c r="H7" s="114">
        <v>7</v>
      </c>
      <c r="I7" s="114">
        <v>44</v>
      </c>
      <c r="J7" s="151">
        <f t="shared" si="2"/>
        <v>13.725490196078431</v>
      </c>
      <c r="K7" s="114">
        <v>9</v>
      </c>
      <c r="L7" s="114">
        <v>35</v>
      </c>
      <c r="M7" s="151">
        <f t="shared" si="3"/>
        <v>20.454545454545457</v>
      </c>
      <c r="N7" s="114">
        <v>11</v>
      </c>
      <c r="O7" s="114">
        <v>26</v>
      </c>
      <c r="P7" s="151">
        <f t="shared" si="4"/>
        <v>29.72972972972973</v>
      </c>
      <c r="Q7" s="114">
        <v>29</v>
      </c>
      <c r="R7" s="114">
        <v>15</v>
      </c>
      <c r="S7" s="151">
        <f t="shared" si="5"/>
        <v>65.909090909090921</v>
      </c>
      <c r="T7" s="114">
        <v>29</v>
      </c>
      <c r="U7" s="114">
        <v>19</v>
      </c>
      <c r="V7" s="151">
        <f t="shared" si="6"/>
        <v>60.416666666666671</v>
      </c>
      <c r="W7" s="114">
        <v>21</v>
      </c>
      <c r="X7" s="114">
        <v>15</v>
      </c>
      <c r="Y7" s="151">
        <f t="shared" si="7"/>
        <v>58.333333333333329</v>
      </c>
      <c r="Z7" s="114">
        <v>19</v>
      </c>
      <c r="AA7" s="114">
        <v>11</v>
      </c>
      <c r="AB7" s="151">
        <f t="shared" si="8"/>
        <v>63.333333333333336</v>
      </c>
      <c r="AC7" s="114">
        <v>10</v>
      </c>
      <c r="AD7" s="114">
        <v>12</v>
      </c>
      <c r="AE7" s="151">
        <f t="shared" si="9"/>
        <v>45.45454545454546</v>
      </c>
      <c r="AF7" s="114">
        <v>9</v>
      </c>
      <c r="AG7" s="114">
        <v>13</v>
      </c>
      <c r="AH7" s="151">
        <f>IF(OR(ISNUMBER(AF7),ISNUMBER(AG7)),100/SUM(AF7:AG7)*AF7,"")</f>
        <v>40.909090909090914</v>
      </c>
      <c r="AI7" s="114">
        <v>13</v>
      </c>
      <c r="AJ7" s="114">
        <v>14</v>
      </c>
      <c r="AK7" s="151">
        <f t="shared" si="10"/>
        <v>48.148148148148145</v>
      </c>
      <c r="AL7" s="179">
        <v>12</v>
      </c>
      <c r="AM7" s="179">
        <v>11</v>
      </c>
      <c r="AN7" s="151">
        <f t="shared" si="11"/>
        <v>52.173913043478258</v>
      </c>
    </row>
    <row r="8" spans="1:40" s="22" customFormat="1" ht="13.5">
      <c r="A8" s="56" t="s">
        <v>3</v>
      </c>
      <c r="B8" s="114"/>
      <c r="C8" s="114">
        <v>30</v>
      </c>
      <c r="D8" s="151">
        <f t="shared" si="0"/>
        <v>0</v>
      </c>
      <c r="E8" s="114"/>
      <c r="F8" s="114">
        <v>29</v>
      </c>
      <c r="G8" s="151">
        <f t="shared" si="1"/>
        <v>0</v>
      </c>
      <c r="H8" s="114">
        <v>2</v>
      </c>
      <c r="I8" s="114">
        <v>32</v>
      </c>
      <c r="J8" s="151">
        <f t="shared" si="2"/>
        <v>5.882352941176471</v>
      </c>
      <c r="K8" s="114">
        <v>2</v>
      </c>
      <c r="L8" s="114">
        <v>30</v>
      </c>
      <c r="M8" s="151">
        <f t="shared" si="3"/>
        <v>6.25</v>
      </c>
      <c r="N8" s="114">
        <v>3</v>
      </c>
      <c r="O8" s="114">
        <v>31</v>
      </c>
      <c r="P8" s="151">
        <f t="shared" si="4"/>
        <v>8.8235294117647065</v>
      </c>
      <c r="Q8" s="114">
        <v>3</v>
      </c>
      <c r="R8" s="114">
        <v>33</v>
      </c>
      <c r="S8" s="151">
        <f t="shared" si="5"/>
        <v>8.3333333333333321</v>
      </c>
      <c r="T8" s="114">
        <v>6</v>
      </c>
      <c r="U8" s="114">
        <v>41</v>
      </c>
      <c r="V8" s="151">
        <f t="shared" si="6"/>
        <v>12.76595744680851</v>
      </c>
      <c r="W8" s="114">
        <v>11</v>
      </c>
      <c r="X8" s="114">
        <v>61</v>
      </c>
      <c r="Y8" s="151">
        <f t="shared" si="7"/>
        <v>15.277777777777777</v>
      </c>
      <c r="Z8" s="114">
        <v>8</v>
      </c>
      <c r="AA8" s="114">
        <v>38</v>
      </c>
      <c r="AB8" s="151">
        <f t="shared" si="8"/>
        <v>17.391304347826086</v>
      </c>
      <c r="AC8" s="114">
        <v>6</v>
      </c>
      <c r="AD8" s="114">
        <v>39</v>
      </c>
      <c r="AE8" s="151">
        <f t="shared" si="9"/>
        <v>13.333333333333334</v>
      </c>
      <c r="AF8" s="114">
        <v>11</v>
      </c>
      <c r="AG8" s="114">
        <v>34</v>
      </c>
      <c r="AH8" s="151">
        <f>IF(OR(ISNUMBER(AF8),ISNUMBER(AG8)),100/SUM(AF8:AG8)*AF8,"")</f>
        <v>24.444444444444446</v>
      </c>
      <c r="AI8" s="114">
        <v>15</v>
      </c>
      <c r="AJ8" s="114">
        <v>30</v>
      </c>
      <c r="AK8" s="151">
        <f t="shared" si="10"/>
        <v>33.333333333333336</v>
      </c>
      <c r="AL8" s="179">
        <v>11</v>
      </c>
      <c r="AM8" s="179">
        <v>32</v>
      </c>
      <c r="AN8" s="151">
        <f t="shared" si="11"/>
        <v>25.581395348837212</v>
      </c>
    </row>
    <row r="9" spans="1:40" s="22" customFormat="1" ht="13.5">
      <c r="A9" s="56" t="s">
        <v>92</v>
      </c>
      <c r="B9" s="114"/>
      <c r="C9" s="114"/>
      <c r="D9" s="151" t="str">
        <f t="shared" si="0"/>
        <v/>
      </c>
      <c r="E9" s="114"/>
      <c r="F9" s="114"/>
      <c r="G9" s="151" t="str">
        <f t="shared" si="1"/>
        <v/>
      </c>
      <c r="H9" s="114"/>
      <c r="I9" s="114"/>
      <c r="J9" s="151" t="str">
        <f t="shared" si="2"/>
        <v/>
      </c>
      <c r="K9" s="114"/>
      <c r="L9" s="114"/>
      <c r="M9" s="151" t="str">
        <f t="shared" si="3"/>
        <v/>
      </c>
      <c r="N9" s="114"/>
      <c r="O9" s="114"/>
      <c r="P9" s="151" t="str">
        <f t="shared" si="4"/>
        <v/>
      </c>
      <c r="Q9" s="114"/>
      <c r="R9" s="114"/>
      <c r="S9" s="151" t="str">
        <f t="shared" si="5"/>
        <v/>
      </c>
      <c r="T9" s="114"/>
      <c r="U9" s="114"/>
      <c r="V9" s="151" t="str">
        <f t="shared" si="6"/>
        <v/>
      </c>
      <c r="W9" s="114"/>
      <c r="X9" s="114"/>
      <c r="Y9" s="151" t="str">
        <f t="shared" si="7"/>
        <v/>
      </c>
      <c r="Z9" s="114"/>
      <c r="AA9" s="114"/>
      <c r="AB9" s="151" t="str">
        <f t="shared" si="8"/>
        <v/>
      </c>
      <c r="AC9" s="114"/>
      <c r="AD9" s="114">
        <v>4</v>
      </c>
      <c r="AE9" s="151">
        <f t="shared" si="9"/>
        <v>0</v>
      </c>
      <c r="AF9" s="114">
        <v>2</v>
      </c>
      <c r="AG9" s="114">
        <v>4</v>
      </c>
      <c r="AH9" s="151">
        <f>IF(OR(ISNUMBER(AF9),ISNUMBER(AG9)),100/SUM(AF9:AG9)*AF9,"")</f>
        <v>33.333333333333336</v>
      </c>
      <c r="AI9" s="114">
        <v>1</v>
      </c>
      <c r="AJ9" s="114">
        <v>3</v>
      </c>
      <c r="AK9" s="151">
        <f t="shared" si="10"/>
        <v>25</v>
      </c>
      <c r="AL9" s="152"/>
      <c r="AM9" s="152"/>
      <c r="AN9" s="151" t="str">
        <f t="shared" si="11"/>
        <v/>
      </c>
    </row>
    <row r="10" spans="1:40" s="22" customFormat="1" ht="13.5">
      <c r="A10" s="56" t="s">
        <v>9</v>
      </c>
      <c r="B10" s="114"/>
      <c r="C10" s="114">
        <v>9</v>
      </c>
      <c r="D10" s="151">
        <f t="shared" si="0"/>
        <v>0</v>
      </c>
      <c r="E10" s="114">
        <v>1</v>
      </c>
      <c r="F10" s="114">
        <v>10</v>
      </c>
      <c r="G10" s="151">
        <f t="shared" si="1"/>
        <v>9.0909090909090917</v>
      </c>
      <c r="H10" s="114">
        <v>2</v>
      </c>
      <c r="I10" s="114">
        <v>5</v>
      </c>
      <c r="J10" s="151">
        <f t="shared" si="2"/>
        <v>28.571428571428573</v>
      </c>
      <c r="K10" s="114">
        <v>1</v>
      </c>
      <c r="L10" s="114">
        <v>5</v>
      </c>
      <c r="M10" s="151">
        <f t="shared" si="3"/>
        <v>16.666666666666668</v>
      </c>
      <c r="N10" s="114"/>
      <c r="O10" s="114">
        <v>6</v>
      </c>
      <c r="P10" s="151">
        <f t="shared" si="4"/>
        <v>0</v>
      </c>
      <c r="Q10" s="114">
        <v>2</v>
      </c>
      <c r="R10" s="114">
        <v>3</v>
      </c>
      <c r="S10" s="151">
        <f t="shared" si="5"/>
        <v>40</v>
      </c>
      <c r="T10" s="114">
        <v>1</v>
      </c>
      <c r="U10" s="114">
        <v>1</v>
      </c>
      <c r="V10" s="151">
        <f t="shared" si="6"/>
        <v>50</v>
      </c>
      <c r="W10" s="114"/>
      <c r="X10" s="114"/>
      <c r="Y10" s="151" t="str">
        <f t="shared" si="7"/>
        <v/>
      </c>
      <c r="Z10" s="114"/>
      <c r="AA10" s="114"/>
      <c r="AB10" s="151" t="str">
        <f t="shared" si="8"/>
        <v/>
      </c>
      <c r="AC10" s="114"/>
      <c r="AD10" s="114"/>
      <c r="AE10" s="151" t="str">
        <f t="shared" si="9"/>
        <v/>
      </c>
      <c r="AF10" s="152"/>
      <c r="AG10" s="152"/>
      <c r="AH10" s="152"/>
      <c r="AI10" s="114"/>
      <c r="AJ10" s="114"/>
      <c r="AK10" s="151" t="str">
        <f t="shared" si="10"/>
        <v/>
      </c>
      <c r="AL10" s="114"/>
      <c r="AM10" s="114"/>
      <c r="AN10" s="151" t="str">
        <f t="shared" si="11"/>
        <v/>
      </c>
    </row>
    <row r="11" spans="1:40" s="22" customFormat="1" ht="13.5">
      <c r="A11" s="56" t="s">
        <v>10</v>
      </c>
      <c r="B11" s="114">
        <v>2</v>
      </c>
      <c r="C11" s="114">
        <v>6</v>
      </c>
      <c r="D11" s="151">
        <f t="shared" si="0"/>
        <v>25</v>
      </c>
      <c r="E11" s="114">
        <v>4</v>
      </c>
      <c r="F11" s="114">
        <v>4</v>
      </c>
      <c r="G11" s="151">
        <f t="shared" si="1"/>
        <v>50</v>
      </c>
      <c r="H11" s="114">
        <v>4</v>
      </c>
      <c r="I11" s="114">
        <v>6</v>
      </c>
      <c r="J11" s="151">
        <f t="shared" si="2"/>
        <v>40</v>
      </c>
      <c r="K11" s="114">
        <v>3</v>
      </c>
      <c r="L11" s="114">
        <v>6</v>
      </c>
      <c r="M11" s="151">
        <f t="shared" si="3"/>
        <v>33.333333333333329</v>
      </c>
      <c r="N11" s="114">
        <v>3</v>
      </c>
      <c r="O11" s="114">
        <v>6</v>
      </c>
      <c r="P11" s="151">
        <f t="shared" si="4"/>
        <v>33.333333333333329</v>
      </c>
      <c r="Q11" s="114">
        <v>1</v>
      </c>
      <c r="R11" s="114">
        <v>7</v>
      </c>
      <c r="S11" s="151">
        <f t="shared" si="5"/>
        <v>12.5</v>
      </c>
      <c r="T11" s="114">
        <v>2</v>
      </c>
      <c r="U11" s="114">
        <v>6</v>
      </c>
      <c r="V11" s="151">
        <f t="shared" si="6"/>
        <v>25</v>
      </c>
      <c r="W11" s="114">
        <v>4</v>
      </c>
      <c r="X11" s="114">
        <v>4</v>
      </c>
      <c r="Y11" s="151">
        <f t="shared" si="7"/>
        <v>50</v>
      </c>
      <c r="Z11" s="114">
        <v>3</v>
      </c>
      <c r="AA11" s="114">
        <v>4</v>
      </c>
      <c r="AB11" s="151">
        <f t="shared" si="8"/>
        <v>42.857142857142861</v>
      </c>
      <c r="AC11" s="114">
        <v>2</v>
      </c>
      <c r="AD11" s="114">
        <v>4</v>
      </c>
      <c r="AE11" s="151">
        <f t="shared" si="9"/>
        <v>33.333333333333336</v>
      </c>
      <c r="AF11" s="114">
        <v>4</v>
      </c>
      <c r="AG11" s="114">
        <v>4</v>
      </c>
      <c r="AH11" s="151">
        <f>IF(OR(ISNUMBER(AF11),ISNUMBER(AG11)),100/SUM(AF11:AG11)*AF11,"")</f>
        <v>50</v>
      </c>
      <c r="AI11" s="114">
        <v>2</v>
      </c>
      <c r="AJ11" s="114">
        <v>4</v>
      </c>
      <c r="AK11" s="151">
        <f t="shared" si="10"/>
        <v>33.333333333333336</v>
      </c>
      <c r="AL11" s="179">
        <v>1</v>
      </c>
      <c r="AM11" s="179">
        <v>5</v>
      </c>
      <c r="AN11" s="151">
        <f t="shared" si="11"/>
        <v>16.666666666666668</v>
      </c>
    </row>
    <row r="12" spans="1:40" s="22" customFormat="1" ht="13.5">
      <c r="A12" s="56" t="s">
        <v>12</v>
      </c>
      <c r="B12" s="114"/>
      <c r="C12" s="114"/>
      <c r="D12" s="151" t="str">
        <f t="shared" si="0"/>
        <v/>
      </c>
      <c r="E12" s="114"/>
      <c r="F12" s="114"/>
      <c r="G12" s="151" t="str">
        <f t="shared" si="1"/>
        <v/>
      </c>
      <c r="H12" s="114"/>
      <c r="I12" s="114"/>
      <c r="J12" s="151" t="str">
        <f t="shared" si="2"/>
        <v/>
      </c>
      <c r="K12" s="114"/>
      <c r="L12" s="114"/>
      <c r="M12" s="151" t="str">
        <f t="shared" si="3"/>
        <v/>
      </c>
      <c r="N12" s="114"/>
      <c r="O12" s="114"/>
      <c r="P12" s="151" t="str">
        <f t="shared" si="4"/>
        <v/>
      </c>
      <c r="Q12" s="114"/>
      <c r="R12" s="114"/>
      <c r="S12" s="151" t="str">
        <f t="shared" si="5"/>
        <v/>
      </c>
      <c r="T12" s="114"/>
      <c r="U12" s="114"/>
      <c r="V12" s="151" t="str">
        <f t="shared" si="6"/>
        <v/>
      </c>
      <c r="W12" s="114"/>
      <c r="X12" s="114"/>
      <c r="Y12" s="151" t="str">
        <f t="shared" si="7"/>
        <v/>
      </c>
      <c r="Z12" s="114"/>
      <c r="AA12" s="114"/>
      <c r="AB12" s="151" t="str">
        <f t="shared" si="8"/>
        <v/>
      </c>
      <c r="AC12" s="114">
        <v>2</v>
      </c>
      <c r="AD12" s="114">
        <v>3</v>
      </c>
      <c r="AE12" s="151">
        <f t="shared" si="9"/>
        <v>40</v>
      </c>
      <c r="AF12" s="114">
        <v>1</v>
      </c>
      <c r="AG12" s="114">
        <v>5</v>
      </c>
      <c r="AH12" s="151">
        <f>IF(OR(ISNUMBER(AF12),ISNUMBER(AG12)),100/SUM(AF12:AG12)*AF12,"")</f>
        <v>16.666666666666668</v>
      </c>
      <c r="AI12" s="114">
        <v>3</v>
      </c>
      <c r="AJ12" s="114">
        <v>4</v>
      </c>
      <c r="AK12" s="151">
        <f t="shared" si="10"/>
        <v>42.857142857142861</v>
      </c>
      <c r="AL12" s="179">
        <v>4</v>
      </c>
      <c r="AM12" s="179">
        <v>9</v>
      </c>
      <c r="AN12" s="151">
        <f t="shared" si="11"/>
        <v>30.76923076923077</v>
      </c>
    </row>
    <row r="13" spans="1:40" s="22" customFormat="1" ht="13.5">
      <c r="A13" s="56" t="s">
        <v>15</v>
      </c>
      <c r="B13" s="114"/>
      <c r="C13" s="114"/>
      <c r="D13" s="151" t="str">
        <f t="shared" si="0"/>
        <v/>
      </c>
      <c r="E13" s="114"/>
      <c r="F13" s="114"/>
      <c r="G13" s="151" t="str">
        <f t="shared" si="1"/>
        <v/>
      </c>
      <c r="H13" s="114"/>
      <c r="I13" s="114"/>
      <c r="J13" s="151" t="str">
        <f t="shared" si="2"/>
        <v/>
      </c>
      <c r="K13" s="114">
        <v>2</v>
      </c>
      <c r="L13" s="114">
        <v>3</v>
      </c>
      <c r="M13" s="151">
        <f t="shared" si="3"/>
        <v>40</v>
      </c>
      <c r="N13" s="114"/>
      <c r="O13" s="114"/>
      <c r="P13" s="151" t="str">
        <f t="shared" si="4"/>
        <v/>
      </c>
      <c r="Q13" s="114"/>
      <c r="R13" s="114"/>
      <c r="S13" s="151" t="str">
        <f t="shared" si="5"/>
        <v/>
      </c>
      <c r="T13" s="114"/>
      <c r="U13" s="114"/>
      <c r="V13" s="151" t="str">
        <f t="shared" si="6"/>
        <v/>
      </c>
      <c r="W13" s="114"/>
      <c r="X13" s="114"/>
      <c r="Y13" s="151" t="str">
        <f t="shared" si="7"/>
        <v/>
      </c>
      <c r="Z13" s="114"/>
      <c r="AA13" s="114"/>
      <c r="AB13" s="151" t="str">
        <f t="shared" si="8"/>
        <v/>
      </c>
      <c r="AC13" s="114"/>
      <c r="AD13" s="114"/>
      <c r="AE13" s="151" t="str">
        <f t="shared" si="9"/>
        <v/>
      </c>
      <c r="AF13" s="152"/>
      <c r="AG13" s="152"/>
      <c r="AH13" s="152"/>
      <c r="AI13" s="114"/>
      <c r="AJ13" s="114"/>
      <c r="AK13" s="151" t="str">
        <f t="shared" si="10"/>
        <v/>
      </c>
      <c r="AL13" s="114"/>
      <c r="AM13" s="114"/>
      <c r="AN13" s="151" t="str">
        <f t="shared" si="11"/>
        <v/>
      </c>
    </row>
    <row r="14" spans="1:40" s="22" customFormat="1" ht="13.5">
      <c r="A14" s="56" t="s">
        <v>74</v>
      </c>
      <c r="B14" s="114"/>
      <c r="C14" s="114"/>
      <c r="D14" s="151" t="str">
        <f t="shared" si="0"/>
        <v/>
      </c>
      <c r="E14" s="114"/>
      <c r="F14" s="114"/>
      <c r="G14" s="151" t="str">
        <f t="shared" si="1"/>
        <v/>
      </c>
      <c r="H14" s="114"/>
      <c r="I14" s="114"/>
      <c r="J14" s="151" t="str">
        <f t="shared" si="2"/>
        <v/>
      </c>
      <c r="K14" s="114"/>
      <c r="L14" s="114"/>
      <c r="M14" s="151" t="str">
        <f t="shared" si="3"/>
        <v/>
      </c>
      <c r="N14" s="114">
        <v>4</v>
      </c>
      <c r="O14" s="114">
        <v>7</v>
      </c>
      <c r="P14" s="151">
        <f t="shared" si="4"/>
        <v>36.363636363636367</v>
      </c>
      <c r="Q14" s="114">
        <v>5</v>
      </c>
      <c r="R14" s="114">
        <v>2</v>
      </c>
      <c r="S14" s="151">
        <f t="shared" si="5"/>
        <v>71.428571428571431</v>
      </c>
      <c r="T14" s="114">
        <v>3</v>
      </c>
      <c r="U14" s="114">
        <v>3</v>
      </c>
      <c r="V14" s="151">
        <f t="shared" si="6"/>
        <v>50</v>
      </c>
      <c r="W14" s="114">
        <v>3</v>
      </c>
      <c r="X14" s="114">
        <v>4</v>
      </c>
      <c r="Y14" s="151">
        <f t="shared" si="7"/>
        <v>42.857142857142861</v>
      </c>
      <c r="Z14" s="114">
        <v>4</v>
      </c>
      <c r="AA14" s="114">
        <v>3</v>
      </c>
      <c r="AB14" s="151">
        <f t="shared" si="8"/>
        <v>57.142857142857146</v>
      </c>
      <c r="AC14" s="114">
        <v>7</v>
      </c>
      <c r="AD14" s="114">
        <v>6</v>
      </c>
      <c r="AE14" s="151">
        <f t="shared" si="9"/>
        <v>53.846153846153847</v>
      </c>
      <c r="AF14" s="114">
        <v>6</v>
      </c>
      <c r="AG14" s="114">
        <v>4</v>
      </c>
      <c r="AH14" s="151">
        <f t="shared" ref="AH14:AH20" si="12">IF(OR(ISNUMBER(AF14),ISNUMBER(AG14)),100/SUM(AF14:AG14)*AF14,"")</f>
        <v>60</v>
      </c>
      <c r="AI14" s="114">
        <v>5</v>
      </c>
      <c r="AJ14" s="114">
        <v>5</v>
      </c>
      <c r="AK14" s="151">
        <f t="shared" si="10"/>
        <v>50</v>
      </c>
      <c r="AL14" s="180">
        <v>5</v>
      </c>
      <c r="AM14" s="179">
        <v>9</v>
      </c>
      <c r="AN14" s="151">
        <f t="shared" si="11"/>
        <v>35.714285714285715</v>
      </c>
    </row>
    <row r="15" spans="1:40" s="22" customFormat="1" ht="13.5">
      <c r="A15" s="56" t="s">
        <v>17</v>
      </c>
      <c r="B15" s="114"/>
      <c r="C15" s="114">
        <v>6</v>
      </c>
      <c r="D15" s="151">
        <f t="shared" si="0"/>
        <v>0</v>
      </c>
      <c r="E15" s="114"/>
      <c r="F15" s="114">
        <v>4</v>
      </c>
      <c r="G15" s="151">
        <f t="shared" si="1"/>
        <v>0</v>
      </c>
      <c r="H15" s="114"/>
      <c r="I15" s="114"/>
      <c r="J15" s="151" t="str">
        <f t="shared" si="2"/>
        <v/>
      </c>
      <c r="K15" s="114"/>
      <c r="L15" s="114"/>
      <c r="M15" s="151" t="str">
        <f t="shared" si="3"/>
        <v/>
      </c>
      <c r="N15" s="114"/>
      <c r="O15" s="114"/>
      <c r="P15" s="151" t="str">
        <f t="shared" si="4"/>
        <v/>
      </c>
      <c r="Q15" s="114"/>
      <c r="R15" s="114"/>
      <c r="S15" s="151" t="str">
        <f t="shared" si="5"/>
        <v/>
      </c>
      <c r="T15" s="114"/>
      <c r="U15" s="114"/>
      <c r="V15" s="151" t="str">
        <f t="shared" si="6"/>
        <v/>
      </c>
      <c r="W15" s="114"/>
      <c r="X15" s="114"/>
      <c r="Y15" s="151" t="str">
        <f t="shared" si="7"/>
        <v/>
      </c>
      <c r="Z15" s="114"/>
      <c r="AA15" s="114"/>
      <c r="AB15" s="151" t="str">
        <f t="shared" si="8"/>
        <v/>
      </c>
      <c r="AC15" s="114"/>
      <c r="AD15" s="114"/>
      <c r="AE15" s="151" t="str">
        <f t="shared" si="9"/>
        <v/>
      </c>
      <c r="AF15" s="114"/>
      <c r="AG15" s="114"/>
      <c r="AH15" s="151" t="str">
        <f t="shared" si="12"/>
        <v/>
      </c>
      <c r="AI15" s="114"/>
      <c r="AJ15" s="114"/>
      <c r="AK15" s="151" t="str">
        <f t="shared" si="10"/>
        <v/>
      </c>
      <c r="AL15" s="114"/>
      <c r="AM15" s="114"/>
      <c r="AN15" s="151" t="str">
        <f t="shared" si="11"/>
        <v/>
      </c>
    </row>
    <row r="16" spans="1:40" s="22" customFormat="1" ht="13.5">
      <c r="A16" s="56" t="s">
        <v>76</v>
      </c>
      <c r="B16" s="114">
        <v>1</v>
      </c>
      <c r="C16" s="114">
        <v>3</v>
      </c>
      <c r="D16" s="151">
        <f t="shared" si="0"/>
        <v>25</v>
      </c>
      <c r="E16" s="114">
        <v>1</v>
      </c>
      <c r="F16" s="114">
        <v>5</v>
      </c>
      <c r="G16" s="151">
        <f t="shared" si="1"/>
        <v>16.666666666666668</v>
      </c>
      <c r="H16" s="114"/>
      <c r="I16" s="114"/>
      <c r="J16" s="151" t="str">
        <f t="shared" si="2"/>
        <v/>
      </c>
      <c r="K16" s="114"/>
      <c r="L16" s="114">
        <v>3</v>
      </c>
      <c r="M16" s="151">
        <f t="shared" si="3"/>
        <v>0</v>
      </c>
      <c r="N16" s="114"/>
      <c r="O16" s="114">
        <v>3</v>
      </c>
      <c r="P16" s="151">
        <f t="shared" si="4"/>
        <v>0</v>
      </c>
      <c r="Q16" s="114"/>
      <c r="R16" s="114">
        <v>3</v>
      </c>
      <c r="S16" s="151">
        <f t="shared" si="5"/>
        <v>0</v>
      </c>
      <c r="T16" s="114">
        <v>1</v>
      </c>
      <c r="U16" s="114">
        <v>6</v>
      </c>
      <c r="V16" s="151">
        <f t="shared" si="6"/>
        <v>14.285714285714286</v>
      </c>
      <c r="W16" s="114"/>
      <c r="X16" s="114">
        <v>4</v>
      </c>
      <c r="Y16" s="151">
        <f t="shared" si="7"/>
        <v>0</v>
      </c>
      <c r="Z16" s="114"/>
      <c r="AA16" s="114"/>
      <c r="AB16" s="151" t="str">
        <f t="shared" si="8"/>
        <v/>
      </c>
      <c r="AC16" s="114"/>
      <c r="AD16" s="114">
        <v>2</v>
      </c>
      <c r="AE16" s="151">
        <f t="shared" si="9"/>
        <v>0</v>
      </c>
      <c r="AF16" s="114"/>
      <c r="AG16" s="114"/>
      <c r="AH16" s="151" t="str">
        <f t="shared" si="12"/>
        <v/>
      </c>
      <c r="AI16" s="114"/>
      <c r="AJ16" s="114"/>
      <c r="AK16" s="151" t="str">
        <f t="shared" si="10"/>
        <v/>
      </c>
      <c r="AL16" s="114"/>
      <c r="AM16" s="114"/>
      <c r="AN16" s="151" t="str">
        <f t="shared" si="11"/>
        <v/>
      </c>
    </row>
    <row r="17" spans="1:40" s="22" customFormat="1" ht="13.5">
      <c r="A17" s="56" t="s">
        <v>18</v>
      </c>
      <c r="B17" s="114"/>
      <c r="C17" s="114"/>
      <c r="D17" s="151" t="str">
        <f t="shared" si="0"/>
        <v/>
      </c>
      <c r="E17" s="114"/>
      <c r="F17" s="114"/>
      <c r="G17" s="151" t="str">
        <f t="shared" si="1"/>
        <v/>
      </c>
      <c r="H17" s="114"/>
      <c r="I17" s="114"/>
      <c r="J17" s="151" t="str">
        <f t="shared" si="2"/>
        <v/>
      </c>
      <c r="K17" s="114"/>
      <c r="L17" s="114"/>
      <c r="M17" s="151" t="str">
        <f t="shared" si="3"/>
        <v/>
      </c>
      <c r="N17" s="114"/>
      <c r="O17" s="114"/>
      <c r="P17" s="151" t="str">
        <f t="shared" si="4"/>
        <v/>
      </c>
      <c r="Q17" s="114"/>
      <c r="R17" s="114"/>
      <c r="S17" s="151" t="str">
        <f t="shared" si="5"/>
        <v/>
      </c>
      <c r="T17" s="114"/>
      <c r="U17" s="114">
        <v>1</v>
      </c>
      <c r="V17" s="151">
        <f t="shared" si="6"/>
        <v>0</v>
      </c>
      <c r="W17" s="114"/>
      <c r="X17" s="114"/>
      <c r="Y17" s="151" t="str">
        <f t="shared" si="7"/>
        <v/>
      </c>
      <c r="Z17" s="114"/>
      <c r="AA17" s="114"/>
      <c r="AB17" s="151" t="str">
        <f t="shared" si="8"/>
        <v/>
      </c>
      <c r="AC17" s="114"/>
      <c r="AD17" s="114">
        <v>2</v>
      </c>
      <c r="AE17" s="151">
        <f t="shared" si="9"/>
        <v>0</v>
      </c>
      <c r="AF17" s="114"/>
      <c r="AG17" s="114">
        <v>2</v>
      </c>
      <c r="AH17" s="151">
        <f t="shared" si="12"/>
        <v>0</v>
      </c>
      <c r="AI17" s="114"/>
      <c r="AJ17" s="114">
        <v>2</v>
      </c>
      <c r="AK17" s="151">
        <f t="shared" si="10"/>
        <v>0</v>
      </c>
      <c r="AL17" s="181">
        <v>0</v>
      </c>
      <c r="AM17" s="181">
        <v>2</v>
      </c>
      <c r="AN17" s="151">
        <f t="shared" si="11"/>
        <v>0</v>
      </c>
    </row>
    <row r="18" spans="1:40" s="22" customFormat="1" ht="13.5">
      <c r="A18" s="56" t="s">
        <v>77</v>
      </c>
      <c r="B18" s="114"/>
      <c r="C18" s="114"/>
      <c r="D18" s="151" t="str">
        <f t="shared" si="0"/>
        <v/>
      </c>
      <c r="E18" s="114"/>
      <c r="F18" s="114"/>
      <c r="G18" s="151" t="str">
        <f t="shared" si="1"/>
        <v/>
      </c>
      <c r="H18" s="114"/>
      <c r="I18" s="114"/>
      <c r="J18" s="151" t="str">
        <f t="shared" si="2"/>
        <v/>
      </c>
      <c r="K18" s="114"/>
      <c r="L18" s="114"/>
      <c r="M18" s="151" t="str">
        <f t="shared" si="3"/>
        <v/>
      </c>
      <c r="N18" s="114"/>
      <c r="O18" s="114">
        <v>12</v>
      </c>
      <c r="P18" s="151">
        <f t="shared" si="4"/>
        <v>0</v>
      </c>
      <c r="Q18" s="114">
        <v>1</v>
      </c>
      <c r="R18" s="114">
        <v>18</v>
      </c>
      <c r="S18" s="151">
        <f t="shared" si="5"/>
        <v>5.2631578947368425</v>
      </c>
      <c r="T18" s="114"/>
      <c r="U18" s="114">
        <v>4</v>
      </c>
      <c r="V18" s="151">
        <f t="shared" si="6"/>
        <v>0</v>
      </c>
      <c r="W18" s="114"/>
      <c r="X18" s="114">
        <v>1</v>
      </c>
      <c r="Y18" s="151">
        <f t="shared" si="7"/>
        <v>0</v>
      </c>
      <c r="Z18" s="114"/>
      <c r="AA18" s="114"/>
      <c r="AB18" s="151" t="str">
        <f t="shared" si="8"/>
        <v/>
      </c>
      <c r="AC18" s="114"/>
      <c r="AD18" s="114"/>
      <c r="AE18" s="151" t="str">
        <f t="shared" si="9"/>
        <v/>
      </c>
      <c r="AF18" s="114"/>
      <c r="AG18" s="114"/>
      <c r="AH18" s="151" t="str">
        <f t="shared" si="12"/>
        <v/>
      </c>
      <c r="AI18" s="114"/>
      <c r="AJ18" s="114"/>
      <c r="AK18" s="151" t="str">
        <f t="shared" si="10"/>
        <v/>
      </c>
      <c r="AL18" s="114"/>
      <c r="AM18" s="114"/>
      <c r="AN18" s="151" t="str">
        <f t="shared" si="11"/>
        <v/>
      </c>
    </row>
    <row r="19" spans="1:40" s="22" customFormat="1" ht="13.5">
      <c r="A19" s="56" t="s">
        <v>20</v>
      </c>
      <c r="B19" s="114"/>
      <c r="C19" s="114">
        <v>2</v>
      </c>
      <c r="D19" s="151">
        <f t="shared" si="0"/>
        <v>0</v>
      </c>
      <c r="E19" s="114"/>
      <c r="F19" s="114"/>
      <c r="G19" s="151" t="str">
        <f t="shared" si="1"/>
        <v/>
      </c>
      <c r="H19" s="114"/>
      <c r="I19" s="114"/>
      <c r="J19" s="151" t="str">
        <f t="shared" si="2"/>
        <v/>
      </c>
      <c r="K19" s="114"/>
      <c r="L19" s="114">
        <v>1</v>
      </c>
      <c r="M19" s="151">
        <f t="shared" si="3"/>
        <v>0</v>
      </c>
      <c r="N19" s="114">
        <v>1</v>
      </c>
      <c r="O19" s="114"/>
      <c r="P19" s="151">
        <f t="shared" si="4"/>
        <v>100</v>
      </c>
      <c r="Q19" s="114"/>
      <c r="R19" s="114"/>
      <c r="S19" s="151" t="str">
        <f t="shared" si="5"/>
        <v/>
      </c>
      <c r="T19" s="114"/>
      <c r="U19" s="114"/>
      <c r="V19" s="151" t="str">
        <f t="shared" si="6"/>
        <v/>
      </c>
      <c r="W19" s="114"/>
      <c r="X19" s="114"/>
      <c r="Y19" s="151" t="str">
        <f t="shared" si="7"/>
        <v/>
      </c>
      <c r="Z19" s="114"/>
      <c r="AA19" s="114"/>
      <c r="AB19" s="151" t="str">
        <f t="shared" si="8"/>
        <v/>
      </c>
      <c r="AC19" s="114"/>
      <c r="AD19" s="114"/>
      <c r="AE19" s="151" t="str">
        <f t="shared" si="9"/>
        <v/>
      </c>
      <c r="AF19" s="114"/>
      <c r="AG19" s="114"/>
      <c r="AH19" s="151" t="str">
        <f t="shared" si="12"/>
        <v/>
      </c>
      <c r="AI19" s="114"/>
      <c r="AJ19" s="114"/>
      <c r="AK19" s="151" t="str">
        <f t="shared" si="10"/>
        <v/>
      </c>
      <c r="AL19" s="114"/>
      <c r="AM19" s="114"/>
      <c r="AN19" s="151" t="str">
        <f t="shared" si="11"/>
        <v/>
      </c>
    </row>
    <row r="20" spans="1:40" s="10" customFormat="1" ht="17.45" customHeight="1">
      <c r="A20" s="71" t="s">
        <v>4</v>
      </c>
      <c r="B20" s="117">
        <v>13</v>
      </c>
      <c r="C20" s="117">
        <v>187</v>
      </c>
      <c r="D20" s="118">
        <f t="shared" si="0"/>
        <v>6.5</v>
      </c>
      <c r="E20" s="117">
        <v>24</v>
      </c>
      <c r="F20" s="117">
        <v>176</v>
      </c>
      <c r="G20" s="118">
        <f t="shared" si="1"/>
        <v>12</v>
      </c>
      <c r="H20" s="117">
        <v>27</v>
      </c>
      <c r="I20" s="117">
        <v>173</v>
      </c>
      <c r="J20" s="118">
        <f t="shared" si="2"/>
        <v>13.5</v>
      </c>
      <c r="K20" s="117">
        <v>32</v>
      </c>
      <c r="L20" s="117">
        <v>168</v>
      </c>
      <c r="M20" s="118">
        <f t="shared" si="3"/>
        <v>16</v>
      </c>
      <c r="N20" s="117">
        <v>37</v>
      </c>
      <c r="O20" s="117">
        <v>163</v>
      </c>
      <c r="P20" s="118">
        <f t="shared" si="4"/>
        <v>18.5</v>
      </c>
      <c r="Q20" s="117">
        <v>63</v>
      </c>
      <c r="R20" s="117">
        <v>137</v>
      </c>
      <c r="S20" s="118">
        <f t="shared" si="5"/>
        <v>31.5</v>
      </c>
      <c r="T20" s="117">
        <v>58</v>
      </c>
      <c r="U20" s="117">
        <v>142</v>
      </c>
      <c r="V20" s="118">
        <f t="shared" si="6"/>
        <v>29</v>
      </c>
      <c r="W20" s="117">
        <v>58</v>
      </c>
      <c r="X20" s="117">
        <v>142</v>
      </c>
      <c r="Y20" s="118">
        <f t="shared" si="7"/>
        <v>29</v>
      </c>
      <c r="Z20" s="117">
        <v>51</v>
      </c>
      <c r="AA20" s="117">
        <v>89</v>
      </c>
      <c r="AB20" s="118">
        <f t="shared" si="8"/>
        <v>36.428571428571431</v>
      </c>
      <c r="AC20" s="117">
        <v>37</v>
      </c>
      <c r="AD20" s="117">
        <v>103</v>
      </c>
      <c r="AE20" s="118">
        <f t="shared" si="9"/>
        <v>26.428571428571431</v>
      </c>
      <c r="AF20" s="117">
        <f>SUM(AF5:AF19)</f>
        <v>45</v>
      </c>
      <c r="AG20" s="117">
        <f>SUM(AG5:AG19)</f>
        <v>95</v>
      </c>
      <c r="AH20" s="118">
        <f t="shared" si="12"/>
        <v>32.142857142857146</v>
      </c>
      <c r="AI20" s="117">
        <f>SUM(AI5:AI19)</f>
        <v>51</v>
      </c>
      <c r="AJ20" s="117">
        <f>SUM(AJ5:AJ19)</f>
        <v>89</v>
      </c>
      <c r="AK20" s="118">
        <f t="shared" si="10"/>
        <v>36.428571428571431</v>
      </c>
      <c r="AL20" s="117">
        <f>SUM(AL5:AL19)</f>
        <v>44</v>
      </c>
      <c r="AM20" s="117">
        <f>SUM(AM5:AM19)</f>
        <v>96</v>
      </c>
      <c r="AN20" s="118">
        <f t="shared" si="11"/>
        <v>31.428571428571431</v>
      </c>
    </row>
    <row r="21" spans="1:40" s="10" customFormat="1" ht="24.6" customHeight="1">
      <c r="A21" s="148" t="s">
        <v>23</v>
      </c>
      <c r="B21" s="2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40" ht="12.75">
      <c r="A22" s="66" t="s">
        <v>221</v>
      </c>
    </row>
    <row r="23" spans="1:40" s="10" customFormat="1" ht="13.5">
      <c r="A23" s="153"/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40" ht="21.95" customHeight="1">
      <c r="A24" s="96" t="s">
        <v>308</v>
      </c>
    </row>
    <row r="25" spans="1:40" ht="12.6" customHeight="1">
      <c r="A25" s="96" t="s">
        <v>313</v>
      </c>
    </row>
    <row r="26" spans="1:40" ht="12.6" customHeight="1">
      <c r="A26" s="96"/>
    </row>
    <row r="27" spans="1:40" ht="12.6" customHeight="1">
      <c r="A27" s="96" t="s">
        <v>309</v>
      </c>
    </row>
  </sheetData>
  <pageMargins left="0.2" right="0.19" top="0.984251969" bottom="0.984251969" header="0.4921259845" footer="0.4921259845"/>
  <pageSetup paperSize="9"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/>
  </sheetViews>
  <sheetFormatPr baseColWidth="10" defaultColWidth="11.5" defaultRowHeight="11.25"/>
  <cols>
    <col min="1" max="1" width="9.6640625" style="121" customWidth="1"/>
    <col min="2" max="2" width="100.5" style="121" customWidth="1"/>
    <col min="3" max="16384" width="11.5" style="121"/>
  </cols>
  <sheetData>
    <row r="1" spans="1:3" ht="12.6" customHeight="1">
      <c r="A1" s="24" t="s">
        <v>246</v>
      </c>
      <c r="C1" s="47" t="s">
        <v>51</v>
      </c>
    </row>
    <row r="2" spans="1:3" s="25" customFormat="1" ht="27" customHeight="1">
      <c r="A2" s="149" t="s">
        <v>1</v>
      </c>
      <c r="B2" s="149" t="s">
        <v>247</v>
      </c>
    </row>
    <row r="3" spans="1:3" s="25" customFormat="1" ht="24">
      <c r="A3" s="150"/>
      <c r="B3" s="149" t="s">
        <v>248</v>
      </c>
    </row>
    <row r="4" spans="1:3" s="25" customFormat="1" ht="12">
      <c r="A4" s="149" t="s">
        <v>2</v>
      </c>
      <c r="B4" s="149" t="s">
        <v>115</v>
      </c>
    </row>
    <row r="5" spans="1:3" s="25" customFormat="1" ht="12">
      <c r="A5" s="149" t="s">
        <v>7</v>
      </c>
      <c r="B5" s="149" t="s">
        <v>96</v>
      </c>
    </row>
    <row r="6" spans="1:3" s="25" customFormat="1" ht="12">
      <c r="A6" s="149" t="s">
        <v>3</v>
      </c>
      <c r="B6" s="149" t="s">
        <v>249</v>
      </c>
    </row>
    <row r="7" spans="1:3" s="25" customFormat="1" ht="12">
      <c r="A7" s="150"/>
      <c r="B7" s="149" t="s">
        <v>250</v>
      </c>
    </row>
    <row r="8" spans="1:3" s="25" customFormat="1" ht="12">
      <c r="A8" s="149" t="s">
        <v>93</v>
      </c>
      <c r="B8" s="149" t="s">
        <v>98</v>
      </c>
    </row>
    <row r="9" spans="1:3" s="25" customFormat="1" ht="12">
      <c r="A9" s="150"/>
      <c r="B9" s="149" t="s">
        <v>251</v>
      </c>
    </row>
    <row r="10" spans="1:3" s="25" customFormat="1" ht="12">
      <c r="A10" s="149" t="s">
        <v>9</v>
      </c>
      <c r="B10" s="149" t="s">
        <v>252</v>
      </c>
    </row>
    <row r="11" spans="1:3" s="25" customFormat="1" ht="12">
      <c r="A11" s="149" t="s">
        <v>10</v>
      </c>
      <c r="B11" s="149" t="s">
        <v>99</v>
      </c>
    </row>
    <row r="12" spans="1:3" s="25" customFormat="1" ht="12">
      <c r="A12" s="149" t="s">
        <v>11</v>
      </c>
      <c r="B12" s="149" t="s">
        <v>100</v>
      </c>
    </row>
    <row r="13" spans="1:3" s="25" customFormat="1" ht="12">
      <c r="A13" s="149" t="s">
        <v>101</v>
      </c>
      <c r="B13" s="149" t="s">
        <v>102</v>
      </c>
    </row>
    <row r="14" spans="1:3" s="25" customFormat="1" ht="12">
      <c r="A14" s="149" t="s">
        <v>12</v>
      </c>
      <c r="B14" s="149" t="s">
        <v>103</v>
      </c>
    </row>
    <row r="15" spans="1:3" s="25" customFormat="1" ht="12">
      <c r="A15" s="150"/>
      <c r="B15" s="149" t="s">
        <v>253</v>
      </c>
    </row>
    <row r="16" spans="1:3" s="25" customFormat="1" ht="12">
      <c r="A16" s="149" t="s">
        <v>92</v>
      </c>
      <c r="B16" s="149" t="s">
        <v>97</v>
      </c>
    </row>
    <row r="17" spans="1:2" s="25" customFormat="1" ht="12">
      <c r="A17" s="150"/>
      <c r="B17" s="149" t="s">
        <v>254</v>
      </c>
    </row>
    <row r="18" spans="1:2" s="25" customFormat="1" ht="12">
      <c r="A18" s="149" t="s">
        <v>13</v>
      </c>
      <c r="B18" s="149" t="s">
        <v>104</v>
      </c>
    </row>
    <row r="19" spans="1:2" s="25" customFormat="1" ht="12">
      <c r="A19" s="149" t="s">
        <v>107</v>
      </c>
      <c r="B19" s="149" t="s">
        <v>255</v>
      </c>
    </row>
    <row r="20" spans="1:2" s="25" customFormat="1" ht="12">
      <c r="A20" s="150"/>
      <c r="B20" s="149" t="s">
        <v>256</v>
      </c>
    </row>
    <row r="21" spans="1:2" s="25" customFormat="1" ht="12">
      <c r="A21" s="149" t="s">
        <v>108</v>
      </c>
      <c r="B21" s="149" t="s">
        <v>109</v>
      </c>
    </row>
    <row r="22" spans="1:2" s="25" customFormat="1" ht="12">
      <c r="A22" s="149" t="s">
        <v>14</v>
      </c>
      <c r="B22" s="149" t="s">
        <v>257</v>
      </c>
    </row>
    <row r="23" spans="1:2" s="25" customFormat="1" ht="12">
      <c r="A23" s="149" t="s">
        <v>74</v>
      </c>
      <c r="B23" s="149" t="s">
        <v>110</v>
      </c>
    </row>
    <row r="24" spans="1:2" s="25" customFormat="1" ht="12">
      <c r="A24" s="149" t="s">
        <v>15</v>
      </c>
      <c r="B24" s="149" t="s">
        <v>258</v>
      </c>
    </row>
    <row r="25" spans="1:2" s="25" customFormat="1" ht="12">
      <c r="A25" s="149" t="s">
        <v>105</v>
      </c>
      <c r="B25" s="149" t="s">
        <v>106</v>
      </c>
    </row>
    <row r="26" spans="1:2" s="25" customFormat="1" ht="12">
      <c r="A26" s="149" t="s">
        <v>76</v>
      </c>
      <c r="B26" s="149" t="s">
        <v>259</v>
      </c>
    </row>
    <row r="27" spans="1:2" s="25" customFormat="1" ht="12">
      <c r="A27" s="149" t="s">
        <v>17</v>
      </c>
      <c r="B27" s="149" t="s">
        <v>260</v>
      </c>
    </row>
    <row r="28" spans="1:2" s="25" customFormat="1" ht="12">
      <c r="A28" s="150"/>
      <c r="B28" s="149" t="s">
        <v>261</v>
      </c>
    </row>
    <row r="29" spans="1:2" s="25" customFormat="1" ht="12">
      <c r="A29" s="149" t="s">
        <v>18</v>
      </c>
      <c r="B29" s="149" t="s">
        <v>111</v>
      </c>
    </row>
    <row r="30" spans="1:2" s="25" customFormat="1" ht="12">
      <c r="A30" s="149" t="s">
        <v>77</v>
      </c>
      <c r="B30" s="149" t="s">
        <v>262</v>
      </c>
    </row>
    <row r="31" spans="1:2" s="25" customFormat="1" ht="12">
      <c r="A31" s="149" t="s">
        <v>112</v>
      </c>
      <c r="B31" s="149" t="s">
        <v>113</v>
      </c>
    </row>
    <row r="32" spans="1:2" s="25" customFormat="1" ht="12">
      <c r="A32" s="149" t="s">
        <v>263</v>
      </c>
      <c r="B32" s="149" t="s">
        <v>264</v>
      </c>
    </row>
    <row r="33" spans="1:2" s="25" customFormat="1" ht="12">
      <c r="A33" s="149" t="s">
        <v>117</v>
      </c>
      <c r="B33" s="149" t="s">
        <v>118</v>
      </c>
    </row>
    <row r="34" spans="1:2" s="25" customFormat="1" ht="12">
      <c r="A34" s="149" t="s">
        <v>20</v>
      </c>
      <c r="B34" s="149" t="s">
        <v>114</v>
      </c>
    </row>
    <row r="35" spans="1:2" s="25" customFormat="1" ht="12">
      <c r="A35" s="150"/>
      <c r="B35" s="150"/>
    </row>
    <row r="36" spans="1:2" s="25" customFormat="1" ht="12">
      <c r="A36" s="26" t="s">
        <v>124</v>
      </c>
      <c r="B36" s="27"/>
    </row>
    <row r="37" spans="1:2" s="25" customFormat="1" ht="12">
      <c r="A37" s="149" t="s">
        <v>116</v>
      </c>
      <c r="B37" s="149" t="s">
        <v>265</v>
      </c>
    </row>
    <row r="38" spans="1:2" s="25" customFormat="1" ht="24">
      <c r="A38" s="149"/>
      <c r="B38" s="149" t="s">
        <v>266</v>
      </c>
    </row>
    <row r="39" spans="1:2" s="25" customFormat="1" ht="12">
      <c r="A39" s="149" t="s">
        <v>120</v>
      </c>
      <c r="B39" s="149" t="s">
        <v>121</v>
      </c>
    </row>
    <row r="40" spans="1:2" s="25" customFormat="1" ht="24">
      <c r="A40" s="149"/>
      <c r="B40" s="149" t="s">
        <v>267</v>
      </c>
    </row>
    <row r="41" spans="1:2" s="25" customFormat="1" ht="12">
      <c r="A41" s="149" t="s">
        <v>89</v>
      </c>
      <c r="B41" s="149" t="s">
        <v>119</v>
      </c>
    </row>
    <row r="42" spans="1:2" s="25" customFormat="1" ht="12">
      <c r="A42" s="149" t="s">
        <v>90</v>
      </c>
      <c r="B42" s="149" t="s">
        <v>122</v>
      </c>
    </row>
    <row r="43" spans="1:2" ht="12">
      <c r="A43" s="149" t="s">
        <v>91</v>
      </c>
      <c r="B43" s="149" t="s">
        <v>123</v>
      </c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showGridLines="0" zoomScaleNormal="100" workbookViewId="0"/>
  </sheetViews>
  <sheetFormatPr baseColWidth="10" defaultColWidth="12" defaultRowHeight="11.25"/>
  <cols>
    <col min="1" max="1" width="15" style="11" customWidth="1"/>
    <col min="2" max="26" width="5.5" style="11" customWidth="1"/>
    <col min="27" max="27" width="6" style="11" customWidth="1"/>
    <col min="28" max="28" width="5.5" style="11" customWidth="1"/>
    <col min="29" max="16384" width="12" style="11"/>
  </cols>
  <sheetData>
    <row r="1" spans="1:28" s="20" customFormat="1" ht="12">
      <c r="A1" s="1" t="str">
        <f>"Kanton "&amp;Übersicht!C5</f>
        <v>Kanton Aargau</v>
      </c>
      <c r="B1" s="1"/>
      <c r="C1" s="1"/>
      <c r="D1" s="1"/>
      <c r="L1" s="46"/>
      <c r="M1" s="46"/>
      <c r="N1" s="46"/>
      <c r="O1" s="46"/>
      <c r="P1" s="46"/>
      <c r="Q1" s="1"/>
      <c r="R1" s="1"/>
      <c r="AB1" s="29" t="s">
        <v>51</v>
      </c>
    </row>
    <row r="2" spans="1:28" s="50" customFormat="1" ht="14.1" customHeight="1">
      <c r="A2" s="45" t="s">
        <v>55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8" s="54" customFormat="1" ht="18" customHeight="1">
      <c r="A3" s="51" t="s">
        <v>245</v>
      </c>
      <c r="B3" s="52">
        <v>1919</v>
      </c>
      <c r="C3" s="52">
        <v>1922</v>
      </c>
      <c r="D3" s="52">
        <v>1925</v>
      </c>
      <c r="E3" s="52">
        <v>1928</v>
      </c>
      <c r="F3" s="52">
        <v>1931</v>
      </c>
      <c r="G3" s="52">
        <v>1935</v>
      </c>
      <c r="H3" s="52">
        <v>1939</v>
      </c>
      <c r="I3" s="52">
        <v>1943</v>
      </c>
      <c r="J3" s="52">
        <v>1947</v>
      </c>
      <c r="K3" s="53">
        <v>1951</v>
      </c>
      <c r="L3" s="53">
        <v>1955</v>
      </c>
      <c r="M3" s="53">
        <v>1959</v>
      </c>
      <c r="N3" s="53">
        <v>1963</v>
      </c>
      <c r="O3" s="53">
        <v>1967</v>
      </c>
      <c r="P3" s="52">
        <v>1971</v>
      </c>
      <c r="Q3" s="52">
        <v>1975</v>
      </c>
      <c r="R3" s="52">
        <v>1979</v>
      </c>
      <c r="S3" s="52">
        <v>1983</v>
      </c>
      <c r="T3" s="52">
        <v>1987</v>
      </c>
      <c r="U3" s="52">
        <v>1991</v>
      </c>
      <c r="V3" s="52">
        <v>1995</v>
      </c>
      <c r="W3" s="52">
        <v>1999</v>
      </c>
      <c r="X3" s="52">
        <v>2003</v>
      </c>
      <c r="Y3" s="53">
        <v>2007</v>
      </c>
      <c r="Z3" s="53">
        <v>2011</v>
      </c>
      <c r="AA3" s="53">
        <v>2015</v>
      </c>
      <c r="AB3" s="53">
        <v>2019</v>
      </c>
    </row>
    <row r="4" spans="1:28" s="20" customFormat="1" ht="12">
      <c r="A4" s="56" t="s">
        <v>1</v>
      </c>
      <c r="B4" s="57">
        <v>25.05902660661495</v>
      </c>
      <c r="C4" s="57">
        <v>19.802907600741534</v>
      </c>
      <c r="D4" s="57">
        <v>20.399874462311001</v>
      </c>
      <c r="E4" s="57">
        <v>20.106302734751871</v>
      </c>
      <c r="F4" s="57">
        <v>19.66648540873663</v>
      </c>
      <c r="G4" s="57">
        <v>17.535620220226573</v>
      </c>
      <c r="H4" s="57">
        <v>16.283351536901232</v>
      </c>
      <c r="I4" s="57">
        <v>18.463694229536546</v>
      </c>
      <c r="J4" s="57">
        <v>18.748861646234676</v>
      </c>
      <c r="K4" s="57">
        <v>18.900577782622914</v>
      </c>
      <c r="L4" s="57">
        <v>19.15865763352765</v>
      </c>
      <c r="M4" s="57">
        <v>18.654237510667627</v>
      </c>
      <c r="N4" s="57">
        <v>19.55577390494906</v>
      </c>
      <c r="O4" s="57">
        <v>15.421558838770016</v>
      </c>
      <c r="P4" s="57">
        <v>15.903063511328901</v>
      </c>
      <c r="Q4" s="57">
        <v>17.6554047860478</v>
      </c>
      <c r="R4" s="57">
        <v>20.541470237419063</v>
      </c>
      <c r="S4" s="57">
        <v>20.22803537287578</v>
      </c>
      <c r="T4" s="57">
        <v>20.261823701733931</v>
      </c>
      <c r="U4" s="57">
        <v>16.401130788714806</v>
      </c>
      <c r="V4" s="57">
        <v>15.802954137090648</v>
      </c>
      <c r="W4" s="57">
        <v>17.18147695299675</v>
      </c>
      <c r="X4" s="57">
        <v>15.330547579960655</v>
      </c>
      <c r="Y4" s="57">
        <v>13.602267466810584</v>
      </c>
      <c r="Z4" s="58">
        <v>11.483422728167982</v>
      </c>
      <c r="AA4" s="57">
        <v>15.1446542089306</v>
      </c>
      <c r="AB4" s="160">
        <v>13.554601603</v>
      </c>
    </row>
    <row r="5" spans="1:28" s="20" customFormat="1" ht="12">
      <c r="A5" s="56" t="s">
        <v>2</v>
      </c>
      <c r="B5" s="57">
        <v>24.513402511854924</v>
      </c>
      <c r="C5" s="57">
        <v>22.618792077275831</v>
      </c>
      <c r="D5" s="57">
        <v>22.676168146657556</v>
      </c>
      <c r="E5" s="57">
        <v>22.207799042222884</v>
      </c>
      <c r="F5" s="57">
        <v>22.238700215861719</v>
      </c>
      <c r="G5" s="57">
        <v>22.008377495002062</v>
      </c>
      <c r="H5" s="57">
        <v>21.936339522546419</v>
      </c>
      <c r="I5" s="57">
        <v>20.513393855373195</v>
      </c>
      <c r="J5" s="57">
        <v>22.418213660245183</v>
      </c>
      <c r="K5" s="57">
        <v>22.461299465823611</v>
      </c>
      <c r="L5" s="57">
        <v>22.970169633947794</v>
      </c>
      <c r="M5" s="57">
        <v>22.858268233440558</v>
      </c>
      <c r="N5" s="57">
        <v>22.928841081863784</v>
      </c>
      <c r="O5" s="57">
        <v>20.241901849019879</v>
      </c>
      <c r="P5" s="57">
        <v>19.982071181438638</v>
      </c>
      <c r="Q5" s="57">
        <v>20.65233543441488</v>
      </c>
      <c r="R5" s="57">
        <v>22.486238119580445</v>
      </c>
      <c r="S5" s="57">
        <v>21.491817468416674</v>
      </c>
      <c r="T5" s="57">
        <v>18.89417025912083</v>
      </c>
      <c r="U5" s="57">
        <v>14.461611477092758</v>
      </c>
      <c r="V5" s="57">
        <v>14.174368205801047</v>
      </c>
      <c r="W5" s="57">
        <v>16.327032891917003</v>
      </c>
      <c r="X5" s="57">
        <v>15.599458241216894</v>
      </c>
      <c r="Y5" s="57">
        <v>13.508186325952959</v>
      </c>
      <c r="Z5" s="58">
        <v>10.592823729987188</v>
      </c>
      <c r="AA5" s="57">
        <v>8.5885343340524791</v>
      </c>
      <c r="AB5" s="161">
        <v>9.8945791909</v>
      </c>
    </row>
    <row r="6" spans="1:28" s="20" customFormat="1" ht="12">
      <c r="A6" s="56" t="s">
        <v>7</v>
      </c>
      <c r="B6" s="57">
        <v>27.826828832761251</v>
      </c>
      <c r="C6" s="57">
        <v>29.809737535369301</v>
      </c>
      <c r="D6" s="57">
        <v>34.515479904739053</v>
      </c>
      <c r="E6" s="57">
        <v>36.25519673022611</v>
      </c>
      <c r="F6" s="57">
        <v>35.053635869296556</v>
      </c>
      <c r="G6" s="57">
        <v>35.891536826071778</v>
      </c>
      <c r="H6" s="57">
        <v>33.665158371040725</v>
      </c>
      <c r="I6" s="57">
        <v>36.317695988551499</v>
      </c>
      <c r="J6" s="57">
        <v>35.667950963222417</v>
      </c>
      <c r="K6" s="57">
        <v>33.225226207347653</v>
      </c>
      <c r="L6" s="57">
        <v>34.545191954204086</v>
      </c>
      <c r="M6" s="57">
        <v>31.396310641370707</v>
      </c>
      <c r="N6" s="57">
        <v>31.076433779800382</v>
      </c>
      <c r="O6" s="57">
        <v>28.258534180958762</v>
      </c>
      <c r="P6" s="57">
        <v>23.904151327286556</v>
      </c>
      <c r="Q6" s="57">
        <v>24.23290406440001</v>
      </c>
      <c r="R6" s="57">
        <v>27.648244916505739</v>
      </c>
      <c r="S6" s="57">
        <v>27.470504828013592</v>
      </c>
      <c r="T6" s="57">
        <v>18.452974115218808</v>
      </c>
      <c r="U6" s="57">
        <v>17.384689987464338</v>
      </c>
      <c r="V6" s="57">
        <v>19.43280643975055</v>
      </c>
      <c r="W6" s="57">
        <v>18.744970273240991</v>
      </c>
      <c r="X6" s="57">
        <v>21.241123375406001</v>
      </c>
      <c r="Y6" s="57">
        <v>17.853499043066975</v>
      </c>
      <c r="Z6" s="58">
        <v>18.040609392082359</v>
      </c>
      <c r="AA6" s="57">
        <v>16.076501839510101</v>
      </c>
      <c r="AB6" s="161">
        <v>16.466316447000001</v>
      </c>
    </row>
    <row r="7" spans="1:28" s="20" customFormat="1" ht="12">
      <c r="A7" s="56" t="s">
        <v>3</v>
      </c>
      <c r="B7" s="57">
        <v>19.813098946449475</v>
      </c>
      <c r="C7" s="57">
        <v>23.887208508147136</v>
      </c>
      <c r="D7" s="57">
        <v>22.408477486292391</v>
      </c>
      <c r="E7" s="57">
        <v>21.43070149279913</v>
      </c>
      <c r="F7" s="57">
        <v>22.202448629854828</v>
      </c>
      <c r="G7" s="57">
        <v>16.023545838225495</v>
      </c>
      <c r="H7" s="57">
        <v>14.729286940240288</v>
      </c>
      <c r="I7" s="57">
        <v>17.071389174604594</v>
      </c>
      <c r="J7" s="57">
        <v>16.490367775831874</v>
      </c>
      <c r="K7" s="57">
        <v>15.646462444129511</v>
      </c>
      <c r="L7" s="57">
        <v>14.571188487999581</v>
      </c>
      <c r="M7" s="57">
        <v>14.91367425983063</v>
      </c>
      <c r="N7" s="57">
        <v>14.393390908620779</v>
      </c>
      <c r="O7" s="57">
        <v>14.659454267406444</v>
      </c>
      <c r="P7" s="57">
        <v>12.45846406430201</v>
      </c>
      <c r="Q7" s="57">
        <v>12.771429238378337</v>
      </c>
      <c r="R7" s="57">
        <v>13.885595346283463</v>
      </c>
      <c r="S7" s="57">
        <v>14.149262578600467</v>
      </c>
      <c r="T7" s="57">
        <v>15.659678330880727</v>
      </c>
      <c r="U7" s="57">
        <v>17.855783169200446</v>
      </c>
      <c r="V7" s="57">
        <v>19.817808073854852</v>
      </c>
      <c r="W7" s="57">
        <v>31.769344683198607</v>
      </c>
      <c r="X7" s="57">
        <v>34.55264854629403</v>
      </c>
      <c r="Y7" s="57">
        <v>36.188880845141135</v>
      </c>
      <c r="Z7" s="58">
        <v>34.74439193491488</v>
      </c>
      <c r="AA7" s="57">
        <v>37.994909914455199</v>
      </c>
      <c r="AB7" s="161">
        <v>31.528317065</v>
      </c>
    </row>
    <row r="8" spans="1:28" s="20" customFormat="1" ht="12">
      <c r="A8" s="56" t="s">
        <v>9</v>
      </c>
      <c r="B8" s="57"/>
      <c r="C8" s="57"/>
      <c r="D8" s="57"/>
      <c r="E8" s="57"/>
      <c r="F8" s="57"/>
      <c r="G8" s="57"/>
      <c r="H8" s="57">
        <v>4.4484318926509596</v>
      </c>
      <c r="I8" s="57">
        <v>4.4303325730811078</v>
      </c>
      <c r="J8" s="57"/>
      <c r="K8" s="57">
        <v>6.2084378066063453</v>
      </c>
      <c r="L8" s="57">
        <v>6.5319573551809258</v>
      </c>
      <c r="M8" s="57">
        <v>6.6552878618788158</v>
      </c>
      <c r="N8" s="57">
        <v>5.4855975590836223</v>
      </c>
      <c r="O8" s="57">
        <v>11.695714267659215</v>
      </c>
      <c r="P8" s="57">
        <v>9.4391200777586963</v>
      </c>
      <c r="Q8" s="57">
        <v>6.625722999982349</v>
      </c>
      <c r="R8" s="57">
        <v>5.5413164072853958</v>
      </c>
      <c r="S8" s="57">
        <v>5.9063878420053468</v>
      </c>
      <c r="T8" s="57">
        <v>4.7322108677312524</v>
      </c>
      <c r="U8" s="57">
        <v>4.2984415544217853</v>
      </c>
      <c r="V8" s="57">
        <v>3.2977509301550043</v>
      </c>
      <c r="W8" s="57">
        <v>2.0154663662490879</v>
      </c>
      <c r="X8" s="57"/>
      <c r="Y8" s="57"/>
      <c r="Z8" s="57"/>
      <c r="AA8" s="57"/>
      <c r="AB8" s="162"/>
    </row>
    <row r="9" spans="1:28" s="20" customFormat="1" ht="12">
      <c r="A9" s="56" t="s">
        <v>10</v>
      </c>
      <c r="B9" s="57"/>
      <c r="C9" s="57">
        <v>2.7144111620645917</v>
      </c>
      <c r="D9" s="57"/>
      <c r="E9" s="57"/>
      <c r="F9" s="57"/>
      <c r="G9" s="57">
        <v>3.7175134071652969</v>
      </c>
      <c r="H9" s="57">
        <v>3.5184896239662979</v>
      </c>
      <c r="I9" s="57"/>
      <c r="J9" s="57">
        <v>4.5954465849387036</v>
      </c>
      <c r="K9" s="57">
        <v>3.5579962934699663</v>
      </c>
      <c r="L9" s="57">
        <v>2.2228349351399612</v>
      </c>
      <c r="M9" s="57">
        <v>3.3138580712925885</v>
      </c>
      <c r="N9" s="57">
        <v>2.7848166727000052</v>
      </c>
      <c r="O9" s="57">
        <v>2.6591509422039104</v>
      </c>
      <c r="P9" s="57">
        <v>3.8429113178185257</v>
      </c>
      <c r="Q9" s="57">
        <v>4.6355123585385298</v>
      </c>
      <c r="R9" s="57">
        <v>5.0410134802529445</v>
      </c>
      <c r="S9" s="57">
        <v>4.9710970329131197</v>
      </c>
      <c r="T9" s="57">
        <v>3.3589878698362172</v>
      </c>
      <c r="U9" s="57">
        <v>3.2971879884651294</v>
      </c>
      <c r="V9" s="57">
        <v>3.0463319710247383</v>
      </c>
      <c r="W9" s="57">
        <v>3.8207580683434506</v>
      </c>
      <c r="X9" s="57">
        <v>5.2289476733858553</v>
      </c>
      <c r="Y9" s="57">
        <v>4.2492739515384246</v>
      </c>
      <c r="Z9" s="58">
        <v>3.2213085539807551</v>
      </c>
      <c r="AA9" s="57">
        <v>3.3364565765090499</v>
      </c>
      <c r="AB9" s="161">
        <v>3.6435451774000001</v>
      </c>
    </row>
    <row r="10" spans="1:28" s="20" customFormat="1" ht="12">
      <c r="A10" s="56" t="s">
        <v>12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8">
        <v>5.6678254683717766</v>
      </c>
      <c r="AA10" s="57">
        <v>5.17644722279615</v>
      </c>
      <c r="AB10" s="161">
        <v>8.5055349441000008</v>
      </c>
    </row>
    <row r="11" spans="1:28" s="20" customFormat="1" ht="12">
      <c r="A11" s="56" t="s">
        <v>92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>
        <v>6.1428140277988632</v>
      </c>
      <c r="AA11" s="57">
        <v>5.1262831324046898</v>
      </c>
      <c r="AB11" s="161">
        <v>3.0680811188999999</v>
      </c>
    </row>
    <row r="12" spans="1:28" s="20" customFormat="1" ht="12">
      <c r="A12" s="56" t="s">
        <v>13</v>
      </c>
      <c r="B12" s="57"/>
      <c r="C12" s="57"/>
      <c r="D12" s="57"/>
      <c r="E12" s="57"/>
      <c r="F12" s="57">
        <v>0.83872987625026774</v>
      </c>
      <c r="G12" s="57"/>
      <c r="H12" s="57"/>
      <c r="I12" s="57"/>
      <c r="J12" s="57">
        <v>2.0791593695271451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162"/>
    </row>
    <row r="13" spans="1:28" s="20" customFormat="1" ht="12">
      <c r="A13" s="56" t="s">
        <v>14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>
        <v>0.55978232711624976</v>
      </c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162"/>
    </row>
    <row r="14" spans="1:28" s="20" customFormat="1" ht="12">
      <c r="A14" s="56" t="s">
        <v>15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>
        <v>6.8673708695877709</v>
      </c>
      <c r="U14" s="57"/>
      <c r="V14" s="57">
        <v>0.96538220201144687</v>
      </c>
      <c r="W14" s="57"/>
      <c r="X14" s="57">
        <v>0.84664351618810885</v>
      </c>
      <c r="Y14" s="57"/>
      <c r="Z14" s="57"/>
      <c r="AA14" s="57"/>
      <c r="AB14" s="162"/>
    </row>
    <row r="15" spans="1:28" s="20" customFormat="1" ht="12">
      <c r="A15" s="56" t="s">
        <v>74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>
        <v>6.8240416410880727</v>
      </c>
      <c r="V15" s="57">
        <v>5.3447817364701162</v>
      </c>
      <c r="W15" s="57">
        <v>4.4210514584292051</v>
      </c>
      <c r="X15" s="57">
        <v>5.1133295122067999</v>
      </c>
      <c r="Y15" s="57">
        <v>8.1123584464597318</v>
      </c>
      <c r="Z15" s="58">
        <v>7.3050014871834641</v>
      </c>
      <c r="AA15" s="57">
        <v>5.4699359815232098</v>
      </c>
      <c r="AB15" s="161">
        <v>9.7815158921999998</v>
      </c>
    </row>
    <row r="16" spans="1:28" s="20" customFormat="1" ht="12">
      <c r="A16" s="56" t="s">
        <v>17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>
        <v>5.8069731017359736</v>
      </c>
      <c r="Q16" s="57">
        <v>6.5092345295511196</v>
      </c>
      <c r="R16" s="57">
        <v>2.1332689613389375</v>
      </c>
      <c r="S16" s="57"/>
      <c r="T16" s="57"/>
      <c r="U16" s="57"/>
      <c r="V16" s="57"/>
      <c r="W16" s="57"/>
      <c r="X16" s="57"/>
      <c r="Y16" s="57"/>
      <c r="Z16" s="57"/>
      <c r="AA16" s="57"/>
      <c r="AB16" s="162"/>
    </row>
    <row r="17" spans="1:28" s="20" customFormat="1" ht="12">
      <c r="A17" s="56" t="s">
        <v>76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>
        <v>3.428634740611292</v>
      </c>
      <c r="Q17" s="57">
        <v>3.4733605215677317</v>
      </c>
      <c r="R17" s="57">
        <v>1.6060457609148395</v>
      </c>
      <c r="S17" s="57">
        <v>3.992134620803625</v>
      </c>
      <c r="T17" s="57">
        <v>4.4991632016206315</v>
      </c>
      <c r="U17" s="57">
        <v>4.4654289207467732</v>
      </c>
      <c r="V17" s="57">
        <v>4.4570373284606735</v>
      </c>
      <c r="W17" s="57">
        <v>2.7431369334838513</v>
      </c>
      <c r="X17" s="57">
        <v>1.4396340309350173</v>
      </c>
      <c r="Y17" s="57">
        <v>0.66355800979426516</v>
      </c>
      <c r="Z17" s="58">
        <v>0.37931369668665721</v>
      </c>
      <c r="AA17" s="57"/>
      <c r="AB17" s="162"/>
    </row>
    <row r="18" spans="1:28" s="20" customFormat="1" ht="12">
      <c r="A18" s="56" t="s">
        <v>18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>
        <v>1.0359372824392468</v>
      </c>
      <c r="U18" s="57">
        <v>1.3837201504279144</v>
      </c>
      <c r="V18" s="57">
        <v>1.3327821303677472</v>
      </c>
      <c r="W18" s="57">
        <v>1.4009167627529255</v>
      </c>
      <c r="X18" s="57"/>
      <c r="Y18" s="57">
        <v>1.1600653769886204</v>
      </c>
      <c r="Z18" s="58">
        <v>1.1715437910909519</v>
      </c>
      <c r="AA18" s="57">
        <v>1.1260653062139701</v>
      </c>
      <c r="AB18" s="161">
        <v>0.99693965510000004</v>
      </c>
    </row>
    <row r="19" spans="1:28" s="20" customFormat="1" ht="12.6" customHeight="1">
      <c r="A19" s="56" t="s">
        <v>77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>
        <v>5.3277164550326672</v>
      </c>
      <c r="U19" s="57">
        <v>13.217124845883609</v>
      </c>
      <c r="V19" s="57">
        <v>11.271228489645203</v>
      </c>
      <c r="W19" s="57">
        <v>1.4341657816514637</v>
      </c>
      <c r="X19" s="57">
        <v>0.22685142305642703</v>
      </c>
      <c r="Y19" s="57"/>
      <c r="Z19" s="57"/>
      <c r="AA19" s="57"/>
      <c r="AB19" s="162"/>
    </row>
    <row r="20" spans="1:28" s="20" customFormat="1" ht="12.6" customHeight="1">
      <c r="A20" s="56" t="s">
        <v>120</v>
      </c>
      <c r="B20" s="57">
        <v>2.7876431023193984</v>
      </c>
      <c r="C20" s="57">
        <v>1.1669431164016002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162"/>
    </row>
    <row r="21" spans="1:28" s="20" customFormat="1" ht="12.6" customHeight="1">
      <c r="A21" s="56" t="s">
        <v>90</v>
      </c>
      <c r="B21" s="57"/>
      <c r="C21" s="57"/>
      <c r="D21" s="57"/>
      <c r="E21" s="57"/>
      <c r="F21" s="57"/>
      <c r="G21" s="57">
        <v>4.8234062133087932</v>
      </c>
      <c r="H21" s="57">
        <v>5.4189421126540802</v>
      </c>
      <c r="I21" s="57">
        <v>3.2034941788530626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162"/>
    </row>
    <row r="22" spans="1:28" s="20" customFormat="1" ht="12.6" customHeight="1">
      <c r="A22" s="56" t="s">
        <v>20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>
        <v>2.2083634215190702</v>
      </c>
      <c r="N22" s="57">
        <v>3.7751460929823657</v>
      </c>
      <c r="O22" s="57">
        <v>7.0636856539817758</v>
      </c>
      <c r="P22" s="57">
        <v>5.2346106777194139</v>
      </c>
      <c r="Q22" s="57">
        <v>2.8843137400029715</v>
      </c>
      <c r="R22" s="57">
        <v>1.1168067704191753</v>
      </c>
      <c r="S22" s="57">
        <v>1.7907602563713951</v>
      </c>
      <c r="T22" s="57">
        <v>0.90996704679791529</v>
      </c>
      <c r="U22" s="57">
        <v>0.41083947649434854</v>
      </c>
      <c r="V22" s="57">
        <v>1.0567683553679732</v>
      </c>
      <c r="W22" s="57">
        <v>0.14167982773664731</v>
      </c>
      <c r="X22" s="57">
        <v>0.42081610135023578</v>
      </c>
      <c r="Y22" s="57">
        <v>4.6619105342473013</v>
      </c>
      <c r="Z22" s="58">
        <v>1.2509451897351211</v>
      </c>
      <c r="AA22" s="57">
        <v>1.9602114836045701</v>
      </c>
      <c r="AB22" s="161">
        <v>2.5605689066999999</v>
      </c>
    </row>
    <row r="23" spans="1:28" s="20" customFormat="1" ht="15" customHeight="1">
      <c r="A23" s="67" t="s">
        <v>4</v>
      </c>
      <c r="B23" s="68">
        <f>SUM(B4:B22)</f>
        <v>99.999999999999986</v>
      </c>
      <c r="C23" s="68">
        <f t="shared" ref="C23:AA23" si="0">SUM(C4:C22)</f>
        <v>100</v>
      </c>
      <c r="D23" s="68">
        <f t="shared" si="0"/>
        <v>100</v>
      </c>
      <c r="E23" s="68">
        <f t="shared" si="0"/>
        <v>100</v>
      </c>
      <c r="F23" s="68">
        <f t="shared" si="0"/>
        <v>100</v>
      </c>
      <c r="G23" s="68">
        <f t="shared" si="0"/>
        <v>100</v>
      </c>
      <c r="H23" s="68">
        <f t="shared" si="0"/>
        <v>100</v>
      </c>
      <c r="I23" s="68">
        <f t="shared" si="0"/>
        <v>100</v>
      </c>
      <c r="J23" s="68">
        <f t="shared" si="0"/>
        <v>99.999999999999986</v>
      </c>
      <c r="K23" s="68">
        <f t="shared" si="0"/>
        <v>100</v>
      </c>
      <c r="L23" s="68">
        <f t="shared" si="0"/>
        <v>99.999999999999986</v>
      </c>
      <c r="M23" s="68">
        <f t="shared" si="0"/>
        <v>99.999999999999986</v>
      </c>
      <c r="N23" s="68">
        <f t="shared" si="0"/>
        <v>100</v>
      </c>
      <c r="O23" s="68">
        <f t="shared" si="0"/>
        <v>100</v>
      </c>
      <c r="P23" s="68">
        <f t="shared" si="0"/>
        <v>100</v>
      </c>
      <c r="Q23" s="68">
        <f t="shared" si="0"/>
        <v>99.999999999999972</v>
      </c>
      <c r="R23" s="68">
        <f t="shared" si="0"/>
        <v>100.00000000000001</v>
      </c>
      <c r="S23" s="68">
        <f t="shared" si="0"/>
        <v>100</v>
      </c>
      <c r="T23" s="68">
        <f t="shared" si="0"/>
        <v>100</v>
      </c>
      <c r="U23" s="68">
        <f t="shared" si="0"/>
        <v>99.999999999999972</v>
      </c>
      <c r="V23" s="68">
        <f t="shared" si="0"/>
        <v>100</v>
      </c>
      <c r="W23" s="68">
        <f t="shared" si="0"/>
        <v>99.999999999999986</v>
      </c>
      <c r="X23" s="68">
        <f t="shared" si="0"/>
        <v>100.00000000000004</v>
      </c>
      <c r="Y23" s="68">
        <f t="shared" si="0"/>
        <v>100.00000000000001</v>
      </c>
      <c r="Z23" s="68">
        <f t="shared" si="0"/>
        <v>99.999999999999986</v>
      </c>
      <c r="AA23" s="68">
        <f t="shared" si="0"/>
        <v>100.00000000000003</v>
      </c>
      <c r="AB23" s="68">
        <f t="shared" ref="AB23" si="1">SUM(AB4:AB22)</f>
        <v>100.00000000029999</v>
      </c>
    </row>
    <row r="24" spans="1:28" ht="18.75" customHeight="1">
      <c r="A24" s="69" t="s">
        <v>21</v>
      </c>
      <c r="B24" s="70">
        <v>90.71970031629354</v>
      </c>
      <c r="C24" s="70">
        <v>88.329081632653057</v>
      </c>
      <c r="D24" s="70">
        <v>88.700547054626185</v>
      </c>
      <c r="E24" s="70">
        <v>89.496315429613304</v>
      </c>
      <c r="F24" s="70">
        <v>90.486147412441184</v>
      </c>
      <c r="G24" s="70">
        <v>90.209914773505801</v>
      </c>
      <c r="H24" s="70">
        <v>89.090042246619603</v>
      </c>
      <c r="I24" s="70">
        <v>86.478942213516163</v>
      </c>
      <c r="J24" s="70">
        <v>87.476052520910244</v>
      </c>
      <c r="K24" s="70">
        <v>85.951040829089607</v>
      </c>
      <c r="L24" s="70">
        <v>85.73924673195566</v>
      </c>
      <c r="M24" s="70">
        <v>84.318983172518642</v>
      </c>
      <c r="N24" s="70">
        <v>82.490481750342653</v>
      </c>
      <c r="O24" s="70">
        <v>79.287220139465219</v>
      </c>
      <c r="P24" s="70">
        <v>62.467320051000037</v>
      </c>
      <c r="Q24" s="70">
        <v>50.66656029358969</v>
      </c>
      <c r="R24" s="70">
        <v>45.628843199327427</v>
      </c>
      <c r="S24" s="70">
        <v>44.917782798970848</v>
      </c>
      <c r="T24" s="70">
        <v>43.115845279111113</v>
      </c>
      <c r="U24" s="70">
        <v>42.336628308746214</v>
      </c>
      <c r="V24" s="70">
        <v>42.118008594021575</v>
      </c>
      <c r="W24" s="70">
        <v>42.044257112750266</v>
      </c>
      <c r="X24" s="70">
        <v>42.270828753572218</v>
      </c>
      <c r="Y24" s="70">
        <v>47.948520341198716</v>
      </c>
      <c r="Z24" s="70">
        <v>48.510368536578028</v>
      </c>
      <c r="AA24" s="70">
        <v>48.257845181979285</v>
      </c>
      <c r="AB24" s="163">
        <v>44.730114827000001</v>
      </c>
    </row>
    <row r="26" spans="1:28" s="50" customFormat="1" ht="14.1" customHeight="1">
      <c r="A26" s="45" t="s">
        <v>56</v>
      </c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8" s="54" customFormat="1" ht="18" customHeight="1">
      <c r="A27" s="51" t="s">
        <v>245</v>
      </c>
      <c r="B27" s="52">
        <v>1919</v>
      </c>
      <c r="C27" s="52">
        <v>1922</v>
      </c>
      <c r="D27" s="52">
        <v>1925</v>
      </c>
      <c r="E27" s="52">
        <v>1928</v>
      </c>
      <c r="F27" s="52">
        <v>1931</v>
      </c>
      <c r="G27" s="52">
        <v>1935</v>
      </c>
      <c r="H27" s="52">
        <v>1939</v>
      </c>
      <c r="I27" s="52">
        <v>1943</v>
      </c>
      <c r="J27" s="52">
        <v>1947</v>
      </c>
      <c r="K27" s="53">
        <v>1951</v>
      </c>
      <c r="L27" s="53">
        <v>1955</v>
      </c>
      <c r="M27" s="53">
        <v>1959</v>
      </c>
      <c r="N27" s="53">
        <v>1963</v>
      </c>
      <c r="O27" s="53">
        <v>1967</v>
      </c>
      <c r="P27" s="52">
        <v>1971</v>
      </c>
      <c r="Q27" s="52">
        <v>1975</v>
      </c>
      <c r="R27" s="52">
        <v>1979</v>
      </c>
      <c r="S27" s="52">
        <v>1983</v>
      </c>
      <c r="T27" s="52">
        <v>1987</v>
      </c>
      <c r="U27" s="52">
        <v>1991</v>
      </c>
      <c r="V27" s="52">
        <v>1995</v>
      </c>
      <c r="W27" s="52">
        <v>1999</v>
      </c>
      <c r="X27" s="52">
        <v>2003</v>
      </c>
      <c r="Y27" s="53">
        <v>2007</v>
      </c>
      <c r="Z27" s="53">
        <v>2011</v>
      </c>
      <c r="AA27" s="53">
        <v>2015</v>
      </c>
      <c r="AB27" s="53">
        <v>2019</v>
      </c>
    </row>
    <row r="28" spans="1:28" s="20" customFormat="1" ht="12">
      <c r="A28" s="56" t="s">
        <v>1</v>
      </c>
      <c r="B28" s="60">
        <v>3</v>
      </c>
      <c r="C28" s="60">
        <v>2</v>
      </c>
      <c r="D28" s="60">
        <v>2</v>
      </c>
      <c r="E28" s="60">
        <v>2</v>
      </c>
      <c r="F28" s="60">
        <v>2</v>
      </c>
      <c r="G28" s="60">
        <v>2</v>
      </c>
      <c r="H28" s="60">
        <v>2</v>
      </c>
      <c r="I28" s="60">
        <v>2</v>
      </c>
      <c r="J28" s="60">
        <v>3</v>
      </c>
      <c r="K28" s="60">
        <v>3</v>
      </c>
      <c r="L28" s="60">
        <v>3</v>
      </c>
      <c r="M28" s="60">
        <v>3</v>
      </c>
      <c r="N28" s="60">
        <v>3</v>
      </c>
      <c r="O28" s="60">
        <v>2</v>
      </c>
      <c r="P28" s="60">
        <v>3</v>
      </c>
      <c r="Q28" s="60">
        <v>3</v>
      </c>
      <c r="R28" s="60">
        <v>3</v>
      </c>
      <c r="S28" s="60">
        <v>3</v>
      </c>
      <c r="T28" s="60">
        <v>3</v>
      </c>
      <c r="U28" s="60">
        <v>3</v>
      </c>
      <c r="V28" s="60">
        <v>3</v>
      </c>
      <c r="W28" s="60">
        <v>3</v>
      </c>
      <c r="X28" s="60">
        <v>2</v>
      </c>
      <c r="Y28" s="60">
        <v>2</v>
      </c>
      <c r="Z28" s="61">
        <v>2</v>
      </c>
      <c r="AA28" s="62">
        <v>3</v>
      </c>
      <c r="AB28" s="62">
        <v>2</v>
      </c>
    </row>
    <row r="29" spans="1:28" s="20" customFormat="1" ht="12">
      <c r="A29" s="56" t="s">
        <v>2</v>
      </c>
      <c r="B29" s="60">
        <v>3</v>
      </c>
      <c r="C29" s="60">
        <v>3</v>
      </c>
      <c r="D29" s="60">
        <v>3</v>
      </c>
      <c r="E29" s="60">
        <v>3</v>
      </c>
      <c r="F29" s="60">
        <v>3</v>
      </c>
      <c r="G29" s="60">
        <v>3</v>
      </c>
      <c r="H29" s="60">
        <v>3</v>
      </c>
      <c r="I29" s="60">
        <v>3</v>
      </c>
      <c r="J29" s="60">
        <v>3</v>
      </c>
      <c r="K29" s="60">
        <v>4</v>
      </c>
      <c r="L29" s="60">
        <v>3</v>
      </c>
      <c r="M29" s="60">
        <v>3</v>
      </c>
      <c r="N29" s="60">
        <v>3</v>
      </c>
      <c r="O29" s="60">
        <v>3</v>
      </c>
      <c r="P29" s="60">
        <v>3</v>
      </c>
      <c r="Q29" s="60">
        <v>3</v>
      </c>
      <c r="R29" s="60">
        <v>4</v>
      </c>
      <c r="S29" s="60">
        <v>4</v>
      </c>
      <c r="T29" s="60">
        <v>3</v>
      </c>
      <c r="U29" s="60">
        <v>2</v>
      </c>
      <c r="V29" s="60">
        <v>2</v>
      </c>
      <c r="W29" s="60">
        <v>3</v>
      </c>
      <c r="X29" s="60">
        <v>2</v>
      </c>
      <c r="Y29" s="60">
        <v>3</v>
      </c>
      <c r="Z29" s="61">
        <v>1</v>
      </c>
      <c r="AA29" s="62">
        <v>1</v>
      </c>
      <c r="AB29" s="62">
        <v>2</v>
      </c>
    </row>
    <row r="30" spans="1:28" s="20" customFormat="1" ht="12">
      <c r="A30" s="56" t="s">
        <v>7</v>
      </c>
      <c r="B30" s="60">
        <v>3</v>
      </c>
      <c r="C30" s="60">
        <v>4</v>
      </c>
      <c r="D30" s="60">
        <v>4</v>
      </c>
      <c r="E30" s="60">
        <v>4</v>
      </c>
      <c r="F30" s="60">
        <v>4</v>
      </c>
      <c r="G30" s="60">
        <v>4</v>
      </c>
      <c r="H30" s="60">
        <v>5</v>
      </c>
      <c r="I30" s="60">
        <v>5</v>
      </c>
      <c r="J30" s="60">
        <v>4</v>
      </c>
      <c r="K30" s="60">
        <v>4</v>
      </c>
      <c r="L30" s="60">
        <v>4</v>
      </c>
      <c r="M30" s="60">
        <v>4</v>
      </c>
      <c r="N30" s="60">
        <v>4</v>
      </c>
      <c r="O30" s="60">
        <v>4</v>
      </c>
      <c r="P30" s="60">
        <v>3</v>
      </c>
      <c r="Q30" s="60">
        <v>4</v>
      </c>
      <c r="R30" s="60">
        <v>4</v>
      </c>
      <c r="S30" s="60">
        <v>4</v>
      </c>
      <c r="T30" s="60">
        <v>3</v>
      </c>
      <c r="U30" s="60">
        <v>2</v>
      </c>
      <c r="V30" s="60">
        <v>3</v>
      </c>
      <c r="W30" s="60">
        <v>3</v>
      </c>
      <c r="X30" s="60">
        <v>3</v>
      </c>
      <c r="Y30" s="60">
        <v>3</v>
      </c>
      <c r="Z30" s="61">
        <v>3</v>
      </c>
      <c r="AA30" s="62">
        <v>2</v>
      </c>
      <c r="AB30" s="62">
        <v>3</v>
      </c>
    </row>
    <row r="31" spans="1:28" s="20" customFormat="1" ht="12">
      <c r="A31" s="56" t="s">
        <v>3</v>
      </c>
      <c r="B31" s="60">
        <v>3</v>
      </c>
      <c r="C31" s="60">
        <v>3</v>
      </c>
      <c r="D31" s="60">
        <v>3</v>
      </c>
      <c r="E31" s="60">
        <v>3</v>
      </c>
      <c r="F31" s="60">
        <v>3</v>
      </c>
      <c r="G31" s="60">
        <v>2</v>
      </c>
      <c r="H31" s="60">
        <v>2</v>
      </c>
      <c r="I31" s="60">
        <v>2</v>
      </c>
      <c r="J31" s="60">
        <v>2</v>
      </c>
      <c r="K31" s="60">
        <v>2</v>
      </c>
      <c r="L31" s="60">
        <v>2</v>
      </c>
      <c r="M31" s="60">
        <v>2</v>
      </c>
      <c r="N31" s="60">
        <v>2</v>
      </c>
      <c r="O31" s="60">
        <v>2</v>
      </c>
      <c r="P31" s="60">
        <v>2</v>
      </c>
      <c r="Q31" s="60">
        <v>2</v>
      </c>
      <c r="R31" s="60">
        <v>2</v>
      </c>
      <c r="S31" s="60">
        <v>2</v>
      </c>
      <c r="T31" s="60">
        <v>3</v>
      </c>
      <c r="U31" s="60">
        <v>3</v>
      </c>
      <c r="V31" s="60">
        <v>3</v>
      </c>
      <c r="W31" s="60">
        <v>5</v>
      </c>
      <c r="X31" s="60">
        <v>6</v>
      </c>
      <c r="Y31" s="60">
        <v>6</v>
      </c>
      <c r="Z31" s="61">
        <v>6</v>
      </c>
      <c r="AA31" s="62">
        <v>7</v>
      </c>
      <c r="AB31" s="62">
        <v>6</v>
      </c>
    </row>
    <row r="32" spans="1:28" s="20" customFormat="1" ht="12">
      <c r="A32" s="56" t="s">
        <v>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>
        <v>1</v>
      </c>
      <c r="M32" s="60">
        <v>1</v>
      </c>
      <c r="N32" s="60">
        <v>1</v>
      </c>
      <c r="O32" s="60">
        <v>2</v>
      </c>
      <c r="P32" s="60">
        <v>2</v>
      </c>
      <c r="Q32" s="60">
        <v>1</v>
      </c>
      <c r="R32" s="60">
        <v>1</v>
      </c>
      <c r="S32" s="60">
        <v>1</v>
      </c>
      <c r="T32" s="60">
        <v>1</v>
      </c>
      <c r="U32" s="60">
        <v>1</v>
      </c>
      <c r="V32" s="60">
        <v>1</v>
      </c>
      <c r="W32" s="60"/>
      <c r="X32" s="60"/>
      <c r="Y32" s="60"/>
      <c r="Z32" s="60"/>
    </row>
    <row r="33" spans="1:28" s="20" customFormat="1" ht="12">
      <c r="A33" s="56" t="s">
        <v>10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>
        <v>1</v>
      </c>
      <c r="X33" s="60">
        <v>1</v>
      </c>
      <c r="Y33" s="60"/>
      <c r="Z33" s="60"/>
      <c r="AB33" s="62">
        <v>1</v>
      </c>
    </row>
    <row r="34" spans="1:28" s="20" customFormat="1" ht="12">
      <c r="A34" s="56" t="s">
        <v>12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1">
        <v>1</v>
      </c>
      <c r="AA34" s="62">
        <v>1</v>
      </c>
      <c r="AB34" s="62">
        <v>1</v>
      </c>
    </row>
    <row r="35" spans="1:28" s="20" customFormat="1" ht="12">
      <c r="A35" s="56" t="s">
        <v>92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1">
        <v>1</v>
      </c>
      <c r="AA35" s="62">
        <v>1</v>
      </c>
      <c r="AB35" s="62"/>
    </row>
    <row r="36" spans="1:28" s="20" customFormat="1" ht="12">
      <c r="A36" s="56" t="s">
        <v>15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>
        <v>1</v>
      </c>
      <c r="U36" s="60"/>
      <c r="V36" s="60"/>
      <c r="W36" s="60"/>
      <c r="X36" s="60"/>
      <c r="Y36" s="60"/>
      <c r="Z36" s="60"/>
    </row>
    <row r="37" spans="1:28" s="20" customFormat="1" ht="12">
      <c r="A37" s="56" t="s">
        <v>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>
        <v>1</v>
      </c>
      <c r="V37" s="60">
        <v>1</v>
      </c>
      <c r="W37" s="60"/>
      <c r="X37" s="60">
        <v>1</v>
      </c>
      <c r="Y37" s="60">
        <v>1</v>
      </c>
      <c r="Z37" s="61">
        <v>1</v>
      </c>
      <c r="AA37" s="62">
        <v>1</v>
      </c>
      <c r="AB37" s="62">
        <v>1</v>
      </c>
    </row>
    <row r="38" spans="1:28" s="20" customFormat="1" ht="12">
      <c r="A38" s="56" t="s">
        <v>126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>
        <v>1</v>
      </c>
      <c r="Q38" s="60">
        <v>1</v>
      </c>
      <c r="R38" s="60"/>
      <c r="S38" s="60"/>
      <c r="T38" s="60"/>
      <c r="U38" s="60"/>
      <c r="V38" s="60"/>
      <c r="W38" s="60"/>
      <c r="X38" s="60"/>
      <c r="Y38" s="60"/>
      <c r="Z38" s="60"/>
    </row>
    <row r="39" spans="1:28" s="20" customFormat="1" ht="12">
      <c r="A39" s="56" t="s">
        <v>77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>
        <v>2</v>
      </c>
      <c r="V39" s="60">
        <v>2</v>
      </c>
      <c r="W39" s="60"/>
      <c r="X39" s="60"/>
      <c r="Y39" s="60"/>
      <c r="Z39" s="60"/>
    </row>
    <row r="40" spans="1:28" s="20" customFormat="1" ht="12">
      <c r="A40" s="56" t="s">
        <v>90</v>
      </c>
      <c r="B40" s="60"/>
      <c r="C40" s="60"/>
      <c r="D40" s="60"/>
      <c r="E40" s="60"/>
      <c r="F40" s="60"/>
      <c r="G40" s="60">
        <v>1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8" ht="18.75" customHeight="1">
      <c r="A41" s="71" t="s">
        <v>4</v>
      </c>
      <c r="B41" s="72">
        <v>12</v>
      </c>
      <c r="C41" s="72">
        <v>12</v>
      </c>
      <c r="D41" s="72">
        <v>12</v>
      </c>
      <c r="E41" s="72">
        <v>12</v>
      </c>
      <c r="F41" s="72">
        <v>12</v>
      </c>
      <c r="G41" s="72">
        <v>12</v>
      </c>
      <c r="H41" s="72">
        <v>12</v>
      </c>
      <c r="I41" s="72">
        <v>12</v>
      </c>
      <c r="J41" s="72">
        <v>12</v>
      </c>
      <c r="K41" s="72">
        <v>13</v>
      </c>
      <c r="L41" s="72">
        <v>13</v>
      </c>
      <c r="M41" s="72">
        <v>13</v>
      </c>
      <c r="N41" s="72">
        <v>13</v>
      </c>
      <c r="O41" s="72">
        <v>13</v>
      </c>
      <c r="P41" s="72">
        <v>14</v>
      </c>
      <c r="Q41" s="72">
        <v>14</v>
      </c>
      <c r="R41" s="72">
        <v>14</v>
      </c>
      <c r="S41" s="72">
        <v>14</v>
      </c>
      <c r="T41" s="72">
        <v>14</v>
      </c>
      <c r="U41" s="72">
        <v>14</v>
      </c>
      <c r="V41" s="72">
        <v>15</v>
      </c>
      <c r="W41" s="72">
        <v>15</v>
      </c>
      <c r="X41" s="72">
        <v>15</v>
      </c>
      <c r="Y41" s="72">
        <v>15</v>
      </c>
      <c r="Z41" s="72">
        <v>15</v>
      </c>
      <c r="AA41" s="72">
        <v>16</v>
      </c>
      <c r="AB41" s="72">
        <v>16</v>
      </c>
    </row>
    <row r="42" spans="1:28" ht="24" customHeight="1">
      <c r="A42" s="73" t="s">
        <v>188</v>
      </c>
    </row>
    <row r="43" spans="1:28" ht="11.45" customHeight="1">
      <c r="A43" s="64">
        <v>1959</v>
      </c>
      <c r="C43" s="11" t="s">
        <v>20</v>
      </c>
      <c r="D43" s="11" t="s">
        <v>189</v>
      </c>
    </row>
    <row r="44" spans="1:28" ht="11.45" customHeight="1">
      <c r="A44" s="64">
        <v>1963</v>
      </c>
      <c r="C44" s="11" t="s">
        <v>20</v>
      </c>
      <c r="D44" s="11" t="s">
        <v>190</v>
      </c>
    </row>
    <row r="45" spans="1:28" ht="11.45" customHeight="1">
      <c r="A45" s="64">
        <v>1963</v>
      </c>
      <c r="C45" s="11" t="s">
        <v>20</v>
      </c>
      <c r="D45" s="11" t="s">
        <v>191</v>
      </c>
    </row>
    <row r="46" spans="1:28" ht="11.45" customHeight="1">
      <c r="A46" s="64">
        <v>1967</v>
      </c>
      <c r="C46" s="11" t="s">
        <v>20</v>
      </c>
      <c r="D46" s="11" t="s">
        <v>190</v>
      </c>
    </row>
    <row r="47" spans="1:28" ht="11.45" customHeight="1">
      <c r="A47" s="64">
        <v>1967</v>
      </c>
      <c r="C47" s="11" t="s">
        <v>20</v>
      </c>
      <c r="D47" s="11" t="s">
        <v>192</v>
      </c>
    </row>
    <row r="48" spans="1:28" ht="11.45" customHeight="1">
      <c r="A48" s="64">
        <v>1967</v>
      </c>
      <c r="C48" s="11" t="s">
        <v>20</v>
      </c>
      <c r="D48" s="11" t="s">
        <v>193</v>
      </c>
    </row>
    <row r="49" spans="1:3" ht="12.75">
      <c r="A49" s="65" t="s">
        <v>270</v>
      </c>
      <c r="B49" s="28"/>
      <c r="C49" s="65" t="s">
        <v>271</v>
      </c>
    </row>
    <row r="50" spans="1:3" s="33" customFormat="1" ht="21.95" customHeight="1">
      <c r="A50" s="32" t="s">
        <v>308</v>
      </c>
    </row>
    <row r="51" spans="1:3" s="33" customFormat="1" ht="12.6" customHeight="1">
      <c r="A51" s="74" t="s">
        <v>313</v>
      </c>
    </row>
    <row r="52" spans="1:3" s="33" customFormat="1" ht="12.6" customHeight="1">
      <c r="A52" s="11"/>
    </row>
    <row r="53" spans="1:3" s="33" customFormat="1" ht="12.6" customHeight="1">
      <c r="A53" s="74" t="s">
        <v>309</v>
      </c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orientation="landscape" r:id="rId1"/>
  <headerFooter alignWithMargins="0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zoomScaleNormal="100" workbookViewId="0"/>
  </sheetViews>
  <sheetFormatPr baseColWidth="10" defaultColWidth="12" defaultRowHeight="9.9499999999999993" customHeight="1"/>
  <cols>
    <col min="1" max="1" width="6.1640625" style="100" customWidth="1"/>
    <col min="2" max="2" width="6.1640625" style="98" customWidth="1"/>
    <col min="3" max="3" width="6" style="98" customWidth="1"/>
    <col min="4" max="16" width="8.6640625" style="98" customWidth="1"/>
    <col min="17" max="16384" width="12" style="98"/>
  </cols>
  <sheetData>
    <row r="1" spans="1:16" s="77" customFormat="1" ht="14.1" customHeight="1">
      <c r="A1" s="1" t="str">
        <f>"Kanton "&amp;Übersicht!C5</f>
        <v>Kanton Aargau</v>
      </c>
      <c r="B1" s="76"/>
      <c r="C1" s="76"/>
      <c r="D1" s="76"/>
      <c r="E1" s="76"/>
      <c r="P1" s="29" t="s">
        <v>51</v>
      </c>
    </row>
    <row r="2" spans="1:16" s="80" customFormat="1" ht="14.1" customHeight="1">
      <c r="A2" s="75" t="s">
        <v>57</v>
      </c>
      <c r="B2" s="78"/>
      <c r="C2" s="78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6" s="77" customFormat="1" ht="18" customHeight="1">
      <c r="A3" s="81" t="s">
        <v>245</v>
      </c>
      <c r="B3" s="82"/>
      <c r="C3" s="83"/>
      <c r="D3" s="84">
        <v>1971</v>
      </c>
      <c r="E3" s="84">
        <v>1975</v>
      </c>
      <c r="F3" s="84">
        <v>1979</v>
      </c>
      <c r="G3" s="84">
        <v>1983</v>
      </c>
      <c r="H3" s="84">
        <v>1987</v>
      </c>
      <c r="I3" s="84">
        <v>1991</v>
      </c>
      <c r="J3" s="84">
        <v>1995</v>
      </c>
      <c r="K3" s="84">
        <v>1999</v>
      </c>
      <c r="L3" s="84">
        <v>2003</v>
      </c>
      <c r="M3" s="85">
        <v>2007</v>
      </c>
      <c r="N3" s="85">
        <v>2011</v>
      </c>
      <c r="O3" s="164">
        <v>2015</v>
      </c>
      <c r="P3" s="164">
        <v>2019</v>
      </c>
    </row>
    <row r="4" spans="1:16" s="77" customFormat="1" ht="15.95" customHeight="1">
      <c r="A4" s="86" t="s">
        <v>1</v>
      </c>
      <c r="B4" s="87"/>
      <c r="C4" s="87"/>
      <c r="D4" s="88">
        <v>15.903063511328899</v>
      </c>
      <c r="E4" s="88">
        <v>17.6554047860478</v>
      </c>
      <c r="F4" s="88">
        <v>20.541470237419063</v>
      </c>
      <c r="G4" s="88">
        <v>20.22803537287578</v>
      </c>
      <c r="H4" s="88">
        <v>20.261823701733931</v>
      </c>
      <c r="I4" s="88">
        <v>16.401130788714809</v>
      </c>
      <c r="J4" s="88">
        <v>15.802954137090648</v>
      </c>
      <c r="K4" s="88">
        <v>17.181515293106852</v>
      </c>
      <c r="L4" s="88">
        <v>15.330547579960655</v>
      </c>
      <c r="M4" s="88">
        <v>13.602267466810586</v>
      </c>
      <c r="N4" s="88">
        <v>11.483422728167984</v>
      </c>
      <c r="O4" s="165">
        <v>15.144654208930554</v>
      </c>
      <c r="P4" s="166">
        <v>13.554601603</v>
      </c>
    </row>
    <row r="5" spans="1:16" s="77" customFormat="1" ht="12.6" customHeight="1">
      <c r="A5" s="89" t="s">
        <v>2</v>
      </c>
      <c r="B5" s="90"/>
      <c r="C5" s="90"/>
      <c r="D5" s="91">
        <v>19.982071181438638</v>
      </c>
      <c r="E5" s="91">
        <v>20.6495573600887</v>
      </c>
      <c r="F5" s="91">
        <v>22.486238119580445</v>
      </c>
      <c r="G5" s="91">
        <v>21.491817468416674</v>
      </c>
      <c r="H5" s="91">
        <v>18.894170259120827</v>
      </c>
      <c r="I5" s="91">
        <v>14.46161147709276</v>
      </c>
      <c r="J5" s="91">
        <v>14.174368205801049</v>
      </c>
      <c r="K5" s="91">
        <v>16.323229556698756</v>
      </c>
      <c r="L5" s="91">
        <v>15.599458241216897</v>
      </c>
      <c r="M5" s="91">
        <v>13.508186325952961</v>
      </c>
      <c r="N5" s="91">
        <v>10.592823729987192</v>
      </c>
      <c r="O5" s="167">
        <v>8.5885343340524809</v>
      </c>
      <c r="P5" s="168">
        <v>9.8945791909</v>
      </c>
    </row>
    <row r="6" spans="1:16" s="77" customFormat="1" ht="12.6" customHeight="1">
      <c r="A6" s="89" t="s">
        <v>7</v>
      </c>
      <c r="B6" s="90"/>
      <c r="C6" s="90"/>
      <c r="D6" s="91">
        <v>23.904151327286556</v>
      </c>
      <c r="E6" s="91">
        <v>24.232904064400017</v>
      </c>
      <c r="F6" s="91">
        <v>27.648244916505739</v>
      </c>
      <c r="G6" s="91">
        <v>27.470504828013592</v>
      </c>
      <c r="H6" s="91">
        <v>18.452974115218812</v>
      </c>
      <c r="I6" s="91">
        <v>17.384689987464341</v>
      </c>
      <c r="J6" s="91">
        <v>19.43280643975055</v>
      </c>
      <c r="K6" s="91">
        <v>18.74426297435323</v>
      </c>
      <c r="L6" s="91">
        <v>21.241123375406001</v>
      </c>
      <c r="M6" s="91">
        <v>17.853499043066979</v>
      </c>
      <c r="N6" s="91">
        <v>18.040609392082359</v>
      </c>
      <c r="O6" s="167">
        <v>16.076501839510147</v>
      </c>
      <c r="P6" s="168">
        <v>16.466316447000001</v>
      </c>
    </row>
    <row r="7" spans="1:16" s="77" customFormat="1" ht="12.6" customHeight="1">
      <c r="A7" s="89" t="s">
        <v>3</v>
      </c>
      <c r="B7" s="90"/>
      <c r="C7" s="90"/>
      <c r="D7" s="91">
        <v>12.45846406430201</v>
      </c>
      <c r="E7" s="91">
        <v>12.771429238378341</v>
      </c>
      <c r="F7" s="91">
        <v>13.885595346283463</v>
      </c>
      <c r="G7" s="91">
        <v>14.149262578600466</v>
      </c>
      <c r="H7" s="91">
        <v>15.659678330880727</v>
      </c>
      <c r="I7" s="91">
        <v>17.85578316920045</v>
      </c>
      <c r="J7" s="91">
        <v>19.817808073854856</v>
      </c>
      <c r="K7" s="91">
        <v>31.771007333730839</v>
      </c>
      <c r="L7" s="91">
        <v>34.55264854629403</v>
      </c>
      <c r="M7" s="91">
        <v>36.188880845141142</v>
      </c>
      <c r="N7" s="91">
        <v>34.74439193491488</v>
      </c>
      <c r="O7" s="167">
        <v>37.994909914455171</v>
      </c>
      <c r="P7" s="168">
        <v>31.528317065</v>
      </c>
    </row>
    <row r="8" spans="1:16" s="77" customFormat="1" ht="8.1" customHeight="1">
      <c r="A8" s="73"/>
      <c r="B8" s="90"/>
      <c r="C8" s="90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169"/>
      <c r="P8" s="168"/>
    </row>
    <row r="9" spans="1:16" s="77" customFormat="1" ht="12.6" customHeight="1">
      <c r="A9" s="89" t="s">
        <v>9</v>
      </c>
      <c r="B9" s="90"/>
      <c r="C9" s="90"/>
      <c r="D9" s="91">
        <v>9.4391200777586963</v>
      </c>
      <c r="E9" s="91">
        <v>6.6257229999823499</v>
      </c>
      <c r="F9" s="91">
        <v>5.5413164072853949</v>
      </c>
      <c r="G9" s="91">
        <v>5.9063878420053468</v>
      </c>
      <c r="H9" s="91">
        <v>4.7322108677312524</v>
      </c>
      <c r="I9" s="91">
        <v>4.2984415544217862</v>
      </c>
      <c r="J9" s="91">
        <v>3.2977509301550043</v>
      </c>
      <c r="K9" s="91">
        <v>2.01566040224726</v>
      </c>
      <c r="L9" s="93" t="s">
        <v>8</v>
      </c>
      <c r="M9" s="93" t="s">
        <v>8</v>
      </c>
      <c r="N9" s="93" t="s">
        <v>8</v>
      </c>
      <c r="O9" s="170" t="s">
        <v>8</v>
      </c>
      <c r="P9" s="171" t="s">
        <v>8</v>
      </c>
    </row>
    <row r="10" spans="1:16" s="77" customFormat="1" ht="12.6" customHeight="1">
      <c r="A10" s="89" t="s">
        <v>10</v>
      </c>
      <c r="B10" s="90"/>
      <c r="C10" s="90"/>
      <c r="D10" s="91">
        <v>3.8429113178185261</v>
      </c>
      <c r="E10" s="91">
        <v>4.6355123585385307</v>
      </c>
      <c r="F10" s="91">
        <v>5.0410134802529445</v>
      </c>
      <c r="G10" s="91">
        <v>4.9710970329131206</v>
      </c>
      <c r="H10" s="91">
        <v>3.3589878698362163</v>
      </c>
      <c r="I10" s="91">
        <v>3.2971879884651298</v>
      </c>
      <c r="J10" s="91">
        <v>3.0460465379585542</v>
      </c>
      <c r="K10" s="91">
        <v>3.8225351645902106</v>
      </c>
      <c r="L10" s="91">
        <v>5.2289476733858553</v>
      </c>
      <c r="M10" s="91">
        <v>4.2492739515384255</v>
      </c>
      <c r="N10" s="91">
        <v>3.2213085539807551</v>
      </c>
      <c r="O10" s="167">
        <v>3.3364565765090468</v>
      </c>
      <c r="P10" s="168">
        <v>3.6435451774000001</v>
      </c>
    </row>
    <row r="11" spans="1:16" s="77" customFormat="1" ht="12.6" customHeight="1">
      <c r="A11" s="89" t="s">
        <v>12</v>
      </c>
      <c r="B11" s="90"/>
      <c r="C11" s="90"/>
      <c r="D11" s="93" t="s">
        <v>8</v>
      </c>
      <c r="E11" s="93" t="s">
        <v>8</v>
      </c>
      <c r="F11" s="93" t="s">
        <v>8</v>
      </c>
      <c r="G11" s="93" t="s">
        <v>8</v>
      </c>
      <c r="H11" s="93" t="s">
        <v>8</v>
      </c>
      <c r="I11" s="93" t="s">
        <v>8</v>
      </c>
      <c r="J11" s="93" t="s">
        <v>8</v>
      </c>
      <c r="K11" s="93" t="s">
        <v>8</v>
      </c>
      <c r="L11" s="93" t="s">
        <v>8</v>
      </c>
      <c r="M11" s="93" t="s">
        <v>8</v>
      </c>
      <c r="N11" s="91">
        <v>5.6678254683717801</v>
      </c>
      <c r="O11" s="167">
        <v>5.1764472227961509</v>
      </c>
      <c r="P11" s="168">
        <v>8.5055349441000008</v>
      </c>
    </row>
    <row r="12" spans="1:16" s="77" customFormat="1" ht="12.6" customHeight="1">
      <c r="A12" s="89" t="s">
        <v>92</v>
      </c>
      <c r="B12" s="90"/>
      <c r="C12" s="90"/>
      <c r="D12" s="93" t="s">
        <v>8</v>
      </c>
      <c r="E12" s="93" t="s">
        <v>8</v>
      </c>
      <c r="F12" s="93" t="s">
        <v>8</v>
      </c>
      <c r="G12" s="93" t="s">
        <v>8</v>
      </c>
      <c r="H12" s="93" t="s">
        <v>8</v>
      </c>
      <c r="I12" s="93" t="s">
        <v>8</v>
      </c>
      <c r="J12" s="93" t="s">
        <v>8</v>
      </c>
      <c r="K12" s="93" t="s">
        <v>8</v>
      </c>
      <c r="L12" s="93" t="s">
        <v>8</v>
      </c>
      <c r="M12" s="93" t="s">
        <v>8</v>
      </c>
      <c r="N12" s="91">
        <v>6.1428140277988632</v>
      </c>
      <c r="O12" s="167">
        <v>5.1262831324046898</v>
      </c>
      <c r="P12" s="168">
        <v>3.0680811188999999</v>
      </c>
    </row>
    <row r="13" spans="1:16" s="77" customFormat="1" ht="8.1" customHeight="1">
      <c r="A13" s="73"/>
      <c r="B13" s="90"/>
      <c r="C13" s="90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69"/>
      <c r="P13" s="169"/>
    </row>
    <row r="14" spans="1:16" s="77" customFormat="1" ht="12.6" customHeight="1">
      <c r="A14" s="89" t="s">
        <v>14</v>
      </c>
      <c r="B14" s="90"/>
      <c r="C14" s="90"/>
      <c r="D14" s="93" t="s">
        <v>8</v>
      </c>
      <c r="E14" s="91">
        <v>0.55978232711624987</v>
      </c>
      <c r="F14" s="93" t="s">
        <v>8</v>
      </c>
      <c r="G14" s="93" t="s">
        <v>8</v>
      </c>
      <c r="H14" s="93" t="s">
        <v>8</v>
      </c>
      <c r="I14" s="93" t="s">
        <v>8</v>
      </c>
      <c r="J14" s="93" t="s">
        <v>8</v>
      </c>
      <c r="K14" s="93" t="s">
        <v>8</v>
      </c>
      <c r="L14" s="93" t="s">
        <v>8</v>
      </c>
      <c r="M14" s="93" t="s">
        <v>8</v>
      </c>
      <c r="N14" s="93" t="s">
        <v>8</v>
      </c>
      <c r="O14" s="170" t="s">
        <v>8</v>
      </c>
      <c r="P14" s="171" t="s">
        <v>8</v>
      </c>
    </row>
    <row r="15" spans="1:16" s="77" customFormat="1" ht="12">
      <c r="A15" s="89" t="s">
        <v>15</v>
      </c>
      <c r="B15" s="90"/>
      <c r="C15" s="90"/>
      <c r="D15" s="93" t="s">
        <v>8</v>
      </c>
      <c r="E15" s="93" t="s">
        <v>8</v>
      </c>
      <c r="F15" s="93" t="s">
        <v>8</v>
      </c>
      <c r="G15" s="93" t="s">
        <v>8</v>
      </c>
      <c r="H15" s="91">
        <v>6.8673708695877709</v>
      </c>
      <c r="I15" s="94" t="s">
        <v>127</v>
      </c>
      <c r="J15" s="91">
        <v>0.96538220201144687</v>
      </c>
      <c r="K15" s="93" t="s">
        <v>8</v>
      </c>
      <c r="L15" s="91">
        <v>0.84664351618810885</v>
      </c>
      <c r="M15" s="93" t="s">
        <v>8</v>
      </c>
      <c r="N15" s="93" t="s">
        <v>8</v>
      </c>
      <c r="O15" s="170" t="s">
        <v>8</v>
      </c>
      <c r="P15" s="171" t="s">
        <v>8</v>
      </c>
    </row>
    <row r="16" spans="1:16" s="77" customFormat="1" ht="12.6" customHeight="1">
      <c r="A16" s="89" t="s">
        <v>74</v>
      </c>
      <c r="B16" s="90"/>
      <c r="C16" s="90"/>
      <c r="D16" s="93" t="s">
        <v>8</v>
      </c>
      <c r="E16" s="93" t="s">
        <v>8</v>
      </c>
      <c r="F16" s="93" t="s">
        <v>8</v>
      </c>
      <c r="G16" s="93" t="s">
        <v>8</v>
      </c>
      <c r="H16" s="93" t="s">
        <v>8</v>
      </c>
      <c r="I16" s="91">
        <v>6.8240416410880744</v>
      </c>
      <c r="J16" s="91">
        <v>5.3447817364701162</v>
      </c>
      <c r="K16" s="91">
        <v>4.4199768501155106</v>
      </c>
      <c r="L16" s="91">
        <v>5.1133295122068008</v>
      </c>
      <c r="M16" s="91">
        <v>8.1123584464597336</v>
      </c>
      <c r="N16" s="91">
        <v>7.305001487183465</v>
      </c>
      <c r="O16" s="167">
        <v>5.4699359815232143</v>
      </c>
      <c r="P16" s="168">
        <v>9.7815158921999998</v>
      </c>
    </row>
    <row r="17" spans="1:16" s="77" customFormat="1" ht="8.1" customHeight="1">
      <c r="A17" s="73"/>
      <c r="B17" s="90"/>
      <c r="C17" s="90"/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170"/>
      <c r="P17" s="170"/>
    </row>
    <row r="18" spans="1:16" s="77" customFormat="1" ht="12.6" customHeight="1">
      <c r="A18" s="89" t="s">
        <v>17</v>
      </c>
      <c r="B18" s="90"/>
      <c r="C18" s="90"/>
      <c r="D18" s="91">
        <v>5.8069731017359727</v>
      </c>
      <c r="E18" s="91">
        <v>6.5092345295511205</v>
      </c>
      <c r="F18" s="91">
        <v>2.1332689613389375</v>
      </c>
      <c r="G18" s="93" t="s">
        <v>8</v>
      </c>
      <c r="H18" s="93" t="s">
        <v>8</v>
      </c>
      <c r="I18" s="93" t="s">
        <v>8</v>
      </c>
      <c r="J18" s="93" t="s">
        <v>8</v>
      </c>
      <c r="K18" s="93" t="s">
        <v>8</v>
      </c>
      <c r="L18" s="93" t="s">
        <v>8</v>
      </c>
      <c r="M18" s="93" t="s">
        <v>8</v>
      </c>
      <c r="N18" s="93" t="s">
        <v>8</v>
      </c>
      <c r="O18" s="170" t="s">
        <v>8</v>
      </c>
      <c r="P18" s="171" t="s">
        <v>8</v>
      </c>
    </row>
    <row r="19" spans="1:16" s="77" customFormat="1" ht="12.6" customHeight="1">
      <c r="A19" s="89" t="s">
        <v>76</v>
      </c>
      <c r="B19" s="90"/>
      <c r="C19" s="90"/>
      <c r="D19" s="91">
        <v>3.4286347406112925</v>
      </c>
      <c r="E19" s="91">
        <v>3.4733605215677326</v>
      </c>
      <c r="F19" s="91">
        <v>1.6060457609148395</v>
      </c>
      <c r="G19" s="91">
        <v>3.992134620803625</v>
      </c>
      <c r="H19" s="91">
        <v>4.4991632016206315</v>
      </c>
      <c r="I19" s="91">
        <v>4.4654289207467741</v>
      </c>
      <c r="J19" s="91">
        <v>4.4570373284606735</v>
      </c>
      <c r="K19" s="91">
        <v>2.7438207424396732</v>
      </c>
      <c r="L19" s="91">
        <v>1.4396340309350173</v>
      </c>
      <c r="M19" s="91">
        <v>0.66355800979426527</v>
      </c>
      <c r="N19" s="91">
        <v>0.37931369668665721</v>
      </c>
      <c r="O19" s="170" t="s">
        <v>8</v>
      </c>
      <c r="P19" s="171" t="s">
        <v>8</v>
      </c>
    </row>
    <row r="20" spans="1:16" s="77" customFormat="1" ht="12.6" customHeight="1">
      <c r="A20" s="89" t="s">
        <v>18</v>
      </c>
      <c r="B20" s="90"/>
      <c r="C20" s="90"/>
      <c r="D20" s="93" t="s">
        <v>8</v>
      </c>
      <c r="E20" s="93" t="s">
        <v>8</v>
      </c>
      <c r="F20" s="93" t="s">
        <v>8</v>
      </c>
      <c r="G20" s="93" t="s">
        <v>8</v>
      </c>
      <c r="H20" s="91">
        <v>1.0359372824392468</v>
      </c>
      <c r="I20" s="91">
        <v>1.3837201504279149</v>
      </c>
      <c r="J20" s="91">
        <v>1.3327821303677472</v>
      </c>
      <c r="K20" s="91">
        <v>1.402104608680415</v>
      </c>
      <c r="L20" s="93" t="s">
        <v>8</v>
      </c>
      <c r="M20" s="91">
        <v>1.1600653769886207</v>
      </c>
      <c r="N20" s="91">
        <v>1.1715437910909521</v>
      </c>
      <c r="O20" s="167">
        <v>1.1260653062139727</v>
      </c>
      <c r="P20" s="168">
        <v>0.99693965510000004</v>
      </c>
    </row>
    <row r="21" spans="1:16" s="77" customFormat="1" ht="12.6" customHeight="1">
      <c r="A21" s="89" t="s">
        <v>19</v>
      </c>
      <c r="B21" s="90"/>
      <c r="C21" s="90"/>
      <c r="D21" s="93" t="s">
        <v>8</v>
      </c>
      <c r="E21" s="93" t="s">
        <v>8</v>
      </c>
      <c r="F21" s="93" t="s">
        <v>8</v>
      </c>
      <c r="G21" s="93" t="s">
        <v>8</v>
      </c>
      <c r="H21" s="91">
        <v>5.3277164550326663</v>
      </c>
      <c r="I21" s="91">
        <v>13.21712484588361</v>
      </c>
      <c r="J21" s="91">
        <v>11.271228489645202</v>
      </c>
      <c r="K21" s="91">
        <v>1.4341903518334598</v>
      </c>
      <c r="L21" s="91">
        <v>0.226851423056427</v>
      </c>
      <c r="M21" s="93" t="s">
        <v>8</v>
      </c>
      <c r="N21" s="93" t="s">
        <v>8</v>
      </c>
      <c r="O21" s="170" t="s">
        <v>8</v>
      </c>
      <c r="P21" s="171" t="s">
        <v>8</v>
      </c>
    </row>
    <row r="22" spans="1:16" s="77" customFormat="1" ht="8.1" customHeight="1">
      <c r="A22" s="73"/>
      <c r="B22" s="90"/>
      <c r="C22" s="90"/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169"/>
      <c r="P22" s="169"/>
    </row>
    <row r="23" spans="1:16" s="77" customFormat="1" ht="15" customHeight="1">
      <c r="A23" s="89" t="s">
        <v>20</v>
      </c>
      <c r="B23" s="90"/>
      <c r="C23" s="90"/>
      <c r="D23" s="91">
        <v>5.2346106777194139</v>
      </c>
      <c r="E23" s="91">
        <v>2.8843137400029719</v>
      </c>
      <c r="F23" s="91">
        <v>1.1168067704191753</v>
      </c>
      <c r="G23" s="91">
        <v>1.7907602563713951</v>
      </c>
      <c r="H23" s="91">
        <v>0.90996704679791518</v>
      </c>
      <c r="I23" s="91">
        <v>0.41083947649434865</v>
      </c>
      <c r="J23" s="91">
        <v>1.0570537884341571</v>
      </c>
      <c r="K23" s="91">
        <v>0.14169672220380469</v>
      </c>
      <c r="L23" s="91">
        <v>0.42081610135023589</v>
      </c>
      <c r="M23" s="91">
        <v>4.6619105342473013</v>
      </c>
      <c r="N23" s="91">
        <v>1.2509451897351214</v>
      </c>
      <c r="O23" s="167">
        <v>1.9602114836045748</v>
      </c>
      <c r="P23" s="168">
        <v>2.5605689066999999</v>
      </c>
    </row>
    <row r="24" spans="1:16" s="77" customFormat="1" ht="15" customHeight="1">
      <c r="A24" s="106" t="s">
        <v>4</v>
      </c>
      <c r="B24" s="107"/>
      <c r="C24" s="107"/>
      <c r="D24" s="108">
        <f>SUM(D4:D23)</f>
        <v>100</v>
      </c>
      <c r="E24" s="108">
        <f t="shared" ref="E24:N24" si="0">SUM(E4:E23)</f>
        <v>99.997221925673813</v>
      </c>
      <c r="F24" s="108">
        <f t="shared" si="0"/>
        <v>100.00000000000001</v>
      </c>
      <c r="G24" s="108">
        <f t="shared" si="0"/>
        <v>100</v>
      </c>
      <c r="H24" s="108">
        <f t="shared" si="0"/>
        <v>100</v>
      </c>
      <c r="I24" s="108">
        <f t="shared" si="0"/>
        <v>100</v>
      </c>
      <c r="J24" s="108">
        <f t="shared" si="0"/>
        <v>100</v>
      </c>
      <c r="K24" s="108">
        <f>SUM(K4:K23)</f>
        <v>100.00000000000001</v>
      </c>
      <c r="L24" s="108">
        <f>SUM(L4:L23)</f>
        <v>100.00000000000004</v>
      </c>
      <c r="M24" s="108">
        <f t="shared" si="0"/>
        <v>100.00000000000003</v>
      </c>
      <c r="N24" s="108">
        <f t="shared" si="0"/>
        <v>99.999999999999986</v>
      </c>
      <c r="O24" s="172">
        <f>SUM(O4:O23)</f>
        <v>100.00000000000003</v>
      </c>
      <c r="P24" s="172">
        <f>SUM(P4:P23)</f>
        <v>100.00000000029999</v>
      </c>
    </row>
    <row r="25" spans="1:16" s="77" customFormat="1" ht="17.45" customHeight="1">
      <c r="A25" s="69" t="s">
        <v>21</v>
      </c>
      <c r="B25" s="109"/>
      <c r="C25" s="109"/>
      <c r="D25" s="110">
        <v>62.467320051000044</v>
      </c>
      <c r="E25" s="110">
        <v>50.66656029358969</v>
      </c>
      <c r="F25" s="110">
        <v>45.628843199327427</v>
      </c>
      <c r="G25" s="110">
        <v>44.917782798970848</v>
      </c>
      <c r="H25" s="110">
        <v>43.115845279111113</v>
      </c>
      <c r="I25" s="110">
        <v>42.336628308746207</v>
      </c>
      <c r="J25" s="110">
        <v>42.118008594021575</v>
      </c>
      <c r="K25" s="110">
        <v>42.044257112750259</v>
      </c>
      <c r="L25" s="110">
        <v>42.270828753572218</v>
      </c>
      <c r="M25" s="110">
        <v>47.948520341198716</v>
      </c>
      <c r="N25" s="110">
        <v>48.510368536578028</v>
      </c>
      <c r="O25" s="173">
        <v>48.257845181979285</v>
      </c>
      <c r="P25" s="173">
        <v>44.730114827000001</v>
      </c>
    </row>
    <row r="26" spans="1:16" s="77" customFormat="1" ht="18" customHeight="1">
      <c r="A26" s="96" t="s">
        <v>22</v>
      </c>
      <c r="B26" s="97"/>
      <c r="C26" s="97"/>
      <c r="D26" s="98"/>
      <c r="E26" s="98"/>
      <c r="F26" s="98"/>
      <c r="G26" s="98"/>
      <c r="H26" s="98"/>
      <c r="I26" s="98"/>
      <c r="J26" s="98"/>
      <c r="K26" s="98"/>
      <c r="L26" s="98"/>
      <c r="M26" s="98"/>
    </row>
    <row r="27" spans="1:16" s="77" customFormat="1" ht="18" customHeight="1">
      <c r="A27" s="73" t="s">
        <v>310</v>
      </c>
      <c r="B27" s="99"/>
      <c r="C27" s="99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6" s="77" customFormat="1" ht="14.1" customHeight="1">
      <c r="A28" s="73" t="s">
        <v>24</v>
      </c>
      <c r="B28" s="73" t="s">
        <v>25</v>
      </c>
      <c r="C28" s="42" t="s">
        <v>128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6" s="77" customFormat="1" ht="14.1" customHeight="1">
      <c r="A29" s="73" t="s">
        <v>27</v>
      </c>
      <c r="B29" s="73" t="s">
        <v>29</v>
      </c>
      <c r="C29" s="42" t="s">
        <v>129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6" s="77" customFormat="1" ht="12.6" customHeight="1">
      <c r="A30" s="73"/>
      <c r="B30" s="73"/>
      <c r="C30" s="42" t="s">
        <v>130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6" s="77" customFormat="1" ht="12.6" customHeight="1">
      <c r="A31" s="100"/>
      <c r="B31" s="73" t="s">
        <v>26</v>
      </c>
      <c r="C31" s="42" t="s">
        <v>131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6" s="77" customFormat="1" ht="14.1" customHeight="1">
      <c r="A32" s="73" t="s">
        <v>30</v>
      </c>
      <c r="B32" s="73" t="s">
        <v>25</v>
      </c>
      <c r="C32" s="40" t="s">
        <v>132</v>
      </c>
      <c r="D32" s="40"/>
      <c r="E32" s="42"/>
      <c r="F32" s="42"/>
      <c r="G32" s="42"/>
      <c r="H32" s="42"/>
      <c r="I32" s="42"/>
      <c r="J32" s="42"/>
      <c r="K32" s="42"/>
      <c r="L32" s="42"/>
      <c r="M32" s="42"/>
    </row>
    <row r="33" spans="1:13" s="77" customFormat="1" ht="12.6" customHeight="1">
      <c r="A33" s="73"/>
      <c r="B33" s="73"/>
      <c r="C33" s="40" t="s">
        <v>133</v>
      </c>
      <c r="D33" s="40"/>
      <c r="E33" s="42"/>
      <c r="F33" s="42"/>
      <c r="G33" s="42"/>
      <c r="H33" s="42"/>
      <c r="I33" s="42"/>
      <c r="J33" s="42"/>
      <c r="K33" s="42"/>
      <c r="L33" s="42"/>
      <c r="M33" s="42"/>
    </row>
    <row r="34" spans="1:13" s="77" customFormat="1" ht="12.6" customHeight="1">
      <c r="A34" s="73"/>
      <c r="B34" s="73" t="s">
        <v>29</v>
      </c>
      <c r="C34" s="40" t="s">
        <v>134</v>
      </c>
      <c r="D34" s="40"/>
      <c r="E34" s="42"/>
      <c r="F34" s="42"/>
      <c r="G34" s="42"/>
      <c r="H34" s="42"/>
      <c r="I34" s="42"/>
      <c r="J34" s="42"/>
      <c r="K34" s="42"/>
      <c r="L34" s="42"/>
      <c r="M34" s="42"/>
    </row>
    <row r="35" spans="1:13" s="77" customFormat="1" ht="12.6" customHeight="1">
      <c r="A35" s="73"/>
      <c r="B35" s="73"/>
      <c r="C35" s="40" t="s">
        <v>135</v>
      </c>
      <c r="D35" s="40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77" customFormat="1" ht="12.6" customHeight="1">
      <c r="A36" s="100"/>
      <c r="B36" s="73" t="s">
        <v>26</v>
      </c>
      <c r="C36" s="42" t="s">
        <v>136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s="77" customFormat="1" ht="12.6" customHeight="1">
      <c r="A37" s="73"/>
      <c r="B37" s="73"/>
      <c r="C37" s="42" t="s">
        <v>137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s="77" customFormat="1" ht="12.6" customHeight="1">
      <c r="A38" s="73"/>
      <c r="B38" s="73" t="s">
        <v>238</v>
      </c>
      <c r="C38" s="42" t="s">
        <v>138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s="77" customFormat="1" ht="14.1" customHeight="1">
      <c r="A39" s="95" t="s">
        <v>34</v>
      </c>
      <c r="B39" s="73" t="s">
        <v>28</v>
      </c>
      <c r="C39" s="42" t="s">
        <v>139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s="77" customFormat="1" ht="12.6" customHeight="1">
      <c r="A40" s="73"/>
      <c r="B40" s="73"/>
      <c r="C40" s="42" t="s">
        <v>140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s="77" customFormat="1" ht="12.6" customHeight="1">
      <c r="A41" s="100"/>
      <c r="B41" s="101" t="s">
        <v>31</v>
      </c>
      <c r="C41" s="101" t="s">
        <v>141</v>
      </c>
      <c r="D41" s="101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 s="77" customFormat="1" ht="12.6" customHeight="1">
      <c r="A42" s="95"/>
      <c r="B42" s="101"/>
      <c r="C42" s="101" t="s">
        <v>142</v>
      </c>
      <c r="D42" s="101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3" s="77" customFormat="1" ht="12.6" customHeight="1">
      <c r="A43" s="95"/>
      <c r="B43" s="101"/>
      <c r="C43" s="101" t="s">
        <v>143</v>
      </c>
      <c r="D43" s="101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s="77" customFormat="1" ht="12.6" customHeight="1">
      <c r="A44" s="95"/>
      <c r="B44" s="101" t="s">
        <v>25</v>
      </c>
      <c r="C44" s="101" t="s">
        <v>144</v>
      </c>
      <c r="D44" s="101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s="77" customFormat="1" ht="12.6" customHeight="1">
      <c r="A45" s="95"/>
      <c r="B45" s="101"/>
      <c r="C45" s="101" t="s">
        <v>145</v>
      </c>
      <c r="D45" s="101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 s="77" customFormat="1" ht="12.6" customHeight="1">
      <c r="A46" s="95"/>
      <c r="B46" s="101" t="s">
        <v>29</v>
      </c>
      <c r="C46" s="101" t="s">
        <v>146</v>
      </c>
      <c r="D46" s="101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1:13" s="77" customFormat="1" ht="12.6" customHeight="1">
      <c r="A47" s="95"/>
      <c r="B47" s="101"/>
      <c r="C47" s="101" t="s">
        <v>147</v>
      </c>
      <c r="D47" s="101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13" s="77" customFormat="1" ht="12.6" customHeight="1">
      <c r="A48" s="95"/>
      <c r="B48" s="101" t="s">
        <v>26</v>
      </c>
      <c r="C48" s="101" t="s">
        <v>148</v>
      </c>
      <c r="D48" s="101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s="77" customFormat="1" ht="12.6" customHeight="1">
      <c r="A49" s="95"/>
      <c r="B49" s="101" t="s">
        <v>238</v>
      </c>
      <c r="C49" s="101" t="s">
        <v>149</v>
      </c>
      <c r="D49" s="101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3" s="77" customFormat="1" ht="14.1" customHeight="1">
      <c r="A50" s="103" t="s">
        <v>36</v>
      </c>
      <c r="B50" s="101" t="s">
        <v>31</v>
      </c>
      <c r="C50" s="40" t="s">
        <v>150</v>
      </c>
      <c r="D50" s="40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3" s="77" customFormat="1" ht="12.6" customHeight="1">
      <c r="A51" s="95"/>
      <c r="B51" s="101"/>
      <c r="C51" s="40" t="s">
        <v>151</v>
      </c>
      <c r="D51" s="40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3" s="77" customFormat="1" ht="12.6" customHeight="1">
      <c r="A52" s="95"/>
      <c r="B52" s="101" t="s">
        <v>32</v>
      </c>
      <c r="C52" s="40" t="s">
        <v>152</v>
      </c>
      <c r="D52" s="40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 s="77" customFormat="1" ht="12.6" customHeight="1">
      <c r="A53" s="95"/>
      <c r="B53" s="101"/>
      <c r="C53" s="40" t="s">
        <v>153</v>
      </c>
      <c r="D53" s="40"/>
      <c r="E53" s="102"/>
      <c r="F53" s="102"/>
      <c r="G53" s="102"/>
      <c r="H53" s="102"/>
      <c r="I53" s="102"/>
      <c r="J53" s="102"/>
      <c r="K53" s="102"/>
      <c r="L53" s="102"/>
      <c r="M53" s="102"/>
    </row>
    <row r="54" spans="1:13" s="77" customFormat="1" ht="12.6" customHeight="1">
      <c r="A54" s="95"/>
      <c r="B54" s="101" t="s">
        <v>25</v>
      </c>
      <c r="C54" s="40" t="s">
        <v>154</v>
      </c>
      <c r="D54" s="40"/>
      <c r="E54" s="102"/>
      <c r="F54" s="102"/>
      <c r="G54" s="102"/>
      <c r="H54" s="102"/>
      <c r="I54" s="102"/>
      <c r="J54" s="102"/>
      <c r="K54" s="102"/>
      <c r="L54" s="102"/>
      <c r="M54" s="102"/>
    </row>
    <row r="55" spans="1:13" s="77" customFormat="1" ht="12.6" customHeight="1">
      <c r="A55" s="95"/>
      <c r="B55" s="101"/>
      <c r="C55" s="40" t="s">
        <v>155</v>
      </c>
      <c r="D55" s="40"/>
      <c r="E55" s="102"/>
      <c r="F55" s="102"/>
      <c r="G55" s="102"/>
      <c r="H55" s="102"/>
      <c r="I55" s="102"/>
      <c r="J55" s="102"/>
      <c r="K55" s="102"/>
      <c r="L55" s="102"/>
      <c r="M55" s="102"/>
    </row>
    <row r="56" spans="1:13" s="77" customFormat="1" ht="12.6" customHeight="1">
      <c r="A56" s="95"/>
      <c r="B56" s="101" t="s">
        <v>29</v>
      </c>
      <c r="C56" s="40" t="s">
        <v>156</v>
      </c>
      <c r="D56" s="40"/>
      <c r="E56" s="102"/>
      <c r="F56" s="102"/>
      <c r="G56" s="102"/>
      <c r="H56" s="102"/>
      <c r="I56" s="102"/>
      <c r="J56" s="102"/>
      <c r="K56" s="102"/>
      <c r="L56" s="102"/>
      <c r="M56" s="102"/>
    </row>
    <row r="57" spans="1:13" s="77" customFormat="1" ht="12.6" customHeight="1">
      <c r="A57" s="95"/>
      <c r="B57" s="101"/>
      <c r="C57" s="40" t="s">
        <v>157</v>
      </c>
      <c r="D57" s="40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13" s="77" customFormat="1" ht="12.6" customHeight="1">
      <c r="A58" s="73"/>
      <c r="B58" s="73" t="s">
        <v>35</v>
      </c>
      <c r="C58" s="40" t="s">
        <v>158</v>
      </c>
      <c r="D58" s="40"/>
      <c r="E58" s="42"/>
      <c r="F58" s="42"/>
      <c r="G58" s="42"/>
      <c r="H58" s="42"/>
      <c r="I58" s="42"/>
      <c r="J58" s="42"/>
      <c r="K58" s="42"/>
      <c r="L58" s="42"/>
      <c r="M58" s="42"/>
    </row>
    <row r="59" spans="1:13" s="77" customFormat="1" ht="12.6" customHeight="1">
      <c r="A59" s="73"/>
      <c r="B59" s="73"/>
      <c r="C59" s="40" t="s">
        <v>159</v>
      </c>
      <c r="D59" s="40"/>
      <c r="E59" s="42"/>
      <c r="F59" s="42"/>
      <c r="G59" s="42"/>
      <c r="H59" s="42"/>
      <c r="I59" s="42"/>
      <c r="J59" s="42"/>
      <c r="K59" s="42"/>
      <c r="L59" s="42"/>
      <c r="M59" s="42"/>
    </row>
    <row r="60" spans="1:13" s="77" customFormat="1" ht="12.6" customHeight="1">
      <c r="A60" s="73"/>
      <c r="B60" s="73" t="s">
        <v>238</v>
      </c>
      <c r="C60" s="40" t="s">
        <v>160</v>
      </c>
      <c r="D60" s="40"/>
      <c r="E60" s="42"/>
      <c r="F60" s="42"/>
      <c r="G60" s="42"/>
      <c r="H60" s="42"/>
      <c r="I60" s="42"/>
      <c r="J60" s="42"/>
      <c r="K60" s="42"/>
      <c r="L60" s="42"/>
      <c r="M60" s="42"/>
    </row>
    <row r="61" spans="1:13" s="77" customFormat="1" ht="12.6" customHeight="1">
      <c r="A61" s="73"/>
      <c r="B61" s="73"/>
      <c r="C61" s="40" t="s">
        <v>161</v>
      </c>
      <c r="D61" s="40"/>
      <c r="E61" s="42"/>
      <c r="F61" s="42"/>
      <c r="G61" s="42"/>
      <c r="H61" s="42"/>
      <c r="I61" s="42"/>
      <c r="J61" s="42"/>
      <c r="K61" s="42"/>
      <c r="L61" s="42"/>
      <c r="M61" s="42"/>
    </row>
    <row r="62" spans="1:13" s="77" customFormat="1" ht="14.1" customHeight="1">
      <c r="A62" s="104" t="s">
        <v>162</v>
      </c>
      <c r="B62" s="40" t="s">
        <v>28</v>
      </c>
      <c r="C62" s="40" t="s">
        <v>163</v>
      </c>
      <c r="D62" s="40"/>
      <c r="E62" s="42"/>
      <c r="F62" s="42"/>
      <c r="G62" s="42"/>
      <c r="H62" s="42"/>
      <c r="I62" s="42"/>
      <c r="J62" s="42"/>
      <c r="K62" s="42"/>
      <c r="L62" s="42"/>
      <c r="M62" s="42"/>
    </row>
    <row r="63" spans="1:13" s="77" customFormat="1" ht="12.6" customHeight="1">
      <c r="A63" s="63"/>
      <c r="B63" s="73"/>
      <c r="C63" s="40" t="s">
        <v>164</v>
      </c>
      <c r="D63" s="40"/>
      <c r="E63" s="42"/>
      <c r="F63" s="42"/>
      <c r="G63" s="42"/>
      <c r="H63" s="42"/>
      <c r="I63" s="42"/>
      <c r="J63" s="42"/>
      <c r="K63" s="42"/>
      <c r="L63" s="42"/>
      <c r="M63" s="42"/>
    </row>
    <row r="64" spans="1:13" s="77" customFormat="1" ht="12.6" customHeight="1">
      <c r="A64" s="63"/>
      <c r="B64" s="73" t="s">
        <v>31</v>
      </c>
      <c r="C64" s="40" t="s">
        <v>165</v>
      </c>
      <c r="D64" s="40"/>
      <c r="E64" s="42"/>
      <c r="F64" s="42"/>
      <c r="G64" s="42"/>
      <c r="H64" s="42"/>
      <c r="I64" s="42"/>
      <c r="J64" s="42"/>
      <c r="K64" s="42"/>
      <c r="L64" s="42"/>
      <c r="M64" s="42"/>
    </row>
    <row r="65" spans="1:13" s="77" customFormat="1" ht="12.6" customHeight="1">
      <c r="A65" s="63"/>
      <c r="B65" s="73"/>
      <c r="C65" s="40" t="s">
        <v>151</v>
      </c>
      <c r="D65" s="40"/>
      <c r="E65" s="42"/>
      <c r="F65" s="42"/>
      <c r="G65" s="42"/>
      <c r="H65" s="42"/>
      <c r="I65" s="42"/>
      <c r="J65" s="42"/>
      <c r="K65" s="42"/>
      <c r="L65" s="42"/>
      <c r="M65" s="42"/>
    </row>
    <row r="66" spans="1:13" s="77" customFormat="1" ht="12.6" customHeight="1">
      <c r="A66" s="63"/>
      <c r="B66" s="73"/>
      <c r="C66" s="40" t="s">
        <v>166</v>
      </c>
      <c r="D66" s="40"/>
      <c r="E66" s="42"/>
      <c r="F66" s="42"/>
      <c r="G66" s="42"/>
      <c r="H66" s="42"/>
      <c r="I66" s="42"/>
      <c r="J66" s="42"/>
      <c r="K66" s="42"/>
      <c r="L66" s="42"/>
      <c r="M66" s="42"/>
    </row>
    <row r="67" spans="1:13" s="77" customFormat="1" ht="12.6" customHeight="1">
      <c r="A67" s="63"/>
      <c r="B67" s="96" t="s">
        <v>25</v>
      </c>
      <c r="C67" s="40" t="s">
        <v>167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13" s="77" customFormat="1" ht="12.6" customHeight="1">
      <c r="A68" s="63"/>
      <c r="B68" s="96"/>
      <c r="C68" s="40" t="s">
        <v>168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1:13" s="77" customFormat="1" ht="12.6" customHeight="1">
      <c r="A69" s="63"/>
      <c r="B69" s="96" t="s">
        <v>35</v>
      </c>
      <c r="C69" s="40" t="s">
        <v>169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1:13" s="77" customFormat="1" ht="12.6" customHeight="1">
      <c r="A70" s="63"/>
      <c r="B70" s="96"/>
      <c r="C70" s="40" t="s">
        <v>170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3" s="77" customFormat="1" ht="12.6" customHeight="1">
      <c r="A71" s="63"/>
      <c r="B71" s="96" t="s">
        <v>26</v>
      </c>
      <c r="C71" s="40" t="s">
        <v>171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1:13" s="77" customFormat="1" ht="12.6" customHeight="1">
      <c r="A72" s="63"/>
      <c r="B72" s="96" t="s">
        <v>238</v>
      </c>
      <c r="C72" s="40" t="s">
        <v>131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3" s="77" customFormat="1" ht="12.6" customHeight="1">
      <c r="A73" s="63"/>
      <c r="B73" s="96" t="s">
        <v>33</v>
      </c>
      <c r="C73" s="40" t="s">
        <v>172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1:13" s="77" customFormat="1" ht="12.6" customHeight="1">
      <c r="A74" s="63"/>
      <c r="B74" s="96"/>
      <c r="C74" s="40" t="s">
        <v>173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3" s="77" customFormat="1" ht="14.1" customHeight="1">
      <c r="A75" s="104" t="s">
        <v>174</v>
      </c>
      <c r="B75" s="40" t="s">
        <v>28</v>
      </c>
      <c r="C75" s="40" t="s">
        <v>175</v>
      </c>
      <c r="D75" s="40"/>
      <c r="E75" s="42"/>
      <c r="F75" s="42"/>
      <c r="G75" s="42"/>
      <c r="H75" s="42"/>
      <c r="I75" s="42"/>
      <c r="J75" s="42"/>
      <c r="K75" s="42"/>
      <c r="L75" s="42"/>
      <c r="M75" s="42"/>
    </row>
    <row r="76" spans="1:13" s="77" customFormat="1" ht="12.6" customHeight="1">
      <c r="A76" s="63"/>
      <c r="B76" s="96"/>
      <c r="C76" s="40" t="s">
        <v>176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s="77" customFormat="1" ht="12.6" customHeight="1">
      <c r="A77" s="63"/>
      <c r="B77" s="96" t="s">
        <v>31</v>
      </c>
      <c r="C77" s="40" t="s">
        <v>177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s="77" customFormat="1" ht="12.6" customHeight="1">
      <c r="A78" s="63"/>
      <c r="B78" s="96"/>
      <c r="C78" s="40" t="s">
        <v>178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1:13" s="77" customFormat="1" ht="12.6" customHeight="1">
      <c r="A79" s="63"/>
      <c r="B79" s="96" t="s">
        <v>32</v>
      </c>
      <c r="C79" s="40" t="s">
        <v>179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1:13" s="77" customFormat="1" ht="12.6" customHeight="1">
      <c r="A80" s="63"/>
      <c r="B80" s="96"/>
      <c r="C80" s="40" t="s">
        <v>180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1:13" s="77" customFormat="1" ht="12.6" customHeight="1">
      <c r="A81" s="63"/>
      <c r="B81" s="96"/>
      <c r="C81" s="40" t="s">
        <v>181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s="77" customFormat="1" ht="12.6" customHeight="1">
      <c r="A82" s="63"/>
      <c r="B82" s="96" t="s">
        <v>25</v>
      </c>
      <c r="C82" s="40" t="s">
        <v>182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3" s="77" customFormat="1" ht="12.6" customHeight="1">
      <c r="A83" s="63"/>
      <c r="B83" s="96"/>
      <c r="C83" s="40" t="s">
        <v>183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3" s="77" customFormat="1" ht="12.6" customHeight="1">
      <c r="A84" s="63"/>
      <c r="B84" s="96" t="s">
        <v>35</v>
      </c>
      <c r="C84" s="40" t="s">
        <v>184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1:13" s="77" customFormat="1" ht="12.6" customHeight="1">
      <c r="A85" s="63"/>
      <c r="B85" s="105"/>
      <c r="C85" s="40" t="s">
        <v>185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1:13" s="77" customFormat="1" ht="12.6" customHeight="1">
      <c r="A86" s="63"/>
      <c r="B86" s="96" t="s">
        <v>238</v>
      </c>
      <c r="C86" s="40" t="s">
        <v>186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s="77" customFormat="1" ht="12.6" customHeight="1">
      <c r="A87" s="63"/>
      <c r="B87" s="96"/>
      <c r="C87" s="96" t="s">
        <v>187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 s="77" customFormat="1" ht="12.6" customHeight="1">
      <c r="A88" s="104" t="s">
        <v>222</v>
      </c>
      <c r="B88" s="96" t="s">
        <v>28</v>
      </c>
      <c r="C88" s="96" t="s">
        <v>223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s="77" customFormat="1" ht="12.6" customHeight="1">
      <c r="A89" s="63"/>
      <c r="B89" s="96"/>
      <c r="C89" s="96" t="s">
        <v>224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1:13" s="77" customFormat="1" ht="12.6" customHeight="1">
      <c r="A90" s="63"/>
      <c r="B90" s="96" t="s">
        <v>31</v>
      </c>
      <c r="C90" s="96" t="s">
        <v>225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1:13" s="77" customFormat="1" ht="12.6" customHeight="1">
      <c r="A91" s="63"/>
      <c r="B91" s="96"/>
      <c r="C91" s="96" t="s">
        <v>226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1:13" s="77" customFormat="1" ht="12.6" customHeight="1">
      <c r="A92" s="63"/>
      <c r="B92" s="96"/>
      <c r="C92" s="96" t="s">
        <v>269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1:13" s="77" customFormat="1" ht="12.6" customHeight="1">
      <c r="A93" s="63"/>
      <c r="B93" s="96" t="s">
        <v>32</v>
      </c>
      <c r="C93" s="96" t="s">
        <v>227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1:13" s="77" customFormat="1" ht="12.6" customHeight="1">
      <c r="A94" s="63"/>
      <c r="B94" s="96"/>
      <c r="C94" s="96" t="s">
        <v>228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1:13" s="77" customFormat="1" ht="12.6" customHeight="1">
      <c r="A95" s="63"/>
      <c r="B95" s="96"/>
      <c r="C95" s="96" t="s">
        <v>229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s="77" customFormat="1" ht="12.6" customHeight="1">
      <c r="A96" s="63"/>
      <c r="B96" s="96" t="s">
        <v>25</v>
      </c>
      <c r="C96" s="96" t="s">
        <v>230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3" s="77" customFormat="1" ht="12.6" customHeight="1">
      <c r="A97" s="63"/>
      <c r="B97" s="96"/>
      <c r="C97" s="96" t="s">
        <v>231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1:13" s="77" customFormat="1" ht="12.6" customHeight="1">
      <c r="A98" s="63"/>
      <c r="B98" s="96"/>
      <c r="C98" s="96" t="s">
        <v>232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1:13" s="77" customFormat="1" ht="12.6" customHeight="1">
      <c r="A99" s="63"/>
      <c r="B99" s="96" t="s">
        <v>35</v>
      </c>
      <c r="C99" s="96" t="s">
        <v>233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1:13" s="77" customFormat="1" ht="12.6" customHeight="1">
      <c r="A100" s="63"/>
      <c r="B100" s="96"/>
      <c r="C100" s="96" t="s">
        <v>234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1:13" s="77" customFormat="1" ht="12.6" customHeight="1">
      <c r="A101" s="63"/>
      <c r="B101" s="96" t="s">
        <v>235</v>
      </c>
      <c r="C101" s="96" t="s">
        <v>236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1:13" s="77" customFormat="1" ht="12.6" customHeight="1">
      <c r="A102" s="63"/>
      <c r="B102" s="96"/>
      <c r="C102" s="96" t="s">
        <v>237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1:13" s="77" customFormat="1" ht="12.6" customHeight="1">
      <c r="A103" s="63"/>
      <c r="B103" s="96" t="s">
        <v>238</v>
      </c>
      <c r="C103" s="96" t="s">
        <v>239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1:13" s="77" customFormat="1" ht="12.6" customHeight="1">
      <c r="A104" s="63"/>
      <c r="B104" s="96"/>
      <c r="C104" s="96" t="s">
        <v>240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1:13" s="27" customFormat="1" ht="12.6" customHeight="1">
      <c r="A105" s="154"/>
      <c r="B105" s="155" t="s">
        <v>241</v>
      </c>
      <c r="C105" s="155" t="s">
        <v>242</v>
      </c>
      <c r="D105" s="74"/>
      <c r="E105" s="74"/>
      <c r="F105" s="74"/>
      <c r="G105" s="74"/>
      <c r="H105" s="74"/>
      <c r="I105" s="74"/>
      <c r="J105" s="74"/>
      <c r="K105" s="74"/>
      <c r="L105" s="74"/>
      <c r="M105" s="74"/>
    </row>
    <row r="106" spans="1:13" s="27" customFormat="1" ht="12.6" customHeight="1">
      <c r="A106" s="154"/>
      <c r="B106" s="155"/>
      <c r="C106" s="155" t="s">
        <v>243</v>
      </c>
      <c r="D106" s="74"/>
      <c r="E106" s="74"/>
      <c r="F106" s="74"/>
      <c r="G106" s="74"/>
      <c r="H106" s="74"/>
      <c r="I106" s="74"/>
      <c r="J106" s="74"/>
      <c r="K106" s="74"/>
      <c r="L106" s="74"/>
      <c r="M106" s="74"/>
    </row>
    <row r="107" spans="1:13" s="158" customFormat="1" ht="12.75">
      <c r="A107" s="156" t="s">
        <v>272</v>
      </c>
      <c r="B107" s="156" t="s">
        <v>28</v>
      </c>
      <c r="C107" s="74" t="s">
        <v>273</v>
      </c>
      <c r="D107" s="157"/>
      <c r="E107" s="157"/>
    </row>
    <row r="108" spans="1:13" s="158" customFormat="1" ht="12.6" customHeight="1">
      <c r="A108" s="159"/>
      <c r="B108" s="156"/>
      <c r="C108" s="74" t="s">
        <v>274</v>
      </c>
      <c r="D108" s="157"/>
      <c r="E108" s="157"/>
    </row>
    <row r="109" spans="1:13" s="158" customFormat="1" ht="12.6" customHeight="1">
      <c r="A109" s="159"/>
      <c r="B109" s="156"/>
      <c r="C109" s="74" t="s">
        <v>275</v>
      </c>
      <c r="D109" s="157"/>
      <c r="E109" s="157"/>
    </row>
    <row r="110" spans="1:13" s="158" customFormat="1" ht="12.6" customHeight="1">
      <c r="A110" s="159"/>
      <c r="B110" s="156" t="s">
        <v>31</v>
      </c>
      <c r="C110" s="74" t="s">
        <v>276</v>
      </c>
      <c r="D110" s="157"/>
      <c r="E110" s="157"/>
    </row>
    <row r="111" spans="1:13" s="27" customFormat="1" ht="9.9499999999999993" customHeight="1">
      <c r="A111" s="159"/>
      <c r="B111" s="156"/>
      <c r="C111" s="74" t="s">
        <v>277</v>
      </c>
      <c r="D111" s="157"/>
      <c r="E111" s="157"/>
      <c r="F111" s="74"/>
      <c r="G111" s="74"/>
      <c r="H111" s="74"/>
      <c r="I111" s="74"/>
      <c r="J111" s="74"/>
      <c r="K111" s="74"/>
      <c r="L111" s="74"/>
      <c r="M111" s="74"/>
    </row>
    <row r="112" spans="1:13" s="27" customFormat="1" ht="9.9499999999999993" customHeight="1">
      <c r="A112" s="159"/>
      <c r="B112" s="156" t="s">
        <v>32</v>
      </c>
      <c r="C112" s="74" t="s">
        <v>278</v>
      </c>
      <c r="D112" s="157"/>
      <c r="E112" s="157"/>
      <c r="F112" s="74"/>
      <c r="G112" s="74"/>
      <c r="H112" s="74"/>
      <c r="I112" s="74"/>
      <c r="J112" s="74"/>
      <c r="K112" s="74"/>
      <c r="L112" s="74"/>
      <c r="M112" s="74"/>
    </row>
    <row r="113" spans="1:13" s="27" customFormat="1" ht="9.9499999999999993" customHeight="1">
      <c r="A113" s="159"/>
      <c r="B113" s="156"/>
      <c r="C113" s="74" t="s">
        <v>279</v>
      </c>
      <c r="D113" s="157"/>
      <c r="E113" s="157"/>
      <c r="F113" s="74"/>
      <c r="G113" s="74"/>
      <c r="H113" s="74"/>
      <c r="I113" s="74"/>
      <c r="J113" s="74"/>
      <c r="K113" s="74"/>
      <c r="L113" s="74"/>
      <c r="M113" s="74"/>
    </row>
    <row r="114" spans="1:13" s="27" customFormat="1" ht="9.9499999999999993" customHeight="1">
      <c r="A114" s="159"/>
      <c r="B114" s="156" t="s">
        <v>25</v>
      </c>
      <c r="C114" s="74" t="s">
        <v>280</v>
      </c>
      <c r="D114" s="157"/>
      <c r="E114" s="157"/>
      <c r="F114" s="74"/>
      <c r="G114" s="74"/>
      <c r="H114" s="74"/>
      <c r="I114" s="74"/>
      <c r="J114" s="74"/>
      <c r="K114" s="74"/>
      <c r="L114" s="74"/>
      <c r="M114" s="74"/>
    </row>
    <row r="115" spans="1:13" s="27" customFormat="1" ht="9.9499999999999993" customHeight="1">
      <c r="A115" s="159"/>
      <c r="B115" s="156"/>
      <c r="C115" s="74" t="s">
        <v>281</v>
      </c>
      <c r="D115" s="157"/>
      <c r="E115" s="157"/>
      <c r="F115" s="74"/>
      <c r="G115" s="74"/>
      <c r="H115" s="74"/>
      <c r="I115" s="74"/>
      <c r="J115" s="74"/>
      <c r="K115" s="74"/>
      <c r="L115" s="74"/>
      <c r="M115" s="74"/>
    </row>
    <row r="116" spans="1:13" s="27" customFormat="1" ht="9.9499999999999993" customHeight="1">
      <c r="A116" s="159"/>
      <c r="B116" s="156"/>
      <c r="C116" s="74" t="s">
        <v>282</v>
      </c>
      <c r="D116" s="157"/>
      <c r="E116" s="157"/>
      <c r="F116" s="74"/>
      <c r="G116" s="74"/>
      <c r="H116" s="74"/>
      <c r="I116" s="74"/>
      <c r="J116" s="74"/>
      <c r="K116" s="74"/>
      <c r="L116" s="74"/>
      <c r="M116" s="74"/>
    </row>
    <row r="117" spans="1:13" s="27" customFormat="1" ht="9.9499999999999993" customHeight="1">
      <c r="A117" s="159"/>
      <c r="B117" s="156"/>
      <c r="C117" s="74" t="s">
        <v>283</v>
      </c>
      <c r="D117" s="157"/>
      <c r="E117" s="157"/>
      <c r="F117" s="74"/>
      <c r="G117" s="74"/>
      <c r="H117" s="74"/>
      <c r="I117" s="74"/>
      <c r="J117" s="74"/>
      <c r="K117" s="74"/>
      <c r="L117" s="74"/>
      <c r="M117" s="74"/>
    </row>
    <row r="118" spans="1:13" s="27" customFormat="1" ht="9.9499999999999993" customHeight="1">
      <c r="A118" s="159"/>
      <c r="B118" s="156" t="s">
        <v>284</v>
      </c>
      <c r="C118" s="74" t="s">
        <v>285</v>
      </c>
      <c r="D118" s="157"/>
      <c r="E118" s="157"/>
      <c r="F118" s="74"/>
      <c r="G118" s="74"/>
      <c r="H118" s="74"/>
      <c r="I118" s="74"/>
      <c r="J118" s="74"/>
      <c r="K118" s="74"/>
      <c r="L118" s="74"/>
      <c r="M118" s="74"/>
    </row>
    <row r="119" spans="1:13" s="27" customFormat="1" ht="9.9499999999999993" customHeight="1">
      <c r="A119" s="159"/>
      <c r="B119" s="156"/>
      <c r="C119" s="74" t="s">
        <v>286</v>
      </c>
      <c r="D119" s="157"/>
      <c r="E119" s="157"/>
      <c r="F119" s="74"/>
      <c r="G119" s="74"/>
      <c r="H119" s="74"/>
      <c r="I119" s="74"/>
      <c r="J119" s="74"/>
      <c r="K119" s="74"/>
      <c r="L119" s="74"/>
      <c r="M119" s="74"/>
    </row>
    <row r="120" spans="1:13" s="27" customFormat="1" ht="9.9499999999999993" customHeight="1">
      <c r="A120" s="156" t="s">
        <v>272</v>
      </c>
      <c r="B120" s="157" t="s">
        <v>28</v>
      </c>
      <c r="C120" s="74" t="s">
        <v>287</v>
      </c>
      <c r="D120" s="157"/>
      <c r="E120" s="157"/>
      <c r="F120" s="157"/>
      <c r="G120" s="74"/>
      <c r="H120" s="74"/>
      <c r="I120" s="74"/>
      <c r="J120" s="74"/>
      <c r="K120" s="74"/>
      <c r="L120" s="74"/>
      <c r="M120" s="74"/>
    </row>
    <row r="121" spans="1:13" s="27" customFormat="1" ht="9.9499999999999993" customHeight="1">
      <c r="A121" s="156"/>
      <c r="B121" s="157"/>
      <c r="C121" s="74" t="s">
        <v>288</v>
      </c>
      <c r="D121" s="157"/>
      <c r="E121" s="157"/>
      <c r="F121" s="157"/>
      <c r="G121" s="74"/>
      <c r="H121" s="74"/>
      <c r="I121" s="74"/>
      <c r="J121" s="74"/>
      <c r="K121" s="74"/>
      <c r="L121" s="74"/>
      <c r="M121" s="74"/>
    </row>
    <row r="122" spans="1:13" s="27" customFormat="1" ht="9.9499999999999993" customHeight="1">
      <c r="A122" s="156"/>
      <c r="B122" s="157" t="s">
        <v>31</v>
      </c>
      <c r="C122" s="74" t="s">
        <v>289</v>
      </c>
      <c r="D122" s="157"/>
      <c r="E122" s="157"/>
      <c r="F122" s="157"/>
      <c r="G122" s="74"/>
      <c r="H122" s="74"/>
      <c r="I122" s="74"/>
      <c r="J122" s="74"/>
      <c r="K122" s="74"/>
      <c r="L122" s="74"/>
      <c r="M122" s="74"/>
    </row>
    <row r="123" spans="1:13" s="27" customFormat="1" ht="9.9499999999999993" customHeight="1">
      <c r="A123" s="156"/>
      <c r="B123" s="157"/>
      <c r="C123" s="74" t="s">
        <v>290</v>
      </c>
      <c r="D123" s="157"/>
      <c r="E123" s="157"/>
      <c r="F123" s="157"/>
      <c r="G123" s="74"/>
      <c r="H123" s="74"/>
      <c r="I123" s="74"/>
      <c r="J123" s="74"/>
      <c r="K123" s="74"/>
      <c r="L123" s="74"/>
      <c r="M123" s="74"/>
    </row>
    <row r="124" spans="1:13" s="27" customFormat="1" ht="9.9499999999999993" customHeight="1">
      <c r="A124" s="156"/>
      <c r="B124" s="157" t="s">
        <v>32</v>
      </c>
      <c r="C124" s="74" t="s">
        <v>291</v>
      </c>
      <c r="D124" s="157"/>
      <c r="E124" s="157"/>
      <c r="F124" s="157"/>
      <c r="G124" s="74"/>
      <c r="H124" s="74"/>
      <c r="I124" s="74"/>
      <c r="J124" s="74"/>
      <c r="K124" s="74"/>
      <c r="L124" s="74"/>
      <c r="M124" s="74"/>
    </row>
    <row r="125" spans="1:13" s="27" customFormat="1" ht="9.9499999999999993" customHeight="1">
      <c r="A125" s="156"/>
      <c r="B125" s="157"/>
      <c r="C125" s="74" t="s">
        <v>292</v>
      </c>
      <c r="D125" s="157"/>
      <c r="E125" s="157"/>
      <c r="F125" s="157"/>
      <c r="G125" s="74"/>
      <c r="H125" s="74"/>
      <c r="I125" s="74"/>
      <c r="J125" s="74"/>
      <c r="K125" s="74"/>
      <c r="L125" s="74"/>
      <c r="M125" s="74"/>
    </row>
    <row r="126" spans="1:13" s="27" customFormat="1" ht="9.9499999999999993" customHeight="1">
      <c r="A126" s="156"/>
      <c r="B126" s="157" t="s">
        <v>25</v>
      </c>
      <c r="C126" s="74" t="s">
        <v>293</v>
      </c>
      <c r="D126" s="157"/>
      <c r="E126" s="157"/>
      <c r="F126" s="157"/>
      <c r="G126" s="74"/>
      <c r="H126" s="74"/>
      <c r="I126" s="74"/>
      <c r="J126" s="74"/>
      <c r="K126" s="74"/>
      <c r="L126" s="74"/>
      <c r="M126" s="74"/>
    </row>
    <row r="127" spans="1:13" s="27" customFormat="1" ht="9.9499999999999993" customHeight="1">
      <c r="A127" s="156"/>
      <c r="B127" s="157"/>
      <c r="C127" s="74" t="s">
        <v>294</v>
      </c>
      <c r="D127" s="157"/>
      <c r="E127" s="157"/>
      <c r="F127" s="157"/>
      <c r="G127" s="74"/>
      <c r="H127" s="74"/>
      <c r="I127" s="74"/>
      <c r="J127" s="74"/>
      <c r="K127" s="74"/>
      <c r="L127" s="74"/>
      <c r="M127" s="74"/>
    </row>
    <row r="128" spans="1:13" s="27" customFormat="1" ht="9.9499999999999993" customHeight="1">
      <c r="A128" s="156"/>
      <c r="B128" s="157" t="s">
        <v>35</v>
      </c>
      <c r="C128" s="74" t="s">
        <v>295</v>
      </c>
      <c r="D128" s="157"/>
      <c r="E128" s="157"/>
      <c r="F128" s="157"/>
      <c r="G128" s="74"/>
      <c r="H128" s="74"/>
      <c r="I128" s="74"/>
      <c r="J128" s="74"/>
      <c r="K128" s="74"/>
      <c r="L128" s="74"/>
      <c r="M128" s="74"/>
    </row>
    <row r="129" spans="1:13" s="27" customFormat="1" ht="9.9499999999999993" customHeight="1">
      <c r="A129" s="156"/>
      <c r="B129" s="157"/>
      <c r="C129" s="74" t="s">
        <v>296</v>
      </c>
      <c r="D129" s="157"/>
      <c r="E129" s="157"/>
      <c r="F129" s="157"/>
      <c r="G129" s="74"/>
      <c r="H129" s="74"/>
      <c r="I129" s="74"/>
      <c r="J129" s="74"/>
      <c r="K129" s="74"/>
      <c r="L129" s="74"/>
      <c r="M129" s="74"/>
    </row>
    <row r="130" spans="1:13" s="27" customFormat="1" ht="9.9499999999999993" customHeight="1">
      <c r="A130" s="156"/>
      <c r="B130" s="157" t="s">
        <v>238</v>
      </c>
      <c r="C130" s="74" t="s">
        <v>297</v>
      </c>
      <c r="D130" s="157"/>
      <c r="E130" s="157"/>
      <c r="F130" s="157"/>
      <c r="G130" s="74"/>
      <c r="H130" s="74"/>
      <c r="I130" s="74"/>
      <c r="J130" s="74"/>
      <c r="K130" s="74"/>
      <c r="L130" s="74"/>
      <c r="M130" s="74"/>
    </row>
    <row r="131" spans="1:13" s="27" customFormat="1" ht="9.9499999999999993" customHeight="1">
      <c r="A131" s="156"/>
      <c r="B131" s="157"/>
      <c r="C131" s="74" t="s">
        <v>298</v>
      </c>
      <c r="D131" s="157"/>
      <c r="E131" s="157"/>
      <c r="F131" s="157"/>
      <c r="G131" s="74"/>
      <c r="H131" s="74"/>
      <c r="I131" s="74"/>
      <c r="J131" s="74"/>
      <c r="K131" s="74"/>
      <c r="L131" s="74"/>
      <c r="M131" s="74"/>
    </row>
    <row r="132" spans="1:13" s="27" customFormat="1" ht="9.9499999999999993" customHeight="1">
      <c r="A132" s="156"/>
      <c r="B132" s="157" t="s">
        <v>235</v>
      </c>
      <c r="C132" s="74" t="s">
        <v>299</v>
      </c>
      <c r="D132" s="157"/>
      <c r="E132" s="157"/>
      <c r="F132" s="157"/>
      <c r="G132" s="74"/>
      <c r="H132" s="74"/>
      <c r="I132" s="74"/>
      <c r="J132" s="74"/>
      <c r="K132" s="74"/>
      <c r="L132" s="74"/>
      <c r="M132" s="74"/>
    </row>
    <row r="133" spans="1:13" s="27" customFormat="1" ht="9.9499999999999993" customHeight="1">
      <c r="A133" s="156"/>
      <c r="B133" s="157"/>
      <c r="C133" s="74" t="s">
        <v>300</v>
      </c>
      <c r="D133" s="157"/>
      <c r="E133" s="157"/>
      <c r="F133" s="157"/>
      <c r="G133" s="74"/>
      <c r="H133" s="74"/>
      <c r="I133" s="74"/>
      <c r="J133" s="74"/>
      <c r="K133" s="74"/>
      <c r="L133" s="74"/>
      <c r="M133" s="74"/>
    </row>
    <row r="134" spans="1:13" s="27" customFormat="1" ht="9.9499999999999993" customHeight="1">
      <c r="A134" s="156"/>
      <c r="B134" s="157" t="s">
        <v>284</v>
      </c>
      <c r="C134" s="74" t="s">
        <v>301</v>
      </c>
      <c r="D134" s="157"/>
      <c r="E134" s="157"/>
      <c r="F134" s="157"/>
      <c r="G134" s="74"/>
      <c r="H134" s="74"/>
      <c r="I134" s="74"/>
      <c r="J134" s="74"/>
      <c r="K134" s="74"/>
      <c r="L134" s="74"/>
      <c r="M134" s="74"/>
    </row>
    <row r="135" spans="1:13" s="27" customFormat="1" ht="9.9499999999999993" customHeight="1">
      <c r="A135" s="156"/>
      <c r="B135" s="157"/>
      <c r="C135" s="74" t="s">
        <v>302</v>
      </c>
      <c r="D135" s="157"/>
      <c r="E135" s="157"/>
      <c r="F135" s="157"/>
      <c r="G135" s="74"/>
      <c r="H135" s="74"/>
      <c r="I135" s="74"/>
      <c r="J135" s="74"/>
      <c r="K135" s="74"/>
      <c r="L135" s="74"/>
      <c r="M135" s="74"/>
    </row>
    <row r="136" spans="1:13" s="27" customFormat="1" ht="9.9499999999999993" customHeight="1">
      <c r="A136" s="174" t="s">
        <v>314</v>
      </c>
      <c r="B136" s="175" t="s">
        <v>28</v>
      </c>
      <c r="C136" s="175" t="s">
        <v>315</v>
      </c>
      <c r="D136" s="157"/>
      <c r="E136" s="157"/>
      <c r="F136" s="157"/>
      <c r="G136" s="74"/>
      <c r="H136" s="74"/>
      <c r="I136" s="74"/>
      <c r="J136" s="74"/>
      <c r="K136" s="74"/>
      <c r="L136" s="74"/>
      <c r="M136" s="74"/>
    </row>
    <row r="137" spans="1:13" s="27" customFormat="1" ht="9.9499999999999993" customHeight="1">
      <c r="A137" s="175"/>
      <c r="B137" s="175"/>
      <c r="C137" s="175" t="s">
        <v>316</v>
      </c>
      <c r="D137" s="157"/>
      <c r="E137" s="157"/>
      <c r="F137" s="157"/>
      <c r="G137" s="74"/>
      <c r="H137" s="74"/>
      <c r="I137" s="74"/>
      <c r="J137" s="74"/>
      <c r="K137" s="74"/>
      <c r="L137" s="74"/>
      <c r="M137" s="74"/>
    </row>
    <row r="138" spans="1:13" s="27" customFormat="1" ht="9.9499999999999993" customHeight="1">
      <c r="A138" s="175"/>
      <c r="B138" s="175" t="s">
        <v>31</v>
      </c>
      <c r="C138" s="175" t="s">
        <v>317</v>
      </c>
      <c r="D138" s="157"/>
      <c r="E138" s="157"/>
      <c r="F138" s="157"/>
      <c r="G138" s="74"/>
      <c r="H138" s="74"/>
      <c r="I138" s="74"/>
      <c r="J138" s="74"/>
      <c r="K138" s="74"/>
      <c r="L138" s="74"/>
      <c r="M138" s="74"/>
    </row>
    <row r="139" spans="1:13" s="27" customFormat="1" ht="9.9499999999999993" customHeight="1">
      <c r="A139" s="175"/>
      <c r="B139" s="175"/>
      <c r="C139" s="175" t="s">
        <v>318</v>
      </c>
      <c r="D139" s="157"/>
      <c r="E139" s="157"/>
      <c r="F139" s="157"/>
      <c r="G139" s="74"/>
      <c r="H139" s="74"/>
      <c r="I139" s="74"/>
      <c r="J139" s="74"/>
      <c r="K139" s="74"/>
      <c r="L139" s="74"/>
      <c r="M139" s="74"/>
    </row>
    <row r="140" spans="1:13" s="27" customFormat="1" ht="9.9499999999999993" customHeight="1">
      <c r="A140" s="175"/>
      <c r="B140" s="175"/>
      <c r="C140" s="175" t="s">
        <v>319</v>
      </c>
      <c r="D140" s="157"/>
      <c r="E140" s="157"/>
      <c r="F140" s="157"/>
      <c r="G140" s="74"/>
      <c r="H140" s="74"/>
      <c r="I140" s="74"/>
      <c r="J140" s="74"/>
      <c r="K140" s="74"/>
      <c r="L140" s="74"/>
      <c r="M140" s="74"/>
    </row>
    <row r="141" spans="1:13" s="27" customFormat="1" ht="9.9499999999999993" customHeight="1">
      <c r="A141" s="175"/>
      <c r="B141" s="175"/>
      <c r="C141" s="175" t="s">
        <v>320</v>
      </c>
      <c r="D141" s="157"/>
      <c r="E141" s="157"/>
      <c r="F141" s="157"/>
      <c r="G141" s="74"/>
      <c r="H141" s="74"/>
      <c r="I141" s="74"/>
      <c r="J141" s="74"/>
      <c r="K141" s="74"/>
      <c r="L141" s="74"/>
      <c r="M141" s="74"/>
    </row>
    <row r="142" spans="1:13" s="27" customFormat="1" ht="9.9499999999999993" customHeight="1">
      <c r="A142" s="175"/>
      <c r="B142" s="175"/>
      <c r="C142" s="175" t="s">
        <v>321</v>
      </c>
      <c r="D142" s="157"/>
      <c r="E142" s="157"/>
      <c r="F142" s="157"/>
      <c r="G142" s="74"/>
      <c r="H142" s="74"/>
      <c r="I142" s="74"/>
      <c r="J142" s="74"/>
      <c r="K142" s="74"/>
      <c r="L142" s="74"/>
      <c r="M142" s="74"/>
    </row>
    <row r="143" spans="1:13" s="27" customFormat="1" ht="9.9499999999999993" customHeight="1">
      <c r="A143" s="157"/>
      <c r="B143" s="157"/>
      <c r="C143" s="157" t="s">
        <v>322</v>
      </c>
      <c r="D143" s="157"/>
      <c r="E143" s="157"/>
      <c r="F143" s="157"/>
      <c r="G143" s="74"/>
      <c r="H143" s="74"/>
      <c r="I143" s="74"/>
      <c r="J143" s="74"/>
      <c r="K143" s="74"/>
      <c r="L143" s="74"/>
      <c r="M143" s="74"/>
    </row>
    <row r="144" spans="1:13" s="27" customFormat="1" ht="9.9499999999999993" customHeight="1">
      <c r="A144" s="176"/>
      <c r="B144" s="175"/>
      <c r="C144" s="175" t="s">
        <v>323</v>
      </c>
      <c r="D144" s="157"/>
      <c r="E144" s="157"/>
      <c r="F144" s="157"/>
      <c r="G144" s="74"/>
      <c r="H144" s="74"/>
      <c r="I144" s="74"/>
      <c r="J144" s="74"/>
      <c r="K144" s="74"/>
      <c r="L144" s="74"/>
      <c r="M144" s="74"/>
    </row>
    <row r="145" spans="1:13" s="27" customFormat="1" ht="9.9499999999999993" customHeight="1">
      <c r="A145" s="176"/>
      <c r="B145" s="175"/>
      <c r="C145" s="175" t="s">
        <v>324</v>
      </c>
      <c r="D145" s="157"/>
      <c r="E145" s="157"/>
      <c r="F145" s="157"/>
      <c r="G145" s="74"/>
      <c r="H145" s="74"/>
      <c r="I145" s="74"/>
      <c r="J145" s="74"/>
      <c r="K145" s="74"/>
      <c r="L145" s="74"/>
      <c r="M145" s="74"/>
    </row>
    <row r="146" spans="1:13" s="27" customFormat="1" ht="9.9499999999999993" customHeight="1">
      <c r="A146" s="176"/>
      <c r="B146" s="175"/>
      <c r="C146" s="175" t="s">
        <v>325</v>
      </c>
      <c r="D146" s="157"/>
      <c r="E146" s="157"/>
      <c r="F146" s="157"/>
      <c r="G146" s="74"/>
      <c r="H146" s="74"/>
      <c r="I146" s="74"/>
      <c r="J146" s="74"/>
      <c r="K146" s="74"/>
      <c r="L146" s="74"/>
      <c r="M146" s="74"/>
    </row>
    <row r="147" spans="1:13" s="27" customFormat="1" ht="9.9499999999999993" customHeight="1">
      <c r="A147" s="176"/>
      <c r="B147" s="175" t="s">
        <v>32</v>
      </c>
      <c r="C147" s="175" t="s">
        <v>326</v>
      </c>
      <c r="D147" s="157"/>
      <c r="E147" s="157"/>
      <c r="F147" s="157"/>
      <c r="G147" s="74"/>
      <c r="H147" s="74"/>
      <c r="I147" s="74"/>
      <c r="J147" s="74"/>
      <c r="K147" s="74"/>
      <c r="L147" s="74"/>
      <c r="M147" s="74"/>
    </row>
    <row r="148" spans="1:13" s="27" customFormat="1" ht="9.9499999999999993" customHeight="1">
      <c r="A148" s="176"/>
      <c r="B148" s="175"/>
      <c r="C148" s="175" t="s">
        <v>327</v>
      </c>
      <c r="D148" s="157"/>
      <c r="E148" s="157"/>
      <c r="F148" s="157"/>
      <c r="G148" s="74"/>
      <c r="H148" s="74"/>
      <c r="I148" s="74"/>
      <c r="J148" s="74"/>
      <c r="K148" s="74"/>
      <c r="L148" s="74"/>
      <c r="M148" s="74"/>
    </row>
    <row r="149" spans="1:13" s="27" customFormat="1" ht="9.9499999999999993" customHeight="1">
      <c r="A149" s="176"/>
      <c r="B149" s="175"/>
      <c r="C149" s="175" t="s">
        <v>328</v>
      </c>
      <c r="D149" s="157"/>
      <c r="E149" s="157"/>
      <c r="F149" s="157"/>
      <c r="G149" s="74"/>
      <c r="H149" s="74"/>
      <c r="I149" s="74"/>
      <c r="J149" s="74"/>
      <c r="K149" s="74"/>
      <c r="L149" s="74"/>
      <c r="M149" s="74"/>
    </row>
    <row r="150" spans="1:13" s="27" customFormat="1" ht="9.9499999999999993" customHeight="1">
      <c r="A150" s="176"/>
      <c r="B150" s="175"/>
      <c r="C150" s="175" t="s">
        <v>329</v>
      </c>
      <c r="D150" s="157"/>
      <c r="E150" s="157"/>
      <c r="F150" s="157"/>
      <c r="G150" s="74"/>
      <c r="H150" s="74"/>
      <c r="I150" s="74"/>
      <c r="J150" s="74"/>
      <c r="K150" s="74"/>
      <c r="L150" s="74"/>
      <c r="M150" s="74"/>
    </row>
    <row r="151" spans="1:13" s="27" customFormat="1" ht="9.9499999999999993" customHeight="1">
      <c r="A151" s="176"/>
      <c r="B151" s="175"/>
      <c r="C151" s="175" t="s">
        <v>330</v>
      </c>
      <c r="D151" s="157"/>
      <c r="E151" s="157"/>
      <c r="F151" s="157"/>
      <c r="G151" s="74"/>
      <c r="H151" s="74"/>
      <c r="I151" s="74"/>
      <c r="J151" s="74"/>
      <c r="K151" s="74"/>
      <c r="L151" s="74"/>
      <c r="M151" s="74"/>
    </row>
    <row r="152" spans="1:13" s="27" customFormat="1" ht="9.9499999999999993" customHeight="1">
      <c r="A152" s="176"/>
      <c r="B152" s="175" t="s">
        <v>25</v>
      </c>
      <c r="C152" s="175" t="s">
        <v>331</v>
      </c>
      <c r="D152" s="157"/>
      <c r="E152" s="157"/>
      <c r="F152" s="157"/>
      <c r="G152" s="74"/>
      <c r="H152" s="74"/>
      <c r="I152" s="74"/>
      <c r="J152" s="74"/>
      <c r="K152" s="74"/>
      <c r="L152" s="74"/>
      <c r="M152" s="74"/>
    </row>
    <row r="153" spans="1:13" s="27" customFormat="1" ht="9.9499999999999993" customHeight="1">
      <c r="A153" s="176"/>
      <c r="B153" s="175"/>
      <c r="C153" s="175" t="s">
        <v>332</v>
      </c>
      <c r="D153" s="157"/>
      <c r="E153" s="157"/>
      <c r="F153" s="157"/>
      <c r="G153" s="74"/>
      <c r="H153" s="74"/>
      <c r="I153" s="74"/>
      <c r="J153" s="74"/>
      <c r="K153" s="74"/>
      <c r="L153" s="74"/>
      <c r="M153" s="74"/>
    </row>
    <row r="154" spans="1:13" s="27" customFormat="1" ht="9.9499999999999993" customHeight="1">
      <c r="A154" s="176"/>
      <c r="B154" s="175" t="s">
        <v>35</v>
      </c>
      <c r="C154" s="175" t="s">
        <v>295</v>
      </c>
      <c r="D154" s="157"/>
      <c r="E154" s="157"/>
      <c r="F154" s="157"/>
      <c r="G154" s="74"/>
      <c r="H154" s="74"/>
      <c r="I154" s="74"/>
      <c r="J154" s="74"/>
      <c r="K154" s="74"/>
      <c r="L154" s="74"/>
      <c r="M154" s="74"/>
    </row>
    <row r="155" spans="1:13" s="27" customFormat="1" ht="9.9499999999999993" customHeight="1">
      <c r="A155" s="176"/>
      <c r="B155" s="175"/>
      <c r="C155" s="175" t="s">
        <v>333</v>
      </c>
      <c r="D155" s="157"/>
      <c r="E155" s="157"/>
      <c r="F155" s="157"/>
      <c r="G155" s="74"/>
      <c r="H155" s="74"/>
      <c r="I155" s="74"/>
      <c r="J155" s="74"/>
      <c r="K155" s="74"/>
      <c r="L155" s="74"/>
      <c r="M155" s="74"/>
    </row>
    <row r="156" spans="1:13" s="27" customFormat="1" ht="9.9499999999999993" customHeight="1">
      <c r="A156" s="176"/>
      <c r="B156" s="175"/>
      <c r="C156" s="175" t="s">
        <v>334</v>
      </c>
      <c r="D156" s="157"/>
      <c r="E156" s="157"/>
      <c r="F156" s="157"/>
      <c r="G156" s="74"/>
      <c r="H156" s="74"/>
      <c r="I156" s="74"/>
      <c r="J156" s="74"/>
      <c r="K156" s="74"/>
      <c r="L156" s="74"/>
      <c r="M156" s="74"/>
    </row>
    <row r="157" spans="1:13" s="27" customFormat="1" ht="9.9499999999999993" customHeight="1">
      <c r="A157" s="176"/>
      <c r="B157" s="175" t="s">
        <v>238</v>
      </c>
      <c r="C157" s="175" t="s">
        <v>335</v>
      </c>
      <c r="D157" s="157"/>
      <c r="E157" s="157"/>
      <c r="F157" s="157"/>
      <c r="G157" s="74"/>
      <c r="H157" s="74"/>
      <c r="I157" s="74"/>
      <c r="J157" s="74"/>
      <c r="K157" s="74"/>
      <c r="L157" s="74"/>
      <c r="M157" s="74"/>
    </row>
    <row r="158" spans="1:13" s="27" customFormat="1" ht="9.9499999999999993" customHeight="1">
      <c r="A158" s="176"/>
      <c r="B158" s="175"/>
      <c r="C158" s="175" t="s">
        <v>336</v>
      </c>
      <c r="D158" s="157"/>
      <c r="E158" s="157"/>
      <c r="F158" s="157"/>
      <c r="G158" s="74"/>
      <c r="H158" s="74"/>
      <c r="I158" s="74"/>
      <c r="J158" s="74"/>
      <c r="K158" s="74"/>
      <c r="L158" s="74"/>
      <c r="M158" s="74"/>
    </row>
    <row r="159" spans="1:13" s="27" customFormat="1" ht="9.9499999999999993" customHeight="1">
      <c r="A159" s="176"/>
      <c r="B159" s="175" t="s">
        <v>235</v>
      </c>
      <c r="C159" s="175" t="s">
        <v>337</v>
      </c>
      <c r="D159" s="157"/>
      <c r="E159" s="157"/>
      <c r="F159" s="157"/>
      <c r="G159" s="74"/>
      <c r="H159" s="74"/>
      <c r="I159" s="74"/>
      <c r="J159" s="74"/>
      <c r="K159" s="74"/>
      <c r="L159" s="74"/>
      <c r="M159" s="74"/>
    </row>
    <row r="160" spans="1:13" s="27" customFormat="1" ht="9.9499999999999993" customHeight="1">
      <c r="A160" s="176"/>
      <c r="B160" s="175"/>
      <c r="C160" s="175" t="s">
        <v>338</v>
      </c>
      <c r="D160" s="157"/>
      <c r="E160" s="157"/>
      <c r="F160" s="157"/>
      <c r="G160" s="74"/>
      <c r="H160" s="74"/>
      <c r="I160" s="74"/>
      <c r="J160" s="74"/>
      <c r="K160" s="74"/>
      <c r="L160" s="74"/>
      <c r="M160" s="74"/>
    </row>
    <row r="161" spans="1:13" s="27" customFormat="1" ht="9.9499999999999993" customHeight="1">
      <c r="A161" s="176"/>
      <c r="B161" s="175"/>
      <c r="C161" s="175" t="s">
        <v>339</v>
      </c>
      <c r="D161" s="157"/>
      <c r="E161" s="157"/>
      <c r="F161" s="157"/>
      <c r="G161" s="74"/>
      <c r="H161" s="74"/>
      <c r="I161" s="74"/>
      <c r="J161" s="74"/>
      <c r="K161" s="74"/>
      <c r="L161" s="74"/>
      <c r="M161" s="74"/>
    </row>
    <row r="162" spans="1:13" s="27" customFormat="1" ht="9.9499999999999993" customHeight="1">
      <c r="A162" s="176"/>
      <c r="B162" s="175" t="s">
        <v>284</v>
      </c>
      <c r="C162" s="175" t="s">
        <v>340</v>
      </c>
      <c r="D162" s="157"/>
      <c r="E162" s="157"/>
      <c r="F162" s="157"/>
      <c r="G162" s="74"/>
      <c r="H162" s="74"/>
      <c r="I162" s="74"/>
      <c r="J162" s="74"/>
      <c r="K162" s="74"/>
      <c r="L162" s="74"/>
      <c r="M162" s="74"/>
    </row>
    <row r="163" spans="1:13" s="27" customFormat="1" ht="9.9499999999999993" customHeight="1">
      <c r="A163" s="176"/>
      <c r="B163" s="175"/>
      <c r="C163" s="175" t="s">
        <v>341</v>
      </c>
      <c r="D163" s="157"/>
      <c r="E163" s="157"/>
      <c r="F163" s="157"/>
      <c r="G163" s="74"/>
      <c r="H163" s="74"/>
      <c r="I163" s="74"/>
      <c r="J163" s="74"/>
      <c r="K163" s="74"/>
      <c r="L163" s="74"/>
      <c r="M163" s="74"/>
    </row>
    <row r="164" spans="1:13" s="27" customFormat="1" ht="9.9499999999999993" customHeight="1">
      <c r="A164" s="176"/>
      <c r="B164" s="175"/>
      <c r="C164" s="175" t="s">
        <v>342</v>
      </c>
      <c r="D164" s="157"/>
      <c r="E164" s="157"/>
      <c r="F164" s="157"/>
      <c r="G164" s="74"/>
      <c r="H164" s="74"/>
      <c r="I164" s="74"/>
      <c r="J164" s="74"/>
      <c r="K164" s="74"/>
      <c r="L164" s="74"/>
      <c r="M164" s="74"/>
    </row>
    <row r="165" spans="1:13" s="27" customFormat="1" ht="18.95" customHeight="1">
      <c r="A165" s="74" t="s">
        <v>308</v>
      </c>
      <c r="B165" s="158"/>
      <c r="C165" s="158"/>
      <c r="D165" s="158"/>
      <c r="E165" s="158"/>
      <c r="F165" s="74"/>
      <c r="G165" s="74"/>
      <c r="H165" s="74"/>
      <c r="I165" s="74"/>
      <c r="J165" s="74"/>
      <c r="K165" s="74"/>
      <c r="L165" s="74"/>
      <c r="M165" s="74"/>
    </row>
    <row r="166" spans="1:13" s="27" customFormat="1" ht="9.9499999999999993" customHeight="1">
      <c r="A166" s="155" t="s">
        <v>313</v>
      </c>
      <c r="B166" s="158"/>
      <c r="C166" s="158"/>
      <c r="D166" s="158"/>
      <c r="E166" s="158"/>
      <c r="F166" s="74"/>
      <c r="G166" s="74"/>
      <c r="H166" s="74"/>
      <c r="I166" s="74"/>
      <c r="J166" s="74"/>
      <c r="K166" s="74"/>
      <c r="L166" s="74"/>
      <c r="M166" s="74"/>
    </row>
    <row r="167" spans="1:13" s="27" customFormat="1" ht="9.9499999999999993" customHeight="1">
      <c r="A167" s="155"/>
      <c r="B167" s="158"/>
      <c r="C167" s="158"/>
      <c r="D167" s="158"/>
      <c r="E167" s="158"/>
      <c r="F167" s="74"/>
      <c r="G167" s="74"/>
      <c r="H167" s="74"/>
      <c r="I167" s="74"/>
      <c r="J167" s="74"/>
      <c r="K167" s="74"/>
      <c r="L167" s="74"/>
      <c r="M167" s="74"/>
    </row>
    <row r="168" spans="1:13" s="27" customFormat="1" ht="9.9499999999999993" customHeight="1">
      <c r="A168" s="155" t="s">
        <v>309</v>
      </c>
      <c r="B168" s="155"/>
      <c r="C168" s="155"/>
      <c r="D168" s="74"/>
      <c r="E168" s="74"/>
      <c r="F168" s="74"/>
      <c r="G168" s="74"/>
      <c r="H168" s="74"/>
      <c r="I168" s="74"/>
      <c r="J168" s="74"/>
      <c r="K168" s="74"/>
      <c r="L168" s="74"/>
      <c r="M168" s="74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84" orientation="portrait" r:id="rId1"/>
  <headerFooter alignWithMargins="0"/>
  <rowBreaks count="1" manualBreakCount="1">
    <brk id="6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showGridLines="0" zoomScaleNormal="100" workbookViewId="0"/>
  </sheetViews>
  <sheetFormatPr baseColWidth="10" defaultColWidth="12" defaultRowHeight="9.9499999999999993" customHeight="1"/>
  <cols>
    <col min="1" max="1" width="7.6640625" style="59" customWidth="1"/>
    <col min="2" max="3" width="5.5" style="33" customWidth="1"/>
    <col min="4" max="4" width="6.6640625" style="33" customWidth="1"/>
    <col min="5" max="6" width="5.5" style="33" customWidth="1"/>
    <col min="7" max="7" width="7" style="33" customWidth="1"/>
    <col min="8" max="9" width="5.5" style="33" customWidth="1"/>
    <col min="10" max="10" width="6.6640625" style="33" customWidth="1"/>
    <col min="11" max="12" width="5.5" style="33" customWidth="1"/>
    <col min="13" max="13" width="7.1640625" style="33" customWidth="1"/>
    <col min="14" max="15" width="5.5" style="33" customWidth="1"/>
    <col min="16" max="16" width="6.6640625" style="33" customWidth="1"/>
    <col min="17" max="18" width="5.5" style="33" customWidth="1"/>
    <col min="19" max="19" width="7" style="33" customWidth="1"/>
    <col min="20" max="21" width="5.5" style="33" customWidth="1"/>
    <col min="22" max="22" width="6.6640625" style="33" customWidth="1"/>
    <col min="23" max="24" width="5.5" style="33" customWidth="1"/>
    <col min="25" max="25" width="7" style="33" customWidth="1"/>
    <col min="26" max="27" width="5.5" style="33" customWidth="1"/>
    <col min="28" max="28" width="7.1640625" style="33" customWidth="1"/>
    <col min="29" max="30" width="5.5" style="33" customWidth="1"/>
    <col min="31" max="31" width="7.1640625" style="33" customWidth="1"/>
    <col min="32" max="33" width="5.5" style="33" customWidth="1"/>
    <col min="34" max="34" width="6.6640625" style="33" customWidth="1"/>
    <col min="35" max="40" width="6" style="33" customWidth="1"/>
    <col min="41" max="16384" width="12" style="33"/>
  </cols>
  <sheetData>
    <row r="1" spans="1:40" s="20" customFormat="1" ht="12">
      <c r="A1" s="1" t="str">
        <f>"Kanton "&amp;Übersicht!C5</f>
        <v>Kanton Aargau</v>
      </c>
      <c r="B1" s="1"/>
      <c r="C1" s="1"/>
      <c r="D1" s="1"/>
      <c r="E1" s="1"/>
      <c r="F1" s="1"/>
      <c r="G1" s="1"/>
      <c r="H1" s="1"/>
      <c r="AK1" s="31"/>
      <c r="AN1" s="31" t="s">
        <v>51</v>
      </c>
    </row>
    <row r="2" spans="1:40" s="50" customFormat="1" ht="14.1" customHeight="1">
      <c r="A2" s="44" t="s">
        <v>58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40" s="54" customFormat="1" ht="18" customHeight="1">
      <c r="A3" s="55"/>
      <c r="B3" s="53">
        <v>1971</v>
      </c>
      <c r="C3" s="111"/>
      <c r="D3" s="112"/>
      <c r="E3" s="111">
        <v>1975</v>
      </c>
      <c r="F3" s="111"/>
      <c r="G3" s="112"/>
      <c r="H3" s="111">
        <v>1979</v>
      </c>
      <c r="I3" s="111"/>
      <c r="J3" s="112"/>
      <c r="K3" s="111">
        <v>1983</v>
      </c>
      <c r="L3" s="111"/>
      <c r="M3" s="112"/>
      <c r="N3" s="111">
        <v>1987</v>
      </c>
      <c r="O3" s="111"/>
      <c r="P3" s="112"/>
      <c r="Q3" s="111">
        <v>1991</v>
      </c>
      <c r="R3" s="111"/>
      <c r="S3" s="112"/>
      <c r="T3" s="111">
        <v>1995</v>
      </c>
      <c r="U3" s="111"/>
      <c r="V3" s="112"/>
      <c r="W3" s="111">
        <v>1999</v>
      </c>
      <c r="X3" s="111"/>
      <c r="Y3" s="112"/>
      <c r="Z3" s="111">
        <v>2003</v>
      </c>
      <c r="AA3" s="111"/>
      <c r="AB3" s="112"/>
      <c r="AC3" s="111">
        <v>2007</v>
      </c>
      <c r="AD3" s="111"/>
      <c r="AE3" s="111"/>
      <c r="AF3" s="53">
        <v>2011</v>
      </c>
      <c r="AG3" s="111"/>
      <c r="AH3" s="111"/>
      <c r="AI3" s="53">
        <v>2015</v>
      </c>
      <c r="AJ3" s="111"/>
      <c r="AK3" s="111"/>
      <c r="AL3" s="53">
        <v>2019</v>
      </c>
      <c r="AM3" s="111"/>
      <c r="AN3" s="111"/>
    </row>
    <row r="4" spans="1:40" s="54" customFormat="1" ht="18" customHeight="1">
      <c r="A4" s="113" t="s">
        <v>245</v>
      </c>
      <c r="B4" s="52" t="s">
        <v>5</v>
      </c>
      <c r="C4" s="52" t="s">
        <v>6</v>
      </c>
      <c r="D4" s="52" t="s">
        <v>59</v>
      </c>
      <c r="E4" s="112" t="s">
        <v>5</v>
      </c>
      <c r="F4" s="52" t="s">
        <v>6</v>
      </c>
      <c r="G4" s="52" t="s">
        <v>59</v>
      </c>
      <c r="H4" s="112" t="s">
        <v>5</v>
      </c>
      <c r="I4" s="52" t="s">
        <v>6</v>
      </c>
      <c r="J4" s="52" t="s">
        <v>59</v>
      </c>
      <c r="K4" s="112" t="s">
        <v>5</v>
      </c>
      <c r="L4" s="52" t="s">
        <v>6</v>
      </c>
      <c r="M4" s="52" t="s">
        <v>59</v>
      </c>
      <c r="N4" s="112" t="s">
        <v>5</v>
      </c>
      <c r="O4" s="52" t="s">
        <v>6</v>
      </c>
      <c r="P4" s="52" t="s">
        <v>59</v>
      </c>
      <c r="Q4" s="112" t="s">
        <v>5</v>
      </c>
      <c r="R4" s="52" t="s">
        <v>6</v>
      </c>
      <c r="S4" s="52" t="s">
        <v>59</v>
      </c>
      <c r="T4" s="112" t="s">
        <v>5</v>
      </c>
      <c r="U4" s="52" t="s">
        <v>6</v>
      </c>
      <c r="V4" s="52" t="s">
        <v>59</v>
      </c>
      <c r="W4" s="112" t="s">
        <v>5</v>
      </c>
      <c r="X4" s="52" t="s">
        <v>6</v>
      </c>
      <c r="Y4" s="52" t="s">
        <v>59</v>
      </c>
      <c r="Z4" s="112" t="s">
        <v>5</v>
      </c>
      <c r="AA4" s="52" t="s">
        <v>6</v>
      </c>
      <c r="AB4" s="52" t="s">
        <v>59</v>
      </c>
      <c r="AC4" s="112" t="s">
        <v>5</v>
      </c>
      <c r="AD4" s="52" t="s">
        <v>6</v>
      </c>
      <c r="AE4" s="53" t="s">
        <v>59</v>
      </c>
      <c r="AF4" s="52" t="s">
        <v>5</v>
      </c>
      <c r="AG4" s="52" t="s">
        <v>6</v>
      </c>
      <c r="AH4" s="53" t="s">
        <v>59</v>
      </c>
      <c r="AI4" s="52" t="s">
        <v>5</v>
      </c>
      <c r="AJ4" s="52" t="s">
        <v>6</v>
      </c>
      <c r="AK4" s="53" t="s">
        <v>59</v>
      </c>
      <c r="AL4" s="52" t="s">
        <v>5</v>
      </c>
      <c r="AM4" s="52" t="s">
        <v>6</v>
      </c>
      <c r="AN4" s="53" t="s">
        <v>59</v>
      </c>
    </row>
    <row r="5" spans="1:40" s="20" customFormat="1" ht="12">
      <c r="A5" s="56" t="s">
        <v>1</v>
      </c>
      <c r="B5" s="114"/>
      <c r="C5" s="114">
        <v>3</v>
      </c>
      <c r="D5" s="115">
        <f t="shared" ref="D5:D16" si="0">IF(OR(ISNUMBER(B5),ISNUMBER(C5)),100/SUM(B5:C5)*B5,"")</f>
        <v>0</v>
      </c>
      <c r="E5" s="114"/>
      <c r="F5" s="114">
        <v>3</v>
      </c>
      <c r="G5" s="115">
        <f t="shared" ref="G5:G16" si="1">IF(OR(ISNUMBER(E5),ISNUMBER(F5)),100/SUM(E5:F5)*E5,"")</f>
        <v>0</v>
      </c>
      <c r="H5" s="114"/>
      <c r="I5" s="114">
        <v>3</v>
      </c>
      <c r="J5" s="115">
        <f t="shared" ref="J5:J16" si="2">IF(OR(ISNUMBER(H5),ISNUMBER(I5)),100/SUM(H5:I5)*H5,"")</f>
        <v>0</v>
      </c>
      <c r="K5" s="114"/>
      <c r="L5" s="114">
        <v>3</v>
      </c>
      <c r="M5" s="115">
        <f t="shared" ref="M5:M16" si="3">IF(OR(ISNUMBER(K5),ISNUMBER(L5)),100/SUM(K5:L5)*K5,"")</f>
        <v>0</v>
      </c>
      <c r="N5" s="114"/>
      <c r="O5" s="114">
        <v>3</v>
      </c>
      <c r="P5" s="115">
        <f t="shared" ref="P5:P16" si="4">IF(OR(ISNUMBER(N5),ISNUMBER(O5)),100/SUM(N5:O5)*N5,"")</f>
        <v>0</v>
      </c>
      <c r="Q5" s="114"/>
      <c r="R5" s="114">
        <v>3</v>
      </c>
      <c r="S5" s="115">
        <f t="shared" ref="S5:S16" si="5">IF(OR(ISNUMBER(Q5),ISNUMBER(R5)),100/SUM(Q5:R5)*Q5,"")</f>
        <v>0</v>
      </c>
      <c r="T5" s="114">
        <v>1</v>
      </c>
      <c r="U5" s="114">
        <v>2</v>
      </c>
      <c r="V5" s="115">
        <f t="shared" ref="V5:V16" si="6">IF(OR(ISNUMBER(T5),ISNUMBER(U5)),100/SUM(T5:U5)*T5,"")</f>
        <v>33.333333333333336</v>
      </c>
      <c r="W5" s="114">
        <v>1</v>
      </c>
      <c r="X5" s="114">
        <v>2</v>
      </c>
      <c r="Y5" s="115">
        <f t="shared" ref="Y5:Y16" si="7">IF(OR(ISNUMBER(W5),ISNUMBER(X5)),100/SUM(W5:X5)*W5,"")</f>
        <v>33.333333333333336</v>
      </c>
      <c r="Z5" s="114">
        <v>1</v>
      </c>
      <c r="AA5" s="114">
        <v>1</v>
      </c>
      <c r="AB5" s="115">
        <f t="shared" ref="AB5:AB16" si="8">IF(OR(ISNUMBER(Z5),ISNUMBER(AA5)),100/SUM(Z5:AA5)*Z5,"")</f>
        <v>50</v>
      </c>
      <c r="AC5" s="114">
        <v>1</v>
      </c>
      <c r="AD5" s="114">
        <v>1</v>
      </c>
      <c r="AE5" s="115">
        <f t="shared" ref="AE5:AE16" si="9">IF(OR(ISNUMBER(AC5),ISNUMBER(AD5)),100/SUM(AC5:AD5)*AC5,"")</f>
        <v>50</v>
      </c>
      <c r="AF5" s="114">
        <v>1</v>
      </c>
      <c r="AG5" s="114">
        <v>1</v>
      </c>
      <c r="AH5" s="115">
        <f t="shared" ref="AH5:AH16" si="10">IF(OR(ISNUMBER(AF5),ISNUMBER(AG5)),100/SUM(AF5:AG5)*AF5,"")</f>
        <v>50</v>
      </c>
      <c r="AI5" s="114">
        <v>1</v>
      </c>
      <c r="AJ5" s="114">
        <v>2</v>
      </c>
      <c r="AK5" s="115">
        <v>33.333333333333329</v>
      </c>
      <c r="AL5" s="114"/>
      <c r="AM5" s="114">
        <v>2</v>
      </c>
      <c r="AN5" s="115">
        <v>0</v>
      </c>
    </row>
    <row r="6" spans="1:40" s="20" customFormat="1" ht="12">
      <c r="A6" s="56" t="s">
        <v>2</v>
      </c>
      <c r="B6" s="114"/>
      <c r="C6" s="114">
        <v>3</v>
      </c>
      <c r="D6" s="115">
        <f t="shared" si="0"/>
        <v>0</v>
      </c>
      <c r="E6" s="114"/>
      <c r="F6" s="114">
        <v>3</v>
      </c>
      <c r="G6" s="115">
        <f t="shared" si="1"/>
        <v>0</v>
      </c>
      <c r="H6" s="114"/>
      <c r="I6" s="114">
        <v>4</v>
      </c>
      <c r="J6" s="115">
        <f t="shared" si="2"/>
        <v>0</v>
      </c>
      <c r="K6" s="114"/>
      <c r="L6" s="114">
        <v>4</v>
      </c>
      <c r="M6" s="115">
        <f t="shared" si="3"/>
        <v>0</v>
      </c>
      <c r="N6" s="114"/>
      <c r="O6" s="114">
        <v>3</v>
      </c>
      <c r="P6" s="115">
        <f t="shared" si="4"/>
        <v>0</v>
      </c>
      <c r="Q6" s="114"/>
      <c r="R6" s="114">
        <v>2</v>
      </c>
      <c r="S6" s="115">
        <f t="shared" si="5"/>
        <v>0</v>
      </c>
      <c r="T6" s="114"/>
      <c r="U6" s="114">
        <v>2</v>
      </c>
      <c r="V6" s="115">
        <f t="shared" si="6"/>
        <v>0</v>
      </c>
      <c r="W6" s="114">
        <v>1</v>
      </c>
      <c r="X6" s="114">
        <v>2</v>
      </c>
      <c r="Y6" s="115">
        <f t="shared" si="7"/>
        <v>33.333333333333336</v>
      </c>
      <c r="Z6" s="114">
        <v>2</v>
      </c>
      <c r="AA6" s="114"/>
      <c r="AB6" s="115">
        <f t="shared" si="8"/>
        <v>100</v>
      </c>
      <c r="AC6" s="114">
        <v>2</v>
      </c>
      <c r="AD6" s="114">
        <v>1</v>
      </c>
      <c r="AE6" s="115">
        <f t="shared" si="9"/>
        <v>66.666666666666671</v>
      </c>
      <c r="AF6" s="114">
        <v>1</v>
      </c>
      <c r="AG6" s="114"/>
      <c r="AH6" s="115">
        <f t="shared" si="10"/>
        <v>100</v>
      </c>
      <c r="AI6" s="114">
        <v>1</v>
      </c>
      <c r="AJ6" s="114"/>
      <c r="AK6" s="115">
        <v>100</v>
      </c>
      <c r="AL6" s="114">
        <v>2</v>
      </c>
      <c r="AM6" s="114"/>
      <c r="AN6" s="115">
        <v>100</v>
      </c>
    </row>
    <row r="7" spans="1:40" s="20" customFormat="1" ht="12">
      <c r="A7" s="56" t="s">
        <v>7</v>
      </c>
      <c r="B7" s="114"/>
      <c r="C7" s="114">
        <v>3</v>
      </c>
      <c r="D7" s="115">
        <f t="shared" si="0"/>
        <v>0</v>
      </c>
      <c r="E7" s="114"/>
      <c r="F7" s="114">
        <v>4</v>
      </c>
      <c r="G7" s="115">
        <f t="shared" si="1"/>
        <v>0</v>
      </c>
      <c r="H7" s="114">
        <v>1</v>
      </c>
      <c r="I7" s="114">
        <v>3</v>
      </c>
      <c r="J7" s="115">
        <f t="shared" si="2"/>
        <v>25</v>
      </c>
      <c r="K7" s="114">
        <v>1</v>
      </c>
      <c r="L7" s="114">
        <v>3</v>
      </c>
      <c r="M7" s="115">
        <f t="shared" si="3"/>
        <v>25</v>
      </c>
      <c r="N7" s="114">
        <v>1</v>
      </c>
      <c r="O7" s="114">
        <v>2</v>
      </c>
      <c r="P7" s="115">
        <f t="shared" si="4"/>
        <v>33.333333333333336</v>
      </c>
      <c r="Q7" s="114">
        <v>1</v>
      </c>
      <c r="R7" s="114">
        <v>1</v>
      </c>
      <c r="S7" s="115">
        <f t="shared" si="5"/>
        <v>50</v>
      </c>
      <c r="T7" s="114">
        <v>2</v>
      </c>
      <c r="U7" s="114">
        <v>1</v>
      </c>
      <c r="V7" s="115">
        <f t="shared" si="6"/>
        <v>66.666666666666671</v>
      </c>
      <c r="W7" s="114">
        <v>1</v>
      </c>
      <c r="X7" s="114">
        <v>2</v>
      </c>
      <c r="Y7" s="115">
        <f t="shared" si="7"/>
        <v>33.333333333333336</v>
      </c>
      <c r="Z7" s="114">
        <v>2</v>
      </c>
      <c r="AA7" s="114">
        <v>1</v>
      </c>
      <c r="AB7" s="115">
        <f t="shared" si="8"/>
        <v>66.666666666666671</v>
      </c>
      <c r="AC7" s="114">
        <v>2</v>
      </c>
      <c r="AD7" s="114">
        <v>1</v>
      </c>
      <c r="AE7" s="115">
        <f t="shared" si="9"/>
        <v>66.666666666666671</v>
      </c>
      <c r="AF7" s="114">
        <v>1</v>
      </c>
      <c r="AG7" s="114">
        <v>2</v>
      </c>
      <c r="AH7" s="115">
        <f t="shared" si="10"/>
        <v>33.333333333333336</v>
      </c>
      <c r="AI7" s="114">
        <v>1</v>
      </c>
      <c r="AJ7" s="114">
        <v>1</v>
      </c>
      <c r="AK7" s="115">
        <v>50</v>
      </c>
      <c r="AL7" s="114">
        <v>2</v>
      </c>
      <c r="AM7" s="114">
        <v>1</v>
      </c>
      <c r="AN7" s="115">
        <v>66.666666666666657</v>
      </c>
    </row>
    <row r="8" spans="1:40" s="20" customFormat="1" ht="12">
      <c r="A8" s="56" t="s">
        <v>3</v>
      </c>
      <c r="B8" s="114"/>
      <c r="C8" s="114">
        <v>2</v>
      </c>
      <c r="D8" s="115">
        <f t="shared" si="0"/>
        <v>0</v>
      </c>
      <c r="E8" s="114"/>
      <c r="F8" s="114">
        <v>2</v>
      </c>
      <c r="G8" s="115">
        <f t="shared" si="1"/>
        <v>0</v>
      </c>
      <c r="H8" s="114"/>
      <c r="I8" s="114">
        <v>2</v>
      </c>
      <c r="J8" s="115">
        <f t="shared" si="2"/>
        <v>0</v>
      </c>
      <c r="K8" s="114"/>
      <c r="L8" s="114">
        <v>2</v>
      </c>
      <c r="M8" s="115">
        <f t="shared" si="3"/>
        <v>0</v>
      </c>
      <c r="N8" s="114"/>
      <c r="O8" s="114">
        <v>3</v>
      </c>
      <c r="P8" s="115">
        <f t="shared" si="4"/>
        <v>0</v>
      </c>
      <c r="Q8" s="114"/>
      <c r="R8" s="114">
        <v>3</v>
      </c>
      <c r="S8" s="115">
        <f t="shared" si="5"/>
        <v>0</v>
      </c>
      <c r="T8" s="114"/>
      <c r="U8" s="114">
        <v>3</v>
      </c>
      <c r="V8" s="115">
        <f t="shared" si="6"/>
        <v>0</v>
      </c>
      <c r="W8" s="114"/>
      <c r="X8" s="114">
        <v>5</v>
      </c>
      <c r="Y8" s="115">
        <f t="shared" si="7"/>
        <v>0</v>
      </c>
      <c r="Z8" s="114"/>
      <c r="AA8" s="114">
        <v>6</v>
      </c>
      <c r="AB8" s="115">
        <f t="shared" si="8"/>
        <v>0</v>
      </c>
      <c r="AC8" s="114">
        <v>1</v>
      </c>
      <c r="AD8" s="114">
        <v>5</v>
      </c>
      <c r="AE8" s="115">
        <f t="shared" si="9"/>
        <v>16.666666666666668</v>
      </c>
      <c r="AF8" s="114">
        <v>1</v>
      </c>
      <c r="AG8" s="114">
        <v>5</v>
      </c>
      <c r="AH8" s="115">
        <f t="shared" si="10"/>
        <v>16.666666666666668</v>
      </c>
      <c r="AI8" s="114">
        <v>1</v>
      </c>
      <c r="AJ8" s="114">
        <v>6</v>
      </c>
      <c r="AK8" s="115">
        <v>14.285714285714285</v>
      </c>
      <c r="AL8" s="114">
        <v>1</v>
      </c>
      <c r="AM8" s="114">
        <v>5</v>
      </c>
      <c r="AN8" s="115">
        <v>16.666666666666664</v>
      </c>
    </row>
    <row r="9" spans="1:40" s="20" customFormat="1" ht="12">
      <c r="A9" s="56" t="s">
        <v>9</v>
      </c>
      <c r="B9" s="114"/>
      <c r="C9" s="114">
        <v>2</v>
      </c>
      <c r="D9" s="115">
        <f t="shared" si="0"/>
        <v>0</v>
      </c>
      <c r="E9" s="114"/>
      <c r="F9" s="114">
        <v>1</v>
      </c>
      <c r="G9" s="115">
        <f t="shared" si="1"/>
        <v>0</v>
      </c>
      <c r="H9" s="114"/>
      <c r="I9" s="114">
        <v>1</v>
      </c>
      <c r="J9" s="115">
        <f t="shared" si="2"/>
        <v>0</v>
      </c>
      <c r="K9" s="114"/>
      <c r="L9" s="114">
        <v>1</v>
      </c>
      <c r="M9" s="115">
        <f t="shared" si="3"/>
        <v>0</v>
      </c>
      <c r="N9" s="114"/>
      <c r="O9" s="114">
        <v>1</v>
      </c>
      <c r="P9" s="115">
        <f t="shared" si="4"/>
        <v>0</v>
      </c>
      <c r="Q9" s="114"/>
      <c r="R9" s="114">
        <v>1</v>
      </c>
      <c r="S9" s="115">
        <f t="shared" si="5"/>
        <v>0</v>
      </c>
      <c r="T9" s="114"/>
      <c r="U9" s="114">
        <v>1</v>
      </c>
      <c r="V9" s="115">
        <f t="shared" si="6"/>
        <v>0</v>
      </c>
      <c r="W9" s="114"/>
      <c r="X9" s="114"/>
      <c r="Y9" s="115" t="str">
        <f t="shared" si="7"/>
        <v/>
      </c>
      <c r="Z9" s="114"/>
      <c r="AA9" s="114"/>
      <c r="AB9" s="115" t="str">
        <f t="shared" si="8"/>
        <v/>
      </c>
      <c r="AC9" s="114"/>
      <c r="AD9" s="114"/>
      <c r="AE9" s="115" t="str">
        <f t="shared" si="9"/>
        <v/>
      </c>
      <c r="AF9" s="114"/>
      <c r="AG9" s="114"/>
      <c r="AH9" s="115" t="str">
        <f t="shared" si="10"/>
        <v/>
      </c>
      <c r="AI9" s="114"/>
      <c r="AJ9" s="114"/>
      <c r="AK9" s="115"/>
      <c r="AL9" s="114"/>
      <c r="AM9" s="114"/>
      <c r="AN9" s="115"/>
    </row>
    <row r="10" spans="1:40" s="20" customFormat="1" ht="12">
      <c r="A10" s="56" t="s">
        <v>10</v>
      </c>
      <c r="B10" s="114"/>
      <c r="C10" s="114"/>
      <c r="D10" s="115" t="str">
        <f t="shared" si="0"/>
        <v/>
      </c>
      <c r="E10" s="114"/>
      <c r="F10" s="114"/>
      <c r="G10" s="115" t="str">
        <f t="shared" si="1"/>
        <v/>
      </c>
      <c r="H10" s="114"/>
      <c r="I10" s="114"/>
      <c r="J10" s="115" t="str">
        <f t="shared" si="2"/>
        <v/>
      </c>
      <c r="K10" s="114"/>
      <c r="L10" s="114"/>
      <c r="M10" s="115" t="str">
        <f t="shared" si="3"/>
        <v/>
      </c>
      <c r="N10" s="114"/>
      <c r="O10" s="114"/>
      <c r="P10" s="115" t="str">
        <f t="shared" si="4"/>
        <v/>
      </c>
      <c r="Q10" s="114"/>
      <c r="R10" s="114"/>
      <c r="S10" s="115" t="str">
        <f t="shared" si="5"/>
        <v/>
      </c>
      <c r="T10" s="114"/>
      <c r="U10" s="114"/>
      <c r="V10" s="115" t="str">
        <f t="shared" si="6"/>
        <v/>
      </c>
      <c r="W10" s="114"/>
      <c r="X10" s="114">
        <v>1</v>
      </c>
      <c r="Y10" s="115">
        <f t="shared" si="7"/>
        <v>0</v>
      </c>
      <c r="Z10" s="114"/>
      <c r="AA10" s="114">
        <v>1</v>
      </c>
      <c r="AB10" s="115">
        <f t="shared" si="8"/>
        <v>0</v>
      </c>
      <c r="AC10" s="114"/>
      <c r="AD10" s="114"/>
      <c r="AE10" s="115" t="str">
        <f t="shared" si="9"/>
        <v/>
      </c>
      <c r="AF10" s="114"/>
      <c r="AG10" s="114"/>
      <c r="AH10" s="115" t="str">
        <f t="shared" si="10"/>
        <v/>
      </c>
      <c r="AI10" s="114"/>
      <c r="AJ10" s="114"/>
      <c r="AK10" s="115"/>
      <c r="AL10" s="114">
        <v>1</v>
      </c>
      <c r="AM10" s="114"/>
      <c r="AN10" s="115">
        <v>100</v>
      </c>
    </row>
    <row r="11" spans="1:40" s="20" customFormat="1" ht="12">
      <c r="A11" s="56" t="s">
        <v>12</v>
      </c>
      <c r="B11" s="114"/>
      <c r="C11" s="114"/>
      <c r="D11" s="115"/>
      <c r="E11" s="114"/>
      <c r="F11" s="114"/>
      <c r="G11" s="115"/>
      <c r="H11" s="114"/>
      <c r="I11" s="114"/>
      <c r="J11" s="115"/>
      <c r="K11" s="114"/>
      <c r="L11" s="114"/>
      <c r="M11" s="115"/>
      <c r="N11" s="114"/>
      <c r="O11" s="114"/>
      <c r="P11" s="115"/>
      <c r="Q11" s="114"/>
      <c r="R11" s="114"/>
      <c r="S11" s="115"/>
      <c r="T11" s="114"/>
      <c r="U11" s="114"/>
      <c r="V11" s="115"/>
      <c r="W11" s="114"/>
      <c r="X11" s="114"/>
      <c r="Y11" s="115"/>
      <c r="Z11" s="114"/>
      <c r="AA11" s="114"/>
      <c r="AB11" s="115"/>
      <c r="AC11" s="114"/>
      <c r="AD11" s="114"/>
      <c r="AE11" s="115"/>
      <c r="AF11" s="114"/>
      <c r="AG11" s="114">
        <v>1</v>
      </c>
      <c r="AH11" s="115">
        <f t="shared" si="10"/>
        <v>0</v>
      </c>
      <c r="AI11" s="114"/>
      <c r="AJ11" s="114">
        <v>1</v>
      </c>
      <c r="AK11" s="115">
        <v>0</v>
      </c>
      <c r="AL11" s="114"/>
      <c r="AM11" s="114">
        <v>1</v>
      </c>
      <c r="AN11" s="115">
        <v>0</v>
      </c>
    </row>
    <row r="12" spans="1:40" s="20" customFormat="1" ht="12">
      <c r="A12" s="56" t="s">
        <v>92</v>
      </c>
      <c r="B12" s="114"/>
      <c r="C12" s="114"/>
      <c r="D12" s="115"/>
      <c r="E12" s="114"/>
      <c r="F12" s="114"/>
      <c r="G12" s="115"/>
      <c r="H12" s="114"/>
      <c r="I12" s="114"/>
      <c r="J12" s="115"/>
      <c r="K12" s="114"/>
      <c r="L12" s="114"/>
      <c r="M12" s="115"/>
      <c r="N12" s="114"/>
      <c r="O12" s="114"/>
      <c r="P12" s="115"/>
      <c r="Q12" s="114"/>
      <c r="R12" s="114"/>
      <c r="S12" s="115"/>
      <c r="T12" s="114"/>
      <c r="U12" s="114"/>
      <c r="V12" s="115"/>
      <c r="W12" s="114"/>
      <c r="X12" s="114"/>
      <c r="Y12" s="115"/>
      <c r="Z12" s="114"/>
      <c r="AA12" s="114"/>
      <c r="AB12" s="115"/>
      <c r="AC12" s="114"/>
      <c r="AD12" s="114"/>
      <c r="AE12" s="115"/>
      <c r="AF12" s="114"/>
      <c r="AG12" s="114">
        <v>1</v>
      </c>
      <c r="AH12" s="115">
        <f t="shared" si="10"/>
        <v>0</v>
      </c>
      <c r="AI12" s="114"/>
      <c r="AJ12" s="114">
        <v>1</v>
      </c>
      <c r="AK12" s="115">
        <v>0</v>
      </c>
      <c r="AL12" s="114"/>
      <c r="AM12" s="114"/>
      <c r="AN12" s="115"/>
    </row>
    <row r="13" spans="1:40" s="20" customFormat="1" ht="12">
      <c r="A13" s="56" t="s">
        <v>15</v>
      </c>
      <c r="B13" s="114"/>
      <c r="C13" s="114"/>
      <c r="D13" s="115" t="str">
        <f t="shared" si="0"/>
        <v/>
      </c>
      <c r="E13" s="114"/>
      <c r="F13" s="114"/>
      <c r="G13" s="115" t="str">
        <f t="shared" si="1"/>
        <v/>
      </c>
      <c r="H13" s="114"/>
      <c r="I13" s="114"/>
      <c r="J13" s="115" t="str">
        <f t="shared" si="2"/>
        <v/>
      </c>
      <c r="K13" s="114"/>
      <c r="L13" s="114"/>
      <c r="M13" s="115" t="str">
        <f t="shared" si="3"/>
        <v/>
      </c>
      <c r="N13" s="114"/>
      <c r="O13" s="114">
        <v>1</v>
      </c>
      <c r="P13" s="115">
        <f t="shared" si="4"/>
        <v>0</v>
      </c>
      <c r="Q13" s="114"/>
      <c r="R13" s="114"/>
      <c r="S13" s="115" t="str">
        <f t="shared" si="5"/>
        <v/>
      </c>
      <c r="T13" s="114"/>
      <c r="U13" s="114"/>
      <c r="V13" s="115" t="str">
        <f t="shared" si="6"/>
        <v/>
      </c>
      <c r="W13" s="114"/>
      <c r="X13" s="114"/>
      <c r="Y13" s="115" t="str">
        <f t="shared" si="7"/>
        <v/>
      </c>
      <c r="Z13" s="114"/>
      <c r="AA13" s="114"/>
      <c r="AB13" s="115" t="str">
        <f t="shared" si="8"/>
        <v/>
      </c>
      <c r="AC13" s="114"/>
      <c r="AD13" s="114"/>
      <c r="AE13" s="115" t="str">
        <f t="shared" si="9"/>
        <v/>
      </c>
      <c r="AF13" s="114"/>
      <c r="AG13" s="114"/>
      <c r="AH13" s="115" t="str">
        <f t="shared" si="10"/>
        <v/>
      </c>
      <c r="AI13" s="114"/>
      <c r="AJ13" s="114"/>
      <c r="AK13" s="115"/>
      <c r="AL13" s="114"/>
      <c r="AM13" s="114"/>
      <c r="AN13" s="115"/>
    </row>
    <row r="14" spans="1:40" s="20" customFormat="1" ht="12">
      <c r="A14" s="56" t="s">
        <v>74</v>
      </c>
      <c r="B14" s="114"/>
      <c r="C14" s="114"/>
      <c r="D14" s="115" t="str">
        <f t="shared" si="0"/>
        <v/>
      </c>
      <c r="E14" s="114"/>
      <c r="F14" s="114"/>
      <c r="G14" s="115" t="str">
        <f t="shared" si="1"/>
        <v/>
      </c>
      <c r="H14" s="114"/>
      <c r="I14" s="114"/>
      <c r="J14" s="115" t="str">
        <f t="shared" si="2"/>
        <v/>
      </c>
      <c r="K14" s="114"/>
      <c r="L14" s="114"/>
      <c r="M14" s="115" t="str">
        <f t="shared" si="3"/>
        <v/>
      </c>
      <c r="N14" s="114"/>
      <c r="O14" s="114"/>
      <c r="P14" s="115" t="str">
        <f t="shared" si="4"/>
        <v/>
      </c>
      <c r="Q14" s="114"/>
      <c r="R14" s="114">
        <v>1</v>
      </c>
      <c r="S14" s="115">
        <f t="shared" si="5"/>
        <v>0</v>
      </c>
      <c r="T14" s="114"/>
      <c r="U14" s="114">
        <v>1</v>
      </c>
      <c r="V14" s="115">
        <f t="shared" si="6"/>
        <v>0</v>
      </c>
      <c r="W14" s="114"/>
      <c r="X14" s="114"/>
      <c r="Y14" s="115" t="str">
        <f t="shared" si="7"/>
        <v/>
      </c>
      <c r="Z14" s="114"/>
      <c r="AA14" s="114">
        <v>1</v>
      </c>
      <c r="AB14" s="115">
        <f t="shared" si="8"/>
        <v>0</v>
      </c>
      <c r="AC14" s="114"/>
      <c r="AD14" s="114">
        <v>1</v>
      </c>
      <c r="AE14" s="115">
        <f t="shared" si="9"/>
        <v>0</v>
      </c>
      <c r="AF14" s="114"/>
      <c r="AG14" s="114">
        <v>1</v>
      </c>
      <c r="AH14" s="115">
        <f t="shared" si="10"/>
        <v>0</v>
      </c>
      <c r="AI14" s="114"/>
      <c r="AJ14" s="114">
        <v>1</v>
      </c>
      <c r="AK14" s="115">
        <v>0</v>
      </c>
      <c r="AL14" s="114">
        <v>1</v>
      </c>
      <c r="AM14" s="114"/>
      <c r="AN14" s="115">
        <v>100</v>
      </c>
    </row>
    <row r="15" spans="1:40" s="20" customFormat="1" ht="12">
      <c r="A15" s="56" t="s">
        <v>17</v>
      </c>
      <c r="B15" s="114"/>
      <c r="C15" s="114">
        <v>1</v>
      </c>
      <c r="D15" s="115">
        <f t="shared" si="0"/>
        <v>0</v>
      </c>
      <c r="E15" s="114"/>
      <c r="F15" s="114">
        <v>1</v>
      </c>
      <c r="G15" s="115">
        <f t="shared" si="1"/>
        <v>0</v>
      </c>
      <c r="H15" s="114"/>
      <c r="I15" s="114"/>
      <c r="J15" s="115" t="str">
        <f t="shared" si="2"/>
        <v/>
      </c>
      <c r="K15" s="114"/>
      <c r="L15" s="114"/>
      <c r="M15" s="115" t="str">
        <f t="shared" si="3"/>
        <v/>
      </c>
      <c r="N15" s="114"/>
      <c r="O15" s="114"/>
      <c r="P15" s="115" t="str">
        <f t="shared" si="4"/>
        <v/>
      </c>
      <c r="Q15" s="114"/>
      <c r="R15" s="114"/>
      <c r="S15" s="115" t="str">
        <f t="shared" si="5"/>
        <v/>
      </c>
      <c r="T15" s="114"/>
      <c r="U15" s="114"/>
      <c r="V15" s="115" t="str">
        <f t="shared" si="6"/>
        <v/>
      </c>
      <c r="W15" s="114"/>
      <c r="X15" s="114"/>
      <c r="Y15" s="115" t="str">
        <f t="shared" si="7"/>
        <v/>
      </c>
      <c r="Z15" s="114"/>
      <c r="AA15" s="114"/>
      <c r="AB15" s="115" t="str">
        <f t="shared" si="8"/>
        <v/>
      </c>
      <c r="AC15" s="114"/>
      <c r="AD15" s="114"/>
      <c r="AE15" s="115" t="str">
        <f t="shared" si="9"/>
        <v/>
      </c>
      <c r="AF15" s="114"/>
      <c r="AG15" s="114"/>
      <c r="AH15" s="115" t="str">
        <f t="shared" si="10"/>
        <v/>
      </c>
      <c r="AI15" s="114"/>
      <c r="AJ15" s="114"/>
      <c r="AK15" s="116"/>
      <c r="AL15" s="114"/>
      <c r="AM15" s="114"/>
      <c r="AN15" s="115"/>
    </row>
    <row r="16" spans="1:40" s="20" customFormat="1" ht="12">
      <c r="A16" s="56" t="s">
        <v>77</v>
      </c>
      <c r="B16" s="114"/>
      <c r="C16" s="114"/>
      <c r="D16" s="115" t="str">
        <f t="shared" si="0"/>
        <v/>
      </c>
      <c r="E16" s="114"/>
      <c r="F16" s="114"/>
      <c r="G16" s="115" t="str">
        <f t="shared" si="1"/>
        <v/>
      </c>
      <c r="H16" s="114"/>
      <c r="I16" s="114"/>
      <c r="J16" s="115" t="str">
        <f t="shared" si="2"/>
        <v/>
      </c>
      <c r="K16" s="114"/>
      <c r="L16" s="114"/>
      <c r="M16" s="115" t="str">
        <f t="shared" si="3"/>
        <v/>
      </c>
      <c r="N16" s="114"/>
      <c r="O16" s="114"/>
      <c r="P16" s="115" t="str">
        <f t="shared" si="4"/>
        <v/>
      </c>
      <c r="Q16" s="114"/>
      <c r="R16" s="114">
        <v>2</v>
      </c>
      <c r="S16" s="115">
        <f t="shared" si="5"/>
        <v>0</v>
      </c>
      <c r="T16" s="114"/>
      <c r="U16" s="114">
        <v>2</v>
      </c>
      <c r="V16" s="115">
        <f t="shared" si="6"/>
        <v>0</v>
      </c>
      <c r="W16" s="114"/>
      <c r="X16" s="114"/>
      <c r="Y16" s="115" t="str">
        <f t="shared" si="7"/>
        <v/>
      </c>
      <c r="Z16" s="114"/>
      <c r="AA16" s="114"/>
      <c r="AB16" s="115" t="str">
        <f t="shared" si="8"/>
        <v/>
      </c>
      <c r="AC16" s="114"/>
      <c r="AD16" s="114"/>
      <c r="AE16" s="115" t="str">
        <f t="shared" si="9"/>
        <v/>
      </c>
      <c r="AF16" s="114"/>
      <c r="AG16" s="114"/>
      <c r="AH16" s="115" t="str">
        <f t="shared" si="10"/>
        <v/>
      </c>
      <c r="AI16" s="116"/>
      <c r="AJ16" s="116"/>
      <c r="AK16" s="116"/>
      <c r="AL16" s="116"/>
      <c r="AM16" s="116"/>
      <c r="AN16" s="115"/>
    </row>
    <row r="17" spans="1:40" s="20" customFormat="1" ht="18" customHeight="1">
      <c r="A17" s="71" t="s">
        <v>4</v>
      </c>
      <c r="B17" s="117"/>
      <c r="C17" s="117">
        <v>14</v>
      </c>
      <c r="D17" s="118">
        <f>IF(OR(ISNUMBER(B17),ISNUMBER(C17)),100/SUM(B17:C17)*B17,"")</f>
        <v>0</v>
      </c>
      <c r="E17" s="117"/>
      <c r="F17" s="117">
        <v>14</v>
      </c>
      <c r="G17" s="118">
        <f>IF(OR(ISNUMBER(E17),ISNUMBER(F17)),100/SUM(E17:F17)*E17,"")</f>
        <v>0</v>
      </c>
      <c r="H17" s="117">
        <v>1</v>
      </c>
      <c r="I17" s="117">
        <v>13</v>
      </c>
      <c r="J17" s="118">
        <f>IF(OR(ISNUMBER(H17),ISNUMBER(I17)),100/SUM(H17:I17)*H17,"")</f>
        <v>7.1428571428571432</v>
      </c>
      <c r="K17" s="117">
        <v>1</v>
      </c>
      <c r="L17" s="117">
        <v>13</v>
      </c>
      <c r="M17" s="118">
        <f>IF(OR(ISNUMBER(K17),ISNUMBER(L17)),100/SUM(K17:L17)*K17,"")</f>
        <v>7.1428571428571432</v>
      </c>
      <c r="N17" s="117">
        <v>1</v>
      </c>
      <c r="O17" s="117">
        <v>13</v>
      </c>
      <c r="P17" s="118">
        <f>IF(OR(ISNUMBER(N17),ISNUMBER(O17)),100/SUM(N17:O17)*N17,"")</f>
        <v>7.1428571428571432</v>
      </c>
      <c r="Q17" s="117">
        <v>1</v>
      </c>
      <c r="R17" s="117">
        <v>13</v>
      </c>
      <c r="S17" s="118">
        <f>IF(OR(ISNUMBER(Q17),ISNUMBER(R17)),100/SUM(Q17:R17)*Q17,"")</f>
        <v>7.1428571428571432</v>
      </c>
      <c r="T17" s="117">
        <v>3</v>
      </c>
      <c r="U17" s="117">
        <v>12</v>
      </c>
      <c r="V17" s="118">
        <f>IF(OR(ISNUMBER(T17),ISNUMBER(U17)),100/SUM(T17:U17)*T17,"")</f>
        <v>20</v>
      </c>
      <c r="W17" s="117">
        <v>3</v>
      </c>
      <c r="X17" s="117">
        <v>12</v>
      </c>
      <c r="Y17" s="118">
        <f>IF(OR(ISNUMBER(W17),ISNUMBER(X17)),100/SUM(W17:X17)*W17,"")</f>
        <v>20</v>
      </c>
      <c r="Z17" s="117">
        <v>5</v>
      </c>
      <c r="AA17" s="117">
        <v>10</v>
      </c>
      <c r="AB17" s="118">
        <f>IF(OR(ISNUMBER(Z17),ISNUMBER(AA17)),100/SUM(Z17:AA17)*Z17,"")</f>
        <v>33.333333333333336</v>
      </c>
      <c r="AC17" s="117">
        <v>6</v>
      </c>
      <c r="AD17" s="117">
        <v>9</v>
      </c>
      <c r="AE17" s="118">
        <f>IF(OR(ISNUMBER(AC17),ISNUMBER(AD17)),100/SUM(AC17:AD17)*AC17,"")</f>
        <v>40</v>
      </c>
      <c r="AF17" s="117">
        <v>4</v>
      </c>
      <c r="AG17" s="117">
        <v>11</v>
      </c>
      <c r="AH17" s="118">
        <f>IF(OR(ISNUMBER(AF17),ISNUMBER(AG17)),100/SUM(AF17:AG17)*AF17,"")</f>
        <v>26.666666666666668</v>
      </c>
      <c r="AI17" s="117">
        <v>4</v>
      </c>
      <c r="AJ17" s="117">
        <v>12</v>
      </c>
      <c r="AK17" s="118">
        <f>IF(OR(ISNUMBER(AI17),ISNUMBER(AJ17)),100/SUM(AI17:AJ17)*AI17,"")</f>
        <v>25</v>
      </c>
      <c r="AL17" s="117">
        <v>7</v>
      </c>
      <c r="AM17" s="117">
        <v>9</v>
      </c>
      <c r="AN17" s="118">
        <v>43.75</v>
      </c>
    </row>
    <row r="18" spans="1:40" ht="21.95" customHeight="1">
      <c r="A18" s="119" t="s">
        <v>308</v>
      </c>
    </row>
    <row r="19" spans="1:40" ht="12.6" customHeight="1">
      <c r="A19" s="119" t="s">
        <v>313</v>
      </c>
    </row>
    <row r="20" spans="1:40" ht="12.6" customHeight="1">
      <c r="A20" s="119"/>
    </row>
    <row r="21" spans="1:40" ht="12.6" customHeight="1">
      <c r="A21" s="119" t="s">
        <v>309</v>
      </c>
    </row>
  </sheetData>
  <phoneticPr fontId="0" type="noConversion"/>
  <hyperlinks>
    <hyperlink ref="AN1" location="Übersicht!A1" display="zurück zur Übersicht"/>
  </hyperlinks>
  <pageMargins left="0.2" right="0.19" top="0.66" bottom="0.46" header="0.51181102362204722" footer="0.3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/>
  </sheetViews>
  <sheetFormatPr baseColWidth="10" defaultColWidth="11.5" defaultRowHeight="11.25"/>
  <cols>
    <col min="1" max="1" width="7.6640625" style="121" customWidth="1"/>
    <col min="2" max="2" width="8.6640625" style="121" bestFit="1" customWidth="1"/>
    <col min="3" max="16384" width="11.5" style="121"/>
  </cols>
  <sheetData>
    <row r="1" spans="1:14" s="77" customFormat="1" ht="15" customHeight="1">
      <c r="A1" s="125" t="str">
        <f>"Kanton "&amp;Übersicht!C5</f>
        <v>Kanton Aargau</v>
      </c>
      <c r="B1" s="76"/>
      <c r="C1" s="76"/>
      <c r="D1" s="76"/>
      <c r="M1" s="29"/>
      <c r="N1" s="29" t="s">
        <v>51</v>
      </c>
    </row>
    <row r="2" spans="1:14" s="80" customFormat="1" ht="14.45" customHeight="1">
      <c r="A2" s="75" t="s">
        <v>81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s="120" customFormat="1" ht="18" customHeight="1">
      <c r="A3" s="81" t="s">
        <v>245</v>
      </c>
      <c r="B3" s="84">
        <v>1971</v>
      </c>
      <c r="C3" s="84">
        <v>1975</v>
      </c>
      <c r="D3" s="84">
        <v>1979</v>
      </c>
      <c r="E3" s="84">
        <v>1983</v>
      </c>
      <c r="F3" s="84">
        <v>1987</v>
      </c>
      <c r="G3" s="84">
        <v>1991</v>
      </c>
      <c r="H3" s="84">
        <v>1995</v>
      </c>
      <c r="I3" s="84">
        <v>1999</v>
      </c>
      <c r="J3" s="84">
        <v>2003</v>
      </c>
      <c r="K3" s="85">
        <v>2007</v>
      </c>
      <c r="L3" s="85">
        <v>2011</v>
      </c>
      <c r="M3" s="85">
        <v>2015</v>
      </c>
      <c r="N3" s="85">
        <v>2019</v>
      </c>
    </row>
    <row r="4" spans="1:14" s="77" customFormat="1" ht="12">
      <c r="A4" s="123" t="s">
        <v>1</v>
      </c>
      <c r="B4" s="122">
        <v>1</v>
      </c>
      <c r="C4" s="122">
        <v>1</v>
      </c>
      <c r="D4" s="122">
        <v>1</v>
      </c>
      <c r="E4" s="122">
        <v>1</v>
      </c>
      <c r="F4" s="122">
        <v>1</v>
      </c>
      <c r="G4" s="122">
        <v>1</v>
      </c>
      <c r="H4" s="122">
        <v>2</v>
      </c>
      <c r="I4" s="122">
        <v>1</v>
      </c>
      <c r="J4" s="122">
        <v>2</v>
      </c>
      <c r="K4" s="122">
        <v>2</v>
      </c>
      <c r="L4" s="122">
        <v>2</v>
      </c>
      <c r="M4" s="122">
        <v>2</v>
      </c>
      <c r="N4" s="122">
        <v>2</v>
      </c>
    </row>
    <row r="5" spans="1:14" s="77" customFormat="1" ht="12">
      <c r="A5" s="123" t="s">
        <v>2</v>
      </c>
      <c r="B5" s="122">
        <v>1</v>
      </c>
      <c r="C5" s="122">
        <v>1</v>
      </c>
      <c r="D5" s="122">
        <v>1</v>
      </c>
      <c r="E5" s="122">
        <v>1</v>
      </c>
      <c r="F5" s="122">
        <v>1</v>
      </c>
      <c r="G5" s="122">
        <v>1</v>
      </c>
      <c r="H5" s="122">
        <v>3</v>
      </c>
      <c r="I5" s="122">
        <v>2</v>
      </c>
      <c r="J5" s="122">
        <v>3</v>
      </c>
      <c r="K5" s="122">
        <v>2</v>
      </c>
      <c r="L5" s="122">
        <v>3</v>
      </c>
      <c r="M5" s="122">
        <v>2</v>
      </c>
      <c r="N5" s="122">
        <v>9</v>
      </c>
    </row>
    <row r="6" spans="1:14" s="77" customFormat="1" ht="12">
      <c r="A6" s="123" t="s">
        <v>7</v>
      </c>
      <c r="B6" s="122">
        <v>1</v>
      </c>
      <c r="C6" s="122">
        <v>1</v>
      </c>
      <c r="D6" s="122">
        <v>1</v>
      </c>
      <c r="E6" s="122">
        <v>1</v>
      </c>
      <c r="F6" s="122">
        <v>1</v>
      </c>
      <c r="G6" s="122">
        <v>1</v>
      </c>
      <c r="H6" s="122">
        <v>1</v>
      </c>
      <c r="I6" s="122">
        <v>2</v>
      </c>
      <c r="J6" s="122">
        <v>1</v>
      </c>
      <c r="K6" s="122">
        <v>3</v>
      </c>
      <c r="L6" s="122">
        <v>3</v>
      </c>
      <c r="M6" s="122">
        <v>2</v>
      </c>
      <c r="N6" s="122">
        <v>5</v>
      </c>
    </row>
    <row r="7" spans="1:14" s="77" customFormat="1" ht="12">
      <c r="A7" s="123" t="s">
        <v>3</v>
      </c>
      <c r="B7" s="122">
        <v>1</v>
      </c>
      <c r="C7" s="122">
        <v>1</v>
      </c>
      <c r="D7" s="122">
        <v>1</v>
      </c>
      <c r="E7" s="122">
        <v>1</v>
      </c>
      <c r="F7" s="122">
        <v>1</v>
      </c>
      <c r="G7" s="122">
        <v>2</v>
      </c>
      <c r="H7" s="122">
        <v>2</v>
      </c>
      <c r="I7" s="122">
        <v>2</v>
      </c>
      <c r="J7" s="122">
        <v>2</v>
      </c>
      <c r="K7" s="122">
        <v>2</v>
      </c>
      <c r="L7" s="122">
        <v>3</v>
      </c>
      <c r="M7" s="122">
        <v>2</v>
      </c>
      <c r="N7" s="122">
        <v>2</v>
      </c>
    </row>
    <row r="8" spans="1:14" s="77" customFormat="1" ht="12">
      <c r="A8" s="123" t="s">
        <v>9</v>
      </c>
      <c r="B8" s="122">
        <v>1</v>
      </c>
      <c r="C8" s="122">
        <v>1</v>
      </c>
      <c r="D8" s="122">
        <v>1</v>
      </c>
      <c r="E8" s="122">
        <v>1</v>
      </c>
      <c r="F8" s="122">
        <v>2</v>
      </c>
      <c r="G8" s="122">
        <v>2</v>
      </c>
      <c r="H8" s="122">
        <v>2</v>
      </c>
      <c r="I8" s="122">
        <v>2</v>
      </c>
      <c r="J8" s="122"/>
      <c r="K8" s="122"/>
      <c r="L8" s="122"/>
      <c r="M8" s="122"/>
      <c r="N8" s="122"/>
    </row>
    <row r="9" spans="1:14" s="77" customFormat="1" ht="12">
      <c r="A9" s="123" t="s">
        <v>10</v>
      </c>
      <c r="B9" s="122">
        <v>1</v>
      </c>
      <c r="C9" s="122">
        <v>1</v>
      </c>
      <c r="D9" s="122">
        <v>1</v>
      </c>
      <c r="E9" s="122">
        <v>1</v>
      </c>
      <c r="F9" s="122">
        <v>1</v>
      </c>
      <c r="G9" s="122">
        <v>1</v>
      </c>
      <c r="H9" s="122">
        <v>1</v>
      </c>
      <c r="I9" s="122">
        <v>2</v>
      </c>
      <c r="J9" s="122">
        <v>2</v>
      </c>
      <c r="K9" s="122">
        <v>2</v>
      </c>
      <c r="L9" s="122">
        <v>2</v>
      </c>
      <c r="M9" s="122">
        <v>2</v>
      </c>
      <c r="N9" s="122">
        <v>3</v>
      </c>
    </row>
    <row r="10" spans="1:14" s="77" customFormat="1" ht="12">
      <c r="A10" s="123" t="s">
        <v>12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>
        <v>2</v>
      </c>
      <c r="M10" s="122">
        <v>2</v>
      </c>
      <c r="N10" s="122">
        <v>3</v>
      </c>
    </row>
    <row r="11" spans="1:14" s="77" customFormat="1" ht="12">
      <c r="A11" s="123" t="s">
        <v>92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>
        <v>1</v>
      </c>
      <c r="M11" s="122">
        <v>2</v>
      </c>
      <c r="N11" s="122">
        <v>3</v>
      </c>
    </row>
    <row r="12" spans="1:14" s="77" customFormat="1" ht="12">
      <c r="A12" s="123" t="s">
        <v>14</v>
      </c>
      <c r="B12" s="122"/>
      <c r="C12" s="122">
        <v>1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s="77" customFormat="1" ht="12">
      <c r="A13" s="123" t="s">
        <v>15</v>
      </c>
      <c r="B13" s="122"/>
      <c r="C13" s="122"/>
      <c r="D13" s="122"/>
      <c r="E13" s="122"/>
      <c r="F13" s="122">
        <v>1</v>
      </c>
      <c r="G13" s="122"/>
      <c r="H13" s="122">
        <v>1</v>
      </c>
      <c r="I13" s="122"/>
      <c r="J13" s="122">
        <v>1</v>
      </c>
      <c r="K13" s="122"/>
      <c r="L13" s="122"/>
      <c r="M13" s="122"/>
      <c r="N13" s="122"/>
    </row>
    <row r="14" spans="1:14" s="77" customFormat="1" ht="12">
      <c r="A14" s="123" t="s">
        <v>74</v>
      </c>
      <c r="B14" s="122"/>
      <c r="C14" s="122"/>
      <c r="D14" s="122"/>
      <c r="E14" s="122"/>
      <c r="F14" s="122"/>
      <c r="G14" s="122">
        <v>1</v>
      </c>
      <c r="H14" s="122">
        <v>1</v>
      </c>
      <c r="I14" s="122">
        <v>2</v>
      </c>
      <c r="J14" s="122">
        <v>1</v>
      </c>
      <c r="K14" s="122">
        <v>2</v>
      </c>
      <c r="L14" s="122">
        <v>2</v>
      </c>
      <c r="M14" s="122">
        <v>2</v>
      </c>
      <c r="N14" s="122">
        <v>2</v>
      </c>
    </row>
    <row r="15" spans="1:14" s="77" customFormat="1" ht="12">
      <c r="A15" s="123" t="s">
        <v>126</v>
      </c>
      <c r="B15" s="122">
        <v>1</v>
      </c>
      <c r="C15" s="122">
        <v>1</v>
      </c>
      <c r="D15" s="122">
        <v>1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s="77" customFormat="1" ht="12">
      <c r="A16" s="123" t="s">
        <v>76</v>
      </c>
      <c r="B16" s="122">
        <v>1</v>
      </c>
      <c r="C16" s="122">
        <v>1</v>
      </c>
      <c r="D16" s="122">
        <v>1</v>
      </c>
      <c r="E16" s="122">
        <v>1</v>
      </c>
      <c r="F16" s="122">
        <v>1</v>
      </c>
      <c r="G16" s="122">
        <v>1</v>
      </c>
      <c r="H16" s="122">
        <v>1</v>
      </c>
      <c r="I16" s="122">
        <v>1</v>
      </c>
      <c r="J16" s="122">
        <v>2</v>
      </c>
      <c r="K16" s="122">
        <v>1</v>
      </c>
      <c r="L16" s="122">
        <v>1</v>
      </c>
      <c r="M16" s="122"/>
      <c r="N16" s="122"/>
    </row>
    <row r="17" spans="1:14" s="77" customFormat="1" ht="12">
      <c r="A17" s="123" t="s">
        <v>18</v>
      </c>
      <c r="B17" s="122"/>
      <c r="C17" s="122"/>
      <c r="D17" s="122"/>
      <c r="E17" s="122"/>
      <c r="F17" s="122">
        <v>1</v>
      </c>
      <c r="G17" s="122">
        <v>1</v>
      </c>
      <c r="H17" s="122">
        <v>1</v>
      </c>
      <c r="I17" s="122">
        <v>1</v>
      </c>
      <c r="J17" s="122"/>
      <c r="K17" s="122">
        <v>1</v>
      </c>
      <c r="L17" s="122">
        <v>1</v>
      </c>
      <c r="M17" s="122">
        <v>1</v>
      </c>
      <c r="N17" s="122">
        <v>1</v>
      </c>
    </row>
    <row r="18" spans="1:14" s="77" customFormat="1" ht="12">
      <c r="A18" s="123" t="s">
        <v>77</v>
      </c>
      <c r="B18" s="122"/>
      <c r="C18" s="122"/>
      <c r="D18" s="122"/>
      <c r="E18" s="122"/>
      <c r="F18" s="122">
        <v>1</v>
      </c>
      <c r="G18" s="122">
        <v>1</v>
      </c>
      <c r="H18" s="122">
        <v>1</v>
      </c>
      <c r="I18" s="122">
        <v>1</v>
      </c>
      <c r="J18" s="122">
        <v>1</v>
      </c>
      <c r="K18" s="122"/>
      <c r="L18" s="122"/>
      <c r="M18" s="122"/>
      <c r="N18" s="122"/>
    </row>
    <row r="19" spans="1:14" s="77" customFormat="1" ht="12">
      <c r="A19" s="123" t="s">
        <v>20</v>
      </c>
      <c r="B19" s="122">
        <v>4</v>
      </c>
      <c r="C19" s="122">
        <v>3</v>
      </c>
      <c r="D19" s="122">
        <v>2</v>
      </c>
      <c r="E19" s="122">
        <v>3</v>
      </c>
      <c r="F19" s="122">
        <v>2</v>
      </c>
      <c r="G19" s="122">
        <v>2</v>
      </c>
      <c r="H19" s="122">
        <v>3</v>
      </c>
      <c r="I19" s="122">
        <v>1</v>
      </c>
      <c r="J19" s="122">
        <v>2</v>
      </c>
      <c r="K19" s="122">
        <v>3</v>
      </c>
      <c r="L19" s="122">
        <v>2</v>
      </c>
      <c r="M19" s="122">
        <v>6</v>
      </c>
      <c r="N19" s="122">
        <v>6</v>
      </c>
    </row>
    <row r="20" spans="1:14" s="77" customFormat="1" ht="12">
      <c r="A20" s="71" t="s">
        <v>4</v>
      </c>
      <c r="B20" s="124">
        <v>12</v>
      </c>
      <c r="C20" s="124">
        <v>12</v>
      </c>
      <c r="D20" s="124">
        <v>10</v>
      </c>
      <c r="E20" s="124">
        <v>10</v>
      </c>
      <c r="F20" s="124">
        <v>13</v>
      </c>
      <c r="G20" s="124">
        <v>14</v>
      </c>
      <c r="H20" s="124">
        <v>19</v>
      </c>
      <c r="I20" s="124">
        <v>17</v>
      </c>
      <c r="J20" s="124">
        <v>17</v>
      </c>
      <c r="K20" s="124">
        <v>18</v>
      </c>
      <c r="L20" s="124">
        <v>22</v>
      </c>
      <c r="M20" s="124">
        <v>23</v>
      </c>
      <c r="N20" s="124">
        <v>36</v>
      </c>
    </row>
    <row r="21" spans="1:14" ht="29.1" customHeight="1">
      <c r="A21" s="119" t="s">
        <v>308</v>
      </c>
    </row>
    <row r="22" spans="1:14" s="33" customFormat="1" ht="14.1" customHeight="1">
      <c r="A22" s="119" t="s">
        <v>313</v>
      </c>
    </row>
    <row r="23" spans="1:14" s="33" customFormat="1" ht="12.6" customHeight="1">
      <c r="A23" s="119"/>
    </row>
    <row r="24" spans="1:14" s="33" customFormat="1" ht="12.6" customHeight="1">
      <c r="A24" s="119" t="s">
        <v>309</v>
      </c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showGridLines="0" zoomScaleNormal="100" workbookViewId="0"/>
  </sheetViews>
  <sheetFormatPr baseColWidth="10" defaultColWidth="12" defaultRowHeight="11.25"/>
  <cols>
    <col min="1" max="1" width="7.6640625" style="132" customWidth="1"/>
    <col min="2" max="2" width="9" style="132" bestFit="1" customWidth="1"/>
    <col min="3" max="3" width="5.1640625" style="132" customWidth="1"/>
    <col min="4" max="4" width="6.6640625" style="132" customWidth="1"/>
    <col min="5" max="6" width="5.1640625" style="132" customWidth="1"/>
    <col min="7" max="7" width="7" style="132" customWidth="1"/>
    <col min="8" max="9" width="5.1640625" style="132" customWidth="1"/>
    <col min="10" max="10" width="6.6640625" style="132" customWidth="1"/>
    <col min="11" max="12" width="5.1640625" style="132" customWidth="1"/>
    <col min="13" max="13" width="7.1640625" style="132" customWidth="1"/>
    <col min="14" max="15" width="5.1640625" style="132" customWidth="1"/>
    <col min="16" max="16" width="6.6640625" style="132" customWidth="1"/>
    <col min="17" max="18" width="5.1640625" style="132" customWidth="1"/>
    <col min="19" max="19" width="7.1640625" style="132" customWidth="1"/>
    <col min="20" max="21" width="5.1640625" style="132" customWidth="1"/>
    <col min="22" max="22" width="6.5" style="132" customWidth="1"/>
    <col min="23" max="24" width="5.1640625" style="132" customWidth="1"/>
    <col min="25" max="25" width="7.5" style="132" customWidth="1"/>
    <col min="26" max="27" width="5.1640625" style="132" customWidth="1"/>
    <col min="28" max="28" width="8" style="132" customWidth="1"/>
    <col min="29" max="30" width="5.1640625" style="132" customWidth="1"/>
    <col min="31" max="31" width="7.1640625" style="132" customWidth="1"/>
    <col min="32" max="33" width="5.1640625" style="132" customWidth="1"/>
    <col min="34" max="34" width="6.6640625" style="132" customWidth="1"/>
    <col min="35" max="40" width="5.1640625" style="132" customWidth="1"/>
    <col min="41" max="16384" width="12" style="132"/>
  </cols>
  <sheetData>
    <row r="1" spans="1:40" s="127" customFormat="1" ht="14.45" customHeight="1">
      <c r="A1" s="125" t="str">
        <f>"Kanton "&amp;Übersicht!C5</f>
        <v>Kanton Aargau</v>
      </c>
      <c r="B1" s="126"/>
      <c r="C1" s="126"/>
      <c r="D1" s="126"/>
      <c r="E1" s="126"/>
      <c r="F1" s="126"/>
      <c r="G1" s="126"/>
      <c r="H1" s="126"/>
      <c r="I1" s="126"/>
      <c r="J1" s="126"/>
      <c r="AK1" s="29"/>
      <c r="AN1" s="29" t="s">
        <v>51</v>
      </c>
    </row>
    <row r="2" spans="1:40" s="80" customFormat="1" ht="17.100000000000001" customHeight="1">
      <c r="A2" s="75" t="s">
        <v>69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</row>
    <row r="3" spans="1:40" s="120" customFormat="1" ht="18" customHeight="1">
      <c r="A3" s="128"/>
      <c r="B3" s="85">
        <v>1971</v>
      </c>
      <c r="C3" s="129"/>
      <c r="D3" s="130"/>
      <c r="E3" s="129">
        <v>1975</v>
      </c>
      <c r="F3" s="129"/>
      <c r="G3" s="130"/>
      <c r="H3" s="129">
        <v>1979</v>
      </c>
      <c r="I3" s="129"/>
      <c r="J3" s="130"/>
      <c r="K3" s="129">
        <v>1983</v>
      </c>
      <c r="L3" s="129"/>
      <c r="M3" s="130"/>
      <c r="N3" s="129">
        <v>1987</v>
      </c>
      <c r="O3" s="129"/>
      <c r="P3" s="130"/>
      <c r="Q3" s="129">
        <v>1991</v>
      </c>
      <c r="R3" s="129"/>
      <c r="S3" s="130"/>
      <c r="T3" s="129">
        <v>1995</v>
      </c>
      <c r="U3" s="129"/>
      <c r="V3" s="130"/>
      <c r="W3" s="129">
        <v>1999</v>
      </c>
      <c r="X3" s="129"/>
      <c r="Y3" s="130"/>
      <c r="Z3" s="129">
        <v>2003</v>
      </c>
      <c r="AA3" s="129"/>
      <c r="AB3" s="130"/>
      <c r="AC3" s="129">
        <v>2007</v>
      </c>
      <c r="AD3" s="129"/>
      <c r="AE3" s="129"/>
      <c r="AF3" s="85">
        <v>2011</v>
      </c>
      <c r="AG3" s="129"/>
      <c r="AH3" s="129"/>
      <c r="AI3" s="85">
        <v>2015</v>
      </c>
      <c r="AJ3" s="129"/>
      <c r="AK3" s="129"/>
      <c r="AL3" s="85">
        <v>2019</v>
      </c>
      <c r="AM3" s="129"/>
      <c r="AN3" s="129"/>
    </row>
    <row r="4" spans="1:40" s="120" customFormat="1" ht="18" customHeight="1">
      <c r="A4" s="131" t="s">
        <v>245</v>
      </c>
      <c r="B4" s="84" t="s">
        <v>5</v>
      </c>
      <c r="C4" s="84" t="s">
        <v>6</v>
      </c>
      <c r="D4" s="84" t="s">
        <v>59</v>
      </c>
      <c r="E4" s="130" t="s">
        <v>5</v>
      </c>
      <c r="F4" s="84" t="s">
        <v>6</v>
      </c>
      <c r="G4" s="84" t="s">
        <v>59</v>
      </c>
      <c r="H4" s="130" t="s">
        <v>5</v>
      </c>
      <c r="I4" s="84" t="s">
        <v>6</v>
      </c>
      <c r="J4" s="84" t="s">
        <v>59</v>
      </c>
      <c r="K4" s="130" t="s">
        <v>5</v>
      </c>
      <c r="L4" s="84" t="s">
        <v>6</v>
      </c>
      <c r="M4" s="84" t="s">
        <v>59</v>
      </c>
      <c r="N4" s="130" t="s">
        <v>5</v>
      </c>
      <c r="O4" s="84" t="s">
        <v>6</v>
      </c>
      <c r="P4" s="84" t="s">
        <v>59</v>
      </c>
      <c r="Q4" s="130" t="s">
        <v>5</v>
      </c>
      <c r="R4" s="84" t="s">
        <v>6</v>
      </c>
      <c r="S4" s="84" t="s">
        <v>59</v>
      </c>
      <c r="T4" s="130" t="s">
        <v>5</v>
      </c>
      <c r="U4" s="84" t="s">
        <v>6</v>
      </c>
      <c r="V4" s="84" t="s">
        <v>59</v>
      </c>
      <c r="W4" s="130" t="s">
        <v>5</v>
      </c>
      <c r="X4" s="84" t="s">
        <v>6</v>
      </c>
      <c r="Y4" s="84" t="s">
        <v>59</v>
      </c>
      <c r="Z4" s="130" t="s">
        <v>5</v>
      </c>
      <c r="AA4" s="84" t="s">
        <v>6</v>
      </c>
      <c r="AB4" s="84" t="s">
        <v>59</v>
      </c>
      <c r="AC4" s="130" t="s">
        <v>5</v>
      </c>
      <c r="AD4" s="84" t="s">
        <v>6</v>
      </c>
      <c r="AE4" s="85" t="s">
        <v>59</v>
      </c>
      <c r="AF4" s="84" t="s">
        <v>5</v>
      </c>
      <c r="AG4" s="84" t="s">
        <v>6</v>
      </c>
      <c r="AH4" s="85" t="s">
        <v>59</v>
      </c>
      <c r="AI4" s="84" t="s">
        <v>5</v>
      </c>
      <c r="AJ4" s="84" t="s">
        <v>6</v>
      </c>
      <c r="AK4" s="85" t="s">
        <v>59</v>
      </c>
      <c r="AL4" s="84" t="s">
        <v>5</v>
      </c>
      <c r="AM4" s="84" t="s">
        <v>6</v>
      </c>
      <c r="AN4" s="85" t="s">
        <v>59</v>
      </c>
    </row>
    <row r="5" spans="1:40" s="77" customFormat="1" ht="12">
      <c r="A5" s="123" t="s">
        <v>1</v>
      </c>
      <c r="B5" s="114">
        <v>3</v>
      </c>
      <c r="C5" s="114">
        <v>11</v>
      </c>
      <c r="D5" s="115">
        <f>IF(SUM(B5:C5)&gt;0,100/SUM(B5:C5)*B5,"")</f>
        <v>21.428571428571431</v>
      </c>
      <c r="E5" s="114">
        <v>3</v>
      </c>
      <c r="F5" s="114">
        <v>11</v>
      </c>
      <c r="G5" s="115">
        <f>IF(SUM(E5:F5)&gt;0,100/SUM(E5:F5)*E5,"")</f>
        <v>21.428571428571431</v>
      </c>
      <c r="H5" s="114">
        <v>2</v>
      </c>
      <c r="I5" s="114">
        <v>12</v>
      </c>
      <c r="J5" s="115">
        <f>IF(SUM(H5:I5)&gt;0,100/SUM(H5:I5)*H5,"")</f>
        <v>14.285714285714286</v>
      </c>
      <c r="K5" s="114">
        <v>3</v>
      </c>
      <c r="L5" s="114">
        <v>11</v>
      </c>
      <c r="M5" s="115">
        <f>IF(SUM(K5:L5)&gt;0,100/SUM(K5:L5)*K5,"")</f>
        <v>21.428571428571431</v>
      </c>
      <c r="N5" s="114">
        <v>4</v>
      </c>
      <c r="O5" s="114">
        <v>10</v>
      </c>
      <c r="P5" s="115">
        <f>IF(SUM(N5:O5)&gt;0,100/SUM(N5:O5)*N5,"")</f>
        <v>28.571428571428573</v>
      </c>
      <c r="Q5" s="114">
        <v>5</v>
      </c>
      <c r="R5" s="114">
        <v>9</v>
      </c>
      <c r="S5" s="115">
        <f>IF(SUM(Q5:R5)&gt;0,100/SUM(Q5:R5)*Q5,"")</f>
        <v>35.714285714285715</v>
      </c>
      <c r="T5" s="114">
        <v>8</v>
      </c>
      <c r="U5" s="114">
        <v>14</v>
      </c>
      <c r="V5" s="115">
        <f>IF(SUM(T5:U5)&gt;0,100/SUM(T5:U5)*T5,"")</f>
        <v>36.363636363636367</v>
      </c>
      <c r="W5" s="114">
        <v>5</v>
      </c>
      <c r="X5" s="114">
        <v>10</v>
      </c>
      <c r="Y5" s="115">
        <f>IF(SUM(W5:X5)&gt;0,100/SUM(W5:X5)*W5,"")</f>
        <v>33.333333333333336</v>
      </c>
      <c r="Z5" s="114">
        <v>10</v>
      </c>
      <c r="AA5" s="114">
        <v>17</v>
      </c>
      <c r="AB5" s="115">
        <f>IF(SUM(Z5:AA5)&gt;0,100/SUM(Z5:AA5)*Z5,"")</f>
        <v>37.037037037037038</v>
      </c>
      <c r="AC5" s="114">
        <v>10</v>
      </c>
      <c r="AD5" s="114">
        <v>19</v>
      </c>
      <c r="AE5" s="115">
        <f>IF(SUM(AC5:AD5)&gt;0,100/SUM(AC5:AD5)*AC5,"")</f>
        <v>34.482758620689651</v>
      </c>
      <c r="AF5" s="114">
        <v>9</v>
      </c>
      <c r="AG5" s="114">
        <v>21</v>
      </c>
      <c r="AH5" s="115">
        <f>IF(SUM(AF5:AG5)&gt;0,100/SUM(AF5:AG5)*AF5,"")</f>
        <v>30</v>
      </c>
      <c r="AI5" s="114">
        <v>10</v>
      </c>
      <c r="AJ5" s="114">
        <v>22</v>
      </c>
      <c r="AK5" s="115">
        <v>31.25</v>
      </c>
      <c r="AL5" s="114">
        <v>11</v>
      </c>
      <c r="AM5" s="114">
        <v>21</v>
      </c>
      <c r="AN5" s="115">
        <v>34.375</v>
      </c>
    </row>
    <row r="6" spans="1:40" s="77" customFormat="1" ht="12">
      <c r="A6" s="123" t="s">
        <v>2</v>
      </c>
      <c r="B6" s="114">
        <v>4</v>
      </c>
      <c r="C6" s="114">
        <v>10</v>
      </c>
      <c r="D6" s="115">
        <f t="shared" ref="D6:D20" si="0">IF(SUM(B6:C6)&gt;0,100/SUM(B6:C6)*B6,"")</f>
        <v>28.571428571428573</v>
      </c>
      <c r="E6" s="114">
        <v>3</v>
      </c>
      <c r="F6" s="114">
        <v>11</v>
      </c>
      <c r="G6" s="115">
        <f t="shared" ref="G6:G20" si="1">IF(SUM(E6:F6)&gt;0,100/SUM(E6:F6)*E6,"")</f>
        <v>21.428571428571431</v>
      </c>
      <c r="H6" s="114">
        <v>2</v>
      </c>
      <c r="I6" s="114">
        <v>12</v>
      </c>
      <c r="J6" s="115">
        <f t="shared" ref="J6:J20" si="2">IF(SUM(H6:I6)&gt;0,100/SUM(H6:I6)*H6,"")</f>
        <v>14.285714285714286</v>
      </c>
      <c r="K6" s="114">
        <v>2</v>
      </c>
      <c r="L6" s="114">
        <v>12</v>
      </c>
      <c r="M6" s="115">
        <f t="shared" ref="M6:M20" si="3">IF(SUM(K6:L6)&gt;0,100/SUM(K6:L6)*K6,"")</f>
        <v>14.285714285714286</v>
      </c>
      <c r="N6" s="114">
        <v>3</v>
      </c>
      <c r="O6" s="114">
        <v>11</v>
      </c>
      <c r="P6" s="115">
        <f t="shared" ref="P6:P20" si="4">IF(SUM(N6:O6)&gt;0,100/SUM(N6:O6)*N6,"")</f>
        <v>21.428571428571431</v>
      </c>
      <c r="Q6" s="114">
        <v>4</v>
      </c>
      <c r="R6" s="114">
        <v>10</v>
      </c>
      <c r="S6" s="115">
        <f t="shared" ref="S6:S20" si="5">IF(SUM(Q6:R6)&gt;0,100/SUM(Q6:R6)*Q6,"")</f>
        <v>28.571428571428573</v>
      </c>
      <c r="T6" s="114">
        <v>15</v>
      </c>
      <c r="U6" s="114">
        <v>19</v>
      </c>
      <c r="V6" s="115">
        <f t="shared" ref="V6:V20" si="6">IF(SUM(T6:U6)&gt;0,100/SUM(T6:U6)*T6,"")</f>
        <v>44.117647058823536</v>
      </c>
      <c r="W6" s="114">
        <v>10</v>
      </c>
      <c r="X6" s="114">
        <v>20</v>
      </c>
      <c r="Y6" s="115">
        <f t="shared" ref="Y6:Y20" si="7">IF(SUM(W6:X6)&gt;0,100/SUM(W6:X6)*W6,"")</f>
        <v>33.333333333333336</v>
      </c>
      <c r="Z6" s="114">
        <v>12</v>
      </c>
      <c r="AA6" s="114">
        <v>31</v>
      </c>
      <c r="AB6" s="115">
        <f t="shared" ref="AB6:AB20" si="8">IF(SUM(Z6:AA6)&gt;0,100/SUM(Z6:AA6)*Z6,"")</f>
        <v>27.906976744186046</v>
      </c>
      <c r="AC6" s="114">
        <v>9</v>
      </c>
      <c r="AD6" s="114">
        <v>19</v>
      </c>
      <c r="AE6" s="115">
        <f t="shared" ref="AE6:AE20" si="9">IF(SUM(AC6:AD6)&gt;0,100/SUM(AC6:AD6)*AC6,"")</f>
        <v>32.142857142857146</v>
      </c>
      <c r="AF6" s="114">
        <v>11</v>
      </c>
      <c r="AG6" s="114">
        <v>19</v>
      </c>
      <c r="AH6" s="115">
        <f t="shared" ref="AH6:AH20" si="10">IF(SUM(AF6:AG6)&gt;0,100/SUM(AF6:AG6)*AF6,"")</f>
        <v>36.666666666666671</v>
      </c>
      <c r="AI6" s="114">
        <v>9</v>
      </c>
      <c r="AJ6" s="114">
        <v>14</v>
      </c>
      <c r="AK6" s="115">
        <v>39.130434782608695</v>
      </c>
      <c r="AL6" s="114">
        <v>42</v>
      </c>
      <c r="AM6" s="114">
        <v>85</v>
      </c>
      <c r="AN6" s="115">
        <v>33.070866141732289</v>
      </c>
    </row>
    <row r="7" spans="1:40" s="77" customFormat="1" ht="12">
      <c r="A7" s="123" t="s">
        <v>7</v>
      </c>
      <c r="B7" s="114">
        <v>3</v>
      </c>
      <c r="C7" s="114">
        <v>11</v>
      </c>
      <c r="D7" s="115">
        <f t="shared" si="0"/>
        <v>21.428571428571431</v>
      </c>
      <c r="E7" s="114">
        <v>3</v>
      </c>
      <c r="F7" s="114">
        <v>11</v>
      </c>
      <c r="G7" s="115">
        <f t="shared" si="1"/>
        <v>21.428571428571431</v>
      </c>
      <c r="H7" s="114">
        <v>2</v>
      </c>
      <c r="I7" s="114">
        <v>12</v>
      </c>
      <c r="J7" s="115">
        <f t="shared" si="2"/>
        <v>14.285714285714286</v>
      </c>
      <c r="K7" s="114">
        <v>2</v>
      </c>
      <c r="L7" s="114">
        <v>12</v>
      </c>
      <c r="M7" s="115">
        <f t="shared" si="3"/>
        <v>14.285714285714286</v>
      </c>
      <c r="N7" s="114">
        <v>3</v>
      </c>
      <c r="O7" s="114">
        <v>11</v>
      </c>
      <c r="P7" s="115">
        <f t="shared" si="4"/>
        <v>21.428571428571431</v>
      </c>
      <c r="Q7" s="114">
        <v>7</v>
      </c>
      <c r="R7" s="114">
        <v>7</v>
      </c>
      <c r="S7" s="115">
        <f t="shared" si="5"/>
        <v>50</v>
      </c>
      <c r="T7" s="114">
        <v>8</v>
      </c>
      <c r="U7" s="114">
        <v>7</v>
      </c>
      <c r="V7" s="115">
        <f t="shared" si="6"/>
        <v>53.333333333333336</v>
      </c>
      <c r="W7" s="114">
        <v>17</v>
      </c>
      <c r="X7" s="114">
        <v>13</v>
      </c>
      <c r="Y7" s="115">
        <f t="shared" si="7"/>
        <v>56.666666666666671</v>
      </c>
      <c r="Z7" s="114">
        <v>7</v>
      </c>
      <c r="AA7" s="114">
        <v>8</v>
      </c>
      <c r="AB7" s="115">
        <f t="shared" si="8"/>
        <v>46.666666666666671</v>
      </c>
      <c r="AC7" s="114">
        <v>22</v>
      </c>
      <c r="AD7" s="114">
        <v>23</v>
      </c>
      <c r="AE7" s="115">
        <f t="shared" si="9"/>
        <v>48.888888888888893</v>
      </c>
      <c r="AF7" s="114">
        <v>14</v>
      </c>
      <c r="AG7" s="114">
        <v>21</v>
      </c>
      <c r="AH7" s="115">
        <f t="shared" si="10"/>
        <v>40</v>
      </c>
      <c r="AI7" s="114">
        <v>18</v>
      </c>
      <c r="AJ7" s="114">
        <v>14</v>
      </c>
      <c r="AK7" s="115">
        <v>56.25</v>
      </c>
      <c r="AL7" s="114">
        <v>41</v>
      </c>
      <c r="AM7" s="114">
        <v>33</v>
      </c>
      <c r="AN7" s="115">
        <v>55.405405405405403</v>
      </c>
    </row>
    <row r="8" spans="1:40" s="77" customFormat="1" ht="12">
      <c r="A8" s="123" t="s">
        <v>3</v>
      </c>
      <c r="B8" s="114">
        <v>2</v>
      </c>
      <c r="C8" s="114">
        <v>12</v>
      </c>
      <c r="D8" s="115">
        <f t="shared" si="0"/>
        <v>14.285714285714286</v>
      </c>
      <c r="E8" s="114">
        <v>2</v>
      </c>
      <c r="F8" s="114">
        <v>12</v>
      </c>
      <c r="G8" s="115">
        <f t="shared" si="1"/>
        <v>14.285714285714286</v>
      </c>
      <c r="H8" s="114">
        <v>1</v>
      </c>
      <c r="I8" s="114">
        <v>13</v>
      </c>
      <c r="J8" s="115">
        <f t="shared" si="2"/>
        <v>7.1428571428571432</v>
      </c>
      <c r="K8" s="114">
        <v>2</v>
      </c>
      <c r="L8" s="114">
        <v>12</v>
      </c>
      <c r="M8" s="115">
        <f t="shared" si="3"/>
        <v>14.285714285714286</v>
      </c>
      <c r="N8" s="114">
        <v>2</v>
      </c>
      <c r="O8" s="114">
        <v>12</v>
      </c>
      <c r="P8" s="115">
        <f t="shared" si="4"/>
        <v>14.285714285714286</v>
      </c>
      <c r="Q8" s="114">
        <v>4</v>
      </c>
      <c r="R8" s="114">
        <v>16</v>
      </c>
      <c r="S8" s="115">
        <f t="shared" si="5"/>
        <v>20</v>
      </c>
      <c r="T8" s="114">
        <v>5</v>
      </c>
      <c r="U8" s="114">
        <v>19</v>
      </c>
      <c r="V8" s="115">
        <f t="shared" si="6"/>
        <v>20.833333333333336</v>
      </c>
      <c r="W8" s="114">
        <v>6</v>
      </c>
      <c r="X8" s="114">
        <v>24</v>
      </c>
      <c r="Y8" s="115">
        <f t="shared" si="7"/>
        <v>20</v>
      </c>
      <c r="Z8" s="114">
        <v>7</v>
      </c>
      <c r="AA8" s="114">
        <v>23</v>
      </c>
      <c r="AB8" s="115">
        <f t="shared" si="8"/>
        <v>23.333333333333336</v>
      </c>
      <c r="AC8" s="114">
        <v>5</v>
      </c>
      <c r="AD8" s="114">
        <v>25</v>
      </c>
      <c r="AE8" s="115">
        <f t="shared" si="9"/>
        <v>16.666666666666668</v>
      </c>
      <c r="AF8" s="114">
        <v>7</v>
      </c>
      <c r="AG8" s="114">
        <v>31</v>
      </c>
      <c r="AH8" s="115">
        <f t="shared" si="10"/>
        <v>18.421052631578949</v>
      </c>
      <c r="AI8" s="114">
        <v>5</v>
      </c>
      <c r="AJ8" s="114">
        <v>27</v>
      </c>
      <c r="AK8" s="115">
        <v>15.625</v>
      </c>
      <c r="AL8" s="114">
        <v>8</v>
      </c>
      <c r="AM8" s="114">
        <v>24</v>
      </c>
      <c r="AN8" s="115">
        <v>25</v>
      </c>
    </row>
    <row r="9" spans="1:40" s="77" customFormat="1" ht="12">
      <c r="A9" s="123" t="s">
        <v>9</v>
      </c>
      <c r="B9" s="114">
        <v>2</v>
      </c>
      <c r="C9" s="114">
        <v>12</v>
      </c>
      <c r="D9" s="115">
        <f t="shared" si="0"/>
        <v>14.285714285714286</v>
      </c>
      <c r="E9" s="114">
        <v>2</v>
      </c>
      <c r="F9" s="114">
        <v>10</v>
      </c>
      <c r="G9" s="115">
        <f t="shared" si="1"/>
        <v>16.666666666666668</v>
      </c>
      <c r="H9" s="114">
        <v>2</v>
      </c>
      <c r="I9" s="114">
        <v>12</v>
      </c>
      <c r="J9" s="115">
        <f t="shared" si="2"/>
        <v>14.285714285714286</v>
      </c>
      <c r="K9" s="114">
        <v>2</v>
      </c>
      <c r="L9" s="114">
        <v>12</v>
      </c>
      <c r="M9" s="115">
        <f t="shared" si="3"/>
        <v>14.285714285714286</v>
      </c>
      <c r="N9" s="114">
        <v>6</v>
      </c>
      <c r="O9" s="114">
        <v>15</v>
      </c>
      <c r="P9" s="115">
        <f t="shared" si="4"/>
        <v>28.571428571428569</v>
      </c>
      <c r="Q9" s="114">
        <v>7</v>
      </c>
      <c r="R9" s="114">
        <v>15</v>
      </c>
      <c r="S9" s="115">
        <f t="shared" si="5"/>
        <v>31.81818181818182</v>
      </c>
      <c r="T9" s="114">
        <v>8</v>
      </c>
      <c r="U9" s="114">
        <v>15</v>
      </c>
      <c r="V9" s="115">
        <f t="shared" si="6"/>
        <v>34.782608695652172</v>
      </c>
      <c r="W9" s="114">
        <v>10</v>
      </c>
      <c r="X9" s="114">
        <v>9</v>
      </c>
      <c r="Y9" s="115">
        <f t="shared" si="7"/>
        <v>52.631578947368425</v>
      </c>
      <c r="Z9" s="114"/>
      <c r="AA9" s="114"/>
      <c r="AB9" s="115" t="str">
        <f t="shared" si="8"/>
        <v/>
      </c>
      <c r="AC9" s="114"/>
      <c r="AD9" s="114"/>
      <c r="AE9" s="115" t="str">
        <f t="shared" si="9"/>
        <v/>
      </c>
      <c r="AF9" s="114"/>
      <c r="AG9" s="114"/>
      <c r="AH9" s="115" t="str">
        <f t="shared" si="10"/>
        <v/>
      </c>
      <c r="AI9" s="114"/>
      <c r="AJ9" s="114"/>
      <c r="AK9" s="115"/>
      <c r="AL9" s="114"/>
      <c r="AM9" s="114"/>
      <c r="AN9" s="115"/>
    </row>
    <row r="10" spans="1:40" s="77" customFormat="1" ht="12">
      <c r="A10" s="123" t="s">
        <v>10</v>
      </c>
      <c r="B10" s="114">
        <v>4</v>
      </c>
      <c r="C10" s="114">
        <v>10</v>
      </c>
      <c r="D10" s="115">
        <f t="shared" si="0"/>
        <v>28.571428571428573</v>
      </c>
      <c r="E10" s="114">
        <v>5</v>
      </c>
      <c r="F10" s="114">
        <v>9</v>
      </c>
      <c r="G10" s="115">
        <f t="shared" si="1"/>
        <v>35.714285714285715</v>
      </c>
      <c r="H10" s="114">
        <v>4</v>
      </c>
      <c r="I10" s="114">
        <v>10</v>
      </c>
      <c r="J10" s="115">
        <f t="shared" si="2"/>
        <v>28.571428571428573</v>
      </c>
      <c r="K10" s="114">
        <v>5</v>
      </c>
      <c r="L10" s="114">
        <v>9</v>
      </c>
      <c r="M10" s="115">
        <f t="shared" si="3"/>
        <v>35.714285714285715</v>
      </c>
      <c r="N10" s="114">
        <v>4</v>
      </c>
      <c r="O10" s="114">
        <v>10</v>
      </c>
      <c r="P10" s="115">
        <f t="shared" si="4"/>
        <v>28.571428571428573</v>
      </c>
      <c r="Q10" s="114">
        <v>5</v>
      </c>
      <c r="R10" s="114">
        <v>9</v>
      </c>
      <c r="S10" s="115">
        <f t="shared" si="5"/>
        <v>35.714285714285715</v>
      </c>
      <c r="T10" s="114">
        <v>7</v>
      </c>
      <c r="U10" s="114">
        <v>8</v>
      </c>
      <c r="V10" s="115">
        <f t="shared" si="6"/>
        <v>46.666666666666671</v>
      </c>
      <c r="W10" s="114">
        <v>7</v>
      </c>
      <c r="X10" s="114">
        <v>21</v>
      </c>
      <c r="Y10" s="115">
        <f t="shared" si="7"/>
        <v>25</v>
      </c>
      <c r="Z10" s="114">
        <v>11</v>
      </c>
      <c r="AA10" s="114">
        <v>19</v>
      </c>
      <c r="AB10" s="115">
        <f t="shared" si="8"/>
        <v>36.666666666666671</v>
      </c>
      <c r="AC10" s="114">
        <v>11</v>
      </c>
      <c r="AD10" s="114">
        <v>19</v>
      </c>
      <c r="AE10" s="115">
        <f t="shared" si="9"/>
        <v>36.666666666666671</v>
      </c>
      <c r="AF10" s="114">
        <v>10</v>
      </c>
      <c r="AG10" s="114">
        <v>16</v>
      </c>
      <c r="AH10" s="115">
        <f t="shared" si="10"/>
        <v>38.46153846153846</v>
      </c>
      <c r="AI10" s="114">
        <v>11</v>
      </c>
      <c r="AJ10" s="114">
        <v>18</v>
      </c>
      <c r="AK10" s="115">
        <v>37.931034482758619</v>
      </c>
      <c r="AL10" s="114">
        <v>19</v>
      </c>
      <c r="AM10" s="114">
        <v>29</v>
      </c>
      <c r="AN10" s="115">
        <v>39.583333333333329</v>
      </c>
    </row>
    <row r="11" spans="1:40" s="77" customFormat="1" ht="12">
      <c r="A11" s="123" t="s">
        <v>12</v>
      </c>
      <c r="B11" s="114"/>
      <c r="C11" s="114"/>
      <c r="D11" s="115"/>
      <c r="E11" s="114"/>
      <c r="F11" s="114"/>
      <c r="G11" s="115"/>
      <c r="H11" s="114"/>
      <c r="I11" s="114"/>
      <c r="J11" s="115"/>
      <c r="K11" s="114"/>
      <c r="L11" s="114"/>
      <c r="M11" s="115"/>
      <c r="N11" s="114"/>
      <c r="O11" s="114"/>
      <c r="P11" s="115"/>
      <c r="Q11" s="114"/>
      <c r="R11" s="114"/>
      <c r="S11" s="115"/>
      <c r="T11" s="114"/>
      <c r="U11" s="114"/>
      <c r="V11" s="115"/>
      <c r="W11" s="114"/>
      <c r="X11" s="114"/>
      <c r="Y11" s="115"/>
      <c r="Z11" s="114"/>
      <c r="AA11" s="114"/>
      <c r="AB11" s="115"/>
      <c r="AC11" s="114"/>
      <c r="AD11" s="114"/>
      <c r="AE11" s="115"/>
      <c r="AF11" s="114">
        <v>9</v>
      </c>
      <c r="AG11" s="114">
        <v>21</v>
      </c>
      <c r="AH11" s="115">
        <f t="shared" si="10"/>
        <v>30</v>
      </c>
      <c r="AI11" s="114">
        <v>13</v>
      </c>
      <c r="AJ11" s="114">
        <v>19</v>
      </c>
      <c r="AK11" s="115">
        <v>40.625</v>
      </c>
      <c r="AL11" s="114">
        <v>14</v>
      </c>
      <c r="AM11" s="114">
        <v>32</v>
      </c>
      <c r="AN11" s="115">
        <v>30.434782608695656</v>
      </c>
    </row>
    <row r="12" spans="1:40" s="77" customFormat="1" ht="12">
      <c r="A12" s="123" t="s">
        <v>92</v>
      </c>
      <c r="B12" s="114"/>
      <c r="C12" s="114"/>
      <c r="D12" s="115"/>
      <c r="E12" s="114"/>
      <c r="F12" s="114"/>
      <c r="G12" s="115"/>
      <c r="H12" s="114"/>
      <c r="I12" s="114"/>
      <c r="J12" s="115"/>
      <c r="K12" s="114"/>
      <c r="L12" s="114"/>
      <c r="M12" s="115"/>
      <c r="N12" s="114"/>
      <c r="O12" s="114"/>
      <c r="P12" s="115"/>
      <c r="Q12" s="114"/>
      <c r="R12" s="114"/>
      <c r="S12" s="115"/>
      <c r="T12" s="114"/>
      <c r="U12" s="114"/>
      <c r="V12" s="115"/>
      <c r="W12" s="114"/>
      <c r="X12" s="114"/>
      <c r="Y12" s="115"/>
      <c r="Z12" s="114"/>
      <c r="AA12" s="114"/>
      <c r="AB12" s="115"/>
      <c r="AC12" s="114"/>
      <c r="AD12" s="114"/>
      <c r="AE12" s="115"/>
      <c r="AF12" s="114">
        <v>1</v>
      </c>
      <c r="AG12" s="114">
        <v>14</v>
      </c>
      <c r="AH12" s="115">
        <f t="shared" si="10"/>
        <v>6.666666666666667</v>
      </c>
      <c r="AI12" s="114">
        <v>11</v>
      </c>
      <c r="AJ12" s="114">
        <v>21</v>
      </c>
      <c r="AK12" s="115">
        <v>34.375</v>
      </c>
      <c r="AL12" s="114">
        <v>18</v>
      </c>
      <c r="AM12" s="114">
        <v>30</v>
      </c>
      <c r="AN12" s="115">
        <v>37.5</v>
      </c>
    </row>
    <row r="13" spans="1:40" s="77" customFormat="1" ht="12">
      <c r="A13" s="123" t="s">
        <v>14</v>
      </c>
      <c r="B13" s="114"/>
      <c r="C13" s="114"/>
      <c r="D13" s="115" t="str">
        <f t="shared" si="0"/>
        <v/>
      </c>
      <c r="E13" s="114">
        <v>2</v>
      </c>
      <c r="F13" s="114">
        <v>5</v>
      </c>
      <c r="G13" s="115">
        <f t="shared" si="1"/>
        <v>28.571428571428573</v>
      </c>
      <c r="H13" s="114"/>
      <c r="I13" s="114"/>
      <c r="J13" s="115" t="str">
        <f t="shared" si="2"/>
        <v/>
      </c>
      <c r="K13" s="114"/>
      <c r="L13" s="114"/>
      <c r="M13" s="115" t="str">
        <f t="shared" si="3"/>
        <v/>
      </c>
      <c r="N13" s="114"/>
      <c r="O13" s="114"/>
      <c r="P13" s="115" t="str">
        <f t="shared" si="4"/>
        <v/>
      </c>
      <c r="Q13" s="114"/>
      <c r="R13" s="114"/>
      <c r="S13" s="115" t="str">
        <f t="shared" si="5"/>
        <v/>
      </c>
      <c r="T13" s="114"/>
      <c r="U13" s="114"/>
      <c r="V13" s="115" t="str">
        <f t="shared" si="6"/>
        <v/>
      </c>
      <c r="W13" s="114"/>
      <c r="X13" s="114"/>
      <c r="Y13" s="115" t="str">
        <f t="shared" si="7"/>
        <v/>
      </c>
      <c r="Z13" s="114"/>
      <c r="AA13" s="114"/>
      <c r="AB13" s="115" t="str">
        <f t="shared" si="8"/>
        <v/>
      </c>
      <c r="AC13" s="114"/>
      <c r="AD13" s="114"/>
      <c r="AE13" s="115" t="str">
        <f t="shared" si="9"/>
        <v/>
      </c>
      <c r="AF13" s="114"/>
      <c r="AG13" s="114"/>
      <c r="AH13" s="115" t="str">
        <f t="shared" si="10"/>
        <v/>
      </c>
      <c r="AI13" s="114"/>
      <c r="AJ13" s="114"/>
      <c r="AK13" s="115"/>
      <c r="AL13" s="114"/>
      <c r="AM13" s="114"/>
      <c r="AN13" s="115"/>
    </row>
    <row r="14" spans="1:40" s="77" customFormat="1" ht="12">
      <c r="A14" s="123" t="s">
        <v>15</v>
      </c>
      <c r="B14" s="114"/>
      <c r="C14" s="114"/>
      <c r="D14" s="115" t="str">
        <f t="shared" si="0"/>
        <v/>
      </c>
      <c r="E14" s="114"/>
      <c r="F14" s="114"/>
      <c r="G14" s="115" t="str">
        <f t="shared" si="1"/>
        <v/>
      </c>
      <c r="H14" s="114"/>
      <c r="I14" s="114"/>
      <c r="J14" s="115" t="str">
        <f t="shared" si="2"/>
        <v/>
      </c>
      <c r="K14" s="114"/>
      <c r="L14" s="114"/>
      <c r="M14" s="115" t="str">
        <f t="shared" si="3"/>
        <v/>
      </c>
      <c r="N14" s="114">
        <v>6</v>
      </c>
      <c r="O14" s="114">
        <v>8</v>
      </c>
      <c r="P14" s="115">
        <f t="shared" si="4"/>
        <v>42.857142857142861</v>
      </c>
      <c r="Q14" s="114"/>
      <c r="R14" s="114"/>
      <c r="S14" s="115" t="str">
        <f t="shared" si="5"/>
        <v/>
      </c>
      <c r="T14" s="114">
        <v>13</v>
      </c>
      <c r="U14" s="114"/>
      <c r="V14" s="115">
        <f t="shared" si="6"/>
        <v>100</v>
      </c>
      <c r="W14" s="114"/>
      <c r="X14" s="114"/>
      <c r="Y14" s="115" t="str">
        <f t="shared" si="7"/>
        <v/>
      </c>
      <c r="Z14" s="114">
        <v>5</v>
      </c>
      <c r="AA14" s="114">
        <v>5</v>
      </c>
      <c r="AB14" s="115">
        <f t="shared" si="8"/>
        <v>50</v>
      </c>
      <c r="AC14" s="114"/>
      <c r="AD14" s="114"/>
      <c r="AE14" s="115" t="str">
        <f t="shared" si="9"/>
        <v/>
      </c>
      <c r="AF14" s="114"/>
      <c r="AG14" s="114"/>
      <c r="AH14" s="115" t="str">
        <f t="shared" si="10"/>
        <v/>
      </c>
      <c r="AI14" s="114"/>
      <c r="AJ14" s="114"/>
      <c r="AK14" s="115"/>
      <c r="AL14" s="114"/>
      <c r="AM14" s="114"/>
      <c r="AN14" s="115"/>
    </row>
    <row r="15" spans="1:40" s="77" customFormat="1" ht="12">
      <c r="A15" s="123" t="s">
        <v>74</v>
      </c>
      <c r="B15" s="114"/>
      <c r="C15" s="114"/>
      <c r="D15" s="115" t="str">
        <f t="shared" si="0"/>
        <v/>
      </c>
      <c r="E15" s="114"/>
      <c r="F15" s="114"/>
      <c r="G15" s="115" t="str">
        <f t="shared" si="1"/>
        <v/>
      </c>
      <c r="H15" s="114"/>
      <c r="I15" s="114"/>
      <c r="J15" s="115" t="str">
        <f t="shared" si="2"/>
        <v/>
      </c>
      <c r="K15" s="114"/>
      <c r="L15" s="114"/>
      <c r="M15" s="115" t="str">
        <f t="shared" si="3"/>
        <v/>
      </c>
      <c r="N15" s="114"/>
      <c r="O15" s="114"/>
      <c r="P15" s="115" t="str">
        <f t="shared" si="4"/>
        <v/>
      </c>
      <c r="Q15" s="114">
        <v>7</v>
      </c>
      <c r="R15" s="114">
        <v>7</v>
      </c>
      <c r="S15" s="115">
        <f t="shared" si="5"/>
        <v>50</v>
      </c>
      <c r="T15" s="114">
        <v>8</v>
      </c>
      <c r="U15" s="114">
        <v>7</v>
      </c>
      <c r="V15" s="115">
        <f t="shared" si="6"/>
        <v>53.333333333333336</v>
      </c>
      <c r="W15" s="114">
        <v>15</v>
      </c>
      <c r="X15" s="114">
        <v>15</v>
      </c>
      <c r="Y15" s="115">
        <f t="shared" si="7"/>
        <v>50</v>
      </c>
      <c r="Z15" s="114">
        <v>8</v>
      </c>
      <c r="AA15" s="114">
        <v>7</v>
      </c>
      <c r="AB15" s="115">
        <f t="shared" si="8"/>
        <v>53.333333333333336</v>
      </c>
      <c r="AC15" s="114">
        <v>16</v>
      </c>
      <c r="AD15" s="114">
        <v>14</v>
      </c>
      <c r="AE15" s="115">
        <f t="shared" si="9"/>
        <v>53.333333333333336</v>
      </c>
      <c r="AF15" s="114">
        <v>22</v>
      </c>
      <c r="AG15" s="114">
        <v>8</v>
      </c>
      <c r="AH15" s="115">
        <f t="shared" si="10"/>
        <v>73.333333333333343</v>
      </c>
      <c r="AI15" s="114">
        <v>16</v>
      </c>
      <c r="AJ15" s="114">
        <v>16</v>
      </c>
      <c r="AK15" s="115">
        <v>50</v>
      </c>
      <c r="AL15" s="114">
        <v>16</v>
      </c>
      <c r="AM15" s="114">
        <v>16</v>
      </c>
      <c r="AN15" s="115">
        <v>50</v>
      </c>
    </row>
    <row r="16" spans="1:40" s="77" customFormat="1" ht="12">
      <c r="A16" s="123" t="s">
        <v>126</v>
      </c>
      <c r="B16" s="114">
        <v>1</v>
      </c>
      <c r="C16" s="114">
        <v>8</v>
      </c>
      <c r="D16" s="115">
        <f t="shared" si="0"/>
        <v>11.111111111111111</v>
      </c>
      <c r="E16" s="114">
        <v>2</v>
      </c>
      <c r="F16" s="114">
        <v>12</v>
      </c>
      <c r="G16" s="115">
        <f t="shared" si="1"/>
        <v>14.285714285714286</v>
      </c>
      <c r="H16" s="114">
        <v>1</v>
      </c>
      <c r="I16" s="114">
        <v>13</v>
      </c>
      <c r="J16" s="115">
        <f t="shared" si="2"/>
        <v>7.1428571428571432</v>
      </c>
      <c r="K16" s="114"/>
      <c r="L16" s="114"/>
      <c r="M16" s="115" t="str">
        <f t="shared" si="3"/>
        <v/>
      </c>
      <c r="N16" s="114"/>
      <c r="O16" s="114"/>
      <c r="P16" s="115" t="str">
        <f t="shared" si="4"/>
        <v/>
      </c>
      <c r="Q16" s="114"/>
      <c r="R16" s="114"/>
      <c r="S16" s="115" t="str">
        <f t="shared" si="5"/>
        <v/>
      </c>
      <c r="T16" s="114"/>
      <c r="U16" s="114"/>
      <c r="V16" s="115" t="str">
        <f t="shared" si="6"/>
        <v/>
      </c>
      <c r="W16" s="114"/>
      <c r="X16" s="114"/>
      <c r="Y16" s="115" t="str">
        <f t="shared" si="7"/>
        <v/>
      </c>
      <c r="Z16" s="114"/>
      <c r="AA16" s="114"/>
      <c r="AB16" s="115" t="str">
        <f t="shared" si="8"/>
        <v/>
      </c>
      <c r="AC16" s="114"/>
      <c r="AD16" s="114"/>
      <c r="AE16" s="115" t="str">
        <f t="shared" si="9"/>
        <v/>
      </c>
      <c r="AF16" s="114"/>
      <c r="AG16" s="114"/>
      <c r="AH16" s="115" t="str">
        <f t="shared" si="10"/>
        <v/>
      </c>
      <c r="AI16" s="114"/>
      <c r="AJ16" s="114"/>
      <c r="AK16" s="115"/>
      <c r="AL16" s="114"/>
      <c r="AM16" s="114"/>
      <c r="AN16" s="115"/>
    </row>
    <row r="17" spans="1:40" s="77" customFormat="1" ht="12">
      <c r="A17" s="123" t="s">
        <v>76</v>
      </c>
      <c r="B17" s="114">
        <v>2</v>
      </c>
      <c r="C17" s="114">
        <v>3</v>
      </c>
      <c r="D17" s="115">
        <f t="shared" si="0"/>
        <v>40</v>
      </c>
      <c r="E17" s="114">
        <v>1</v>
      </c>
      <c r="F17" s="114">
        <v>12</v>
      </c>
      <c r="G17" s="115">
        <f t="shared" si="1"/>
        <v>7.6923076923076925</v>
      </c>
      <c r="H17" s="114">
        <v>2</v>
      </c>
      <c r="I17" s="114">
        <v>12</v>
      </c>
      <c r="J17" s="115">
        <f t="shared" si="2"/>
        <v>14.285714285714286</v>
      </c>
      <c r="K17" s="114">
        <v>3</v>
      </c>
      <c r="L17" s="114">
        <v>10</v>
      </c>
      <c r="M17" s="115">
        <f t="shared" si="3"/>
        <v>23.076923076923077</v>
      </c>
      <c r="N17" s="114">
        <v>1</v>
      </c>
      <c r="O17" s="114">
        <v>13</v>
      </c>
      <c r="P17" s="115">
        <f t="shared" si="4"/>
        <v>7.1428571428571432</v>
      </c>
      <c r="Q17" s="114">
        <v>2</v>
      </c>
      <c r="R17" s="114">
        <v>8</v>
      </c>
      <c r="S17" s="115">
        <f t="shared" si="5"/>
        <v>20</v>
      </c>
      <c r="T17" s="114">
        <v>3</v>
      </c>
      <c r="U17" s="114">
        <v>12</v>
      </c>
      <c r="V17" s="115">
        <f t="shared" si="6"/>
        <v>20</v>
      </c>
      <c r="W17" s="114">
        <v>4</v>
      </c>
      <c r="X17" s="114">
        <v>11</v>
      </c>
      <c r="Y17" s="115">
        <f t="shared" si="7"/>
        <v>26.666666666666668</v>
      </c>
      <c r="Z17" s="114">
        <v>2</v>
      </c>
      <c r="AA17" s="114">
        <v>17</v>
      </c>
      <c r="AB17" s="115">
        <f t="shared" si="8"/>
        <v>10.526315789473685</v>
      </c>
      <c r="AC17" s="114">
        <v>1</v>
      </c>
      <c r="AD17" s="114">
        <v>10</v>
      </c>
      <c r="AE17" s="115">
        <f t="shared" si="9"/>
        <v>9.0909090909090917</v>
      </c>
      <c r="AF17" s="114">
        <v>2</v>
      </c>
      <c r="AG17" s="114">
        <v>8</v>
      </c>
      <c r="AH17" s="115">
        <f t="shared" si="10"/>
        <v>20</v>
      </c>
      <c r="AI17" s="114"/>
      <c r="AJ17" s="114"/>
      <c r="AK17" s="115"/>
      <c r="AL17" s="114"/>
      <c r="AM17" s="114"/>
      <c r="AN17" s="115"/>
    </row>
    <row r="18" spans="1:40" s="77" customFormat="1" ht="12">
      <c r="A18" s="123" t="s">
        <v>18</v>
      </c>
      <c r="B18" s="114"/>
      <c r="C18" s="114"/>
      <c r="D18" s="115" t="str">
        <f t="shared" si="0"/>
        <v/>
      </c>
      <c r="E18" s="114"/>
      <c r="F18" s="114"/>
      <c r="G18" s="115" t="str">
        <f t="shared" si="1"/>
        <v/>
      </c>
      <c r="H18" s="114"/>
      <c r="I18" s="114"/>
      <c r="J18" s="115" t="str">
        <f t="shared" si="2"/>
        <v/>
      </c>
      <c r="K18" s="114"/>
      <c r="L18" s="114"/>
      <c r="M18" s="115" t="str">
        <f t="shared" si="3"/>
        <v/>
      </c>
      <c r="N18" s="114"/>
      <c r="O18" s="114">
        <v>6</v>
      </c>
      <c r="P18" s="115">
        <f t="shared" si="4"/>
        <v>0</v>
      </c>
      <c r="Q18" s="114">
        <v>2</v>
      </c>
      <c r="R18" s="114">
        <v>11</v>
      </c>
      <c r="S18" s="115">
        <f t="shared" si="5"/>
        <v>15.384615384615385</v>
      </c>
      <c r="T18" s="114">
        <v>4</v>
      </c>
      <c r="U18" s="114">
        <v>8</v>
      </c>
      <c r="V18" s="115">
        <f t="shared" si="6"/>
        <v>33.333333333333336</v>
      </c>
      <c r="W18" s="114">
        <v>3</v>
      </c>
      <c r="X18" s="114">
        <v>12</v>
      </c>
      <c r="Y18" s="115">
        <f t="shared" si="7"/>
        <v>20</v>
      </c>
      <c r="Z18" s="114"/>
      <c r="AA18" s="114"/>
      <c r="AB18" s="115" t="str">
        <f t="shared" si="8"/>
        <v/>
      </c>
      <c r="AC18" s="114">
        <v>5</v>
      </c>
      <c r="AD18" s="114">
        <v>10</v>
      </c>
      <c r="AE18" s="115">
        <f t="shared" si="9"/>
        <v>33.333333333333336</v>
      </c>
      <c r="AF18" s="114">
        <v>4</v>
      </c>
      <c r="AG18" s="114">
        <v>11</v>
      </c>
      <c r="AH18" s="115">
        <f t="shared" si="10"/>
        <v>26.666666666666668</v>
      </c>
      <c r="AI18" s="114">
        <v>5</v>
      </c>
      <c r="AJ18" s="114">
        <v>11</v>
      </c>
      <c r="AK18" s="115">
        <v>31.25</v>
      </c>
      <c r="AL18" s="114">
        <v>6</v>
      </c>
      <c r="AM18" s="114">
        <v>10</v>
      </c>
      <c r="AN18" s="115">
        <v>37.5</v>
      </c>
    </row>
    <row r="19" spans="1:40" s="77" customFormat="1" ht="12">
      <c r="A19" s="123" t="s">
        <v>77</v>
      </c>
      <c r="B19" s="114"/>
      <c r="C19" s="114"/>
      <c r="D19" s="115" t="str">
        <f t="shared" si="0"/>
        <v/>
      </c>
      <c r="E19" s="114"/>
      <c r="F19" s="114"/>
      <c r="G19" s="115" t="str">
        <f t="shared" si="1"/>
        <v/>
      </c>
      <c r="H19" s="114"/>
      <c r="I19" s="114"/>
      <c r="J19" s="115" t="str">
        <f t="shared" si="2"/>
        <v/>
      </c>
      <c r="K19" s="114"/>
      <c r="L19" s="114"/>
      <c r="M19" s="115" t="str">
        <f t="shared" si="3"/>
        <v/>
      </c>
      <c r="N19" s="114">
        <v>1</v>
      </c>
      <c r="O19" s="114">
        <v>13</v>
      </c>
      <c r="P19" s="115">
        <f t="shared" si="4"/>
        <v>7.1428571428571432</v>
      </c>
      <c r="Q19" s="114">
        <v>2</v>
      </c>
      <c r="R19" s="114">
        <v>12</v>
      </c>
      <c r="S19" s="115">
        <f t="shared" si="5"/>
        <v>14.285714285714286</v>
      </c>
      <c r="T19" s="114">
        <v>2</v>
      </c>
      <c r="U19" s="114">
        <v>13</v>
      </c>
      <c r="V19" s="115">
        <f t="shared" si="6"/>
        <v>13.333333333333334</v>
      </c>
      <c r="W19" s="114">
        <v>4</v>
      </c>
      <c r="X19" s="114">
        <v>11</v>
      </c>
      <c r="Y19" s="115">
        <f t="shared" si="7"/>
        <v>26.666666666666668</v>
      </c>
      <c r="Z19" s="114">
        <v>1</v>
      </c>
      <c r="AA19" s="114">
        <v>11</v>
      </c>
      <c r="AB19" s="115">
        <f t="shared" si="8"/>
        <v>8.3333333333333339</v>
      </c>
      <c r="AC19" s="114"/>
      <c r="AD19" s="114"/>
      <c r="AE19" s="115" t="str">
        <f t="shared" si="9"/>
        <v/>
      </c>
      <c r="AF19" s="114"/>
      <c r="AG19" s="114"/>
      <c r="AH19" s="115" t="str">
        <f t="shared" si="10"/>
        <v/>
      </c>
      <c r="AI19" s="114"/>
      <c r="AJ19" s="114"/>
      <c r="AK19" s="115"/>
      <c r="AL19" s="114"/>
      <c r="AM19" s="114"/>
      <c r="AN19" s="115"/>
    </row>
    <row r="20" spans="1:40" s="77" customFormat="1" ht="12">
      <c r="A20" s="123" t="s">
        <v>20</v>
      </c>
      <c r="B20" s="114">
        <v>12</v>
      </c>
      <c r="C20" s="114">
        <v>26</v>
      </c>
      <c r="D20" s="115">
        <f t="shared" si="0"/>
        <v>31.578947368421055</v>
      </c>
      <c r="E20" s="114">
        <v>9</v>
      </c>
      <c r="F20" s="114">
        <v>11</v>
      </c>
      <c r="G20" s="115">
        <f t="shared" si="1"/>
        <v>45</v>
      </c>
      <c r="H20" s="114">
        <v>2</v>
      </c>
      <c r="I20" s="114">
        <v>10</v>
      </c>
      <c r="J20" s="115">
        <f t="shared" si="2"/>
        <v>16.666666666666668</v>
      </c>
      <c r="K20" s="114">
        <v>5</v>
      </c>
      <c r="L20" s="114">
        <v>9</v>
      </c>
      <c r="M20" s="115">
        <f t="shared" si="3"/>
        <v>35.714285714285715</v>
      </c>
      <c r="N20" s="114">
        <v>7</v>
      </c>
      <c r="O20" s="114">
        <v>7</v>
      </c>
      <c r="P20" s="115">
        <f t="shared" si="4"/>
        <v>50</v>
      </c>
      <c r="Q20" s="114"/>
      <c r="R20" s="114">
        <v>4</v>
      </c>
      <c r="S20" s="115">
        <f t="shared" si="5"/>
        <v>0</v>
      </c>
      <c r="T20" s="114">
        <v>4</v>
      </c>
      <c r="U20" s="114">
        <v>11</v>
      </c>
      <c r="V20" s="115">
        <f t="shared" si="6"/>
        <v>26.666666666666668</v>
      </c>
      <c r="W20" s="114"/>
      <c r="X20" s="114">
        <v>1</v>
      </c>
      <c r="Y20" s="115">
        <f t="shared" si="7"/>
        <v>0</v>
      </c>
      <c r="Z20" s="114">
        <v>1</v>
      </c>
      <c r="AA20" s="114">
        <v>5</v>
      </c>
      <c r="AB20" s="115">
        <f t="shared" si="8"/>
        <v>16.666666666666668</v>
      </c>
      <c r="AC20" s="114">
        <v>7</v>
      </c>
      <c r="AD20" s="114">
        <v>14</v>
      </c>
      <c r="AE20" s="115">
        <f t="shared" si="9"/>
        <v>33.333333333333336</v>
      </c>
      <c r="AF20" s="114">
        <v>6</v>
      </c>
      <c r="AG20" s="114">
        <v>15</v>
      </c>
      <c r="AH20" s="115">
        <f t="shared" si="10"/>
        <v>28.571428571428569</v>
      </c>
      <c r="AI20" s="114">
        <v>7</v>
      </c>
      <c r="AJ20" s="114">
        <v>21</v>
      </c>
      <c r="AK20" s="115">
        <v>25</v>
      </c>
      <c r="AL20" s="114">
        <v>12</v>
      </c>
      <c r="AM20" s="114">
        <v>29</v>
      </c>
      <c r="AN20" s="115">
        <v>29.268292682926827</v>
      </c>
    </row>
    <row r="21" spans="1:40" s="77" customFormat="1" ht="15.6" customHeight="1">
      <c r="A21" s="133" t="s">
        <v>4</v>
      </c>
      <c r="B21" s="117">
        <v>33</v>
      </c>
      <c r="C21" s="117">
        <v>103</v>
      </c>
      <c r="D21" s="118">
        <f>IF(SUM(B21:C21)&gt;0,100/SUM(B21:C21)*B21,"")</f>
        <v>24.264705882352942</v>
      </c>
      <c r="E21" s="117">
        <v>32</v>
      </c>
      <c r="F21" s="117">
        <v>104</v>
      </c>
      <c r="G21" s="118">
        <f>IF(SUM(E21:F21)&gt;0,100/SUM(E21:F21)*E21,"")</f>
        <v>23.529411764705884</v>
      </c>
      <c r="H21" s="117">
        <v>18</v>
      </c>
      <c r="I21" s="117">
        <v>106</v>
      </c>
      <c r="J21" s="118">
        <f>IF(SUM(H21:I21)&gt;0,100/SUM(H21:I21)*H21,"")</f>
        <v>14.516129032258064</v>
      </c>
      <c r="K21" s="117">
        <v>24</v>
      </c>
      <c r="L21" s="117">
        <v>87</v>
      </c>
      <c r="M21" s="118">
        <f>IF(SUM(K21:L21)&gt;0,100/SUM(K21:L21)*K21,"")</f>
        <v>21.621621621621621</v>
      </c>
      <c r="N21" s="117">
        <v>37</v>
      </c>
      <c r="O21" s="117">
        <v>116</v>
      </c>
      <c r="P21" s="118">
        <f>IF(SUM(N21:O21)&gt;0,100/SUM(N21:O21)*N21,"")</f>
        <v>24.183006535947712</v>
      </c>
      <c r="Q21" s="117">
        <v>45</v>
      </c>
      <c r="R21" s="117">
        <v>108</v>
      </c>
      <c r="S21" s="118">
        <f>IF(SUM(Q21:R21)&gt;0,100/SUM(Q21:R21)*Q21,"")</f>
        <v>29.411764705882355</v>
      </c>
      <c r="T21" s="117">
        <v>85</v>
      </c>
      <c r="U21" s="117">
        <v>133</v>
      </c>
      <c r="V21" s="118">
        <f>IF(SUM(T21:U21)&gt;0,100/SUM(T21:U21)*T21,"")</f>
        <v>38.9908256880734</v>
      </c>
      <c r="W21" s="117">
        <v>81</v>
      </c>
      <c r="X21" s="117">
        <v>147</v>
      </c>
      <c r="Y21" s="118">
        <f>IF(SUM(W21:X21)&gt;0,100/SUM(W21:X21)*W21,"")</f>
        <v>35.526315789473685</v>
      </c>
      <c r="Z21" s="117">
        <v>64</v>
      </c>
      <c r="AA21" s="117">
        <v>143</v>
      </c>
      <c r="AB21" s="118">
        <f>IF(SUM(Z21:AA21)&gt;0,100/SUM(Z21:AA21)*Z21,"")</f>
        <v>30.917874396135264</v>
      </c>
      <c r="AC21" s="117">
        <v>86</v>
      </c>
      <c r="AD21" s="117">
        <v>153</v>
      </c>
      <c r="AE21" s="118">
        <f>IF(SUM(AC21:AD21)&gt;0,100/SUM(AC21:AD21)*AC21,"")</f>
        <v>35.98326359832636</v>
      </c>
      <c r="AF21" s="117">
        <v>95</v>
      </c>
      <c r="AG21" s="117">
        <v>185</v>
      </c>
      <c r="AH21" s="118">
        <f>IF(SUM(AF21:AG21)&gt;0,100/SUM(AF21:AG21)*AF21,"")</f>
        <v>33.928571428571431</v>
      </c>
      <c r="AI21" s="117">
        <v>105</v>
      </c>
      <c r="AJ21" s="117">
        <v>183</v>
      </c>
      <c r="AK21" s="118">
        <v>36.458333333333329</v>
      </c>
      <c r="AL21" s="117">
        <v>187</v>
      </c>
      <c r="AM21" s="117">
        <v>309</v>
      </c>
      <c r="AN21" s="118">
        <v>37.701612903225801</v>
      </c>
    </row>
    <row r="22" spans="1:40" s="33" customFormat="1" ht="21.95" customHeight="1">
      <c r="A22" s="119" t="s">
        <v>308</v>
      </c>
    </row>
    <row r="23" spans="1:40" s="33" customFormat="1" ht="12.6" customHeight="1">
      <c r="A23" s="119" t="s">
        <v>313</v>
      </c>
    </row>
    <row r="24" spans="1:40" s="33" customFormat="1" ht="12.6" customHeight="1">
      <c r="A24" s="119"/>
    </row>
    <row r="25" spans="1:40" s="33" customFormat="1" ht="12.6" customHeight="1">
      <c r="A25" s="119" t="s">
        <v>309</v>
      </c>
    </row>
  </sheetData>
  <phoneticPr fontId="0" type="noConversion"/>
  <hyperlinks>
    <hyperlink ref="AN1" location="Übersicht!A1" display="zurück zur Übersicht"/>
  </hyperlinks>
  <pageMargins left="0.2" right="0.19" top="0.69" bottom="0.54" header="0.4921259845" footer="0.23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Normal="100" workbookViewId="0"/>
  </sheetViews>
  <sheetFormatPr baseColWidth="10" defaultColWidth="12" defaultRowHeight="11.25"/>
  <cols>
    <col min="1" max="1" width="7.6640625" style="11" customWidth="1"/>
    <col min="2" max="27" width="6.1640625" style="11" customWidth="1"/>
    <col min="28" max="16384" width="12" style="11"/>
  </cols>
  <sheetData>
    <row r="1" spans="1:27" s="134" customFormat="1" ht="15.6" customHeight="1">
      <c r="A1" s="125" t="str">
        <f>"Kanton "&amp;Übersicht!C5</f>
        <v>Kanton Aargau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Q1" s="135"/>
      <c r="R1" s="135"/>
      <c r="S1" s="135"/>
      <c r="W1" s="135"/>
      <c r="Y1" s="177"/>
      <c r="AA1" s="177" t="s">
        <v>51</v>
      </c>
    </row>
    <row r="2" spans="1:27" s="50" customFormat="1" ht="14.1" customHeight="1">
      <c r="A2" s="45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7" s="54" customFormat="1" ht="18" customHeight="1">
      <c r="A3" s="55"/>
      <c r="B3" s="85">
        <v>1971</v>
      </c>
      <c r="C3" s="130"/>
      <c r="D3" s="129">
        <v>1975</v>
      </c>
      <c r="E3" s="129"/>
      <c r="F3" s="85">
        <v>1979</v>
      </c>
      <c r="G3" s="130"/>
      <c r="H3" s="85">
        <v>1983</v>
      </c>
      <c r="I3" s="130"/>
      <c r="J3" s="85">
        <v>1987</v>
      </c>
      <c r="K3" s="130"/>
      <c r="L3" s="85">
        <v>1991</v>
      </c>
      <c r="M3" s="130"/>
      <c r="N3" s="85">
        <v>1995</v>
      </c>
      <c r="O3" s="130"/>
      <c r="P3" s="85">
        <v>1999</v>
      </c>
      <c r="Q3" s="130"/>
      <c r="R3" s="85">
        <v>2003</v>
      </c>
      <c r="S3" s="130"/>
      <c r="T3" s="129">
        <v>2007</v>
      </c>
      <c r="U3" s="129"/>
      <c r="V3" s="85">
        <v>2011</v>
      </c>
      <c r="W3" s="129"/>
      <c r="X3" s="85">
        <v>2015</v>
      </c>
      <c r="Y3" s="129"/>
      <c r="Z3" s="85">
        <v>2019</v>
      </c>
      <c r="AA3" s="129"/>
    </row>
    <row r="4" spans="1:27">
      <c r="A4" s="30" t="s">
        <v>245</v>
      </c>
      <c r="B4" s="84" t="s">
        <v>5</v>
      </c>
      <c r="C4" s="84" t="s">
        <v>6</v>
      </c>
      <c r="D4" s="84" t="s">
        <v>5</v>
      </c>
      <c r="E4" s="84" t="s">
        <v>6</v>
      </c>
      <c r="F4" s="84" t="s">
        <v>5</v>
      </c>
      <c r="G4" s="84" t="s">
        <v>6</v>
      </c>
      <c r="H4" s="84" t="s">
        <v>5</v>
      </c>
      <c r="I4" s="84" t="s">
        <v>6</v>
      </c>
      <c r="J4" s="84" t="s">
        <v>5</v>
      </c>
      <c r="K4" s="84" t="s">
        <v>6</v>
      </c>
      <c r="L4" s="130" t="s">
        <v>5</v>
      </c>
      <c r="M4" s="84" t="s">
        <v>6</v>
      </c>
      <c r="N4" s="130" t="s">
        <v>5</v>
      </c>
      <c r="O4" s="84" t="s">
        <v>6</v>
      </c>
      <c r="P4" s="130" t="s">
        <v>5</v>
      </c>
      <c r="Q4" s="84" t="s">
        <v>6</v>
      </c>
      <c r="R4" s="130" t="s">
        <v>5</v>
      </c>
      <c r="S4" s="84" t="s">
        <v>6</v>
      </c>
      <c r="T4" s="130" t="s">
        <v>5</v>
      </c>
      <c r="U4" s="85" t="s">
        <v>6</v>
      </c>
      <c r="V4" s="84" t="s">
        <v>5</v>
      </c>
      <c r="W4" s="85" t="s">
        <v>6</v>
      </c>
      <c r="X4" s="84" t="s">
        <v>5</v>
      </c>
      <c r="Y4" s="85" t="s">
        <v>6</v>
      </c>
      <c r="Z4" s="84" t="s">
        <v>5</v>
      </c>
      <c r="AA4" s="85" t="s">
        <v>6</v>
      </c>
    </row>
    <row r="5" spans="1:27" s="20" customFormat="1" ht="12">
      <c r="A5" s="56" t="s">
        <v>1</v>
      </c>
      <c r="B5" s="114"/>
      <c r="C5" s="114">
        <v>1</v>
      </c>
      <c r="D5" s="114"/>
      <c r="E5" s="114">
        <v>1</v>
      </c>
      <c r="F5" s="114"/>
      <c r="G5" s="114">
        <v>1</v>
      </c>
      <c r="H5" s="114"/>
      <c r="I5" s="114">
        <v>1</v>
      </c>
      <c r="J5" s="114"/>
      <c r="K5" s="114">
        <v>1</v>
      </c>
      <c r="L5" s="114"/>
      <c r="M5" s="114">
        <v>1</v>
      </c>
      <c r="N5" s="114"/>
      <c r="O5" s="114">
        <v>1</v>
      </c>
      <c r="P5" s="114"/>
      <c r="Q5" s="114">
        <v>1</v>
      </c>
      <c r="R5" s="114"/>
      <c r="S5" s="114">
        <v>1</v>
      </c>
      <c r="T5" s="114">
        <v>1</v>
      </c>
      <c r="U5" s="114"/>
      <c r="V5" s="114">
        <v>1</v>
      </c>
      <c r="W5" s="114"/>
      <c r="X5" s="114"/>
      <c r="Y5" s="114">
        <v>1</v>
      </c>
      <c r="Z5" s="114"/>
      <c r="AA5" s="114">
        <v>1</v>
      </c>
    </row>
    <row r="6" spans="1:27" s="20" customFormat="1" ht="12">
      <c r="A6" s="56" t="s">
        <v>2</v>
      </c>
      <c r="B6" s="114"/>
      <c r="C6" s="114">
        <v>1</v>
      </c>
      <c r="D6" s="114"/>
      <c r="E6" s="114">
        <v>1</v>
      </c>
      <c r="F6" s="114"/>
      <c r="G6" s="114">
        <v>1</v>
      </c>
      <c r="H6" s="114"/>
      <c r="I6" s="114">
        <v>1</v>
      </c>
      <c r="J6" s="114"/>
      <c r="K6" s="114">
        <v>1</v>
      </c>
      <c r="L6" s="114"/>
      <c r="M6" s="114">
        <v>1</v>
      </c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 s="20" customFormat="1" ht="12">
      <c r="A7" s="56" t="s">
        <v>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>
        <v>1</v>
      </c>
      <c r="W7" s="114"/>
      <c r="X7" s="114">
        <v>1</v>
      </c>
      <c r="Y7" s="114"/>
      <c r="Z7" s="114"/>
      <c r="AA7" s="114"/>
    </row>
    <row r="8" spans="1:27" s="20" customFormat="1" ht="12">
      <c r="A8" s="56" t="s">
        <v>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>
        <v>1</v>
      </c>
      <c r="P8" s="114"/>
      <c r="Q8" s="114">
        <v>1</v>
      </c>
      <c r="R8" s="114"/>
      <c r="S8" s="114">
        <v>1</v>
      </c>
      <c r="T8" s="114"/>
      <c r="U8" s="114">
        <v>1</v>
      </c>
      <c r="V8" s="114"/>
      <c r="W8" s="114"/>
      <c r="X8" s="114"/>
      <c r="Y8" s="114"/>
      <c r="Z8" s="114"/>
      <c r="AA8" s="114">
        <v>1</v>
      </c>
    </row>
    <row r="9" spans="1:27" ht="12.6" customHeight="1">
      <c r="A9" s="133" t="s">
        <v>4</v>
      </c>
      <c r="B9" s="117">
        <f t="shared" ref="B9:U9" si="0">SUM(B5:B8)</f>
        <v>0</v>
      </c>
      <c r="C9" s="117">
        <f t="shared" si="0"/>
        <v>2</v>
      </c>
      <c r="D9" s="117">
        <f t="shared" si="0"/>
        <v>0</v>
      </c>
      <c r="E9" s="117">
        <f t="shared" si="0"/>
        <v>2</v>
      </c>
      <c r="F9" s="117">
        <f t="shared" si="0"/>
        <v>0</v>
      </c>
      <c r="G9" s="117">
        <f t="shared" si="0"/>
        <v>2</v>
      </c>
      <c r="H9" s="117">
        <f t="shared" si="0"/>
        <v>0</v>
      </c>
      <c r="I9" s="117">
        <f t="shared" si="0"/>
        <v>2</v>
      </c>
      <c r="J9" s="117">
        <f t="shared" si="0"/>
        <v>0</v>
      </c>
      <c r="K9" s="117">
        <f t="shared" si="0"/>
        <v>2</v>
      </c>
      <c r="L9" s="117">
        <f t="shared" si="0"/>
        <v>0</v>
      </c>
      <c r="M9" s="117">
        <f t="shared" si="0"/>
        <v>2</v>
      </c>
      <c r="N9" s="117">
        <f t="shared" si="0"/>
        <v>0</v>
      </c>
      <c r="O9" s="117">
        <f t="shared" si="0"/>
        <v>2</v>
      </c>
      <c r="P9" s="117">
        <f t="shared" si="0"/>
        <v>0</v>
      </c>
      <c r="Q9" s="117">
        <f t="shared" si="0"/>
        <v>2</v>
      </c>
      <c r="R9" s="117">
        <f t="shared" si="0"/>
        <v>0</v>
      </c>
      <c r="S9" s="117">
        <f t="shared" si="0"/>
        <v>2</v>
      </c>
      <c r="T9" s="117">
        <f t="shared" si="0"/>
        <v>1</v>
      </c>
      <c r="U9" s="117">
        <f t="shared" si="0"/>
        <v>1</v>
      </c>
      <c r="V9" s="117">
        <v>2</v>
      </c>
      <c r="W9" s="117">
        <v>0</v>
      </c>
      <c r="X9" s="117">
        <v>1</v>
      </c>
      <c r="Y9" s="117">
        <v>1</v>
      </c>
      <c r="Z9" s="117">
        <v>0</v>
      </c>
      <c r="AA9" s="117">
        <v>2</v>
      </c>
    </row>
    <row r="10" spans="1:27" ht="22.35" customHeight="1">
      <c r="A10" s="96" t="s">
        <v>308</v>
      </c>
    </row>
    <row r="11" spans="1:27" s="33" customFormat="1" ht="14.45" customHeight="1">
      <c r="A11" s="96" t="s">
        <v>313</v>
      </c>
    </row>
    <row r="12" spans="1:27" s="33" customFormat="1" ht="12.6" customHeight="1">
      <c r="A12" s="96"/>
    </row>
    <row r="13" spans="1:27" s="33" customFormat="1" ht="12.6" customHeight="1">
      <c r="A13" s="96" t="s">
        <v>309</v>
      </c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showGridLines="0" zoomScaleNormal="100" workbookViewId="0"/>
  </sheetViews>
  <sheetFormatPr baseColWidth="10" defaultColWidth="12" defaultRowHeight="11.25"/>
  <cols>
    <col min="1" max="2" width="7.6640625" style="11" customWidth="1"/>
    <col min="3" max="25" width="6.1640625" style="11" customWidth="1"/>
    <col min="26" max="16384" width="12" style="11"/>
  </cols>
  <sheetData>
    <row r="1" spans="1:25" s="20" customFormat="1" ht="12.6" customHeight="1">
      <c r="A1" s="1" t="s">
        <v>305</v>
      </c>
      <c r="B1" s="1"/>
      <c r="C1" s="1"/>
      <c r="D1" s="1"/>
      <c r="E1" s="1"/>
      <c r="F1" s="1"/>
      <c r="K1" s="46"/>
      <c r="L1" s="46"/>
      <c r="M1" s="46"/>
      <c r="N1" s="46"/>
      <c r="O1" s="46"/>
      <c r="P1" s="46"/>
      <c r="S1" s="46"/>
      <c r="W1" s="29" t="s">
        <v>51</v>
      </c>
    </row>
    <row r="2" spans="1:25" s="50" customFormat="1" ht="14.1" customHeight="1">
      <c r="A2" s="44" t="s">
        <v>68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V2" s="49"/>
    </row>
    <row r="3" spans="1:25" s="54" customFormat="1" ht="18" customHeight="1">
      <c r="A3" s="55"/>
      <c r="B3" s="85">
        <v>1977</v>
      </c>
      <c r="C3" s="130"/>
      <c r="D3" s="85">
        <v>1981</v>
      </c>
      <c r="E3" s="130"/>
      <c r="F3" s="85">
        <v>1985</v>
      </c>
      <c r="G3" s="130"/>
      <c r="H3" s="85">
        <v>1988</v>
      </c>
      <c r="I3" s="130"/>
      <c r="J3" s="85">
        <v>1992</v>
      </c>
      <c r="K3" s="130"/>
      <c r="L3" s="85">
        <v>1996</v>
      </c>
      <c r="M3" s="130"/>
      <c r="N3" s="85">
        <v>2000</v>
      </c>
      <c r="O3" s="130"/>
      <c r="P3" s="129">
        <v>2004</v>
      </c>
      <c r="Q3" s="129"/>
      <c r="R3" s="85">
        <v>2008</v>
      </c>
      <c r="S3" s="130"/>
      <c r="T3" s="85">
        <v>2012</v>
      </c>
      <c r="U3" s="129"/>
      <c r="V3" s="85">
        <v>2016</v>
      </c>
      <c r="W3" s="129"/>
      <c r="X3" s="85">
        <v>2020</v>
      </c>
      <c r="Y3" s="130"/>
    </row>
    <row r="4" spans="1:25">
      <c r="A4" s="30" t="s">
        <v>245</v>
      </c>
      <c r="B4" s="84" t="s">
        <v>5</v>
      </c>
      <c r="C4" s="84" t="s">
        <v>6</v>
      </c>
      <c r="D4" s="84" t="s">
        <v>5</v>
      </c>
      <c r="E4" s="84" t="s">
        <v>6</v>
      </c>
      <c r="F4" s="130" t="s">
        <v>5</v>
      </c>
      <c r="G4" s="84" t="s">
        <v>6</v>
      </c>
      <c r="H4" s="130" t="s">
        <v>5</v>
      </c>
      <c r="I4" s="84" t="s">
        <v>6</v>
      </c>
      <c r="J4" s="130" t="s">
        <v>5</v>
      </c>
      <c r="K4" s="84" t="s">
        <v>6</v>
      </c>
      <c r="L4" s="130" t="s">
        <v>5</v>
      </c>
      <c r="M4" s="84" t="s">
        <v>6</v>
      </c>
      <c r="N4" s="130" t="s">
        <v>5</v>
      </c>
      <c r="O4" s="84" t="s">
        <v>6</v>
      </c>
      <c r="P4" s="130" t="s">
        <v>5</v>
      </c>
      <c r="Q4" s="85" t="s">
        <v>6</v>
      </c>
      <c r="R4" s="84" t="s">
        <v>5</v>
      </c>
      <c r="S4" s="85" t="s">
        <v>6</v>
      </c>
      <c r="T4" s="84" t="s">
        <v>5</v>
      </c>
      <c r="U4" s="136" t="s">
        <v>6</v>
      </c>
      <c r="V4" s="84" t="s">
        <v>5</v>
      </c>
      <c r="W4" s="136" t="s">
        <v>6</v>
      </c>
      <c r="X4" s="84" t="s">
        <v>5</v>
      </c>
      <c r="Y4" s="85" t="s">
        <v>344</v>
      </c>
    </row>
    <row r="5" spans="1:25" s="20" customFormat="1" ht="13.35" customHeight="1">
      <c r="A5" s="56" t="s">
        <v>1</v>
      </c>
      <c r="B5" s="114"/>
      <c r="C5" s="114">
        <v>1</v>
      </c>
      <c r="D5" s="114"/>
      <c r="E5" s="114">
        <v>1</v>
      </c>
      <c r="F5" s="114"/>
      <c r="G5" s="114">
        <v>2</v>
      </c>
      <c r="H5" s="114"/>
      <c r="I5" s="114">
        <v>2</v>
      </c>
      <c r="J5" s="114">
        <v>1</v>
      </c>
      <c r="K5" s="114">
        <v>1</v>
      </c>
      <c r="L5" s="114">
        <v>1</v>
      </c>
      <c r="M5" s="114">
        <v>1</v>
      </c>
      <c r="N5" s="114"/>
      <c r="O5" s="114">
        <v>1</v>
      </c>
      <c r="P5" s="114"/>
      <c r="Q5" s="114">
        <v>1</v>
      </c>
      <c r="R5" s="114"/>
      <c r="S5" s="114">
        <v>1</v>
      </c>
      <c r="T5" s="114"/>
      <c r="U5" s="114">
        <v>1</v>
      </c>
      <c r="V5" s="114"/>
      <c r="W5" s="114">
        <v>1</v>
      </c>
      <c r="X5" s="114"/>
      <c r="Y5" s="114">
        <v>1</v>
      </c>
    </row>
    <row r="6" spans="1:25" s="20" customFormat="1" ht="13.35" customHeight="1">
      <c r="A6" s="56" t="s">
        <v>2</v>
      </c>
      <c r="B6" s="114"/>
      <c r="C6" s="114">
        <v>1</v>
      </c>
      <c r="D6" s="114"/>
      <c r="E6" s="114">
        <v>1</v>
      </c>
      <c r="F6" s="114"/>
      <c r="G6" s="114">
        <v>1</v>
      </c>
      <c r="H6" s="114"/>
      <c r="I6" s="114">
        <v>1</v>
      </c>
      <c r="J6" s="114"/>
      <c r="K6" s="114">
        <v>1</v>
      </c>
      <c r="L6" s="114"/>
      <c r="M6" s="114">
        <v>1</v>
      </c>
      <c r="N6" s="114"/>
      <c r="O6" s="114">
        <v>2</v>
      </c>
      <c r="P6" s="114"/>
      <c r="Q6" s="114">
        <v>2</v>
      </c>
      <c r="R6" s="114"/>
      <c r="S6" s="114">
        <v>1</v>
      </c>
      <c r="T6" s="114"/>
      <c r="U6" s="114">
        <v>1</v>
      </c>
      <c r="V6" s="114"/>
      <c r="W6" s="114">
        <v>1</v>
      </c>
      <c r="X6" s="114"/>
      <c r="Y6" s="114">
        <v>1</v>
      </c>
    </row>
    <row r="7" spans="1:25" ht="13.35" customHeight="1">
      <c r="A7" s="56" t="s">
        <v>7</v>
      </c>
      <c r="B7" s="114"/>
      <c r="C7" s="114">
        <v>2</v>
      </c>
      <c r="D7" s="114"/>
      <c r="E7" s="114">
        <v>2</v>
      </c>
      <c r="F7" s="114"/>
      <c r="G7" s="114">
        <v>1</v>
      </c>
      <c r="H7" s="114"/>
      <c r="I7" s="114">
        <v>1</v>
      </c>
      <c r="J7" s="114"/>
      <c r="K7" s="114">
        <v>1</v>
      </c>
      <c r="L7" s="114"/>
      <c r="M7" s="114">
        <v>1</v>
      </c>
      <c r="N7" s="114"/>
      <c r="O7" s="114"/>
      <c r="P7" s="114"/>
      <c r="Q7" s="114"/>
      <c r="R7" s="114"/>
      <c r="S7" s="114">
        <v>1</v>
      </c>
      <c r="T7" s="114"/>
      <c r="U7" s="114">
        <v>1</v>
      </c>
      <c r="V7" s="114"/>
      <c r="W7" s="114">
        <v>1</v>
      </c>
      <c r="X7" s="114"/>
      <c r="Y7" s="114">
        <v>1</v>
      </c>
    </row>
    <row r="8" spans="1:25" ht="13.35" customHeight="1">
      <c r="A8" s="56" t="s">
        <v>3</v>
      </c>
      <c r="B8" s="114"/>
      <c r="C8" s="114">
        <v>1</v>
      </c>
      <c r="D8" s="114"/>
      <c r="E8" s="114">
        <v>1</v>
      </c>
      <c r="F8" s="114"/>
      <c r="G8" s="114">
        <v>1</v>
      </c>
      <c r="H8" s="114"/>
      <c r="I8" s="114">
        <v>1</v>
      </c>
      <c r="J8" s="114"/>
      <c r="K8" s="114">
        <v>1</v>
      </c>
      <c r="L8" s="114"/>
      <c r="M8" s="114">
        <v>1</v>
      </c>
      <c r="N8" s="114"/>
      <c r="O8" s="114">
        <v>1</v>
      </c>
      <c r="P8" s="114"/>
      <c r="Q8" s="114">
        <v>1</v>
      </c>
      <c r="R8" s="114"/>
      <c r="S8" s="114">
        <v>1</v>
      </c>
      <c r="T8" s="114"/>
      <c r="U8" s="114">
        <v>1</v>
      </c>
      <c r="V8" s="114"/>
      <c r="W8" s="114">
        <v>2</v>
      </c>
      <c r="X8" s="114"/>
      <c r="Y8" s="114">
        <v>2</v>
      </c>
    </row>
    <row r="9" spans="1:25" ht="13.35" customHeight="1">
      <c r="A9" s="56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>
        <v>1</v>
      </c>
      <c r="S9" s="114"/>
      <c r="T9" s="114">
        <v>1</v>
      </c>
      <c r="U9" s="114"/>
      <c r="V9" s="114"/>
      <c r="W9" s="114"/>
      <c r="X9" s="114"/>
      <c r="Y9" s="114"/>
    </row>
    <row r="10" spans="1:25" ht="13.35" customHeight="1">
      <c r="A10" s="56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>
        <v>1</v>
      </c>
      <c r="P10" s="114"/>
      <c r="Q10" s="114">
        <v>1</v>
      </c>
      <c r="R10" s="114"/>
      <c r="S10" s="114"/>
      <c r="T10" s="114"/>
      <c r="U10" s="114"/>
      <c r="V10" s="114"/>
      <c r="W10" s="114"/>
      <c r="X10" s="114"/>
      <c r="Y10" s="114"/>
    </row>
    <row r="11" spans="1:25" ht="18" customHeight="1">
      <c r="A11" s="133" t="s">
        <v>4</v>
      </c>
      <c r="B11" s="117"/>
      <c r="C11" s="117">
        <v>5</v>
      </c>
      <c r="D11" s="117"/>
      <c r="E11" s="117">
        <v>5</v>
      </c>
      <c r="F11" s="117"/>
      <c r="G11" s="117">
        <v>5</v>
      </c>
      <c r="H11" s="117"/>
      <c r="I11" s="117">
        <v>5</v>
      </c>
      <c r="J11" s="117">
        <v>1</v>
      </c>
      <c r="K11" s="117">
        <v>4</v>
      </c>
      <c r="L11" s="117">
        <v>1</v>
      </c>
      <c r="M11" s="117">
        <v>4</v>
      </c>
      <c r="N11" s="117"/>
      <c r="O11" s="117">
        <v>5</v>
      </c>
      <c r="P11" s="117"/>
      <c r="Q11" s="117">
        <v>5</v>
      </c>
      <c r="R11" s="117">
        <v>1</v>
      </c>
      <c r="S11" s="117">
        <v>4</v>
      </c>
      <c r="T11" s="117">
        <v>1</v>
      </c>
      <c r="U11" s="117">
        <v>4</v>
      </c>
      <c r="V11" s="117"/>
      <c r="W11" s="117">
        <v>5</v>
      </c>
      <c r="X11" s="117"/>
      <c r="Y11" s="117">
        <v>5</v>
      </c>
    </row>
    <row r="12" spans="1:25" s="33" customFormat="1" ht="21.95" customHeight="1">
      <c r="A12" s="96" t="s">
        <v>308</v>
      </c>
    </row>
    <row r="13" spans="1:25" s="33" customFormat="1" ht="12.75">
      <c r="A13" s="96" t="s">
        <v>313</v>
      </c>
    </row>
    <row r="14" spans="1:25" s="33" customFormat="1" ht="12.6" customHeight="1">
      <c r="A14" s="96"/>
    </row>
    <row r="15" spans="1:25" s="33" customFormat="1" ht="12.6" customHeight="1">
      <c r="A15" s="96" t="s">
        <v>309</v>
      </c>
    </row>
  </sheetData>
  <pageMargins left="0.19" right="0.26" top="0.984251969" bottom="0.984251969" header="0.4921259845" footer="0.4921259845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zoomScaleNormal="100" workbookViewId="0"/>
  </sheetViews>
  <sheetFormatPr baseColWidth="10" defaultColWidth="12" defaultRowHeight="9.9499999999999993" customHeight="1"/>
  <cols>
    <col min="1" max="1" width="13.6640625" style="100" customWidth="1"/>
    <col min="2" max="23" width="7.5" style="98" customWidth="1"/>
    <col min="24" max="16384" width="12" style="98"/>
  </cols>
  <sheetData>
    <row r="1" spans="1:23" s="77" customFormat="1" ht="15" customHeight="1">
      <c r="A1" s="125" t="s">
        <v>305</v>
      </c>
      <c r="B1" s="76"/>
      <c r="C1" s="76"/>
      <c r="D1" s="76"/>
      <c r="E1" s="76"/>
      <c r="F1" s="76"/>
      <c r="G1" s="76"/>
      <c r="H1" s="76"/>
      <c r="I1" s="76"/>
      <c r="J1" s="76"/>
      <c r="V1" s="29" t="s">
        <v>51</v>
      </c>
    </row>
    <row r="2" spans="1:23" s="80" customFormat="1" ht="14.1" customHeight="1">
      <c r="A2" s="75" t="s">
        <v>60</v>
      </c>
      <c r="B2" s="78"/>
      <c r="C2" s="78"/>
      <c r="D2" s="78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3" s="120" customFormat="1" ht="18" customHeight="1">
      <c r="A3" s="81" t="s">
        <v>245</v>
      </c>
      <c r="B3" s="84">
        <v>1933</v>
      </c>
      <c r="C3" s="84">
        <v>1937</v>
      </c>
      <c r="D3" s="84">
        <v>1941</v>
      </c>
      <c r="E3" s="84">
        <v>1945</v>
      </c>
      <c r="F3" s="84">
        <v>1953</v>
      </c>
      <c r="G3" s="84">
        <v>1957</v>
      </c>
      <c r="H3" s="84">
        <v>1961</v>
      </c>
      <c r="I3" s="84">
        <v>1965</v>
      </c>
      <c r="J3" s="84">
        <v>1969</v>
      </c>
      <c r="K3" s="84">
        <v>1973</v>
      </c>
      <c r="L3" s="84">
        <v>1977</v>
      </c>
      <c r="M3" s="84">
        <v>1981</v>
      </c>
      <c r="N3" s="84">
        <v>1985</v>
      </c>
      <c r="O3" s="84">
        <v>1989</v>
      </c>
      <c r="P3" s="84">
        <v>1993</v>
      </c>
      <c r="Q3" s="85">
        <v>1997</v>
      </c>
      <c r="R3" s="85">
        <v>2001</v>
      </c>
      <c r="S3" s="84">
        <v>2005</v>
      </c>
      <c r="T3" s="85">
        <v>2009</v>
      </c>
      <c r="U3" s="85">
        <v>2012</v>
      </c>
      <c r="V3" s="85">
        <v>2016</v>
      </c>
      <c r="W3" s="85">
        <v>2020</v>
      </c>
    </row>
    <row r="4" spans="1:23" s="77" customFormat="1" ht="12">
      <c r="A4" s="56" t="s">
        <v>1</v>
      </c>
      <c r="B4" s="138">
        <v>20.180305131761443</v>
      </c>
      <c r="C4" s="138">
        <v>18.537658385186749</v>
      </c>
      <c r="D4" s="138">
        <v>18.757668711656443</v>
      </c>
      <c r="E4" s="138">
        <v>17.356626882193492</v>
      </c>
      <c r="F4" s="138">
        <v>20.101886450912193</v>
      </c>
      <c r="G4" s="138">
        <v>20.264809236947791</v>
      </c>
      <c r="H4" s="138">
        <v>20.468428047159804</v>
      </c>
      <c r="I4" s="138">
        <v>21.316000246441995</v>
      </c>
      <c r="J4" s="138">
        <v>18.550143765792455</v>
      </c>
      <c r="K4" s="138">
        <v>19.340110999847248</v>
      </c>
      <c r="L4" s="138">
        <v>21.01194551</v>
      </c>
      <c r="M4" s="138">
        <v>22.437706561699283</v>
      </c>
      <c r="N4" s="138">
        <v>23.727657489999999</v>
      </c>
      <c r="O4" s="138">
        <v>20.189763871326463</v>
      </c>
      <c r="P4" s="138">
        <v>19.646430279797077</v>
      </c>
      <c r="Q4" s="138">
        <v>19.595048728576234</v>
      </c>
      <c r="R4" s="138">
        <v>19.023701364202381</v>
      </c>
      <c r="S4" s="138">
        <v>16.939913895875968</v>
      </c>
      <c r="T4" s="138">
        <v>14.316521145263918</v>
      </c>
      <c r="U4" s="138">
        <v>15.364133199343236</v>
      </c>
      <c r="V4" s="138">
        <v>15.997428395774033</v>
      </c>
      <c r="W4" s="138">
        <v>14.759901836257093</v>
      </c>
    </row>
    <row r="5" spans="1:23" s="77" customFormat="1" ht="12">
      <c r="A5" s="56" t="s">
        <v>2</v>
      </c>
      <c r="B5" s="138">
        <v>22.957382423401839</v>
      </c>
      <c r="C5" s="138">
        <v>22.09633435282419</v>
      </c>
      <c r="D5" s="138">
        <v>21.467791411042946</v>
      </c>
      <c r="E5" s="138">
        <v>21.473681222769397</v>
      </c>
      <c r="F5" s="138">
        <v>23.176581631993379</v>
      </c>
      <c r="G5" s="138">
        <v>22.784889558232933</v>
      </c>
      <c r="H5" s="138">
        <v>22.227776490813103</v>
      </c>
      <c r="I5" s="138">
        <v>22.118168935986692</v>
      </c>
      <c r="J5" s="138">
        <v>22.034130372546336</v>
      </c>
      <c r="K5" s="138">
        <v>23.866664403672839</v>
      </c>
      <c r="L5" s="138">
        <v>23.24874814433069</v>
      </c>
      <c r="M5" s="138">
        <v>24.639793531137435</v>
      </c>
      <c r="N5" s="138">
        <v>23.296547619999998</v>
      </c>
      <c r="O5" s="138">
        <v>20.655205502793546</v>
      </c>
      <c r="P5" s="138">
        <v>17.786281656549594</v>
      </c>
      <c r="Q5" s="138">
        <v>17.283708599380155</v>
      </c>
      <c r="R5" s="138">
        <v>14.975616882439287</v>
      </c>
      <c r="S5" s="138">
        <v>17.507167632022313</v>
      </c>
      <c r="T5" s="138">
        <v>15.010279322694569</v>
      </c>
      <c r="U5" s="138">
        <v>13.261125191831399</v>
      </c>
      <c r="V5" s="138">
        <v>12.1037897377491</v>
      </c>
      <c r="W5" s="138">
        <v>12.77373641541879</v>
      </c>
    </row>
    <row r="6" spans="1:23" s="77" customFormat="1" ht="12">
      <c r="A6" s="56" t="s">
        <v>7</v>
      </c>
      <c r="B6" s="138">
        <v>32.119215735720594</v>
      </c>
      <c r="C6" s="138">
        <v>31.437482108688776</v>
      </c>
      <c r="D6" s="138">
        <v>29.845092024539877</v>
      </c>
      <c r="E6" s="138">
        <v>33.97953535898273</v>
      </c>
      <c r="F6" s="138">
        <v>33.299284984678245</v>
      </c>
      <c r="G6" s="138">
        <v>33.023343373493972</v>
      </c>
      <c r="H6" s="138">
        <v>30.926980333825089</v>
      </c>
      <c r="I6" s="138">
        <v>30.096728482533425</v>
      </c>
      <c r="J6" s="138">
        <v>26.757863553193346</v>
      </c>
      <c r="K6" s="138">
        <v>22.224579507459392</v>
      </c>
      <c r="L6" s="138">
        <v>24.5609851777212</v>
      </c>
      <c r="M6" s="138">
        <v>24.089271788777896</v>
      </c>
      <c r="N6" s="138">
        <v>20.473783619999999</v>
      </c>
      <c r="O6" s="138">
        <v>17.749558323692682</v>
      </c>
      <c r="P6" s="138">
        <v>19.940847139036169</v>
      </c>
      <c r="Q6" s="138">
        <v>21.695418393637283</v>
      </c>
      <c r="R6" s="138">
        <v>18.561083013906376</v>
      </c>
      <c r="S6" s="138">
        <v>19.651706883824627</v>
      </c>
      <c r="T6" s="138">
        <v>15.740450757247149</v>
      </c>
      <c r="U6" s="138">
        <v>15.199308801611371</v>
      </c>
      <c r="V6" s="138">
        <v>18.91891316589696</v>
      </c>
      <c r="W6" s="138">
        <v>16.313876704613325</v>
      </c>
    </row>
    <row r="7" spans="1:23" s="77" customFormat="1" ht="12">
      <c r="A7" s="56" t="s">
        <v>3</v>
      </c>
      <c r="B7" s="138">
        <v>20.8328079687303</v>
      </c>
      <c r="C7" s="138">
        <v>15.351121691049071</v>
      </c>
      <c r="D7" s="138">
        <v>16.122699386503069</v>
      </c>
      <c r="E7" s="138">
        <v>15.639413592949492</v>
      </c>
      <c r="F7" s="138">
        <v>15.120052753390828</v>
      </c>
      <c r="G7" s="138">
        <v>14.10015060240964</v>
      </c>
      <c r="H7" s="138">
        <v>14.846559943427742</v>
      </c>
      <c r="I7" s="138">
        <v>15.0317294066909</v>
      </c>
      <c r="J7" s="138">
        <v>14.970313297402257</v>
      </c>
      <c r="K7" s="138">
        <v>14.481746126037443</v>
      </c>
      <c r="L7" s="138">
        <v>14.513833870483897</v>
      </c>
      <c r="M7" s="138">
        <v>16.900924653719038</v>
      </c>
      <c r="N7" s="138">
        <v>15.904718600000001</v>
      </c>
      <c r="O7" s="138">
        <v>15.625028025146403</v>
      </c>
      <c r="P7" s="138">
        <v>17.066071994017342</v>
      </c>
      <c r="Q7" s="138">
        <v>21.890519398080734</v>
      </c>
      <c r="R7" s="138">
        <v>33.46852456051257</v>
      </c>
      <c r="S7" s="138">
        <v>30.307796828057</v>
      </c>
      <c r="T7" s="138">
        <v>31.896613018638959</v>
      </c>
      <c r="U7" s="138">
        <v>32.002014792196739</v>
      </c>
      <c r="V7" s="138">
        <v>32.002014792196739</v>
      </c>
      <c r="W7" s="138">
        <v>30.143336924273505</v>
      </c>
    </row>
    <row r="8" spans="1:23" s="77" customFormat="1" ht="12">
      <c r="A8" s="56" t="s">
        <v>92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>
        <v>3.0557648315112393</v>
      </c>
      <c r="U8" s="138">
        <v>4.3564119020878334</v>
      </c>
      <c r="V8" s="138">
        <v>2.7057124829083157</v>
      </c>
      <c r="W8" s="138"/>
    </row>
    <row r="9" spans="1:23" s="77" customFormat="1" ht="12">
      <c r="A9" s="56" t="s">
        <v>9</v>
      </c>
      <c r="B9" s="138"/>
      <c r="C9" s="138">
        <v>2.2087294532415291</v>
      </c>
      <c r="D9" s="138">
        <v>4.5245398773006134</v>
      </c>
      <c r="E9" s="138">
        <v>3.0044136639087182</v>
      </c>
      <c r="F9" s="138">
        <v>4.1517435771453695</v>
      </c>
      <c r="G9" s="138">
        <v>5.035140562248996</v>
      </c>
      <c r="H9" s="138">
        <v>4.1356271107914022</v>
      </c>
      <c r="I9" s="138">
        <v>3.4859220011089889</v>
      </c>
      <c r="J9" s="138">
        <v>7.0750196044262443</v>
      </c>
      <c r="K9" s="138">
        <v>5.2487313090853549</v>
      </c>
      <c r="L9" s="138">
        <v>5.4389379033436658</v>
      </c>
      <c r="M9" s="138">
        <v>3.7710275168034464</v>
      </c>
      <c r="N9" s="138">
        <v>3.6159012210000001</v>
      </c>
      <c r="O9" s="138">
        <v>2.9648362883047703</v>
      </c>
      <c r="P9" s="138">
        <v>2.8781437589689349</v>
      </c>
      <c r="Q9" s="138">
        <v>1.358239050072813</v>
      </c>
      <c r="R9" s="138"/>
      <c r="S9" s="138"/>
      <c r="T9" s="138"/>
      <c r="W9" s="138"/>
    </row>
    <row r="10" spans="1:23" s="77" customFormat="1" ht="12">
      <c r="A10" s="56" t="s">
        <v>10</v>
      </c>
      <c r="B10" s="138">
        <v>3.5540915395284327</v>
      </c>
      <c r="C10" s="138">
        <v>3.4185587512994742</v>
      </c>
      <c r="D10" s="138">
        <v>2.955521472392638</v>
      </c>
      <c r="E10" s="138">
        <v>2.7333494174247477</v>
      </c>
      <c r="F10" s="138">
        <v>2.7010253293854487</v>
      </c>
      <c r="G10" s="138">
        <v>3.4375</v>
      </c>
      <c r="H10" s="138">
        <v>3.0212511735085776</v>
      </c>
      <c r="I10" s="138">
        <v>3.069435031729407</v>
      </c>
      <c r="J10" s="138">
        <v>2.8578896924283352</v>
      </c>
      <c r="K10" s="138">
        <v>4.7658650011032098</v>
      </c>
      <c r="L10" s="138">
        <v>5.0712653934018936</v>
      </c>
      <c r="M10" s="138">
        <v>5.5200712986000227</v>
      </c>
      <c r="N10" s="138">
        <v>4.4186575259999996</v>
      </c>
      <c r="O10" s="138">
        <v>4.6562099240406436</v>
      </c>
      <c r="P10" s="138">
        <v>4.7686099077673498</v>
      </c>
      <c r="Q10" s="138">
        <v>4.343564467346253</v>
      </c>
      <c r="R10" s="138">
        <v>4.8508838445324081</v>
      </c>
      <c r="S10" s="138">
        <v>5.6935792433373908</v>
      </c>
      <c r="T10" s="138">
        <v>4.3791866890681712</v>
      </c>
      <c r="U10" s="138">
        <v>3.9045498319183447</v>
      </c>
      <c r="V10" s="138">
        <v>4.0484297743330337</v>
      </c>
      <c r="W10" s="138">
        <v>4.2387099326716005</v>
      </c>
    </row>
    <row r="11" spans="1:23" s="77" customFormat="1" ht="12">
      <c r="A11" s="56" t="s">
        <v>12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>
        <v>3.4544746105793793</v>
      </c>
      <c r="U11" s="138">
        <v>5.5000569259458487</v>
      </c>
      <c r="V11" s="138">
        <v>5.2595925309406431</v>
      </c>
      <c r="W11" s="138">
        <v>9.2067745030588561</v>
      </c>
    </row>
    <row r="12" spans="1:23" s="77" customFormat="1" ht="12">
      <c r="A12" s="56" t="s">
        <v>13</v>
      </c>
      <c r="B12" s="138">
        <v>0.35619720085739504</v>
      </c>
      <c r="C12" s="138"/>
      <c r="D12" s="138"/>
      <c r="E12" s="138">
        <v>2.7120616493762686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W12" s="138"/>
    </row>
    <row r="13" spans="1:23" s="77" customFormat="1" ht="12">
      <c r="A13" s="56" t="s">
        <v>14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>
        <v>0.21336877800000001</v>
      </c>
      <c r="O13" s="138"/>
      <c r="P13" s="138"/>
      <c r="Q13" s="138"/>
      <c r="R13" s="138"/>
      <c r="S13" s="138"/>
      <c r="T13" s="138"/>
      <c r="W13" s="138"/>
    </row>
    <row r="14" spans="1:23" s="77" customFormat="1" ht="12">
      <c r="A14" s="56" t="s">
        <v>15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>
        <v>4.7660030385793997</v>
      </c>
      <c r="O14" s="138"/>
      <c r="P14" s="138"/>
      <c r="Q14" s="138"/>
      <c r="R14" s="138"/>
      <c r="S14" s="138">
        <v>0.1005326497521801</v>
      </c>
      <c r="T14" s="138"/>
      <c r="W14" s="138"/>
    </row>
    <row r="15" spans="1:23" s="77" customFormat="1" ht="12">
      <c r="A15" s="56" t="s">
        <v>16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>
        <v>6.4767234344032216</v>
      </c>
      <c r="P15" s="138">
        <v>4.3623550653847962</v>
      </c>
      <c r="Q15" s="138">
        <v>3.4968821179194203</v>
      </c>
      <c r="R15" s="138">
        <v>4.0153881472308992</v>
      </c>
      <c r="S15" s="138">
        <v>6.7466140667557717</v>
      </c>
      <c r="T15" s="138">
        <v>8.89990162685773</v>
      </c>
      <c r="U15" s="138">
        <v>7.370735883032399</v>
      </c>
      <c r="V15" s="138">
        <v>7.0512383180319533</v>
      </c>
      <c r="W15" s="138">
        <v>9.8308127096407798</v>
      </c>
    </row>
    <row r="16" spans="1:23" s="77" customFormat="1" ht="12">
      <c r="A16" s="56" t="s">
        <v>17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>
        <v>2.9812114937456511</v>
      </c>
      <c r="L16" s="138">
        <v>2.6752405639696324</v>
      </c>
      <c r="M16" s="138">
        <v>9.1908351591221363E-2</v>
      </c>
      <c r="N16" s="138"/>
      <c r="O16" s="138"/>
      <c r="P16" s="138"/>
      <c r="Q16" s="138"/>
      <c r="R16" s="138"/>
      <c r="S16" s="138"/>
      <c r="T16" s="138"/>
      <c r="V16" s="138"/>
      <c r="W16" s="138"/>
    </row>
    <row r="17" spans="1:23" s="77" customFormat="1" ht="12">
      <c r="A17" s="56" t="s">
        <v>76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>
        <v>1.3908925813404844</v>
      </c>
      <c r="L17" s="138">
        <v>1.9314344612213199</v>
      </c>
      <c r="M17" s="138">
        <v>0.93</v>
      </c>
      <c r="N17" s="138">
        <v>3.108713141</v>
      </c>
      <c r="O17" s="138">
        <v>3.1325387643825051</v>
      </c>
      <c r="P17" s="138">
        <v>2.5601466020791093</v>
      </c>
      <c r="Q17" s="138">
        <v>3.1720249430566447</v>
      </c>
      <c r="R17" s="138">
        <v>1.7551670643561257</v>
      </c>
      <c r="S17" s="138">
        <v>1.2791044416002535</v>
      </c>
      <c r="T17" s="138">
        <v>1.252489758841427</v>
      </c>
      <c r="U17" s="138">
        <v>0.68977189082875701</v>
      </c>
      <c r="V17" s="138"/>
      <c r="W17" s="138"/>
    </row>
    <row r="18" spans="1:23" s="77" customFormat="1" ht="12">
      <c r="A18" s="56" t="s">
        <v>18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>
        <v>0.33899217089510075</v>
      </c>
      <c r="P18" s="138">
        <v>0.36650519777132501</v>
      </c>
      <c r="Q18" s="138">
        <v>1.3236996378029198</v>
      </c>
      <c r="R18" s="138">
        <v>1.0448913716460169</v>
      </c>
      <c r="S18" s="138">
        <v>0.67050994098198691</v>
      </c>
      <c r="T18" s="138">
        <v>1.8512118988934834</v>
      </c>
      <c r="U18" s="138">
        <v>1.6801706145015076</v>
      </c>
      <c r="V18" s="138">
        <v>1.7702123141041068</v>
      </c>
      <c r="W18" s="138">
        <v>1.936379254856281</v>
      </c>
    </row>
    <row r="19" spans="1:23" s="77" customFormat="1" ht="12">
      <c r="A19" s="56" t="s">
        <v>19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>
        <v>7.6183557982906907</v>
      </c>
      <c r="P19" s="138">
        <v>9.4914066658132832</v>
      </c>
      <c r="Q19" s="138">
        <v>4.5143945334378852</v>
      </c>
      <c r="R19" s="138">
        <v>1.9903024063110883</v>
      </c>
      <c r="S19" s="138">
        <v>0.35434763110101597</v>
      </c>
      <c r="T19" s="138"/>
      <c r="U19" s="138"/>
      <c r="V19" s="138"/>
      <c r="W19" s="138"/>
    </row>
    <row r="20" spans="1:23" s="77" customFormat="1" ht="12">
      <c r="A20" s="56" t="s">
        <v>89</v>
      </c>
      <c r="B20" s="138"/>
      <c r="C20" s="138"/>
      <c r="D20" s="138"/>
      <c r="E20" s="138"/>
      <c r="F20" s="138">
        <v>0.35686117324575578</v>
      </c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77" customFormat="1" ht="12">
      <c r="A21" s="56" t="s">
        <v>90</v>
      </c>
      <c r="B21" s="138"/>
      <c r="C21" s="138">
        <v>5.7056333147514797</v>
      </c>
      <c r="D21" s="138">
        <v>5.8650306748466257</v>
      </c>
      <c r="E21" s="138">
        <v>2.79295516796049</v>
      </c>
      <c r="F21" s="138">
        <v>1.0925640992487815</v>
      </c>
      <c r="G21" s="138">
        <v>0.69402610441767076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77" customFormat="1" ht="12">
      <c r="A22" s="56" t="s">
        <v>91</v>
      </c>
      <c r="B22" s="138"/>
      <c r="C22" s="138">
        <v>1.2444819429587333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ht="12">
      <c r="A23" s="56" t="s">
        <v>20</v>
      </c>
      <c r="B23" s="138"/>
      <c r="C23" s="138"/>
      <c r="D23" s="138">
        <v>0.46165644171779141</v>
      </c>
      <c r="E23" s="138">
        <v>0.30796304443466782</v>
      </c>
      <c r="F23" s="138"/>
      <c r="G23" s="138">
        <v>0.66014056224899598</v>
      </c>
      <c r="H23" s="138">
        <v>4.3733769004742804</v>
      </c>
      <c r="I23" s="138">
        <v>4.8820158955085944</v>
      </c>
      <c r="J23" s="138">
        <v>7.7546397142110308</v>
      </c>
      <c r="K23" s="138">
        <v>5.7001985777083801</v>
      </c>
      <c r="L23" s="138">
        <v>1.54760897490135</v>
      </c>
      <c r="M23" s="138">
        <v>1.6179256559999999</v>
      </c>
      <c r="N23" s="138">
        <v>0.49706241400000001</v>
      </c>
      <c r="O23" s="138">
        <v>0.59278789672397247</v>
      </c>
      <c r="P23" s="138">
        <v>1.1332017328150159</v>
      </c>
      <c r="Q23" s="138">
        <v>1.326500130689668</v>
      </c>
      <c r="R23" s="138">
        <v>0.3144413448628493</v>
      </c>
      <c r="S23" s="138">
        <v>0.74872678669145487</v>
      </c>
      <c r="T23" s="138">
        <v>0.14310634040399092</v>
      </c>
      <c r="U23" s="138">
        <v>0.67172096670256409</v>
      </c>
      <c r="V23" s="138">
        <v>0.20717349064430535</v>
      </c>
      <c r="W23" s="138">
        <v>0.79647171920975746</v>
      </c>
    </row>
    <row r="24" spans="1:23" s="77" customFormat="1" ht="17.45" customHeight="1">
      <c r="A24" s="141" t="s">
        <v>4</v>
      </c>
      <c r="B24" s="142">
        <f t="shared" ref="B24:V24" si="0">SUM(B4:B23)</f>
        <v>100</v>
      </c>
      <c r="C24" s="142">
        <f t="shared" si="0"/>
        <v>100</v>
      </c>
      <c r="D24" s="142">
        <f t="shared" si="0"/>
        <v>100</v>
      </c>
      <c r="E24" s="142">
        <f t="shared" si="0"/>
        <v>100</v>
      </c>
      <c r="F24" s="142">
        <f t="shared" si="0"/>
        <v>99.999999999999986</v>
      </c>
      <c r="G24" s="142">
        <f t="shared" si="0"/>
        <v>100.00000000000001</v>
      </c>
      <c r="H24" s="142">
        <f t="shared" si="0"/>
        <v>100</v>
      </c>
      <c r="I24" s="142">
        <f t="shared" si="0"/>
        <v>100</v>
      </c>
      <c r="J24" s="142">
        <f t="shared" si="0"/>
        <v>100</v>
      </c>
      <c r="K24" s="142">
        <f t="shared" si="0"/>
        <v>100</v>
      </c>
      <c r="L24" s="142">
        <f t="shared" si="0"/>
        <v>99.999999999373657</v>
      </c>
      <c r="M24" s="142">
        <f t="shared" si="0"/>
        <v>99.998629358328344</v>
      </c>
      <c r="N24" s="142">
        <f t="shared" si="0"/>
        <v>100.0224134485794</v>
      </c>
      <c r="O24" s="142">
        <f t="shared" si="0"/>
        <v>100</v>
      </c>
      <c r="P24" s="142">
        <f t="shared" si="0"/>
        <v>100</v>
      </c>
      <c r="Q24" s="142">
        <f t="shared" si="0"/>
        <v>100.00000000000001</v>
      </c>
      <c r="R24" s="142">
        <f t="shared" si="0"/>
        <v>99.999999999999986</v>
      </c>
      <c r="S24" s="142">
        <f t="shared" si="0"/>
        <v>99.999999999999957</v>
      </c>
      <c r="T24" s="142">
        <f t="shared" si="0"/>
        <v>100.00000000000001</v>
      </c>
      <c r="U24" s="142">
        <f t="shared" si="0"/>
        <v>99.999999999999972</v>
      </c>
      <c r="V24" s="142">
        <f t="shared" si="0"/>
        <v>100.06450500257917</v>
      </c>
      <c r="W24" s="142">
        <f>SUM(W4:W23)</f>
        <v>99.999999999999972</v>
      </c>
    </row>
    <row r="25" spans="1:23" s="77" customFormat="1" ht="18" customHeight="1">
      <c r="A25" s="69" t="s">
        <v>21</v>
      </c>
      <c r="B25" s="143">
        <v>90.7</v>
      </c>
      <c r="C25" s="143">
        <v>90.3</v>
      </c>
      <c r="D25" s="143">
        <v>82.9</v>
      </c>
      <c r="E25" s="143">
        <v>85.6</v>
      </c>
      <c r="F25" s="143">
        <v>86.5</v>
      </c>
      <c r="G25" s="143">
        <v>86.8</v>
      </c>
      <c r="H25" s="143">
        <v>86.8</v>
      </c>
      <c r="I25" s="143">
        <v>81.3</v>
      </c>
      <c r="J25" s="143">
        <v>75.900000000000006</v>
      </c>
      <c r="K25" s="143">
        <v>49.5</v>
      </c>
      <c r="L25" s="143">
        <v>51.3</v>
      </c>
      <c r="M25" s="143">
        <v>39.5</v>
      </c>
      <c r="N25" s="143">
        <v>39.1</v>
      </c>
      <c r="O25" s="143">
        <v>35.700000000000003</v>
      </c>
      <c r="P25" s="143">
        <v>44.985649366180333</v>
      </c>
      <c r="Q25" s="143">
        <v>31.725503288876393</v>
      </c>
      <c r="R25" s="143">
        <v>42.00378158090615</v>
      </c>
      <c r="S25" s="143">
        <v>33.164816274299277</v>
      </c>
      <c r="T25" s="143">
        <v>31.736457761660809</v>
      </c>
      <c r="U25" s="143">
        <v>31.940784237429032</v>
      </c>
      <c r="V25" s="143">
        <v>32.805152869100347</v>
      </c>
      <c r="W25" s="143">
        <v>33.04</v>
      </c>
    </row>
    <row r="26" spans="1:23" s="40" customFormat="1" ht="18" customHeight="1">
      <c r="A26" s="73" t="s">
        <v>203</v>
      </c>
      <c r="B26" s="99"/>
      <c r="C26" s="99"/>
      <c r="D26" s="99"/>
      <c r="E26" s="99"/>
      <c r="F26" s="99"/>
      <c r="G26" s="99"/>
      <c r="H26" s="99"/>
      <c r="I26" s="42"/>
      <c r="J26" s="42"/>
      <c r="K26" s="42"/>
    </row>
    <row r="27" spans="1:23" s="33" customFormat="1" ht="12.6" customHeight="1">
      <c r="A27" s="137">
        <v>1941</v>
      </c>
      <c r="B27" s="66"/>
      <c r="C27" s="66" t="s">
        <v>210</v>
      </c>
    </row>
    <row r="28" spans="1:23" s="33" customFormat="1" ht="12.6" customHeight="1">
      <c r="A28" s="137">
        <v>1945</v>
      </c>
      <c r="B28" s="66"/>
      <c r="C28" s="66" t="s">
        <v>211</v>
      </c>
    </row>
    <row r="29" spans="1:23" s="33" customFormat="1" ht="12.6" customHeight="1">
      <c r="A29" s="137">
        <v>1957</v>
      </c>
      <c r="B29" s="66"/>
      <c r="C29" s="66" t="s">
        <v>212</v>
      </c>
    </row>
    <row r="30" spans="1:23" s="33" customFormat="1" ht="12.6" customHeight="1">
      <c r="A30" s="137">
        <v>1961</v>
      </c>
      <c r="B30" s="66"/>
      <c r="C30" s="66" t="s">
        <v>213</v>
      </c>
    </row>
    <row r="31" spans="1:23" s="33" customFormat="1" ht="12.6" customHeight="1">
      <c r="A31" s="137">
        <v>1965</v>
      </c>
      <c r="B31" s="66"/>
      <c r="C31" s="66" t="s">
        <v>214</v>
      </c>
    </row>
    <row r="32" spans="1:23" s="33" customFormat="1" ht="12.6" customHeight="1">
      <c r="A32" s="137">
        <v>1969</v>
      </c>
      <c r="B32" s="66"/>
      <c r="C32" s="66" t="s">
        <v>304</v>
      </c>
    </row>
    <row r="33" spans="1:11" s="33" customFormat="1" ht="12.6" customHeight="1">
      <c r="A33" s="137">
        <v>1973</v>
      </c>
      <c r="B33" s="66"/>
      <c r="C33" s="66" t="s">
        <v>215</v>
      </c>
    </row>
    <row r="34" spans="1:11" s="33" customFormat="1" ht="12.6" customHeight="1">
      <c r="A34" s="137"/>
      <c r="B34" s="66"/>
      <c r="C34" s="66" t="s">
        <v>216</v>
      </c>
    </row>
    <row r="35" spans="1:11" s="33" customFormat="1" ht="12.6" customHeight="1">
      <c r="A35" s="137">
        <v>1977</v>
      </c>
      <c r="B35" s="66"/>
      <c r="C35" s="66" t="s">
        <v>217</v>
      </c>
    </row>
    <row r="36" spans="1:11" s="33" customFormat="1" ht="12.6" customHeight="1">
      <c r="A36" s="137">
        <v>1981</v>
      </c>
      <c r="B36" s="66"/>
      <c r="C36" s="66" t="s">
        <v>195</v>
      </c>
    </row>
    <row r="37" spans="1:11" s="33" customFormat="1" ht="12.6" customHeight="1">
      <c r="A37" s="137">
        <v>1985</v>
      </c>
      <c r="B37" s="66"/>
      <c r="C37" s="66" t="s">
        <v>196</v>
      </c>
    </row>
    <row r="38" spans="1:11" s="33" customFormat="1" ht="12.6" customHeight="1">
      <c r="A38" s="137">
        <v>1989</v>
      </c>
      <c r="B38" s="66"/>
      <c r="C38" s="66" t="s">
        <v>197</v>
      </c>
    </row>
    <row r="39" spans="1:11" s="33" customFormat="1" ht="12.6" customHeight="1">
      <c r="A39" s="137">
        <v>1993</v>
      </c>
      <c r="B39" s="66"/>
      <c r="C39" s="66" t="s">
        <v>198</v>
      </c>
    </row>
    <row r="40" spans="1:11" s="33" customFormat="1" ht="12.6" customHeight="1">
      <c r="A40" s="137">
        <v>1997</v>
      </c>
      <c r="B40" s="66"/>
      <c r="C40" s="66" t="s">
        <v>199</v>
      </c>
    </row>
    <row r="41" spans="1:11" s="33" customFormat="1" ht="12.6" customHeight="1">
      <c r="A41" s="137">
        <v>2001</v>
      </c>
      <c r="B41" s="66"/>
      <c r="C41" s="66" t="s">
        <v>200</v>
      </c>
    </row>
    <row r="42" spans="1:11" s="33" customFormat="1" ht="12.6" customHeight="1">
      <c r="A42" s="137">
        <v>2005</v>
      </c>
      <c r="B42" s="66"/>
      <c r="C42" s="66" t="s">
        <v>201</v>
      </c>
    </row>
    <row r="43" spans="1:11" s="33" customFormat="1" ht="12.6" customHeight="1">
      <c r="A43" s="137">
        <v>2009</v>
      </c>
      <c r="B43" s="66"/>
      <c r="C43" s="66" t="s">
        <v>202</v>
      </c>
    </row>
    <row r="44" spans="1:11" s="33" customFormat="1" ht="12.6" customHeight="1">
      <c r="A44" s="137">
        <v>2012</v>
      </c>
      <c r="B44" s="66"/>
      <c r="C44" s="140" t="s">
        <v>268</v>
      </c>
    </row>
    <row r="45" spans="1:11" s="40" customFormat="1" ht="12.6" customHeight="1">
      <c r="A45" s="89">
        <v>2016</v>
      </c>
      <c r="B45" s="96"/>
      <c r="C45" s="96" t="s">
        <v>303</v>
      </c>
      <c r="D45" s="96"/>
      <c r="E45" s="96"/>
      <c r="F45" s="96"/>
      <c r="G45" s="96"/>
      <c r="H45" s="96"/>
    </row>
    <row r="46" spans="1:11" s="40" customFormat="1" ht="12.6" customHeight="1">
      <c r="A46" s="89">
        <v>2020</v>
      </c>
      <c r="B46" s="178"/>
      <c r="C46" s="96" t="s">
        <v>345</v>
      </c>
      <c r="D46" s="96"/>
      <c r="E46" s="96"/>
      <c r="F46" s="96"/>
      <c r="G46" s="96"/>
      <c r="H46" s="96"/>
    </row>
    <row r="47" spans="1:11" s="40" customFormat="1" ht="9.9499999999999993" customHeight="1">
      <c r="A47" s="73"/>
      <c r="B47" s="96"/>
      <c r="C47" s="96"/>
      <c r="D47" s="96"/>
      <c r="E47" s="96"/>
      <c r="F47" s="96"/>
      <c r="G47" s="96"/>
      <c r="H47" s="96"/>
    </row>
    <row r="48" spans="1:11" s="40" customFormat="1" ht="18" customHeight="1">
      <c r="A48" s="73" t="s">
        <v>204</v>
      </c>
      <c r="B48" s="99"/>
      <c r="C48" s="99"/>
      <c r="D48" s="99"/>
      <c r="E48" s="99"/>
      <c r="F48" s="99"/>
      <c r="G48" s="99"/>
      <c r="H48" s="99"/>
      <c r="I48" s="42"/>
      <c r="J48" s="42"/>
      <c r="K48" s="42"/>
    </row>
    <row r="49" spans="1:8" s="33" customFormat="1" ht="12.6" customHeight="1">
      <c r="A49" s="137" t="s">
        <v>194</v>
      </c>
      <c r="B49" s="66"/>
      <c r="C49" s="66" t="s">
        <v>205</v>
      </c>
    </row>
    <row r="50" spans="1:8" s="40" customFormat="1" ht="9.9499999999999993" customHeight="1">
      <c r="A50" s="104" t="s">
        <v>307</v>
      </c>
      <c r="B50" s="96"/>
      <c r="C50" s="66" t="s">
        <v>306</v>
      </c>
      <c r="D50" s="96"/>
      <c r="E50" s="96"/>
      <c r="F50" s="96"/>
      <c r="G50" s="96"/>
      <c r="H50" s="96"/>
    </row>
    <row r="51" spans="1:8" s="33" customFormat="1" ht="21.95" customHeight="1">
      <c r="A51" s="96" t="s">
        <v>308</v>
      </c>
    </row>
    <row r="52" spans="1:8" s="33" customFormat="1" ht="12.6" customHeight="1">
      <c r="A52" s="96" t="s">
        <v>313</v>
      </c>
    </row>
    <row r="53" spans="1:8" s="33" customFormat="1" ht="12.6" customHeight="1">
      <c r="A53" s="96"/>
    </row>
    <row r="54" spans="1:8" s="33" customFormat="1" ht="12.6" customHeight="1">
      <c r="A54" s="96" t="s">
        <v>309</v>
      </c>
    </row>
  </sheetData>
  <pageMargins left="0.39" right="0.78740157499999996" top="0.71" bottom="0.36" header="0.4921259845" footer="0.2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8</vt:i4>
      </vt:variant>
    </vt:vector>
  </HeadingPairs>
  <TitlesOfParts>
    <vt:vector size="20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'A1'!_GoBack</vt:lpstr>
      <vt:lpstr>'B1'!Druckbereich</vt:lpstr>
      <vt:lpstr>'B3'!Druckbereich</vt:lpstr>
      <vt:lpstr>'B4'!Druckbereich</vt:lpstr>
      <vt:lpstr>D!Druckbereich</vt:lpstr>
      <vt:lpstr>'E1'!Druckbereich</vt:lpstr>
      <vt:lpstr>Übersicht!Druckbereich</vt:lpstr>
      <vt:lpstr>'A1'!Drucktitel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Herzig Alain BFS</cp:lastModifiedBy>
  <cp:lastPrinted>2013-02-07T11:03:46Z</cp:lastPrinted>
  <dcterms:created xsi:type="dcterms:W3CDTF">2011-04-06T10:42:28Z</dcterms:created>
  <dcterms:modified xsi:type="dcterms:W3CDTF">2020-10-21T09:10:27Z</dcterms:modified>
</cp:coreProperties>
</file>