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02_Politique\17-02_WAHLEN\04_KANTONALE WAHLEN\Diffusion\2020\25.10.20_BS\"/>
    </mc:Choice>
  </mc:AlternateContent>
  <bookViews>
    <workbookView xWindow="0" yWindow="465" windowWidth="12795" windowHeight="14925"/>
  </bookViews>
  <sheets>
    <sheet name="Übersicht" sheetId="1" r:id="rId1"/>
    <sheet name="A1" sheetId="11" r:id="rId2"/>
    <sheet name="B1" sheetId="8" r:id="rId3"/>
    <sheet name="B2" sheetId="5" r:id="rId4"/>
    <sheet name="B3" sheetId="15" r:id="rId5"/>
    <sheet name="B4" sheetId="4" r:id="rId6"/>
    <sheet name="C" sheetId="2" r:id="rId7"/>
    <sheet name="D" sheetId="16" r:id="rId8"/>
    <sheet name="E1" sheetId="17" r:id="rId9"/>
    <sheet name="E2" sheetId="18" r:id="rId10"/>
    <sheet name="E3" sheetId="19" r:id="rId11"/>
    <sheet name="Abk" sheetId="9" r:id="rId12"/>
  </sheets>
  <definedNames>
    <definedName name="_GoBack" localSheetId="1">'A1'!$A$49</definedName>
    <definedName name="_xlnm.Print_Titles" localSheetId="1">'A1'!$1:$1</definedName>
    <definedName name="_xlnm.Print_Area" localSheetId="2">'B1'!$A$1:$N$103</definedName>
    <definedName name="_xlnm.Print_Area" localSheetId="4">'B3'!$A$1:$M$28</definedName>
    <definedName name="_xlnm.Print_Area" localSheetId="5">'B4'!$A$1:$AI$28</definedName>
    <definedName name="_xlnm.Print_Area" localSheetId="7">D!$A$1:$U$16</definedName>
    <definedName name="_xlnm.Print_Area" localSheetId="8">'E1'!$A$1:$AA$63</definedName>
    <definedName name="_xlnm.Print_Area" localSheetId="0">Übersicht!$A$1:$F$35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Q6" i="19" l="1"/>
  <c r="AQ7" i="19"/>
  <c r="AQ8" i="19"/>
  <c r="AQ9" i="19"/>
  <c r="AQ10" i="19"/>
  <c r="AQ11" i="19"/>
  <c r="AQ12" i="19"/>
  <c r="AQ13" i="19"/>
  <c r="AQ14" i="19"/>
  <c r="AQ15" i="19"/>
  <c r="AQ16" i="19"/>
  <c r="AQ17" i="19"/>
  <c r="AQ18" i="19"/>
  <c r="AQ19" i="19"/>
  <c r="AQ20" i="19"/>
  <c r="AQ21" i="19"/>
  <c r="AQ5" i="19"/>
  <c r="AP22" i="19"/>
  <c r="AO22" i="19"/>
  <c r="AQ22" i="19" s="1"/>
  <c r="AB21" i="18" l="1"/>
  <c r="AB22" i="17" l="1"/>
  <c r="P28" i="8" l="1"/>
  <c r="AB26" i="11"/>
  <c r="A1" i="19"/>
  <c r="A1" i="18"/>
  <c r="A1" i="17"/>
  <c r="A1" i="16"/>
  <c r="A1" i="2"/>
  <c r="A1" i="4"/>
  <c r="A1" i="15"/>
  <c r="A1" i="5"/>
  <c r="A1" i="11"/>
  <c r="A1" i="8"/>
  <c r="D5" i="19"/>
  <c r="G5" i="19"/>
  <c r="J5" i="19"/>
  <c r="M5" i="19"/>
  <c r="P5" i="19"/>
  <c r="S5" i="19"/>
  <c r="V5" i="19"/>
  <c r="Y5" i="19"/>
  <c r="AB5" i="19"/>
  <c r="AE5" i="19"/>
  <c r="AH5" i="19"/>
  <c r="AK5" i="19"/>
  <c r="AN5" i="19"/>
  <c r="D6" i="19"/>
  <c r="G6" i="19"/>
  <c r="J6" i="19"/>
  <c r="M6" i="19"/>
  <c r="P6" i="19"/>
  <c r="S6" i="19"/>
  <c r="V6" i="19"/>
  <c r="Y6" i="19"/>
  <c r="AB6" i="19"/>
  <c r="AE6" i="19"/>
  <c r="AH6" i="19"/>
  <c r="AK6" i="19"/>
  <c r="AN6" i="19"/>
  <c r="D7" i="19"/>
  <c r="G7" i="19"/>
  <c r="J7" i="19"/>
  <c r="M7" i="19"/>
  <c r="P7" i="19"/>
  <c r="S7" i="19"/>
  <c r="V7" i="19"/>
  <c r="Y7" i="19"/>
  <c r="AB7" i="19"/>
  <c r="AE7" i="19"/>
  <c r="AH7" i="19"/>
  <c r="AK7" i="19"/>
  <c r="AN7" i="19"/>
  <c r="D8" i="19"/>
  <c r="G8" i="19"/>
  <c r="J8" i="19"/>
  <c r="M8" i="19"/>
  <c r="P8" i="19"/>
  <c r="S8" i="19"/>
  <c r="V8" i="19"/>
  <c r="Y8" i="19"/>
  <c r="AB8" i="19"/>
  <c r="AE8" i="19"/>
  <c r="AH8" i="19"/>
  <c r="AK8" i="19"/>
  <c r="AN8" i="19"/>
  <c r="D9" i="19"/>
  <c r="G9" i="19"/>
  <c r="J9" i="19"/>
  <c r="M9" i="19"/>
  <c r="P9" i="19"/>
  <c r="S9" i="19"/>
  <c r="V9" i="19"/>
  <c r="Y9" i="19"/>
  <c r="AB9" i="19"/>
  <c r="AE9" i="19"/>
  <c r="AH9" i="19"/>
  <c r="AK9" i="19"/>
  <c r="AN9" i="19"/>
  <c r="D10" i="19"/>
  <c r="G10" i="19"/>
  <c r="J10" i="19"/>
  <c r="M10" i="19"/>
  <c r="P10" i="19"/>
  <c r="S10" i="19"/>
  <c r="V10" i="19"/>
  <c r="Y10" i="19"/>
  <c r="AB10" i="19"/>
  <c r="AE10" i="19"/>
  <c r="AH10" i="19"/>
  <c r="AK10" i="19"/>
  <c r="AN10" i="19"/>
  <c r="D11" i="19"/>
  <c r="G11" i="19"/>
  <c r="J11" i="19"/>
  <c r="M11" i="19"/>
  <c r="P11" i="19"/>
  <c r="S11" i="19"/>
  <c r="V11" i="19"/>
  <c r="Y11" i="19"/>
  <c r="AB11" i="19"/>
  <c r="AE11" i="19"/>
  <c r="AH11" i="19"/>
  <c r="AK11" i="19"/>
  <c r="AN11" i="19"/>
  <c r="D12" i="19"/>
  <c r="G12" i="19"/>
  <c r="J12" i="19"/>
  <c r="M12" i="19"/>
  <c r="P12" i="19"/>
  <c r="S12" i="19"/>
  <c r="V12" i="19"/>
  <c r="Y12" i="19"/>
  <c r="AB12" i="19"/>
  <c r="AE12" i="19"/>
  <c r="AH12" i="19"/>
  <c r="AK12" i="19"/>
  <c r="AN12" i="19"/>
  <c r="D14" i="19"/>
  <c r="G14" i="19"/>
  <c r="J14" i="19"/>
  <c r="M14" i="19"/>
  <c r="P14" i="19"/>
  <c r="S14" i="19"/>
  <c r="V14" i="19"/>
  <c r="Y14" i="19"/>
  <c r="AB14" i="19"/>
  <c r="AE14" i="19"/>
  <c r="AH14" i="19"/>
  <c r="D15" i="19"/>
  <c r="G15" i="19"/>
  <c r="J15" i="19"/>
  <c r="M15" i="19"/>
  <c r="P15" i="19"/>
  <c r="S15" i="19"/>
  <c r="V15" i="19"/>
  <c r="Y15" i="19"/>
  <c r="AB15" i="19"/>
  <c r="AE15" i="19"/>
  <c r="AH15" i="19"/>
  <c r="AK15" i="19"/>
  <c r="AN15" i="19"/>
  <c r="D16" i="19"/>
  <c r="G16" i="19"/>
  <c r="J16" i="19"/>
  <c r="M16" i="19"/>
  <c r="P16" i="19"/>
  <c r="S16" i="19"/>
  <c r="V16" i="19"/>
  <c r="Y16" i="19"/>
  <c r="AB16" i="19"/>
  <c r="AE16" i="19"/>
  <c r="AH16" i="19"/>
  <c r="AK16" i="19"/>
  <c r="AN16" i="19"/>
  <c r="D17" i="19"/>
  <c r="G17" i="19"/>
  <c r="J17" i="19"/>
  <c r="M17" i="19"/>
  <c r="P17" i="19"/>
  <c r="S17" i="19"/>
  <c r="V17" i="19"/>
  <c r="Y17" i="19"/>
  <c r="AB17" i="19"/>
  <c r="AE17" i="19"/>
  <c r="AH17" i="19"/>
  <c r="D18" i="19"/>
  <c r="G18" i="19"/>
  <c r="J18" i="19"/>
  <c r="M18" i="19"/>
  <c r="P18" i="19"/>
  <c r="S18" i="19"/>
  <c r="V18" i="19"/>
  <c r="Y18" i="19"/>
  <c r="AB18" i="19"/>
  <c r="AE18" i="19"/>
  <c r="AH18" i="19"/>
  <c r="AK18" i="19"/>
  <c r="AN18" i="19"/>
  <c r="D19" i="19"/>
  <c r="G19" i="19"/>
  <c r="J19" i="19"/>
  <c r="M19" i="19"/>
  <c r="P19" i="19"/>
  <c r="S19" i="19"/>
  <c r="V19" i="19"/>
  <c r="Y19" i="19"/>
  <c r="AB19" i="19"/>
  <c r="AE19" i="19"/>
  <c r="AH19" i="19"/>
  <c r="AK19" i="19"/>
  <c r="AN19" i="19"/>
  <c r="D20" i="19"/>
  <c r="G20" i="19"/>
  <c r="J20" i="19"/>
  <c r="M20" i="19"/>
  <c r="P20" i="19"/>
  <c r="S20" i="19"/>
  <c r="V20" i="19"/>
  <c r="Y20" i="19"/>
  <c r="AB20" i="19"/>
  <c r="AE20" i="19"/>
  <c r="AH20" i="19"/>
  <c r="AK20" i="19"/>
  <c r="AN20" i="19"/>
  <c r="D21" i="19"/>
  <c r="G21" i="19"/>
  <c r="J21" i="19"/>
  <c r="M21" i="19"/>
  <c r="P21" i="19"/>
  <c r="S21" i="19"/>
  <c r="V21" i="19"/>
  <c r="Y21" i="19"/>
  <c r="AB21" i="19"/>
  <c r="AE21" i="19"/>
  <c r="AH21" i="19"/>
  <c r="AK21" i="19"/>
  <c r="AN21" i="19"/>
  <c r="D22" i="19"/>
  <c r="G22" i="19"/>
  <c r="J22" i="19"/>
  <c r="M22" i="19"/>
  <c r="P22" i="19"/>
  <c r="S22" i="19"/>
  <c r="V22" i="19"/>
  <c r="Y22" i="19"/>
  <c r="AB22" i="19"/>
  <c r="AE22" i="19"/>
  <c r="AH22" i="19"/>
  <c r="AI22" i="19"/>
  <c r="AJ22" i="19"/>
  <c r="AK22" i="19"/>
  <c r="AL22" i="19"/>
  <c r="AN22" i="19"/>
  <c r="AM22" i="19"/>
  <c r="B21" i="18"/>
  <c r="C21" i="18"/>
  <c r="D21" i="18"/>
  <c r="E21" i="18"/>
  <c r="F21" i="18"/>
  <c r="G21" i="18"/>
  <c r="H21" i="18"/>
  <c r="I21" i="18"/>
  <c r="J21" i="18"/>
  <c r="K21" i="18"/>
  <c r="L21" i="18"/>
  <c r="M21" i="18"/>
  <c r="N21" i="18"/>
  <c r="O21" i="18"/>
  <c r="P21" i="18"/>
  <c r="Q21" i="18"/>
  <c r="R21" i="18"/>
  <c r="S21" i="18"/>
  <c r="T21" i="18"/>
  <c r="U21" i="18"/>
  <c r="V21" i="18"/>
  <c r="W21" i="18"/>
  <c r="X21" i="18"/>
  <c r="Y21" i="18"/>
  <c r="Z21" i="18"/>
  <c r="AA21" i="18"/>
  <c r="B22" i="17"/>
  <c r="C22" i="17"/>
  <c r="D22" i="17"/>
  <c r="E22" i="17"/>
  <c r="F22" i="17"/>
  <c r="G22" i="17"/>
  <c r="H22" i="17"/>
  <c r="I22" i="17"/>
  <c r="J22" i="17"/>
  <c r="K22" i="17"/>
  <c r="L22" i="17"/>
  <c r="M22" i="17"/>
  <c r="N22" i="17"/>
  <c r="O22" i="17"/>
  <c r="P22" i="17"/>
  <c r="Q22" i="17"/>
  <c r="R22" i="17"/>
  <c r="S22" i="17"/>
  <c r="T22" i="17"/>
  <c r="U22" i="17"/>
  <c r="V22" i="17"/>
  <c r="W22" i="17"/>
  <c r="X22" i="17"/>
  <c r="Y22" i="17"/>
  <c r="Z22" i="17"/>
  <c r="AA22" i="17"/>
  <c r="AA26" i="11"/>
  <c r="O28" i="8"/>
  <c r="C26" i="11"/>
  <c r="D26" i="11"/>
  <c r="E26" i="11"/>
  <c r="F26" i="11"/>
  <c r="G26" i="11"/>
  <c r="H26" i="11"/>
  <c r="I26" i="11"/>
  <c r="J26" i="11"/>
  <c r="K26" i="11"/>
  <c r="L26" i="11"/>
  <c r="M26" i="11"/>
  <c r="N26" i="11"/>
  <c r="O26" i="11"/>
  <c r="P26" i="11"/>
  <c r="Q26" i="11"/>
  <c r="R26" i="11"/>
  <c r="S26" i="11"/>
  <c r="T26" i="11"/>
  <c r="U26" i="11"/>
  <c r="V26" i="11"/>
  <c r="W26" i="11"/>
  <c r="X26" i="11"/>
  <c r="Y26" i="11"/>
  <c r="Z26" i="11"/>
  <c r="B26" i="11"/>
  <c r="AH24" i="4"/>
  <c r="AH23" i="4"/>
  <c r="AH22" i="4"/>
  <c r="AH21" i="4"/>
  <c r="AH20" i="4"/>
  <c r="AH19" i="4"/>
  <c r="AH18" i="4"/>
  <c r="AH17" i="4"/>
  <c r="AH16" i="4"/>
  <c r="AH15" i="4"/>
  <c r="AH14" i="4"/>
  <c r="AH13" i="4"/>
  <c r="AH12" i="4"/>
  <c r="AH11" i="4"/>
  <c r="AH10" i="4"/>
  <c r="AH9" i="4"/>
  <c r="AH8" i="4"/>
  <c r="AH7" i="4"/>
  <c r="AH6" i="4"/>
  <c r="AH5" i="4"/>
  <c r="AH15" i="5"/>
  <c r="AH14" i="5"/>
  <c r="AH13" i="5"/>
  <c r="AH12" i="5"/>
  <c r="AH11" i="5"/>
  <c r="AH9" i="5"/>
  <c r="AH8" i="5"/>
  <c r="AH7" i="5"/>
  <c r="AH6" i="5"/>
  <c r="AH5" i="5"/>
  <c r="N28" i="8"/>
  <c r="M28" i="8"/>
  <c r="L28" i="8"/>
  <c r="K28" i="8"/>
  <c r="J28" i="8"/>
  <c r="I28" i="8"/>
  <c r="H28" i="8"/>
  <c r="G28" i="8"/>
  <c r="F28" i="8"/>
  <c r="E28" i="8"/>
  <c r="D28" i="8"/>
  <c r="AE15" i="5"/>
  <c r="AE14" i="5"/>
  <c r="AE13" i="5"/>
  <c r="AE12" i="5"/>
  <c r="AE11" i="5"/>
  <c r="AE9" i="5"/>
  <c r="AE8" i="5"/>
  <c r="AE7" i="5"/>
  <c r="AE6" i="5"/>
  <c r="AE5" i="5"/>
  <c r="AB15" i="5"/>
  <c r="AB14" i="5"/>
  <c r="AB13" i="5"/>
  <c r="AB12" i="5"/>
  <c r="AB11" i="5"/>
  <c r="AB9" i="5"/>
  <c r="AB8" i="5"/>
  <c r="AB7" i="5"/>
  <c r="AB6" i="5"/>
  <c r="AB5" i="5"/>
  <c r="Y15" i="5"/>
  <c r="Y14" i="5"/>
  <c r="Y13" i="5"/>
  <c r="Y12" i="5"/>
  <c r="Y11" i="5"/>
  <c r="Y9" i="5"/>
  <c r="Y8" i="5"/>
  <c r="Y7" i="5"/>
  <c r="Y6" i="5"/>
  <c r="Y5" i="5"/>
  <c r="V15" i="5"/>
  <c r="V14" i="5"/>
  <c r="V13" i="5"/>
  <c r="V12" i="5"/>
  <c r="V11" i="5"/>
  <c r="V9" i="5"/>
  <c r="V8" i="5"/>
  <c r="V7" i="5"/>
  <c r="V6" i="5"/>
  <c r="V5" i="5"/>
  <c r="S15" i="5"/>
  <c r="S14" i="5"/>
  <c r="S13" i="5"/>
  <c r="S12" i="5"/>
  <c r="S11" i="5"/>
  <c r="S9" i="5"/>
  <c r="S8" i="5"/>
  <c r="S7" i="5"/>
  <c r="S6" i="5"/>
  <c r="S5" i="5"/>
  <c r="P15" i="5"/>
  <c r="P14" i="5"/>
  <c r="P13" i="5"/>
  <c r="P12" i="5"/>
  <c r="P11" i="5"/>
  <c r="P9" i="5"/>
  <c r="P8" i="5"/>
  <c r="P7" i="5"/>
  <c r="P6" i="5"/>
  <c r="P5" i="5"/>
  <c r="M15" i="5"/>
  <c r="M14" i="5"/>
  <c r="M13" i="5"/>
  <c r="M12" i="5"/>
  <c r="M11" i="5"/>
  <c r="M9" i="5"/>
  <c r="M8" i="5"/>
  <c r="M7" i="5"/>
  <c r="M6" i="5"/>
  <c r="M5" i="5"/>
  <c r="J15" i="5"/>
  <c r="J14" i="5"/>
  <c r="J13" i="5"/>
  <c r="J12" i="5"/>
  <c r="J11" i="5"/>
  <c r="J9" i="5"/>
  <c r="J8" i="5"/>
  <c r="J7" i="5"/>
  <c r="J6" i="5"/>
  <c r="J5" i="5"/>
  <c r="G15" i="5"/>
  <c r="G14" i="5"/>
  <c r="G13" i="5"/>
  <c r="G12" i="5"/>
  <c r="G11" i="5"/>
  <c r="G9" i="5"/>
  <c r="G8" i="5"/>
  <c r="G7" i="5"/>
  <c r="G6" i="5"/>
  <c r="G5" i="5"/>
  <c r="D14" i="5"/>
  <c r="D13" i="5"/>
  <c r="D12" i="5"/>
  <c r="D11" i="5"/>
  <c r="D9" i="5"/>
  <c r="D8" i="5"/>
  <c r="D7" i="5"/>
  <c r="D6" i="5"/>
  <c r="D5" i="5"/>
  <c r="D15" i="5"/>
  <c r="AE24" i="4"/>
  <c r="AE23" i="4"/>
  <c r="AE22" i="4"/>
  <c r="AE21" i="4"/>
  <c r="AE20" i="4"/>
  <c r="AE19" i="4"/>
  <c r="AE18" i="4"/>
  <c r="AE17" i="4"/>
  <c r="AE16" i="4"/>
  <c r="AE15" i="4"/>
  <c r="AE14" i="4"/>
  <c r="AE11" i="4"/>
  <c r="AE10" i="4"/>
  <c r="AE9" i="4"/>
  <c r="AE8" i="4"/>
  <c r="AE7" i="4"/>
  <c r="AE6" i="4"/>
  <c r="AE5" i="4"/>
  <c r="AB24" i="4"/>
  <c r="AB23" i="4"/>
  <c r="AB22" i="4"/>
  <c r="AB21" i="4"/>
  <c r="AB20" i="4"/>
  <c r="AB19" i="4"/>
  <c r="AB18" i="4"/>
  <c r="AB17" i="4"/>
  <c r="AB16" i="4"/>
  <c r="AB15" i="4"/>
  <c r="AB14" i="4"/>
  <c r="AB11" i="4"/>
  <c r="AB10" i="4"/>
  <c r="AB9" i="4"/>
  <c r="AB8" i="4"/>
  <c r="AB7" i="4"/>
  <c r="AB6" i="4"/>
  <c r="AB5" i="4"/>
  <c r="Y24" i="4"/>
  <c r="Y23" i="4"/>
  <c r="Y22" i="4"/>
  <c r="Y21" i="4"/>
  <c r="Y20" i="4"/>
  <c r="Y19" i="4"/>
  <c r="Y18" i="4"/>
  <c r="Y17" i="4"/>
  <c r="Y16" i="4"/>
  <c r="Y15" i="4"/>
  <c r="Y14" i="4"/>
  <c r="Y11" i="4"/>
  <c r="Y10" i="4"/>
  <c r="Y9" i="4"/>
  <c r="Y8" i="4"/>
  <c r="Y7" i="4"/>
  <c r="Y6" i="4"/>
  <c r="Y5" i="4"/>
  <c r="V24" i="4"/>
  <c r="V23" i="4"/>
  <c r="V22" i="4"/>
  <c r="V21" i="4"/>
  <c r="V20" i="4"/>
  <c r="V19" i="4"/>
  <c r="V18" i="4"/>
  <c r="V17" i="4"/>
  <c r="V16" i="4"/>
  <c r="V15" i="4"/>
  <c r="V14" i="4"/>
  <c r="V11" i="4"/>
  <c r="V10" i="4"/>
  <c r="V9" i="4"/>
  <c r="V8" i="4"/>
  <c r="V7" i="4"/>
  <c r="V6" i="4"/>
  <c r="V5" i="4"/>
  <c r="S24" i="4"/>
  <c r="S23" i="4"/>
  <c r="S22" i="4"/>
  <c r="S21" i="4"/>
  <c r="S20" i="4"/>
  <c r="S19" i="4"/>
  <c r="S18" i="4"/>
  <c r="S17" i="4"/>
  <c r="S16" i="4"/>
  <c r="S15" i="4"/>
  <c r="S14" i="4"/>
  <c r="S11" i="4"/>
  <c r="S10" i="4"/>
  <c r="S9" i="4"/>
  <c r="S8" i="4"/>
  <c r="S7" i="4"/>
  <c r="S6" i="4"/>
  <c r="S5" i="4"/>
  <c r="P24" i="4"/>
  <c r="P23" i="4"/>
  <c r="P22" i="4"/>
  <c r="P21" i="4"/>
  <c r="P20" i="4"/>
  <c r="P19" i="4"/>
  <c r="P18" i="4"/>
  <c r="P17" i="4"/>
  <c r="P16" i="4"/>
  <c r="P15" i="4"/>
  <c r="P14" i="4"/>
  <c r="P11" i="4"/>
  <c r="P10" i="4"/>
  <c r="P9" i="4"/>
  <c r="P8" i="4"/>
  <c r="P7" i="4"/>
  <c r="P6" i="4"/>
  <c r="P5" i="4"/>
  <c r="M24" i="4"/>
  <c r="M23" i="4"/>
  <c r="M22" i="4"/>
  <c r="M21" i="4"/>
  <c r="M20" i="4"/>
  <c r="M19" i="4"/>
  <c r="M18" i="4"/>
  <c r="M17" i="4"/>
  <c r="M16" i="4"/>
  <c r="M15" i="4"/>
  <c r="M14" i="4"/>
  <c r="M11" i="4"/>
  <c r="M10" i="4"/>
  <c r="M9" i="4"/>
  <c r="M8" i="4"/>
  <c r="M7" i="4"/>
  <c r="M6" i="4"/>
  <c r="M5" i="4"/>
  <c r="J24" i="4"/>
  <c r="J23" i="4"/>
  <c r="J22" i="4"/>
  <c r="J21" i="4"/>
  <c r="J20" i="4"/>
  <c r="J19" i="4"/>
  <c r="J18" i="4"/>
  <c r="J17" i="4"/>
  <c r="J16" i="4"/>
  <c r="J15" i="4"/>
  <c r="J14" i="4"/>
  <c r="J11" i="4"/>
  <c r="J10" i="4"/>
  <c r="J9" i="4"/>
  <c r="J8" i="4"/>
  <c r="J7" i="4"/>
  <c r="J6" i="4"/>
  <c r="J5" i="4"/>
  <c r="G24" i="4"/>
  <c r="G23" i="4"/>
  <c r="G22" i="4"/>
  <c r="G21" i="4"/>
  <c r="G20" i="4"/>
  <c r="G19" i="4"/>
  <c r="G18" i="4"/>
  <c r="G17" i="4"/>
  <c r="G16" i="4"/>
  <c r="G15" i="4"/>
  <c r="G14" i="4"/>
  <c r="G11" i="4"/>
  <c r="G10" i="4"/>
  <c r="G9" i="4"/>
  <c r="G8" i="4"/>
  <c r="G7" i="4"/>
  <c r="G6" i="4"/>
  <c r="G5" i="4"/>
  <c r="D24" i="4"/>
  <c r="D6" i="4"/>
  <c r="D7" i="4"/>
  <c r="D8" i="4"/>
  <c r="D9" i="4"/>
  <c r="D10" i="4"/>
  <c r="D11" i="4"/>
  <c r="D14" i="4"/>
  <c r="D15" i="4"/>
  <c r="D16" i="4"/>
  <c r="D17" i="4"/>
  <c r="D18" i="4"/>
  <c r="D19" i="4"/>
  <c r="D20" i="4"/>
  <c r="D21" i="4"/>
  <c r="D22" i="4"/>
  <c r="D23" i="4"/>
  <c r="D5" i="4"/>
  <c r="C6" i="2"/>
  <c r="D6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B6" i="2"/>
</calcChain>
</file>

<file path=xl/sharedStrings.xml><?xml version="1.0" encoding="utf-8"?>
<sst xmlns="http://schemas.openxmlformats.org/spreadsheetml/2006/main" count="891" uniqueCount="327">
  <si>
    <t>Mandate nach Geschlecht</t>
  </si>
  <si>
    <t>FDP</t>
  </si>
  <si>
    <t>CVP</t>
  </si>
  <si>
    <t>SVP</t>
  </si>
  <si>
    <t>Total</t>
  </si>
  <si>
    <t>F</t>
  </si>
  <si>
    <t>M</t>
  </si>
  <si>
    <t>SP</t>
  </si>
  <si>
    <t>LP</t>
  </si>
  <si>
    <t>*</t>
  </si>
  <si>
    <t>LdU</t>
  </si>
  <si>
    <t>EVP</t>
  </si>
  <si>
    <t>CSP</t>
  </si>
  <si>
    <t>GLP</t>
  </si>
  <si>
    <t>PdA</t>
  </si>
  <si>
    <t>POCH</t>
  </si>
  <si>
    <t>FGA</t>
  </si>
  <si>
    <t>--&gt; POCH</t>
  </si>
  <si>
    <t>GP</t>
  </si>
  <si>
    <t>Rep.</t>
  </si>
  <si>
    <t>EDU</t>
  </si>
  <si>
    <t>FP</t>
  </si>
  <si>
    <t>Übrige</t>
  </si>
  <si>
    <t>Wahlbeteiligung</t>
  </si>
  <si>
    <t>Das Zeichen «*» bedeutet, dass die Partei im entsprechenden Jahr nicht zu den Wahlen angetreten ist.</t>
  </si>
  <si>
    <t>Anmerkungen:</t>
  </si>
  <si>
    <t>1971:</t>
  </si>
  <si>
    <t>SVP:</t>
  </si>
  <si>
    <t>1983:</t>
  </si>
  <si>
    <t>FGA:</t>
  </si>
  <si>
    <t>1987:</t>
  </si>
  <si>
    <t>FDP:</t>
  </si>
  <si>
    <t>POCH:</t>
  </si>
  <si>
    <t>siehe POCH</t>
  </si>
  <si>
    <t>1991:</t>
  </si>
  <si>
    <t>CVP:</t>
  </si>
  <si>
    <t>SP:</t>
  </si>
  <si>
    <t>SD:</t>
  </si>
  <si>
    <t>1995:</t>
  </si>
  <si>
    <t>1999:</t>
  </si>
  <si>
    <t>2003:</t>
  </si>
  <si>
    <t>2007:</t>
  </si>
  <si>
    <t>Mandate</t>
  </si>
  <si>
    <t>Wahlstatistik</t>
  </si>
  <si>
    <t>Bundesamt für Statistik (BFS)</t>
  </si>
  <si>
    <t>Kanton</t>
  </si>
  <si>
    <t>Zeitreihe ab 1919</t>
  </si>
  <si>
    <t>Thema</t>
  </si>
  <si>
    <t>Zeitraum</t>
  </si>
  <si>
    <t>Inhalt / Bemerkung</t>
  </si>
  <si>
    <t>Kantonale Regierungswahlen</t>
  </si>
  <si>
    <t>Kantonale Parlamentswahlen</t>
  </si>
  <si>
    <t>Abkürzungen der Parteien</t>
  </si>
  <si>
    <t>Parteien</t>
  </si>
  <si>
    <t>* klicken, um direkt ins Tabellenblatt zu gelangen</t>
  </si>
  <si>
    <t>Datensammlung zu nationalen und kantonalen Wahlen</t>
  </si>
  <si>
    <t>zurück zur Übersicht</t>
  </si>
  <si>
    <t>Nationalrat: Mandate</t>
  </si>
  <si>
    <t>Nationalrat: Parteistärken</t>
  </si>
  <si>
    <t>Parteistärke und Wahlbeteiligung in %, inkl. Anmerkungen zu den Teillisten der Parteien</t>
  </si>
  <si>
    <t>Nationalratswahlen: Parteistärken in %</t>
  </si>
  <si>
    <t>Nationalratswahlen: Mandate</t>
  </si>
  <si>
    <t>Nationalratswahlen: Parteistärke in %</t>
  </si>
  <si>
    <t>Nationalratswahlen: Mandate nach Geschlecht</t>
  </si>
  <si>
    <t>F in %</t>
  </si>
  <si>
    <t>Kantonale Parlamentswahlen: Parteistärke in %</t>
  </si>
  <si>
    <t>Kantonale Parlamentswahlen: Mandate</t>
  </si>
  <si>
    <t>Kantonale Parlamentswahlen: Mandate nach Geschlecht</t>
  </si>
  <si>
    <t>Tabellenblatt *</t>
  </si>
  <si>
    <t>Abk</t>
  </si>
  <si>
    <t>Nationalratswahlen ab 1919</t>
  </si>
  <si>
    <t>Ständeratswahlen</t>
  </si>
  <si>
    <t>Ständeratswahlen: Mandate nach Geschlecht</t>
  </si>
  <si>
    <t>Regierungswahlen: Mandate nach Geschlecht</t>
  </si>
  <si>
    <t>Nationalratswahlen: Kandidierende nach Geschlecht</t>
  </si>
  <si>
    <t>A1</t>
  </si>
  <si>
    <t>B1</t>
  </si>
  <si>
    <t>B2</t>
  </si>
  <si>
    <t>C</t>
  </si>
  <si>
    <t>GPS</t>
  </si>
  <si>
    <t>D</t>
  </si>
  <si>
    <t>SD</t>
  </si>
  <si>
    <t>FPS</t>
  </si>
  <si>
    <t>Bemerkungen:</t>
  </si>
  <si>
    <t>Abkürzungen der Parteien siehe entsprechendes Tabellenblatt</t>
  </si>
  <si>
    <t>M: Männer / F: Frauen</t>
  </si>
  <si>
    <t>Nationalratswahlen: Anzahl Wahllisten</t>
  </si>
  <si>
    <t>Anzahl Wahllisten</t>
  </si>
  <si>
    <t>Anzahl Kandidierende nach Geschlecht</t>
  </si>
  <si>
    <t>B3</t>
  </si>
  <si>
    <t>B4</t>
  </si>
  <si>
    <t>E1</t>
  </si>
  <si>
    <t>E2</t>
  </si>
  <si>
    <t>E3</t>
  </si>
  <si>
    <t>LS</t>
  </si>
  <si>
    <t>JB</t>
  </si>
  <si>
    <t>Front</t>
  </si>
  <si>
    <t>BDP</t>
  </si>
  <si>
    <t>LPS</t>
  </si>
  <si>
    <t>Parteistärke</t>
  </si>
  <si>
    <t>Parteistärke und Wahlbeteiligung in %</t>
  </si>
  <si>
    <t>Sozialdemokratische Partei der Schweiz</t>
  </si>
  <si>
    <t>Bürgerlich-Demokratische Partei</t>
  </si>
  <si>
    <t>Liberale Partei der Schweiz</t>
  </si>
  <si>
    <t>Evangelische Volkspartei der Schweiz</t>
  </si>
  <si>
    <t>Christlichsoziale Partei</t>
  </si>
  <si>
    <t>DSP</t>
  </si>
  <si>
    <t>Demokratisch-Soziale Partei</t>
  </si>
  <si>
    <t>Grünliberale Partei</t>
  </si>
  <si>
    <t>Partei der Arbeit der Schweiz</t>
  </si>
  <si>
    <t>Sol.</t>
  </si>
  <si>
    <t>Solidarität</t>
  </si>
  <si>
    <t>PSA</t>
  </si>
  <si>
    <t>PSA-SJ</t>
  </si>
  <si>
    <t>Parti socialiste autonome du Sud du Jura</t>
  </si>
  <si>
    <t>Grüne Partei der Schweiz</t>
  </si>
  <si>
    <t>Eidgenössisch-Demokratische Union</t>
  </si>
  <si>
    <t>Lega</t>
  </si>
  <si>
    <t>Lega dei ticinesi</t>
  </si>
  <si>
    <t>Splittergruppen</t>
  </si>
  <si>
    <t>Christlichdemokratische Volkspartei der Schweiz</t>
  </si>
  <si>
    <t>Dem.</t>
  </si>
  <si>
    <t>Sep.</t>
  </si>
  <si>
    <t>Separatisten (Kanton Bern)</t>
  </si>
  <si>
    <t>Liberalsozialistische Partei (Freiwirtschafter)</t>
  </si>
  <si>
    <t>Grüt</t>
  </si>
  <si>
    <t>Grütlianer</t>
  </si>
  <si>
    <t>Jungbauern</t>
  </si>
  <si>
    <t>Nationale Front (1933–1940)</t>
  </si>
  <si>
    <t>Parteien, die hauptsächlich vor 1971 existierten:</t>
  </si>
  <si>
    <t>Rep</t>
  </si>
  <si>
    <t>Basel-Stadt</t>
  </si>
  <si>
    <t>--&gt; FGA</t>
  </si>
  <si>
    <t>--&gt; GP</t>
  </si>
  <si>
    <t>Generelle Bemerkungen:</t>
  </si>
  <si>
    <t>Im Kanton Basel-Stadt nennt sich die LP «Liberal-demokratische Bürgerpartei» oder «Liberal-demokratische Partei».</t>
  </si>
  <si>
    <t>Im Kanton Basel-Stadt nannte sich die EVP bis 2003 «Vereinigung evangelischer Wählerinnen und Wähler».</t>
  </si>
  <si>
    <t>Radikal-Demokratische Partei Basel-Stadt</t>
  </si>
  <si>
    <t>«Grüne Spatzen» Alternative Liste für eine umfassende Umweltschutz-, Friedens-, Sozialpolitik</t>
  </si>
  <si>
    <t xml:space="preserve">Grüne Alternative Basel (GAB)                                               </t>
  </si>
  <si>
    <t>PdA:</t>
  </si>
  <si>
    <t xml:space="preserve">Die Basler Sektion wurde 1988 aus der PdA der Schweiz ausgeschlossen. Sie kandidierte 1991 als </t>
  </si>
  <si>
    <t xml:space="preserve">«PdA (gegründet 1944)» und  ist unter «Übrige» aufgeführt. Die oben angegebene Stärke der PdA bezieht </t>
  </si>
  <si>
    <t>sich auf die neugegründete «Neue Partei der  Arbeit und parteilose Linke».</t>
  </si>
  <si>
    <t xml:space="preserve">Als einzige noch verbliebene Sektion der POCH kandidierte die POB (POCH Basel-Stadt) im Rahmen des </t>
  </si>
  <si>
    <t>grün-alternativen Wahlbündnisses DACH (FGA).</t>
  </si>
  <si>
    <t>UVP Unabhängige Volkspartei Basel-Stadt</t>
  </si>
  <si>
    <t>Neue Partei der Arbeit (Neue PdA) und parteilose Linke</t>
  </si>
  <si>
    <t xml:space="preserve">BastA! Basels starke Alternative: 3,2%; auf dieser Liste kandidierten mehrheitlich Exponentinnen und Exponenten </t>
  </si>
  <si>
    <t>der aufgelösten POB (POCH Basel-Stadt).</t>
  </si>
  <si>
    <t>Frauenliste Basel Fra B: 2,8%</t>
  </si>
  <si>
    <t>Grüne (Grüne Partei Basel-Stadt)</t>
  </si>
  <si>
    <t>Freisinnig-Demokratische Partei Basel-Stadt – Basler FDP: 11,1%</t>
  </si>
  <si>
    <t>Jungfreisinnige Basel-Stadt: 1,0%</t>
  </si>
  <si>
    <t>«Frauenliste Basel» und «BastA!» kandidierten auf einer gemeinsamen Liste mit der GP Basel-Stadt.</t>
  </si>
  <si>
    <t xml:space="preserve">Das Bündnis grün – feministisch – links (gemeinsame Liste Grüne Partei Basel-Stadt, «BastA!» </t>
  </si>
  <si>
    <t>und «Frauenliste Basel»)</t>
  </si>
  <si>
    <t>Freisinnig-Demokratische Partei Basel-Stadt (FDP): 9,2%</t>
  </si>
  <si>
    <t>Jungfreisinnige Basel-Stadt (JFBS): 0,7%</t>
  </si>
  <si>
    <t>Sozialdemokratische Partei Basel-Stadt (SP): 39,8%</t>
  </si>
  <si>
    <t>JungsozialistInnen Basel-Stadt (JUSO): 1,1%</t>
  </si>
  <si>
    <t>Basler SVP, die bürgerliche Alternative: 17,9%</t>
  </si>
  <si>
    <t>Junge SVP Basel-Stadt (JSVP): 0,7%</t>
  </si>
  <si>
    <t>Grüne Basel-Stadt: 5,7%</t>
  </si>
  <si>
    <t>BastA! (Basels starke Alternative): 3,5%</t>
  </si>
  <si>
    <t>Freisinnig-Demokratische Partei Basel-Stadt / FDP: 10,8%</t>
  </si>
  <si>
    <t>Jungfreisinnige Basel-Stadt / JFBS: 0,5%</t>
  </si>
  <si>
    <t>Christlichdemokratische Volkspartei Basel-Stadt / CVP: 6,7%</t>
  </si>
  <si>
    <t>Junge CVP Basel-Stadt / JCVP: 0,6%</t>
  </si>
  <si>
    <t>Sozialdemokratische Partei Basel-Stadt / SP: 34,2%</t>
  </si>
  <si>
    <t>JungsozialistInnen Basel-Stadt / JUSO: 0,9%</t>
  </si>
  <si>
    <t>Schweizerische Volkspartei Basel-Stadt / SVP: 17,9%</t>
  </si>
  <si>
    <t>Junge SVP Basel-Stadt / JSVP: 0,6%</t>
  </si>
  <si>
    <t>LPS:</t>
  </si>
  <si>
    <t>Liberal-demokratische Partei Basel-Stadt / LDP: 7,6%</t>
  </si>
  <si>
    <t>Jungliberale Basel / JLB: 0,4%</t>
  </si>
  <si>
    <t>Gewerbeliste der Liberal-demokratischen Partei Basel-Stadt / GLDP: 1,2%</t>
  </si>
  <si>
    <t>Grünes Bündnis (Grüne und BastA!) / GB: 10,3%</t>
  </si>
  <si>
    <t>Junges Grünes Bündnis / JGB: 1,8%</t>
  </si>
  <si>
    <t>Anmerkungen 1919 bis 1967 (ab 1971 vgl. Blatt B1):</t>
  </si>
  <si>
    <t>Der Gewählte der FDP-Liste trat der Fraktion der sozialpolitischen Gruppe (spätere Demokraten) bei.</t>
  </si>
  <si>
    <t>Vereinigung unabhängiger Arbeitnehmerverbände</t>
  </si>
  <si>
    <t xml:space="preserve">Der Gewählte der FDP-Liste trat der Fraktion der sozialpolitischen Gruppe (spätere Demokraten) bei. </t>
  </si>
  <si>
    <t>Der Gewählte trat der LdU-Fraktion nicht bei. Der Mandat ist aber trotzdem unter LdU aufgeführt.</t>
  </si>
  <si>
    <t>Überfremdung von Volk und Heimat</t>
  </si>
  <si>
    <t>Soziales Basel 0,8%, Freie Oppositionelle Partei Basel 0,6%, Die Unzufriedenen 0,4%, Volksvertreteung für Lebensfreude und gegen Missbrauch der Macht 0,2%,</t>
  </si>
  <si>
    <t>Komitee zur Erhaltung von Wohnraum in der Innenstadt 0,1%, Vereinzelte Stimmen im Majorzwahlkreis Bettingen 0,1%</t>
  </si>
  <si>
    <t>RML 0,2%, Verein zum Schutze der Sparer 0,2%, Vereinzelte Stimmen in Bettingen 0,06%</t>
  </si>
  <si>
    <t xml:space="preserve">RML 0,5%, Für eine unabhängige und sozialistische Schweiz (Schweizerische Kommunistische Organisation) 0,4%, </t>
  </si>
  <si>
    <t>Grüne Aktion Zukunft Schweiz 0,2%, Stimmen für Übrige in Bettingen 0,1%, Internationale Atheisten Partei Basel 0,0%</t>
  </si>
  <si>
    <t xml:space="preserve">Basler Partei für Ruhe, Ordnung, Sicherheit und gegen zuviele Ausländer 0,3%, WIP Knoblauch 0,1%, Parteilos 0,1%, Partei für gerechte Steuern 0,1%, </t>
  </si>
  <si>
    <t>Arbeitsgruppe Basilisk und besorgte Steuerzahler 0,1%, Aktion Grüne Schweiz 0,04%</t>
  </si>
  <si>
    <t xml:space="preserve">BLAUER PLANET 0,10%, PROTEST besorgter Schweizer gegen die vielen Scheinasylanten 0,10%, Basels 1. Fasnachts-Partei 0,06%, Freies Kleinbasel 0,06%, Rentner in den Grossen Rat 0,03%, </t>
  </si>
  <si>
    <t>Wir Hausfrauen! 0,02%, Vereinigung organisierter politischer Demokraten 0,02%, Die Super-Grünen 0,01%</t>
  </si>
  <si>
    <t>Das baselstädtische Schamanenbeil 0,06%, Junges Basel 0,05%</t>
  </si>
  <si>
    <t>Gemeinsame Liste SVP/FP 3,45%, DSP 8,16%, Vereinzelte im Majorzwahlkreis Bettingen 0,46%, Homosexuelle Liste HLB 0,29%, VäterListe Basel 0,20%, DAiG Arbeitslosenvertretung im GR 0,11%</t>
  </si>
  <si>
    <t>Gemeinsame Liste SD/EDU 2,18%, DSP 3,16%, Aktives Bettingen 0,64%, Homosexuelle Liste Basel 0,20%</t>
  </si>
  <si>
    <t>Anmerkungen zur Kategorie "Übrige" inkl. die dort aufgeführten Mischlisten:</t>
  </si>
  <si>
    <t xml:space="preserve">SAP 0,86%, Volks-Aktion gegen zuviele Ausländer in unserer Heimat 0,5%, Aktion zur Besserstellung des Subproletariats 0,1%, </t>
  </si>
  <si>
    <t xml:space="preserve">Volks-Aktion gegen zuviele Ausländer und Asylanten in unserer Heimat 1,80%, Frauenliste der Basler Frauenvereinigung für Frieden und Fortschritt 0,53%, Homosexuelle Liste Basel 0,18%, </t>
  </si>
  <si>
    <t xml:space="preserve">Neue Grüne Mitte (NGM) 0,57%, Volks-Aktion gegen Ausländer und Asylanten in unserer Heimat 0,46%, Godot 0,22%, Homosexuelle Liste Basel 0,21%, Düster-KG 0,2%, Rosenpartei 0,09%, </t>
  </si>
  <si>
    <t>Liste gegen Armut und Ausgrenzung 1,72%, Schweizerische Bürger Partei 1,05%, Homosexuelle Liste Basel 0,11%, Parteilose im Einerwahlkreis Bettingen 0,75%</t>
  </si>
  <si>
    <t>Gemeinsame Liste GP/Frauenliste 9,58%, Junges Basel 2,52%, Homosexuelle Liste Basel HLB 0,20%, Humanistische Partei HP 0,18%, Väterliste Basel VLB 0,10%</t>
  </si>
  <si>
    <t>Anmerkungen zu den Übrigen:</t>
  </si>
  <si>
    <t>Bürgerliche Mittelstands- und Gewerbepartei</t>
  </si>
  <si>
    <t>Soziales Basel</t>
  </si>
  <si>
    <t>Volks-Aktion gegen zuviele Ausländer und Asylanten in unserer Heimat</t>
  </si>
  <si>
    <t>Parteilos</t>
  </si>
  <si>
    <t>keine genauen Angaben zu diversen Listen erhältlich</t>
  </si>
  <si>
    <t>Freie Oppositionelle 0.5%, Europäische Demokratische Partei 0.2%; Bürgerliche Mittelstands- und Gewerbepartei (1.4%).</t>
  </si>
  <si>
    <t>keine Angaben zu den Übrigen erhältlich</t>
  </si>
  <si>
    <t>Angaben zu den Übrigen vgl. Blatt E2</t>
  </si>
  <si>
    <t>2011:</t>
  </si>
  <si>
    <t>FDP.Die Liberalen Basel-Stadt: 10.9%</t>
  </si>
  <si>
    <t>Jungfreisinnige Basel Stadt (Junge FDP): 0.3%</t>
  </si>
  <si>
    <t>FDP. Die Liberalen Basel-Stadt - Umweltschutz jetzt: 1.1%</t>
  </si>
  <si>
    <t>LDP Liberal-demokratische Partei Basel-Stadt: 6.5%</t>
  </si>
  <si>
    <t>Jungliberale Basel-Stadt: 0.4%</t>
  </si>
  <si>
    <t>CVP Basel-Stadt: 5.2%</t>
  </si>
  <si>
    <t>Junge CVP Basel-Stadt: 0.4%</t>
  </si>
  <si>
    <t>CVP-Frauen Basel-Stadt: 0.8%</t>
  </si>
  <si>
    <t>Sozialdemokratische Partei Basel-Stadt: 27.6%</t>
  </si>
  <si>
    <t>JUSO / JungsozialistInnen Basel-Stadt: 1.6%</t>
  </si>
  <si>
    <t>Schweizerische Volkspartei Basel-Stadt (SVP): 15.6%</t>
  </si>
  <si>
    <t>SVP International: 0.4%</t>
  </si>
  <si>
    <t>Junge SVP Basel-Stadt (JSVP): 0.5%</t>
  </si>
  <si>
    <t>GLP:</t>
  </si>
  <si>
    <t>Grünliberale Partei Basel-Stadt: 4.6%</t>
  </si>
  <si>
    <t>Junge Grünliberale, U33: 0.7%</t>
  </si>
  <si>
    <t>Grünliberale Senioren, U68: 0.6%</t>
  </si>
  <si>
    <t>GPS:</t>
  </si>
  <si>
    <t>Grünes Bündnis (Grüne und BastA!): 12.1%</t>
  </si>
  <si>
    <t>junges grünes bündnis nordwest (Jgb): 1.4%</t>
  </si>
  <si>
    <t>Übrige:</t>
  </si>
  <si>
    <t>Volks-Aktion gegen zuviele Ausländer und Asylanten in unserer Heimat (VA): 1.5%</t>
  </si>
  <si>
    <t>Piratenpartei: 1.9%</t>
  </si>
  <si>
    <t>Freistaat Unteres Kleinbasel - FUK: 0.3%</t>
  </si>
  <si>
    <t>Parteifrei.ch: 0.5%</t>
  </si>
  <si>
    <t>Nationalratswahlen ab 1971</t>
  </si>
  <si>
    <t>Partei</t>
  </si>
  <si>
    <t>FDP.Die Liberalen</t>
  </si>
  <si>
    <t>2009: Fusion von Freisinnig-Demokratischer Partei der Schweiz (FDP) und Liberaler Partei der Schweiz (LPS) auf nationaler Ebene unter der Bezeichnung «FDP. Die Liberalen»</t>
  </si>
  <si>
    <t>Schweizerische Volkspartei </t>
  </si>
  <si>
    <t>Bis 1971: Bauern-, Gewerbe- und Bürgerpartei (BGB).</t>
  </si>
  <si>
    <t>2009 auf nationaler Ebene mit der FDP fusioniert</t>
  </si>
  <si>
    <t>Landesring der Unabhängigen (1936 – 1999)</t>
  </si>
  <si>
    <t>2004 von der GP Zürich abgespalten und 2007 als nationale Partei gegründet</t>
  </si>
  <si>
    <t>2008 von der SVP abgespalten</t>
  </si>
  <si>
    <t>Partito socialista autonomo (TI) 1970 – 1988 </t>
  </si>
  <si>
    <t>Nach der Fusion mit Teilen der SP-TI: Partito socialista unitario (1988 – 1992); seit 1992: Mitglied der SPS.</t>
  </si>
  <si>
    <t>Progressive Organisationen der Schweiz (1973 – 1993)</t>
  </si>
  <si>
    <t>Feministische und grün-alternative Gruppierungen (Sammelbezeichnung, 1975 – 2010)</t>
  </si>
  <si>
    <t>Schweizer Demokraten (1961 – 1990: Nationale Aktion)</t>
  </si>
  <si>
    <t>Republikaner (1971 – 1989) </t>
  </si>
  <si>
    <t>Für Genf werden die Mandate und Stimmen der Vigilance (1965 – 1990) unter Rep. aufgeführt.</t>
  </si>
  <si>
    <t>Freiheits-Partei der Schweiz (1985 – 1994: Schweizer Auto-Partei, AP)</t>
  </si>
  <si>
    <t>MCR</t>
  </si>
  <si>
    <t>Mouvement Citoyens Romands</t>
  </si>
  <si>
    <t>Demokraten (1905–1971)</t>
  </si>
  <si>
    <t>1971 schlossen sich die Zürcher Demokraten wieder der FDP an, während sich die Glarner und Bündner Demokraten mit der Bauern-, Gewerbe- und Bürgerpartei (BGB) zur SVP vereinigten)</t>
  </si>
  <si>
    <t>1925: Übertritt der letzten Sektionen des Grütlivereins zur SP; 1901 hatte bereits ein Grossteil mit der SP fusioniert.</t>
  </si>
  <si>
    <t>Parteien: Verzeichnis der Abkürzungen</t>
  </si>
  <si>
    <t xml:space="preserve">Piratenpartei – Freies WLAN für mehr Demokratie! 1.27%, Volks-Aktion gegen zuviele Ausländer und Asylanten in unserer Heimat (VA) - Liste Ausländerstopp 1.15%, </t>
  </si>
  <si>
    <t>Aktives Bettingen 0.67%, freistaat unteres kleinbasel f-u-k 0.30%, Neues Bettingen 0.24%, Deine Wahl 0.05%, Für Basel 0.05%</t>
  </si>
  <si>
    <t>Volks-Aktion gegen zuviele Ausländer und Asylanten in unserer Heimat (VA) - Liste Ausländerstopp 2 Mandate, Aktives Bettingen 1 Mandat</t>
  </si>
  <si>
    <t>Im Kanton Basel-Stadt haben FDP und LP - im Gegensatz zur nationalen Ebene - noch nicht fusioniert. Die Parteistärken</t>
  </si>
  <si>
    <t>und Mandate werden deshalb separat ausgewiesen.</t>
  </si>
  <si>
    <t>ab 1971</t>
  </si>
  <si>
    <t>vgl. Blatt "B1"</t>
  </si>
  <si>
    <t>2015:</t>
  </si>
  <si>
    <t>FDP.Die Liberalen Basel-Stadt: 8.5%</t>
  </si>
  <si>
    <t>Jungfreisinnige Basel-Stadt: 0.3%</t>
  </si>
  <si>
    <t>FDP.Die Liberalen Frauen Basel-Stadt: 0.6%</t>
  </si>
  <si>
    <t>FDP.Die Liberalen Basel-Stadt A+55: 0.4%</t>
  </si>
  <si>
    <t>CVP Basel-Stadt: 5.5%</t>
  </si>
  <si>
    <t>Junge CVP Basel-Stadt: 0.5%</t>
  </si>
  <si>
    <t>CVP Frauen Basel-Stadt: 0.5%</t>
  </si>
  <si>
    <t>Sozialdemokratische Partei Basel-Stadt (SP): 31.8%</t>
  </si>
  <si>
    <t>JungsozialistInnen Basel-Stadt (JUSO): 1.5%</t>
  </si>
  <si>
    <t>SVP Basel-Stadt: 16.5%</t>
  </si>
  <si>
    <t>SVP International: 0.3%</t>
  </si>
  <si>
    <t>Junge SVP Basel-Stadt: 0.5%</t>
  </si>
  <si>
    <t>SVP Frauen Basel-Stadt: 0.4%</t>
  </si>
  <si>
    <t>LDP Liberal-Demokratische Partei Basel-Stadt: 10.7%</t>
  </si>
  <si>
    <t>Gewerbe.LDP: 0.4%</t>
  </si>
  <si>
    <t>Bündnis Grüne BastA!: 10%</t>
  </si>
  <si>
    <t>junges grünes bündnis nordwest: 1.2%</t>
  </si>
  <si>
    <t>Grünliberale glp: 3.7%</t>
  </si>
  <si>
    <t>Junge Grünliberale U33 glp: 0.6%</t>
  </si>
  <si>
    <t>Grünliberale Wirtschaft glp: 0.5%</t>
  </si>
  <si>
    <t>Gemeinsame Liste EVP/BDP 2,63%, Volks-Aktion gegen zuviele Ausländer und Asylanten in unserer Heimat (VA) - Liste Ausländerstopp 1,04%, freistaat unteres kleinbasel (f-u-k) 0,61%, Aktives Bettingen 0,66%, parteilos - fyr unser Dorf 0,28%</t>
  </si>
  <si>
    <t>Aktives Bettingen 1 Mandat</t>
  </si>
  <si>
    <t>1980–2016</t>
  </si>
  <si>
    <t>1926–2016</t>
  </si>
  <si>
    <t>1968–2016</t>
  </si>
  <si>
    <t>Quellen: BFS, Wahlstatistik</t>
  </si>
  <si>
    <t>Auskunft: Bundesamt für Statistik (BFS), Sektion Politik, Kultur, Medien, 058 463 61 58, poku@bfs.admin.ch</t>
  </si>
  <si>
    <t>1919–2019</t>
  </si>
  <si>
    <t>1971–2019</t>
  </si>
  <si>
    <t>© BFS 2020</t>
  </si>
  <si>
    <t>2019:</t>
  </si>
  <si>
    <t>FDP.Die Liberalen Basel-Stadt: 5.4%</t>
  </si>
  <si>
    <t>FDP.Die Liberalen Frauen Basel-Stadt: 0.3%</t>
  </si>
  <si>
    <t>CVP Basel-Stadt: 3.4%</t>
  </si>
  <si>
    <t>CVP 60+ Basel-Stadt: 0.8%</t>
  </si>
  <si>
    <t>Sozialdemokratische Partei Basel-Stadt (SP): 31.2%</t>
  </si>
  <si>
    <t>JUSO Basel-Stadt, Frauen*: 1%</t>
  </si>
  <si>
    <t>JUSO Basel-Stadt, Männer*: 0.4%</t>
  </si>
  <si>
    <t>SVP Basel-Stadt: 11.5%</t>
  </si>
  <si>
    <t>Junge SVP Basel-Stadt: 0.4%</t>
  </si>
  <si>
    <t>SVP Frauen Basel-Stadt: 0.3%</t>
  </si>
  <si>
    <t>Liste SVP – Neue Heimat Schweiz Basel-Stadt: 0.3%</t>
  </si>
  <si>
    <t>LDP Liberal-Demokratische Partei Basel-Stadt: 14.2%</t>
  </si>
  <si>
    <t>Jungliberale Basel JLB: 0.4%</t>
  </si>
  <si>
    <t>Gewerbe LDP: 0.7%</t>
  </si>
  <si>
    <t>Bündnis Grüne BastA! jgb: 13.6%</t>
  </si>
  <si>
    <t>Bündnis: Junge Grüne (jgb): 2%</t>
  </si>
  <si>
    <t>Bündnis – Die Alternativen: 2.1%</t>
  </si>
  <si>
    <t>Mitte – Grünliberale GLP: 5.2%</t>
  </si>
  <si>
    <t>Mitte – Junge Grünliberale jglp: 0.5%</t>
  </si>
  <si>
    <t>Quelle : BFS - Statistik der Nationalratswahlen</t>
  </si>
  <si>
    <t>Auskunft: Bundesamt für Statistik (BFS), Sektion Politik, Kultur, Medien, poku@bfs.admin.ch, Tel. 058 463 61 58</t>
  </si>
  <si>
    <t>17.02.01_12BS</t>
  </si>
  <si>
    <t/>
  </si>
  <si>
    <t>Volks-Aktion gegen zuviele Ausländer und Asylanten in unserer Heimat (VA) - Liste Ausländerstopp 0,20%, freistaat unteres kleinbasel f-u-k.ch 0,12%, Aktives Bettingen 0,02%, Bettinger Dorfvereinigung - BDV 0,02%, PIRATEN - Piratenpartei beider Basel 0,01%, Parteiloser Bürger für eine Untersuchung der Coronamassnahmen 0,005%</t>
  </si>
  <si>
    <t>Aktives Bettingen 1 Mandat, Volks-Aktion gegen zuviele Ausländer und Asylanten in unserer Heimat (VA) - Liste Ausländerstopp 1 Mandat</t>
  </si>
  <si>
    <t>Geändert am: 26.10.2020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</si>
</sst>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5">
    <numFmt numFmtId="164" formatCode="_ * #,##0.00_ ;_ * \-#,##0.00_ ;_ * &quot;-&quot;??_ ;_ @_ "/>
    <numFmt numFmtId="165" formatCode="&quot;  &quot;@"/>
    <numFmt numFmtId="166" formatCode="0.0&quot;     &quot;"/>
    <numFmt numFmtId="167" formatCode="0.0&quot;      &quot;"/>
    <numFmt numFmtId="168" formatCode="0.0"/>
    <numFmt numFmtId="169" formatCode="0.0&quot;    &quot;"/>
    <numFmt numFmtId="170" formatCode="0&quot;      &quot;"/>
    <numFmt numFmtId="171" formatCode="0.0&quot; &quot;"/>
    <numFmt numFmtId="172" formatCode="0&quot; &quot;"/>
    <numFmt numFmtId="173" formatCode="0&quot;  &quot;"/>
    <numFmt numFmtId="174" formatCode="#,###,##0.0__;\-#,###,##0.0__;\-__;@__\ "/>
    <numFmt numFmtId="175" formatCode="#,###,##0__;\-#,###,##0__;\-__;@__\ "/>
    <numFmt numFmtId="176" formatCode="#,###,##0____;\-#,###,##0____;0____;@____"/>
    <numFmt numFmtId="177" formatCode="0&quot;   &quot;;\–\ 0&quot;   &quot;;\–&quot;   &quot;"/>
    <numFmt numFmtId="178" formatCode="#,###,##0__;\-#,###,##0__;0__;@__"/>
  </numFmts>
  <fonts count="50">
    <font>
      <sz val="8"/>
      <name val="Arial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9"/>
      <name val="Arial"/>
      <family val="2"/>
    </font>
    <font>
      <b/>
      <sz val="9"/>
      <name val="Arial Narrow"/>
      <family val="2"/>
    </font>
    <font>
      <sz val="9"/>
      <name val="Arial Narrow"/>
      <family val="2"/>
    </font>
    <font>
      <sz val="10"/>
      <name val="Arial Narrow"/>
      <family val="2"/>
    </font>
    <font>
      <sz val="9"/>
      <name val="Arial"/>
      <family val="2"/>
    </font>
    <font>
      <sz val="8"/>
      <name val="Arial Narrow"/>
      <family val="2"/>
    </font>
    <font>
      <sz val="8"/>
      <name val="Arial"/>
      <family val="2"/>
    </font>
    <font>
      <b/>
      <sz val="8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4"/>
      <color indexed="18"/>
      <name val="Arial"/>
      <family val="2"/>
    </font>
    <font>
      <u/>
      <sz val="8"/>
      <color indexed="12"/>
      <name val="Arial"/>
      <family val="2"/>
    </font>
    <font>
      <sz val="11"/>
      <color indexed="8"/>
      <name val="Calibri"/>
      <family val="2"/>
    </font>
    <font>
      <sz val="11"/>
      <name val="Times New Roman"/>
      <family val="1"/>
    </font>
    <font>
      <sz val="10"/>
      <name val="Arial"/>
      <family val="2"/>
    </font>
    <font>
      <u/>
      <sz val="8"/>
      <name val="Arial"/>
      <family val="2"/>
    </font>
    <font>
      <sz val="8"/>
      <color indexed="10"/>
      <name val="Arial"/>
      <family val="2"/>
    </font>
    <font>
      <u/>
      <sz val="9"/>
      <color indexed="12"/>
      <name val="Arial"/>
      <family val="2"/>
    </font>
    <font>
      <i/>
      <sz val="8"/>
      <name val="Arial"/>
      <family val="2"/>
    </font>
    <font>
      <b/>
      <u/>
      <sz val="8"/>
      <name val="Arial"/>
      <family val="2"/>
    </font>
    <font>
      <sz val="8"/>
      <color indexed="8"/>
      <name val="Arial"/>
      <family val="2"/>
    </font>
    <font>
      <sz val="8"/>
      <name val="Arial "/>
    </font>
    <font>
      <sz val="9"/>
      <color rgb="FF000000"/>
      <name val="Arial"/>
      <family val="2"/>
    </font>
    <font>
      <sz val="9"/>
      <color theme="1"/>
      <name val="Arial"/>
      <family val="2"/>
    </font>
    <font>
      <sz val="9"/>
      <name val="Helv"/>
      <family val="2"/>
    </font>
    <font>
      <u/>
      <sz val="9"/>
      <color indexed="12"/>
      <name val="Helv"/>
      <family val="2"/>
    </font>
    <font>
      <sz val="9"/>
      <name val="Helv"/>
    </font>
    <font>
      <u/>
      <sz val="9"/>
      <color indexed="12"/>
      <name val="Helv"/>
    </font>
    <font>
      <sz val="10"/>
      <name val="MS Sans Serif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8"/>
      <color indexed="56"/>
      <name val="Cambria"/>
      <family val="2"/>
    </font>
    <font>
      <sz val="11"/>
      <color rgb="FF000000"/>
      <name val="Arial"/>
      <family val="2"/>
    </font>
    <font>
      <sz val="8"/>
      <color rgb="FF000000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rgb="FFE8EAF7"/>
        <bgColor indexed="64"/>
      </patternFill>
    </fill>
    <fill>
      <patternFill patternType="solid">
        <fgColor rgb="FFE8EAF7"/>
        <bgColor indexed="41"/>
      </patternFill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3"/>
      </patternFill>
    </fill>
    <fill>
      <patternFill patternType="solid">
        <fgColor indexed="10"/>
      </patternFill>
    </fill>
    <fill>
      <patternFill patternType="solid">
        <fgColor indexed="55"/>
      </patternFill>
    </fill>
    <fill>
      <patternFill patternType="solid">
        <fgColor rgb="FFFFFFFF"/>
        <bgColor indexed="64"/>
      </patternFill>
    </fill>
  </fills>
  <borders count="2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84">
    <xf numFmtId="0" fontId="0" fillId="0" borderId="0"/>
    <xf numFmtId="0" fontId="14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15" fillId="0" borderId="0"/>
    <xf numFmtId="0" fontId="15" fillId="0" borderId="0"/>
    <xf numFmtId="0" fontId="16" fillId="0" borderId="0"/>
    <xf numFmtId="0" fontId="15" fillId="8" borderId="0" applyNumberFormat="0" applyBorder="0" applyAlignment="0" applyProtection="0"/>
    <xf numFmtId="0" fontId="15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13" borderId="0" applyNumberFormat="0" applyBorder="0" applyAlignment="0" applyProtection="0"/>
    <xf numFmtId="0" fontId="15" fillId="7" borderId="0" applyNumberFormat="0" applyBorder="0" applyAlignment="0" applyProtection="0"/>
    <xf numFmtId="0" fontId="15" fillId="9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7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9" borderId="0" applyNumberFormat="0" applyBorder="0" applyAlignment="0" applyProtection="0"/>
    <xf numFmtId="0" fontId="32" fillId="20" borderId="0" applyNumberFormat="0" applyBorder="0" applyAlignment="0" applyProtection="0"/>
    <xf numFmtId="0" fontId="32" fillId="15" borderId="0" applyNumberFormat="0" applyBorder="0" applyAlignment="0" applyProtection="0"/>
    <xf numFmtId="0" fontId="32" fillId="17" borderId="0" applyNumberFormat="0" applyBorder="0" applyAlignment="0" applyProtection="0"/>
    <xf numFmtId="0" fontId="32" fillId="21" borderId="0" applyNumberFormat="0" applyBorder="0" applyAlignment="0" applyProtection="0"/>
    <xf numFmtId="0" fontId="32" fillId="22" borderId="0" applyNumberFormat="0" applyBorder="0" applyAlignment="0" applyProtection="0"/>
    <xf numFmtId="0" fontId="32" fillId="24" borderId="0" applyNumberFormat="0" applyBorder="0" applyAlignment="0" applyProtection="0"/>
    <xf numFmtId="0" fontId="32" fillId="25" borderId="0" applyNumberFormat="0" applyBorder="0" applyAlignment="0" applyProtection="0"/>
    <xf numFmtId="0" fontId="32" fillId="27" borderId="0" applyNumberFormat="0" applyBorder="0" applyAlignment="0" applyProtection="0"/>
    <xf numFmtId="0" fontId="32" fillId="23" borderId="0" applyNumberFormat="0" applyBorder="0" applyAlignment="0" applyProtection="0"/>
    <xf numFmtId="0" fontId="32" fillId="21" borderId="0" applyNumberFormat="0" applyBorder="0" applyAlignment="0" applyProtection="0"/>
    <xf numFmtId="0" fontId="32" fillId="22" borderId="0" applyNumberFormat="0" applyBorder="0" applyAlignment="0" applyProtection="0"/>
    <xf numFmtId="0" fontId="32" fillId="26" borderId="0" applyNumberFormat="0" applyBorder="0" applyAlignment="0" applyProtection="0"/>
    <xf numFmtId="0" fontId="33" fillId="16" borderId="12" applyNumberFormat="0" applyAlignment="0" applyProtection="0"/>
    <xf numFmtId="0" fontId="34" fillId="16" borderId="13" applyNumberFormat="0" applyAlignment="0" applyProtection="0"/>
    <xf numFmtId="164" fontId="15" fillId="0" borderId="0" applyFont="0" applyFill="0" applyBorder="0" applyAlignment="0" applyProtection="0"/>
    <xf numFmtId="0" fontId="35" fillId="9" borderId="13" applyNumberFormat="0" applyAlignment="0" applyProtection="0"/>
    <xf numFmtId="0" fontId="36" fillId="0" borderId="14" applyNumberFormat="0" applyFill="0" applyAlignment="0" applyProtection="0"/>
    <xf numFmtId="0" fontId="37" fillId="0" borderId="0" applyNumberFormat="0" applyFill="0" applyBorder="0" applyAlignment="0" applyProtection="0"/>
    <xf numFmtId="0" fontId="38" fillId="11" borderId="0" applyNumberFormat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30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164" fontId="15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39" fillId="18" borderId="0" applyNumberFormat="0" applyBorder="0" applyAlignment="0" applyProtection="0"/>
    <xf numFmtId="0" fontId="15" fillId="12" borderId="15" applyNumberFormat="0" applyFont="0" applyAlignment="0" applyProtection="0"/>
    <xf numFmtId="0" fontId="40" fillId="10" borderId="0" applyNumberFormat="0" applyBorder="0" applyAlignment="0" applyProtection="0"/>
    <xf numFmtId="0" fontId="1" fillId="0" borderId="0"/>
    <xf numFmtId="0" fontId="16" fillId="0" borderId="0"/>
    <xf numFmtId="0" fontId="16" fillId="0" borderId="0"/>
    <xf numFmtId="0" fontId="27" fillId="0" borderId="0"/>
    <xf numFmtId="0" fontId="27" fillId="0" borderId="0"/>
    <xf numFmtId="0" fontId="27" fillId="0" borderId="0"/>
    <xf numFmtId="0" fontId="29" fillId="0" borderId="0"/>
    <xf numFmtId="0" fontId="31" fillId="0" borderId="0"/>
    <xf numFmtId="0" fontId="27" fillId="0" borderId="0"/>
    <xf numFmtId="0" fontId="27" fillId="0" borderId="0"/>
    <xf numFmtId="0" fontId="29" fillId="0" borderId="0"/>
    <xf numFmtId="0" fontId="15" fillId="0" borderId="0"/>
    <xf numFmtId="0" fontId="15" fillId="0" borderId="0"/>
    <xf numFmtId="0" fontId="15" fillId="0" borderId="0"/>
    <xf numFmtId="0" fontId="16" fillId="0" borderId="0"/>
    <xf numFmtId="0" fontId="15" fillId="0" borderId="0"/>
    <xf numFmtId="0" fontId="15" fillId="0" borderId="0"/>
    <xf numFmtId="0" fontId="15" fillId="0" borderId="0"/>
    <xf numFmtId="0" fontId="1" fillId="0" borderId="0"/>
    <xf numFmtId="0" fontId="44" fillId="0" borderId="16" applyNumberFormat="0" applyFill="0" applyAlignment="0" applyProtection="0"/>
    <xf numFmtId="0" fontId="45" fillId="0" borderId="17" applyNumberFormat="0" applyFill="0" applyAlignment="0" applyProtection="0"/>
    <xf numFmtId="0" fontId="46" fillId="0" borderId="18" applyNumberFormat="0" applyFill="0" applyAlignment="0" applyProtection="0"/>
    <xf numFmtId="0" fontId="46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1" fillId="0" borderId="19" applyNumberFormat="0" applyFill="0" applyAlignment="0" applyProtection="0"/>
    <xf numFmtId="0" fontId="42" fillId="0" borderId="0" applyNumberFormat="0" applyFill="0" applyBorder="0" applyAlignment="0" applyProtection="0"/>
    <xf numFmtId="0" fontId="43" fillId="28" borderId="20" applyNumberFormat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" fillId="0" borderId="0"/>
  </cellStyleXfs>
  <cellXfs count="243">
    <xf numFmtId="0" fontId="0" fillId="0" borderId="0" xfId="0"/>
    <xf numFmtId="0" fontId="4" fillId="2" borderId="0" xfId="0" applyFont="1" applyFill="1"/>
    <xf numFmtId="0" fontId="5" fillId="2" borderId="0" xfId="0" applyFont="1" applyFill="1"/>
    <xf numFmtId="0" fontId="6" fillId="2" borderId="0" xfId="0" applyFont="1" applyFill="1"/>
    <xf numFmtId="165" fontId="5" fillId="2" borderId="0" xfId="0" applyNumberFormat="1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6" fillId="2" borderId="0" xfId="0" applyFont="1" applyFill="1" applyAlignment="1">
      <alignment vertical="center"/>
    </xf>
    <xf numFmtId="0" fontId="6" fillId="2" borderId="0" xfId="0" applyNumberFormat="1" applyFont="1" applyFill="1" applyBorder="1"/>
    <xf numFmtId="0" fontId="8" fillId="2" borderId="0" xfId="0" applyFont="1" applyFill="1" applyAlignment="1">
      <alignment vertical="center"/>
    </xf>
    <xf numFmtId="0" fontId="8" fillId="2" borderId="0" xfId="0" applyFont="1" applyFill="1"/>
    <xf numFmtId="0" fontId="3" fillId="0" borderId="0" xfId="0" applyFont="1" applyFill="1"/>
    <xf numFmtId="0" fontId="4" fillId="0" borderId="0" xfId="0" applyFont="1" applyFill="1"/>
    <xf numFmtId="0" fontId="5" fillId="0" borderId="0" xfId="0" applyFont="1" applyFill="1"/>
    <xf numFmtId="0" fontId="4" fillId="0" borderId="0" xfId="0" applyNumberFormat="1" applyFont="1" applyFill="1" applyBorder="1" applyAlignment="1">
      <alignment horizontal="right"/>
    </xf>
    <xf numFmtId="0" fontId="6" fillId="0" borderId="0" xfId="0" applyFont="1" applyFill="1"/>
    <xf numFmtId="165" fontId="5" fillId="0" borderId="0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6" fillId="0" borderId="0" xfId="0" applyFont="1" applyFill="1" applyAlignment="1">
      <alignment vertical="center"/>
    </xf>
    <xf numFmtId="0" fontId="6" fillId="0" borderId="0" xfId="0" applyNumberFormat="1" applyFont="1" applyFill="1" applyBorder="1"/>
    <xf numFmtId="0" fontId="8" fillId="0" borderId="0" xfId="0" applyFont="1" applyFill="1" applyAlignment="1">
      <alignment vertical="center"/>
    </xf>
    <xf numFmtId="0" fontId="8" fillId="0" borderId="0" xfId="0" applyFont="1" applyFill="1"/>
    <xf numFmtId="0" fontId="9" fillId="0" borderId="0" xfId="0" applyFont="1" applyFill="1"/>
    <xf numFmtId="0" fontId="14" fillId="2" borderId="0" xfId="1" applyNumberFormat="1" applyFill="1" applyBorder="1" applyAlignment="1" applyProtection="1">
      <alignment horizontal="right"/>
    </xf>
    <xf numFmtId="0" fontId="3" fillId="0" borderId="0" xfId="0" applyFont="1" applyFill="1" applyAlignment="1">
      <alignment horizontal="right"/>
    </xf>
    <xf numFmtId="0" fontId="11" fillId="0" borderId="0" xfId="0" applyFont="1" applyFill="1"/>
    <xf numFmtId="0" fontId="12" fillId="0" borderId="0" xfId="0" applyFont="1" applyFill="1"/>
    <xf numFmtId="0" fontId="12" fillId="0" borderId="0" xfId="0" applyFont="1" applyFill="1" applyAlignment="1">
      <alignment horizontal="right"/>
    </xf>
    <xf numFmtId="0" fontId="13" fillId="0" borderId="0" xfId="0" applyFont="1" applyFill="1"/>
    <xf numFmtId="0" fontId="3" fillId="0" borderId="1" xfId="0" applyFont="1" applyFill="1" applyBorder="1" applyAlignment="1">
      <alignment wrapText="1"/>
    </xf>
    <xf numFmtId="0" fontId="3" fillId="0" borderId="1" xfId="0" applyFont="1" applyFill="1" applyBorder="1" applyAlignment="1"/>
    <xf numFmtId="0" fontId="7" fillId="0" borderId="0" xfId="0" applyFont="1" applyFill="1" applyAlignment="1">
      <alignment wrapText="1"/>
    </xf>
    <xf numFmtId="0" fontId="7" fillId="0" borderId="0" xfId="0" applyFont="1" applyFill="1"/>
    <xf numFmtId="0" fontId="2" fillId="0" borderId="0" xfId="0" applyFont="1" applyFill="1"/>
    <xf numFmtId="0" fontId="4" fillId="2" borderId="0" xfId="0" applyFont="1" applyFill="1" applyAlignment="1"/>
    <xf numFmtId="0" fontId="5" fillId="2" borderId="0" xfId="0" applyFont="1" applyFill="1" applyAlignment="1"/>
    <xf numFmtId="0" fontId="0" fillId="0" borderId="0" xfId="0" applyAlignment="1"/>
    <xf numFmtId="168" fontId="8" fillId="0" borderId="0" xfId="0" applyNumberFormat="1" applyFont="1" applyFill="1"/>
    <xf numFmtId="0" fontId="5" fillId="0" borderId="0" xfId="0" applyFont="1" applyFill="1" applyBorder="1"/>
    <xf numFmtId="0" fontId="7" fillId="0" borderId="0" xfId="0" applyFont="1"/>
    <xf numFmtId="0" fontId="3" fillId="4" borderId="0" xfId="0" applyFont="1" applyFill="1"/>
    <xf numFmtId="0" fontId="7" fillId="4" borderId="0" xfId="0" applyFont="1" applyFill="1"/>
    <xf numFmtId="0" fontId="18" fillId="2" borderId="0" xfId="1" applyNumberFormat="1" applyFont="1" applyFill="1" applyBorder="1" applyAlignment="1" applyProtection="1">
      <alignment horizontal="right"/>
    </xf>
    <xf numFmtId="0" fontId="9" fillId="0" borderId="6" xfId="0" applyFont="1" applyFill="1" applyBorder="1"/>
    <xf numFmtId="0" fontId="18" fillId="0" borderId="0" xfId="1" applyNumberFormat="1" applyFont="1" applyFill="1" applyBorder="1" applyAlignment="1" applyProtection="1">
      <alignment horizontal="right"/>
    </xf>
    <xf numFmtId="0" fontId="14" fillId="0" borderId="0" xfId="1" applyFont="1" applyAlignment="1" applyProtection="1"/>
    <xf numFmtId="0" fontId="9" fillId="5" borderId="0" xfId="0" applyFont="1" applyFill="1"/>
    <xf numFmtId="0" fontId="19" fillId="0" borderId="0" xfId="0" applyFont="1" applyFill="1"/>
    <xf numFmtId="0" fontId="14" fillId="0" borderId="0" xfId="1" applyFont="1" applyFill="1" applyAlignment="1" applyProtection="1"/>
    <xf numFmtId="11" fontId="9" fillId="0" borderId="0" xfId="0" applyNumberFormat="1" applyFont="1" applyFill="1"/>
    <xf numFmtId="0" fontId="9" fillId="0" borderId="0" xfId="0" applyFont="1" applyFill="1" applyBorder="1" applyAlignment="1"/>
    <xf numFmtId="0" fontId="9" fillId="2" borderId="0" xfId="0" applyFont="1" applyFill="1"/>
    <xf numFmtId="0" fontId="9" fillId="2" borderId="0" xfId="0" applyFont="1" applyFill="1" applyAlignment="1">
      <alignment horizontal="right"/>
    </xf>
    <xf numFmtId="0" fontId="17" fillId="0" borderId="0" xfId="0" applyFont="1" applyFill="1"/>
    <xf numFmtId="0" fontId="9" fillId="2" borderId="0" xfId="0" applyFont="1" applyFill="1" applyBorder="1"/>
    <xf numFmtId="0" fontId="9" fillId="4" borderId="0" xfId="0" applyFont="1" applyFill="1" applyBorder="1"/>
    <xf numFmtId="0" fontId="3" fillId="0" borderId="0" xfId="0" applyNumberFormat="1" applyFont="1" applyFill="1" applyBorder="1" applyAlignment="1">
      <alignment horizontal="right"/>
    </xf>
    <xf numFmtId="0" fontId="14" fillId="2" borderId="0" xfId="1" applyNumberFormat="1" applyFont="1" applyFill="1" applyBorder="1" applyAlignment="1" applyProtection="1">
      <alignment horizontal="right"/>
    </xf>
    <xf numFmtId="0" fontId="17" fillId="0" borderId="0" xfId="0" applyFont="1" applyFill="1" applyAlignment="1">
      <alignment vertical="center"/>
    </xf>
    <xf numFmtId="165" fontId="7" fillId="0" borderId="0" xfId="0" applyNumberFormat="1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9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left" vertical="center"/>
    </xf>
    <xf numFmtId="0" fontId="9" fillId="0" borderId="3" xfId="0" applyNumberFormat="1" applyFont="1" applyFill="1" applyBorder="1" applyAlignment="1">
      <alignment horizontal="center" vertical="center"/>
    </xf>
    <xf numFmtId="0" fontId="9" fillId="0" borderId="4" xfId="0" applyNumberFormat="1" applyFont="1" applyFill="1" applyBorder="1" applyAlignment="1">
      <alignment horizontal="center" vertical="center"/>
    </xf>
    <xf numFmtId="0" fontId="9" fillId="0" borderId="5" xfId="0" applyNumberFormat="1" applyFont="1" applyFill="1" applyBorder="1" applyAlignment="1">
      <alignment horizontal="center" vertical="center"/>
    </xf>
    <xf numFmtId="166" fontId="9" fillId="0" borderId="0" xfId="0" applyNumberFormat="1" applyFont="1" applyFill="1" applyBorder="1"/>
    <xf numFmtId="171" fontId="9" fillId="0" borderId="0" xfId="0" applyNumberFormat="1" applyFont="1" applyFill="1" applyBorder="1" applyAlignment="1">
      <alignment horizontal="right"/>
    </xf>
    <xf numFmtId="174" fontId="9" fillId="2" borderId="0" xfId="0" applyNumberFormat="1" applyFont="1" applyFill="1" applyBorder="1" applyAlignment="1">
      <alignment horizontal="right"/>
    </xf>
    <xf numFmtId="172" fontId="9" fillId="0" borderId="0" xfId="0" applyNumberFormat="1" applyFont="1" applyFill="1" applyBorder="1" applyAlignment="1">
      <alignment horizontal="right"/>
    </xf>
    <xf numFmtId="176" fontId="9" fillId="0" borderId="0" xfId="0" applyNumberFormat="1" applyFont="1" applyFill="1" applyBorder="1" applyAlignment="1">
      <alignment horizontal="right"/>
    </xf>
    <xf numFmtId="176" fontId="9" fillId="4" borderId="0" xfId="0" applyNumberFormat="1" applyFont="1" applyFill="1" applyBorder="1" applyAlignment="1">
      <alignment horizontal="right"/>
    </xf>
    <xf numFmtId="0" fontId="10" fillId="2" borderId="0" xfId="0" applyNumberFormat="1" applyFont="1" applyFill="1" applyBorder="1"/>
    <xf numFmtId="0" fontId="9" fillId="0" borderId="0" xfId="0" applyFont="1" applyFill="1" applyAlignment="1">
      <alignment horizontal="left"/>
    </xf>
    <xf numFmtId="0" fontId="9" fillId="0" borderId="0" xfId="0" applyFont="1" applyAlignment="1">
      <alignment vertical="center"/>
    </xf>
    <xf numFmtId="0" fontId="20" fillId="2" borderId="0" xfId="1" applyNumberFormat="1" applyFont="1" applyFill="1" applyBorder="1" applyAlignment="1" applyProtection="1">
      <alignment horizontal="right"/>
    </xf>
    <xf numFmtId="0" fontId="7" fillId="0" borderId="0" xfId="0" applyFont="1" applyFill="1" applyAlignment="1">
      <alignment vertical="center"/>
    </xf>
    <xf numFmtId="0" fontId="7" fillId="0" borderId="0" xfId="0" applyFont="1" applyFill="1" applyBorder="1"/>
    <xf numFmtId="0" fontId="7" fillId="0" borderId="0" xfId="0" applyNumberFormat="1" applyFont="1" applyFill="1" applyBorder="1" applyAlignment="1">
      <alignment vertical="center"/>
    </xf>
    <xf numFmtId="0" fontId="9" fillId="4" borderId="0" xfId="0" applyFont="1" applyFill="1"/>
    <xf numFmtId="166" fontId="10" fillId="0" borderId="1" xfId="0" applyNumberFormat="1" applyFont="1" applyFill="1" applyBorder="1" applyAlignment="1">
      <alignment horizontal="left" vertical="center"/>
    </xf>
    <xf numFmtId="173" fontId="10" fillId="0" borderId="1" xfId="0" applyNumberFormat="1" applyFont="1" applyFill="1" applyBorder="1" applyAlignment="1">
      <alignment horizontal="right" vertical="center"/>
    </xf>
    <xf numFmtId="0" fontId="9" fillId="5" borderId="1" xfId="0" applyNumberFormat="1" applyFont="1" applyFill="1" applyBorder="1" applyAlignment="1">
      <alignment vertical="center"/>
    </xf>
    <xf numFmtId="171" fontId="9" fillId="5" borderId="1" xfId="0" applyNumberFormat="1" applyFont="1" applyFill="1" applyBorder="1" applyAlignment="1">
      <alignment horizontal="right" vertical="center"/>
    </xf>
    <xf numFmtId="172" fontId="9" fillId="5" borderId="1" xfId="0" applyNumberFormat="1" applyFont="1" applyFill="1" applyBorder="1" applyAlignment="1">
      <alignment horizontal="right" vertical="center"/>
    </xf>
    <xf numFmtId="0" fontId="9" fillId="2" borderId="0" xfId="0" applyNumberFormat="1" applyFont="1" applyFill="1" applyBorder="1"/>
    <xf numFmtId="0" fontId="9" fillId="0" borderId="0" xfId="0" applyFont="1"/>
    <xf numFmtId="0" fontId="7" fillId="2" borderId="0" xfId="0" applyNumberFormat="1" applyFont="1" applyFill="1" applyBorder="1" applyAlignment="1">
      <alignment vertical="center"/>
    </xf>
    <xf numFmtId="0" fontId="9" fillId="2" borderId="1" xfId="0" applyNumberFormat="1" applyFont="1" applyFill="1" applyBorder="1" applyAlignment="1">
      <alignment horizontal="left" vertical="center"/>
    </xf>
    <xf numFmtId="165" fontId="9" fillId="2" borderId="1" xfId="0" applyNumberFormat="1" applyFont="1" applyFill="1" applyBorder="1" applyAlignment="1">
      <alignment horizontal="center" vertical="center"/>
    </xf>
    <xf numFmtId="165" fontId="9" fillId="2" borderId="2" xfId="0" applyNumberFormat="1" applyFont="1" applyFill="1" applyBorder="1" applyAlignment="1">
      <alignment horizontal="center" vertical="center"/>
    </xf>
    <xf numFmtId="0" fontId="9" fillId="2" borderId="3" xfId="0" applyNumberFormat="1" applyFont="1" applyFill="1" applyBorder="1" applyAlignment="1">
      <alignment horizontal="center" vertical="center"/>
    </xf>
    <xf numFmtId="0" fontId="9" fillId="2" borderId="4" xfId="0" applyNumberFormat="1" applyFont="1" applyFill="1" applyBorder="1" applyAlignment="1">
      <alignment horizontal="center" vertical="center"/>
    </xf>
    <xf numFmtId="0" fontId="9" fillId="3" borderId="9" xfId="0" applyNumberFormat="1" applyFont="1" applyFill="1" applyBorder="1" applyAlignment="1">
      <alignment horizontal="center" vertical="center"/>
    </xf>
    <xf numFmtId="0" fontId="9" fillId="2" borderId="5" xfId="0" applyNumberFormat="1" applyFont="1" applyFill="1" applyBorder="1" applyAlignment="1">
      <alignment horizontal="left"/>
    </xf>
    <xf numFmtId="165" fontId="9" fillId="2" borderId="5" xfId="0" applyNumberFormat="1" applyFont="1" applyFill="1" applyBorder="1" applyAlignment="1">
      <alignment horizontal="left"/>
    </xf>
    <xf numFmtId="167" fontId="9" fillId="2" borderId="5" xfId="0" applyNumberFormat="1" applyFont="1" applyFill="1" applyBorder="1" applyAlignment="1"/>
    <xf numFmtId="167" fontId="9" fillId="2" borderId="5" xfId="0" applyNumberFormat="1" applyFont="1" applyFill="1" applyBorder="1"/>
    <xf numFmtId="167" fontId="9" fillId="3" borderId="10" xfId="0" applyNumberFormat="1" applyFont="1" applyFill="1" applyBorder="1"/>
    <xf numFmtId="0" fontId="9" fillId="2" borderId="0" xfId="0" applyNumberFormat="1" applyFont="1" applyFill="1" applyBorder="1" applyAlignment="1">
      <alignment horizontal="left"/>
    </xf>
    <xf numFmtId="165" fontId="9" fillId="2" borderId="0" xfId="0" applyNumberFormat="1" applyFont="1" applyFill="1" applyBorder="1" applyAlignment="1">
      <alignment horizontal="left"/>
    </xf>
    <xf numFmtId="167" fontId="9" fillId="2" borderId="0" xfId="0" applyNumberFormat="1" applyFont="1" applyFill="1" applyBorder="1" applyAlignment="1"/>
    <xf numFmtId="167" fontId="9" fillId="2" borderId="0" xfId="0" applyNumberFormat="1" applyFont="1" applyFill="1" applyBorder="1"/>
    <xf numFmtId="167" fontId="9" fillId="3" borderId="0" xfId="0" applyNumberFormat="1" applyFont="1" applyFill="1" applyBorder="1"/>
    <xf numFmtId="167" fontId="9" fillId="2" borderId="0" xfId="0" applyNumberFormat="1" applyFont="1" applyFill="1" applyBorder="1" applyAlignment="1">
      <alignment horizontal="center"/>
    </xf>
    <xf numFmtId="167" fontId="9" fillId="3" borderId="0" xfId="0" applyNumberFormat="1" applyFont="1" applyFill="1" applyBorder="1" applyAlignment="1">
      <alignment horizontal="center"/>
    </xf>
    <xf numFmtId="167" fontId="21" fillId="2" borderId="0" xfId="0" quotePrefix="1" applyNumberFormat="1" applyFont="1" applyFill="1" applyBorder="1" applyAlignment="1">
      <alignment horizontal="center"/>
    </xf>
    <xf numFmtId="167" fontId="9" fillId="3" borderId="0" xfId="0" applyNumberFormat="1" applyFont="1" applyFill="1" applyBorder="1" applyAlignment="1"/>
    <xf numFmtId="169" fontId="9" fillId="2" borderId="0" xfId="0" applyNumberFormat="1" applyFont="1" applyFill="1" applyBorder="1" applyAlignment="1"/>
    <xf numFmtId="169" fontId="9" fillId="2" borderId="0" xfId="0" applyNumberFormat="1" applyFont="1" applyFill="1" applyBorder="1"/>
    <xf numFmtId="169" fontId="9" fillId="3" borderId="0" xfId="0" applyNumberFormat="1" applyFont="1" applyFill="1" applyBorder="1"/>
    <xf numFmtId="0" fontId="9" fillId="2" borderId="0" xfId="0" applyNumberFormat="1" applyFont="1" applyFill="1"/>
    <xf numFmtId="0" fontId="17" fillId="2" borderId="0" xfId="0" applyNumberFormat="1" applyFont="1" applyFill="1"/>
    <xf numFmtId="0" fontId="17" fillId="2" borderId="0" xfId="0" applyFont="1" applyFill="1"/>
    <xf numFmtId="0" fontId="22" fillId="2" borderId="0" xfId="0" applyFont="1" applyFill="1" applyBorder="1"/>
    <xf numFmtId="167" fontId="7" fillId="2" borderId="0" xfId="0" applyNumberFormat="1" applyFont="1" applyFill="1" applyBorder="1" applyAlignment="1">
      <alignment vertical="center"/>
    </xf>
    <xf numFmtId="168" fontId="7" fillId="2" borderId="0" xfId="0" applyNumberFormat="1" applyFont="1" applyFill="1" applyAlignment="1" applyProtection="1">
      <alignment horizontal="right"/>
      <protection locked="0"/>
    </xf>
    <xf numFmtId="0" fontId="9" fillId="2" borderId="0" xfId="0" applyFont="1" applyFill="1" applyAlignment="1">
      <alignment horizontal="left"/>
    </xf>
    <xf numFmtId="0" fontId="9" fillId="2" borderId="0" xfId="0" applyNumberFormat="1" applyFont="1" applyFill="1" applyBorder="1" applyAlignment="1"/>
    <xf numFmtId="0" fontId="7" fillId="2" borderId="0" xfId="0" applyFont="1" applyFill="1" applyAlignment="1"/>
    <xf numFmtId="0" fontId="9" fillId="2" borderId="0" xfId="0" quotePrefix="1" applyNumberFormat="1" applyFont="1" applyFill="1" applyBorder="1"/>
    <xf numFmtId="0" fontId="19" fillId="2" borderId="0" xfId="0" applyFont="1" applyFill="1"/>
    <xf numFmtId="49" fontId="9" fillId="3" borderId="0" xfId="0" applyNumberFormat="1" applyFont="1" applyFill="1" applyBorder="1"/>
    <xf numFmtId="49" fontId="9" fillId="3" borderId="0" xfId="0" applyNumberFormat="1" applyFont="1" applyFill="1"/>
    <xf numFmtId="0" fontId="23" fillId="0" borderId="0" xfId="0" applyFont="1"/>
    <xf numFmtId="49" fontId="19" fillId="3" borderId="0" xfId="0" applyNumberFormat="1" applyFont="1" applyFill="1"/>
    <xf numFmtId="0" fontId="17" fillId="2" borderId="0" xfId="0" applyNumberFormat="1" applyFont="1" applyFill="1" applyBorder="1"/>
    <xf numFmtId="0" fontId="9" fillId="5" borderId="1" xfId="0" applyFont="1" applyFill="1" applyBorder="1" applyAlignment="1">
      <alignment vertical="center"/>
    </xf>
    <xf numFmtId="167" fontId="9" fillId="5" borderId="1" xfId="0" applyNumberFormat="1" applyFont="1" applyFill="1" applyBorder="1" applyAlignment="1">
      <alignment vertical="center"/>
    </xf>
    <xf numFmtId="167" fontId="9" fillId="6" borderId="11" xfId="0" applyNumberFormat="1" applyFont="1" applyFill="1" applyBorder="1" applyAlignment="1">
      <alignment vertical="center"/>
    </xf>
    <xf numFmtId="0" fontId="14" fillId="0" borderId="0" xfId="1" applyNumberFormat="1" applyFont="1" applyFill="1" applyBorder="1" applyAlignment="1" applyProtection="1">
      <alignment horizontal="right"/>
    </xf>
    <xf numFmtId="0" fontId="9" fillId="0" borderId="7" xfId="0" applyNumberFormat="1" applyFont="1" applyFill="1" applyBorder="1" applyAlignment="1">
      <alignment horizontal="center" vertical="center"/>
    </xf>
    <xf numFmtId="0" fontId="9" fillId="0" borderId="2" xfId="0" applyNumberFormat="1" applyFont="1" applyFill="1" applyBorder="1" applyAlignment="1">
      <alignment horizontal="center" vertical="center"/>
    </xf>
    <xf numFmtId="0" fontId="9" fillId="0" borderId="8" xfId="0" applyNumberFormat="1" applyFont="1" applyFill="1" applyBorder="1" applyAlignment="1">
      <alignment horizontal="left" vertical="center"/>
    </xf>
    <xf numFmtId="172" fontId="9" fillId="0" borderId="0" xfId="0" applyNumberFormat="1" applyFont="1" applyFill="1" applyBorder="1" applyAlignment="1"/>
    <xf numFmtId="171" fontId="9" fillId="0" borderId="0" xfId="0" applyNumberFormat="1" applyFont="1" applyFill="1" applyBorder="1" applyAlignment="1"/>
    <xf numFmtId="0" fontId="10" fillId="5" borderId="1" xfId="0" applyNumberFormat="1" applyFont="1" applyFill="1" applyBorder="1" applyAlignment="1">
      <alignment vertical="center"/>
    </xf>
    <xf numFmtId="172" fontId="10" fillId="5" borderId="1" xfId="0" applyNumberFormat="1" applyFont="1" applyFill="1" applyBorder="1" applyAlignment="1">
      <alignment vertical="center"/>
    </xf>
    <xf numFmtId="168" fontId="10" fillId="5" borderId="1" xfId="0" applyNumberFormat="1" applyFont="1" applyFill="1" applyBorder="1" applyAlignment="1">
      <alignment vertical="center"/>
    </xf>
    <xf numFmtId="0" fontId="24" fillId="2" borderId="0" xfId="0" applyNumberFormat="1" applyFont="1" applyFill="1"/>
    <xf numFmtId="0" fontId="3" fillId="2" borderId="0" xfId="0" applyFont="1" applyFill="1"/>
    <xf numFmtId="0" fontId="7" fillId="2" borderId="0" xfId="0" applyFont="1" applyFill="1"/>
    <xf numFmtId="0" fontId="9" fillId="3" borderId="0" xfId="0" applyFont="1" applyFill="1"/>
    <xf numFmtId="165" fontId="7" fillId="2" borderId="0" xfId="0" applyNumberFormat="1" applyFont="1" applyFill="1" applyBorder="1" applyAlignment="1">
      <alignment vertical="center"/>
    </xf>
    <xf numFmtId="0" fontId="7" fillId="2" borderId="0" xfId="0" applyFont="1" applyFill="1" applyBorder="1" applyAlignment="1">
      <alignment vertical="center"/>
    </xf>
    <xf numFmtId="0" fontId="17" fillId="2" borderId="0" xfId="0" applyFont="1" applyFill="1" applyAlignment="1">
      <alignment vertical="center"/>
    </xf>
    <xf numFmtId="0" fontId="7" fillId="3" borderId="0" xfId="0" applyFont="1" applyFill="1"/>
    <xf numFmtId="49" fontId="7" fillId="3" borderId="0" xfId="0" applyNumberFormat="1" applyFont="1" applyFill="1"/>
    <xf numFmtId="0" fontId="7" fillId="3" borderId="0" xfId="0" applyNumberFormat="1" applyFont="1" applyFill="1"/>
    <xf numFmtId="0" fontId="23" fillId="3" borderId="0" xfId="0" applyNumberFormat="1" applyFont="1" applyFill="1"/>
    <xf numFmtId="166" fontId="9" fillId="2" borderId="0" xfId="0" applyNumberFormat="1" applyFont="1" applyFill="1" applyBorder="1" applyAlignment="1">
      <alignment horizontal="left"/>
    </xf>
    <xf numFmtId="173" fontId="9" fillId="2" borderId="0" xfId="0" applyNumberFormat="1" applyFont="1" applyFill="1" applyBorder="1" applyAlignment="1"/>
    <xf numFmtId="177" fontId="9" fillId="2" borderId="0" xfId="0" applyNumberFormat="1" applyFont="1" applyFill="1" applyBorder="1" applyAlignment="1">
      <alignment horizontal="right"/>
    </xf>
    <xf numFmtId="173" fontId="10" fillId="5" borderId="1" xfId="0" applyNumberFormat="1" applyFont="1" applyFill="1" applyBorder="1" applyAlignment="1">
      <alignment vertical="center"/>
    </xf>
    <xf numFmtId="0" fontId="9" fillId="2" borderId="5" xfId="0" applyNumberFormat="1" applyFont="1" applyFill="1" applyBorder="1" applyAlignment="1">
      <alignment horizontal="center" vertical="center"/>
    </xf>
    <xf numFmtId="0" fontId="9" fillId="2" borderId="1" xfId="0" applyNumberFormat="1" applyFont="1" applyFill="1" applyBorder="1" applyAlignment="1">
      <alignment horizontal="center" vertical="center"/>
    </xf>
    <xf numFmtId="0" fontId="9" fillId="2" borderId="2" xfId="0" applyNumberFormat="1" applyFont="1" applyFill="1" applyBorder="1" applyAlignment="1">
      <alignment horizontal="center" vertical="center"/>
    </xf>
    <xf numFmtId="0" fontId="9" fillId="2" borderId="6" xfId="0" applyNumberFormat="1" applyFont="1" applyFill="1" applyBorder="1" applyAlignment="1">
      <alignment horizontal="left" vertical="center"/>
    </xf>
    <xf numFmtId="0" fontId="9" fillId="0" borderId="0" xfId="0" applyNumberFormat="1" applyFont="1"/>
    <xf numFmtId="0" fontId="10" fillId="5" borderId="1" xfId="0" applyFont="1" applyFill="1" applyBorder="1" applyAlignment="1">
      <alignment vertical="center"/>
    </xf>
    <xf numFmtId="0" fontId="3" fillId="0" borderId="0" xfId="0" applyFont="1" applyFill="1" applyAlignment="1"/>
    <xf numFmtId="165" fontId="10" fillId="2" borderId="1" xfId="0" applyNumberFormat="1" applyFont="1" applyFill="1" applyBorder="1" applyAlignment="1">
      <alignment vertical="center"/>
    </xf>
    <xf numFmtId="172" fontId="10" fillId="2" borderId="1" xfId="0" applyNumberFormat="1" applyFont="1" applyFill="1" applyBorder="1" applyAlignment="1">
      <alignment vertical="center"/>
    </xf>
    <xf numFmtId="172" fontId="10" fillId="5" borderId="1" xfId="0" applyNumberFormat="1" applyFont="1" applyFill="1" applyBorder="1" applyAlignment="1">
      <alignment horizontal="right" vertical="center"/>
    </xf>
    <xf numFmtId="0" fontId="22" fillId="0" borderId="0" xfId="0" applyFont="1" applyFill="1" applyBorder="1"/>
    <xf numFmtId="0" fontId="3" fillId="0" borderId="0" xfId="0" applyFont="1" applyAlignment="1">
      <alignment vertical="top"/>
    </xf>
    <xf numFmtId="0" fontId="25" fillId="4" borderId="0" xfId="0" applyFont="1" applyFill="1" applyAlignment="1">
      <alignment horizontal="justify"/>
    </xf>
    <xf numFmtId="0" fontId="26" fillId="4" borderId="0" xfId="0" applyFont="1" applyFill="1"/>
    <xf numFmtId="0" fontId="10" fillId="2" borderId="5" xfId="0" applyNumberFormat="1" applyFont="1" applyFill="1" applyBorder="1" applyAlignment="1">
      <alignment horizontal="left"/>
    </xf>
    <xf numFmtId="165" fontId="10" fillId="2" borderId="5" xfId="0" applyNumberFormat="1" applyFont="1" applyFill="1" applyBorder="1" applyAlignment="1">
      <alignment horizontal="left"/>
    </xf>
    <xf numFmtId="170" fontId="10" fillId="2" borderId="5" xfId="0" applyNumberFormat="1" applyFont="1" applyFill="1" applyBorder="1" applyAlignment="1"/>
    <xf numFmtId="170" fontId="10" fillId="3" borderId="5" xfId="0" applyNumberFormat="1" applyFont="1" applyFill="1" applyBorder="1" applyAlignment="1"/>
    <xf numFmtId="0" fontId="14" fillId="0" borderId="6" xfId="1" applyFont="1" applyFill="1" applyBorder="1" applyAlignment="1" applyProtection="1"/>
    <xf numFmtId="0" fontId="2" fillId="2" borderId="4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0" fontId="2" fillId="2" borderId="3" xfId="0" applyNumberFormat="1" applyFont="1" applyFill="1" applyBorder="1" applyAlignment="1">
      <alignment horizontal="center" vertical="center"/>
    </xf>
    <xf numFmtId="172" fontId="2" fillId="0" borderId="0" xfId="0" applyNumberFormat="1" applyFont="1" applyFill="1" applyBorder="1" applyAlignment="1"/>
    <xf numFmtId="166" fontId="2" fillId="0" borderId="0" xfId="0" applyNumberFormat="1" applyFont="1" applyFill="1" applyBorder="1"/>
    <xf numFmtId="0" fontId="2" fillId="4" borderId="0" xfId="0" applyFont="1" applyFill="1"/>
    <xf numFmtId="0" fontId="2" fillId="2" borderId="0" xfId="0" applyNumberFormat="1" applyFont="1" applyFill="1" applyBorder="1" applyAlignment="1">
      <alignment horizontal="left"/>
    </xf>
    <xf numFmtId="0" fontId="2" fillId="2" borderId="0" xfId="0" applyFont="1" applyFill="1" applyAlignment="1">
      <alignment horizontal="left"/>
    </xf>
    <xf numFmtId="0" fontId="2" fillId="2" borderId="0" xfId="0" applyNumberFormat="1" applyFont="1" applyFill="1"/>
    <xf numFmtId="49" fontId="2" fillId="3" borderId="0" xfId="0" applyNumberFormat="1" applyFont="1" applyFill="1"/>
    <xf numFmtId="0" fontId="2" fillId="29" borderId="0" xfId="0" applyFont="1" applyFill="1" applyAlignment="1">
      <alignment vertical="center"/>
    </xf>
    <xf numFmtId="0" fontId="48" fillId="29" borderId="0" xfId="0" applyFont="1" applyFill="1" applyAlignment="1">
      <alignment vertical="center"/>
    </xf>
    <xf numFmtId="0" fontId="49" fillId="29" borderId="0" xfId="0" applyFont="1" applyFill="1" applyAlignment="1">
      <alignment vertical="center"/>
    </xf>
    <xf numFmtId="0" fontId="2" fillId="29" borderId="0" xfId="0" applyFont="1" applyFill="1" applyAlignment="1"/>
    <xf numFmtId="0" fontId="2" fillId="5" borderId="0" xfId="0" applyFont="1" applyFill="1"/>
    <xf numFmtId="0" fontId="2" fillId="4" borderId="0" xfId="0" applyFont="1" applyFill="1" applyBorder="1"/>
    <xf numFmtId="0" fontId="2" fillId="0" borderId="4" xfId="0" applyNumberFormat="1" applyFont="1" applyFill="1" applyBorder="1" applyAlignment="1">
      <alignment horizontal="center" vertical="center"/>
    </xf>
    <xf numFmtId="174" fontId="2" fillId="2" borderId="0" xfId="0" applyNumberFormat="1" applyFont="1" applyFill="1" applyBorder="1" applyAlignment="1">
      <alignment horizontal="right"/>
    </xf>
    <xf numFmtId="171" fontId="2" fillId="5" borderId="1" xfId="0" applyNumberFormat="1" applyFont="1" applyFill="1" applyBorder="1" applyAlignment="1">
      <alignment horizontal="right" vertical="center"/>
    </xf>
    <xf numFmtId="176" fontId="2" fillId="4" borderId="0" xfId="0" applyNumberFormat="1" applyFont="1" applyFill="1" applyBorder="1" applyAlignment="1">
      <alignment horizontal="right"/>
    </xf>
    <xf numFmtId="172" fontId="2" fillId="5" borderId="1" xfId="0" applyNumberFormat="1" applyFont="1" applyFill="1" applyBorder="1" applyAlignment="1">
      <alignment horizontal="right" vertical="center"/>
    </xf>
    <xf numFmtId="0" fontId="2" fillId="3" borderId="9" xfId="0" applyNumberFormat="1" applyFont="1" applyFill="1" applyBorder="1" applyAlignment="1">
      <alignment horizontal="center" vertical="center"/>
    </xf>
    <xf numFmtId="167" fontId="2" fillId="3" borderId="10" xfId="0" applyNumberFormat="1" applyFont="1" applyFill="1" applyBorder="1"/>
    <xf numFmtId="167" fontId="2" fillId="3" borderId="0" xfId="0" applyNumberFormat="1" applyFont="1" applyFill="1"/>
    <xf numFmtId="167" fontId="2" fillId="3" borderId="0" xfId="0" applyNumberFormat="1" applyFont="1" applyFill="1" applyBorder="1"/>
    <xf numFmtId="167" fontId="2" fillId="3" borderId="0" xfId="0" applyNumberFormat="1" applyFont="1" applyFill="1" applyBorder="1" applyAlignment="1">
      <alignment horizontal="center"/>
    </xf>
    <xf numFmtId="169" fontId="2" fillId="3" borderId="0" xfId="0" applyNumberFormat="1" applyFont="1" applyFill="1" applyBorder="1"/>
    <xf numFmtId="167" fontId="2" fillId="6" borderId="11" xfId="0" applyNumberFormat="1" applyFont="1" applyFill="1" applyBorder="1" applyAlignment="1">
      <alignment vertical="center"/>
    </xf>
    <xf numFmtId="0" fontId="2" fillId="3" borderId="0" xfId="0" quotePrefix="1" applyFont="1" applyFill="1"/>
    <xf numFmtId="0" fontId="2" fillId="3" borderId="0" xfId="0" applyFont="1" applyFill="1"/>
    <xf numFmtId="0" fontId="17" fillId="3" borderId="0" xfId="0" applyFont="1" applyFill="1"/>
    <xf numFmtId="0" fontId="2" fillId="0" borderId="1" xfId="0" applyNumberFormat="1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center" vertical="center"/>
    </xf>
    <xf numFmtId="171" fontId="2" fillId="0" borderId="0" xfId="0" applyNumberFormat="1" applyFont="1" applyFill="1" applyBorder="1" applyAlignment="1"/>
    <xf numFmtId="173" fontId="2" fillId="2" borderId="0" xfId="0" applyNumberFormat="1" applyFont="1" applyFill="1" applyBorder="1" applyAlignment="1"/>
    <xf numFmtId="0" fontId="2" fillId="0" borderId="0" xfId="0" applyNumberFormat="1" applyFont="1"/>
    <xf numFmtId="0" fontId="2" fillId="0" borderId="0" xfId="0" applyNumberFormat="1" applyFont="1" applyFill="1" applyBorder="1"/>
    <xf numFmtId="168" fontId="2" fillId="2" borderId="0" xfId="2" applyNumberFormat="1" applyFont="1" applyFill="1" applyBorder="1" applyAlignment="1">
      <alignment horizontal="right"/>
    </xf>
    <xf numFmtId="171" fontId="2" fillId="5" borderId="1" xfId="2" applyNumberFormat="1" applyFont="1" applyFill="1" applyBorder="1" applyAlignment="1">
      <alignment vertical="center"/>
    </xf>
    <xf numFmtId="0" fontId="2" fillId="0" borderId="5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0" fontId="2" fillId="0" borderId="6" xfId="0" applyFont="1" applyFill="1" applyBorder="1"/>
    <xf numFmtId="168" fontId="2" fillId="0" borderId="0" xfId="0" applyNumberFormat="1" applyFont="1" applyFill="1"/>
    <xf numFmtId="178" fontId="2" fillId="2" borderId="0" xfId="81" applyNumberFormat="1" applyFont="1" applyFill="1" applyAlignment="1">
      <alignment horizontal="right"/>
    </xf>
    <xf numFmtId="178" fontId="2" fillId="2" borderId="0" xfId="82" applyNumberFormat="1" applyFont="1" applyFill="1" applyAlignment="1">
      <alignment horizontal="right"/>
    </xf>
    <xf numFmtId="178" fontId="2" fillId="2" borderId="0" xfId="83" applyNumberFormat="1" applyFont="1" applyFill="1" applyAlignment="1">
      <alignment horizontal="right"/>
    </xf>
    <xf numFmtId="0" fontId="2" fillId="2" borderId="0" xfId="64" applyFont="1" applyFill="1" applyAlignment="1">
      <alignment horizontal="right"/>
    </xf>
    <xf numFmtId="0" fontId="2" fillId="2" borderId="0" xfId="0" applyFont="1" applyFill="1" applyBorder="1" applyAlignment="1"/>
    <xf numFmtId="0" fontId="2" fillId="0" borderId="1" xfId="0" applyNumberFormat="1" applyFont="1" applyFill="1" applyBorder="1" applyAlignment="1">
      <alignment horizontal="left" vertical="center"/>
    </xf>
    <xf numFmtId="0" fontId="2" fillId="0" borderId="0" xfId="0" applyNumberFormat="1" applyFont="1" applyFill="1"/>
    <xf numFmtId="172" fontId="2" fillId="0" borderId="0" xfId="0" applyNumberFormat="1" applyFont="1" applyFill="1" applyAlignment="1">
      <alignment horizontal="right"/>
    </xf>
    <xf numFmtId="176" fontId="2" fillId="2" borderId="0" xfId="64" applyNumberFormat="1" applyFont="1" applyFill="1" applyAlignment="1">
      <alignment horizontal="right"/>
    </xf>
    <xf numFmtId="46" fontId="2" fillId="0" borderId="0" xfId="0" quotePrefix="1" applyNumberFormat="1" applyFont="1" applyFill="1"/>
    <xf numFmtId="0" fontId="2" fillId="2" borderId="0" xfId="0" applyFont="1" applyFill="1" applyBorder="1" applyAlignment="1">
      <alignment horizontal="left"/>
    </xf>
    <xf numFmtId="0" fontId="2" fillId="2" borderId="0" xfId="3" applyFont="1" applyFill="1" applyBorder="1" applyAlignment="1"/>
    <xf numFmtId="0" fontId="2" fillId="2" borderId="1" xfId="0" applyNumberFormat="1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center" vertical="center"/>
    </xf>
    <xf numFmtId="171" fontId="2" fillId="2" borderId="0" xfId="0" applyNumberFormat="1" applyFont="1" applyFill="1" applyBorder="1"/>
    <xf numFmtId="168" fontId="2" fillId="2" borderId="0" xfId="53" applyNumberFormat="1" applyFont="1" applyFill="1" applyAlignment="1">
      <alignment horizontal="right"/>
    </xf>
    <xf numFmtId="169" fontId="2" fillId="2" borderId="0" xfId="81" applyNumberFormat="1" applyFont="1" applyFill="1" applyAlignment="1">
      <alignment horizontal="right"/>
    </xf>
    <xf numFmtId="0" fontId="2" fillId="5" borderId="1" xfId="0" applyNumberFormat="1" applyFont="1" applyFill="1" applyBorder="1" applyAlignment="1">
      <alignment vertical="center"/>
    </xf>
    <xf numFmtId="171" fontId="2" fillId="5" borderId="1" xfId="0" applyNumberFormat="1" applyFont="1" applyFill="1" applyBorder="1" applyAlignment="1">
      <alignment vertical="center"/>
    </xf>
    <xf numFmtId="0" fontId="2" fillId="2" borderId="0" xfId="0" applyNumberFormat="1" applyFont="1" applyFill="1" applyBorder="1"/>
    <xf numFmtId="0" fontId="2" fillId="2" borderId="0" xfId="0" applyFont="1" applyFill="1" applyBorder="1"/>
    <xf numFmtId="0" fontId="2" fillId="2" borderId="0" xfId="0" applyFont="1" applyFill="1"/>
    <xf numFmtId="0" fontId="2" fillId="2" borderId="0" xfId="4" applyFont="1" applyFill="1" applyBorder="1" applyAlignment="1"/>
    <xf numFmtId="0" fontId="2" fillId="2" borderId="0" xfId="4" applyNumberFormat="1" applyFont="1" applyFill="1" applyBorder="1" applyAlignment="1">
      <alignment horizontal="center"/>
    </xf>
    <xf numFmtId="174" fontId="2" fillId="2" borderId="0" xfId="4" applyNumberFormat="1" applyFont="1" applyFill="1" applyBorder="1" applyAlignment="1">
      <alignment horizontal="right"/>
    </xf>
    <xf numFmtId="0" fontId="2" fillId="2" borderId="0" xfId="4" applyFont="1" applyFill="1" applyBorder="1"/>
    <xf numFmtId="0" fontId="2" fillId="2" borderId="0" xfId="4" applyFont="1" applyFill="1" applyAlignment="1">
      <alignment horizontal="center"/>
    </xf>
    <xf numFmtId="175" fontId="2" fillId="2" borderId="0" xfId="5" applyNumberFormat="1" applyFont="1" applyFill="1" applyBorder="1" applyAlignment="1">
      <alignment horizontal="center"/>
    </xf>
  </cellXfs>
  <cellStyles count="84">
    <cellStyle name="20 % - Akzent1 2" xfId="6"/>
    <cellStyle name="20 % - Akzent2 2" xfId="7"/>
    <cellStyle name="20 % - Akzent3 2" xfId="8"/>
    <cellStyle name="20 % - Akzent4 2" xfId="9"/>
    <cellStyle name="20 % - Akzent5 2" xfId="10"/>
    <cellStyle name="20 % - Akzent6 2" xfId="11"/>
    <cellStyle name="40 % - Akzent1 2" xfId="12"/>
    <cellStyle name="40 % - Akzent2 2" xfId="13"/>
    <cellStyle name="40 % - Akzent3 2" xfId="14"/>
    <cellStyle name="40 % - Akzent4 2" xfId="15"/>
    <cellStyle name="40 % - Akzent5 2" xfId="16"/>
    <cellStyle name="40 % - Akzent6 2" xfId="17"/>
    <cellStyle name="60 % - Akzent1 2" xfId="18"/>
    <cellStyle name="60 % - Akzent2 2" xfId="19"/>
    <cellStyle name="60 % - Akzent3 2" xfId="20"/>
    <cellStyle name="60 % - Akzent4 2" xfId="21"/>
    <cellStyle name="60 % - Akzent5 2" xfId="22"/>
    <cellStyle name="60 % - Akzent6 2" xfId="23"/>
    <cellStyle name="Akzent1 2" xfId="24"/>
    <cellStyle name="Akzent2 2" xfId="25"/>
    <cellStyle name="Akzent3 2" xfId="26"/>
    <cellStyle name="Akzent4 2" xfId="27"/>
    <cellStyle name="Akzent5 2" xfId="28"/>
    <cellStyle name="Akzent6 2" xfId="29"/>
    <cellStyle name="Ausgabe 2" xfId="30"/>
    <cellStyle name="Berechnung 2" xfId="31"/>
    <cellStyle name="Dezimal 2" xfId="32"/>
    <cellStyle name="Eingabe 2" xfId="33"/>
    <cellStyle name="Ergebnis 2" xfId="34"/>
    <cellStyle name="Erklärender Text 2" xfId="35"/>
    <cellStyle name="Gut 2" xfId="36"/>
    <cellStyle name="Hyperlink 2" xfId="37"/>
    <cellStyle name="Hyperlink 2 3" xfId="38"/>
    <cellStyle name="Hyperlink 3" xfId="39"/>
    <cellStyle name="Hyperlink 4" xfId="40"/>
    <cellStyle name="Hyperlink 5" xfId="41"/>
    <cellStyle name="Komma 2" xfId="42"/>
    <cellStyle name="Komma 2 2" xfId="43"/>
    <cellStyle name="Komma 2 3" xfId="44"/>
    <cellStyle name="Komma 3" xfId="45"/>
    <cellStyle name="Komma 3 2" xfId="46"/>
    <cellStyle name="Komma 3 2 2" xfId="47"/>
    <cellStyle name="Komma 5" xfId="48"/>
    <cellStyle name="Lien hypertexte" xfId="1" builtinId="8"/>
    <cellStyle name="Link 2" xfId="80"/>
    <cellStyle name="Link 3" xfId="49"/>
    <cellStyle name="Neutral 2" xfId="50"/>
    <cellStyle name="Normal" xfId="0" builtinId="0"/>
    <cellStyle name="Notiz 2" xfId="51"/>
    <cellStyle name="Schlecht 2" xfId="52"/>
    <cellStyle name="Standard 2" xfId="53"/>
    <cellStyle name="Standard 2 2" xfId="2"/>
    <cellStyle name="Standard 3" xfId="54"/>
    <cellStyle name="Standard 3 2" xfId="55"/>
    <cellStyle name="Standard 4" xfId="56"/>
    <cellStyle name="Standard 4 2" xfId="57"/>
    <cellStyle name="Standard 4 2 2" xfId="58"/>
    <cellStyle name="Standard 4 3" xfId="59"/>
    <cellStyle name="Standard 5" xfId="60"/>
    <cellStyle name="Standard 6" xfId="61"/>
    <cellStyle name="Standard 6 2" xfId="62"/>
    <cellStyle name="Standard 6 3" xfId="3"/>
    <cellStyle name="Standard 6 3 2" xfId="64"/>
    <cellStyle name="Standard 6 3 2 2" xfId="65"/>
    <cellStyle name="Standard 6 3 3" xfId="63"/>
    <cellStyle name="Standard 6 3_Handorgel_D_10112013" xfId="66"/>
    <cellStyle name="Standard 6 4" xfId="67"/>
    <cellStyle name="Standard 7" xfId="68"/>
    <cellStyle name="Standard 7 2" xfId="4"/>
    <cellStyle name="Standard 7 2 2" xfId="69"/>
    <cellStyle name="Standard 7 2_Handorgel_D_10112013" xfId="70"/>
    <cellStyle name="Standard 8" xfId="71"/>
    <cellStyle name="Standard_2003 (2)" xfId="81"/>
    <cellStyle name="Standard_je-d-17.2.4.2.1" xfId="5"/>
    <cellStyle name="Standard_T17.2.4.1 (2)" xfId="83"/>
    <cellStyle name="Standard_tests" xfId="82"/>
    <cellStyle name="Überschrift 1 2" xfId="72"/>
    <cellStyle name="Überschrift 2 2" xfId="73"/>
    <cellStyle name="Überschrift 3 2" xfId="74"/>
    <cellStyle name="Überschrift 4 2" xfId="75"/>
    <cellStyle name="Überschrift 5" xfId="76"/>
    <cellStyle name="Verknüpfte Zelle 2" xfId="77"/>
    <cellStyle name="Warnender Text 2" xfId="78"/>
    <cellStyle name="Zelle überprüfen 2" xfId="79"/>
  </cellStyles>
  <dxfs count="0"/>
  <tableStyles count="0" defaultTableStyle="TableStyleMedium9" defaultPivotStyle="PivotStyleLight16"/>
  <colors>
    <mruColors>
      <color rgb="FFE8EA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"/>
  <sheetViews>
    <sheetView showGridLines="0" tabSelected="1" zoomScaleNormal="100" workbookViewId="0"/>
  </sheetViews>
  <sheetFormatPr baseColWidth="10" defaultColWidth="12" defaultRowHeight="11.25"/>
  <cols>
    <col min="1" max="1" width="35.6640625" style="21" customWidth="1"/>
    <col min="2" max="2" width="4.5" style="21" customWidth="1"/>
    <col min="3" max="3" width="17" style="21" customWidth="1"/>
    <col min="4" max="4" width="21.5" style="21" customWidth="1"/>
    <col min="5" max="5" width="12.1640625" style="21" customWidth="1"/>
    <col min="6" max="6" width="63.6640625" style="21" customWidth="1"/>
    <col min="7" max="16384" width="12" style="21"/>
  </cols>
  <sheetData>
    <row r="1" spans="1:6" s="10" customFormat="1" ht="12">
      <c r="A1" s="10" t="s">
        <v>44</v>
      </c>
      <c r="F1" s="23" t="s">
        <v>322</v>
      </c>
    </row>
    <row r="2" spans="1:6" s="10" customFormat="1" ht="12">
      <c r="A2" s="10" t="s">
        <v>43</v>
      </c>
      <c r="F2" s="23"/>
    </row>
    <row r="3" spans="1:6" s="10" customFormat="1" ht="12">
      <c r="F3" s="23"/>
    </row>
    <row r="4" spans="1:6" s="25" customFormat="1" ht="18">
      <c r="A4" s="10" t="s">
        <v>55</v>
      </c>
      <c r="B4" s="24"/>
      <c r="F4" s="26"/>
    </row>
    <row r="5" spans="1:6" s="25" customFormat="1" ht="18">
      <c r="A5" s="10" t="s">
        <v>45</v>
      </c>
      <c r="B5" s="27"/>
      <c r="C5" s="10" t="s">
        <v>131</v>
      </c>
      <c r="D5" s="27"/>
      <c r="F5" s="26"/>
    </row>
    <row r="6" spans="1:6" s="25" customFormat="1" ht="11.1" customHeight="1">
      <c r="A6" s="27"/>
      <c r="B6" s="27"/>
      <c r="C6" s="27"/>
      <c r="D6" s="27"/>
      <c r="F6" s="26"/>
    </row>
    <row r="7" spans="1:6" s="30" customFormat="1" ht="17.25" customHeight="1">
      <c r="A7" s="28" t="s">
        <v>47</v>
      </c>
      <c r="B7" s="29" t="s">
        <v>68</v>
      </c>
      <c r="C7" s="29"/>
      <c r="D7" s="29"/>
      <c r="E7" s="28" t="s">
        <v>48</v>
      </c>
      <c r="F7" s="28" t="s">
        <v>49</v>
      </c>
    </row>
    <row r="8" spans="1:6">
      <c r="A8" s="21" t="s">
        <v>70</v>
      </c>
      <c r="B8" s="21" t="s">
        <v>75</v>
      </c>
      <c r="C8" s="44" t="s">
        <v>46</v>
      </c>
      <c r="D8" s="21" t="s">
        <v>57</v>
      </c>
      <c r="E8" s="32" t="s">
        <v>297</v>
      </c>
    </row>
    <row r="9" spans="1:6">
      <c r="D9" s="21" t="s">
        <v>58</v>
      </c>
      <c r="E9" s="32" t="s">
        <v>297</v>
      </c>
    </row>
    <row r="10" spans="1:6" ht="7.35" customHeight="1">
      <c r="A10" s="45"/>
      <c r="B10" s="45"/>
      <c r="C10" s="45"/>
      <c r="D10" s="45"/>
      <c r="E10" s="186"/>
      <c r="F10" s="45"/>
    </row>
    <row r="11" spans="1:6">
      <c r="A11" s="21" t="s">
        <v>238</v>
      </c>
      <c r="B11" s="21" t="s">
        <v>76</v>
      </c>
      <c r="C11" s="44" t="s">
        <v>99</v>
      </c>
      <c r="E11" s="32" t="s">
        <v>298</v>
      </c>
      <c r="F11" s="21" t="s">
        <v>59</v>
      </c>
    </row>
    <row r="12" spans="1:6">
      <c r="B12" s="21" t="s">
        <v>77</v>
      </c>
      <c r="C12" s="44" t="s">
        <v>0</v>
      </c>
      <c r="E12" s="32" t="s">
        <v>298</v>
      </c>
    </row>
    <row r="13" spans="1:6">
      <c r="B13" s="21" t="s">
        <v>89</v>
      </c>
      <c r="C13" s="44" t="s">
        <v>87</v>
      </c>
      <c r="E13" s="32" t="s">
        <v>298</v>
      </c>
    </row>
    <row r="14" spans="1:6">
      <c r="B14" s="21" t="s">
        <v>90</v>
      </c>
      <c r="C14" s="44" t="s">
        <v>88</v>
      </c>
      <c r="E14" s="32" t="s">
        <v>298</v>
      </c>
      <c r="F14" s="46"/>
    </row>
    <row r="15" spans="1:6" ht="6" customHeight="1">
      <c r="A15" s="45"/>
      <c r="B15" s="45"/>
      <c r="C15" s="45"/>
      <c r="D15" s="45"/>
      <c r="E15" s="186"/>
      <c r="F15" s="45"/>
    </row>
    <row r="16" spans="1:6">
      <c r="A16" s="21" t="s">
        <v>71</v>
      </c>
      <c r="B16" s="21" t="s">
        <v>78</v>
      </c>
      <c r="C16" s="47" t="s">
        <v>0</v>
      </c>
      <c r="E16" s="32" t="s">
        <v>298</v>
      </c>
      <c r="F16" s="46"/>
    </row>
    <row r="17" spans="1:6" ht="6" customHeight="1">
      <c r="A17" s="45"/>
      <c r="B17" s="45"/>
      <c r="C17" s="45"/>
      <c r="D17" s="45"/>
      <c r="E17" s="45"/>
      <c r="F17" s="45"/>
    </row>
    <row r="18" spans="1:6">
      <c r="A18" s="21" t="s">
        <v>50</v>
      </c>
      <c r="B18" s="21" t="s">
        <v>80</v>
      </c>
      <c r="C18" s="47" t="s">
        <v>0</v>
      </c>
      <c r="E18" s="21" t="s">
        <v>292</v>
      </c>
      <c r="F18" s="46"/>
    </row>
    <row r="19" spans="1:6" ht="6" customHeight="1">
      <c r="A19" s="45"/>
      <c r="B19" s="45"/>
      <c r="C19" s="45"/>
      <c r="D19" s="45"/>
      <c r="E19" s="45"/>
      <c r="F19" s="45"/>
    </row>
    <row r="20" spans="1:6">
      <c r="A20" s="21" t="s">
        <v>51</v>
      </c>
      <c r="B20" s="21" t="s">
        <v>91</v>
      </c>
      <c r="C20" s="47" t="s">
        <v>99</v>
      </c>
      <c r="E20" s="48" t="s">
        <v>293</v>
      </c>
      <c r="F20" s="21" t="s">
        <v>100</v>
      </c>
    </row>
    <row r="21" spans="1:6">
      <c r="B21" s="21" t="s">
        <v>92</v>
      </c>
      <c r="C21" s="47" t="s">
        <v>42</v>
      </c>
      <c r="E21" s="48" t="s">
        <v>293</v>
      </c>
    </row>
    <row r="22" spans="1:6">
      <c r="B22" s="21" t="s">
        <v>93</v>
      </c>
      <c r="C22" s="47" t="s">
        <v>0</v>
      </c>
      <c r="E22" s="21" t="s">
        <v>294</v>
      </c>
    </row>
    <row r="23" spans="1:6" ht="6" customHeight="1">
      <c r="A23" s="45"/>
      <c r="B23" s="45"/>
      <c r="C23" s="45"/>
      <c r="D23" s="45"/>
      <c r="E23" s="45"/>
      <c r="F23" s="45"/>
    </row>
    <row r="24" spans="1:6">
      <c r="A24" s="42" t="s">
        <v>52</v>
      </c>
      <c r="B24" s="42" t="s">
        <v>69</v>
      </c>
      <c r="C24" s="171" t="s">
        <v>53</v>
      </c>
      <c r="D24" s="42"/>
      <c r="E24" s="42"/>
      <c r="F24" s="42"/>
    </row>
    <row r="25" spans="1:6">
      <c r="C25" s="49" t="s">
        <v>54</v>
      </c>
    </row>
    <row r="27" spans="1:6">
      <c r="A27" s="50" t="s">
        <v>83</v>
      </c>
    </row>
    <row r="28" spans="1:6" s="50" customFormat="1">
      <c r="A28" s="50" t="s">
        <v>84</v>
      </c>
      <c r="E28" s="51"/>
    </row>
    <row r="29" spans="1:6" s="50" customFormat="1">
      <c r="A29" s="50" t="s">
        <v>85</v>
      </c>
      <c r="E29" s="51"/>
    </row>
    <row r="30" spans="1:6" ht="8.1" customHeight="1">
      <c r="A30" s="50"/>
    </row>
    <row r="31" spans="1:6">
      <c r="A31" s="187" t="s">
        <v>326</v>
      </c>
    </row>
    <row r="32" spans="1:6">
      <c r="A32" s="21" t="s">
        <v>295</v>
      </c>
    </row>
    <row r="33" spans="1:2" s="52" customFormat="1" ht="21.95" customHeight="1">
      <c r="A33" s="32" t="s">
        <v>299</v>
      </c>
      <c r="B33" s="21"/>
    </row>
    <row r="34" spans="1:2" s="52" customFormat="1" ht="12" customHeight="1">
      <c r="B34" s="21"/>
    </row>
    <row r="35" spans="1:2" s="52" customFormat="1" ht="12.6" customHeight="1">
      <c r="A35" s="21" t="s">
        <v>296</v>
      </c>
      <c r="B35" s="21"/>
    </row>
  </sheetData>
  <phoneticPr fontId="0" type="noConversion"/>
  <hyperlinks>
    <hyperlink ref="C8" location="'A1'!A1" display="Zeitreihe ab 1919"/>
    <hyperlink ref="C11" location="'B1'!A1" display="Parteistärke"/>
    <hyperlink ref="C12" location="'B2'!A1" display="Mandate nach Geschlecht"/>
    <hyperlink ref="C13" location="'B3'!A1" display="Anzahl Wahllisten"/>
    <hyperlink ref="C16" location="'C'!A1" display="Mandate nach Geschlecht"/>
    <hyperlink ref="C18" location="D!A1" display="Mandate nach Geschlecht"/>
    <hyperlink ref="C20" location="'E1'!A1" display="Parteistärke"/>
    <hyperlink ref="C21" location="'E2'!A1" display="Mandate"/>
    <hyperlink ref="C22" location="'E3'!A1" display="Mandate nach Geschlecht"/>
    <hyperlink ref="C24" location="Abk!A1" display="Parteien"/>
    <hyperlink ref="C14" location="'B4'!A1" display="Anzahl Kandidierende nach Geschlecht"/>
  </hyperlinks>
  <pageMargins left="0.78740157499999996" right="0.78740157499999996" top="0.7" bottom="0.48" header="0.4921259845" footer="0.3"/>
  <pageSetup paperSize="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7"/>
  <sheetViews>
    <sheetView showGridLines="0" zoomScaleNormal="100" zoomScalePageLayoutView="59" workbookViewId="0">
      <pane xSplit="1" topLeftCell="B1" activePane="topRight" state="frozen"/>
      <selection pane="topRight"/>
    </sheetView>
  </sheetViews>
  <sheetFormatPr baseColWidth="10" defaultColWidth="12" defaultRowHeight="9.9499999999999993" customHeight="1"/>
  <cols>
    <col min="1" max="1" width="7.6640625" style="18" customWidth="1"/>
    <col min="2" max="28" width="8.5" style="14" customWidth="1"/>
    <col min="29" max="16384" width="12" style="14"/>
  </cols>
  <sheetData>
    <row r="1" spans="1:28" s="12" customFormat="1" ht="13.5">
      <c r="A1" s="10" t="str">
        <f>"Kanton "&amp;Übersicht!C5</f>
        <v>Kanton Basel-Stadt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W1" s="11"/>
      <c r="X1" s="11"/>
      <c r="Y1" s="11"/>
      <c r="AA1" s="43" t="s">
        <v>56</v>
      </c>
    </row>
    <row r="2" spans="1:28" s="17" customFormat="1" ht="14.1" customHeight="1">
      <c r="A2" s="77" t="s">
        <v>66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6"/>
      <c r="N2" s="16"/>
      <c r="O2" s="16"/>
      <c r="P2" s="16"/>
      <c r="Q2" s="16"/>
      <c r="R2" s="16"/>
      <c r="S2" s="16"/>
      <c r="T2" s="16"/>
      <c r="U2" s="16"/>
      <c r="V2" s="16"/>
      <c r="W2" s="15"/>
      <c r="X2" s="15"/>
      <c r="Y2" s="15"/>
      <c r="Z2" s="15"/>
    </row>
    <row r="3" spans="1:28" s="19" customFormat="1" ht="18" customHeight="1">
      <c r="A3" s="220" t="s">
        <v>239</v>
      </c>
      <c r="B3" s="204">
        <v>1926</v>
      </c>
      <c r="C3" s="204">
        <v>1929</v>
      </c>
      <c r="D3" s="204">
        <v>1932</v>
      </c>
      <c r="E3" s="204">
        <v>1935</v>
      </c>
      <c r="F3" s="204">
        <v>1938</v>
      </c>
      <c r="G3" s="204">
        <v>1941</v>
      </c>
      <c r="H3" s="204">
        <v>1944</v>
      </c>
      <c r="I3" s="204">
        <v>1947</v>
      </c>
      <c r="J3" s="204">
        <v>1950</v>
      </c>
      <c r="K3" s="204">
        <v>1953</v>
      </c>
      <c r="L3" s="204">
        <v>1956</v>
      </c>
      <c r="M3" s="204">
        <v>1960</v>
      </c>
      <c r="N3" s="204">
        <v>1964</v>
      </c>
      <c r="O3" s="204">
        <v>1968</v>
      </c>
      <c r="P3" s="204">
        <v>1972</v>
      </c>
      <c r="Q3" s="204">
        <v>1976</v>
      </c>
      <c r="R3" s="204">
        <v>1980</v>
      </c>
      <c r="S3" s="204">
        <v>1984</v>
      </c>
      <c r="T3" s="188">
        <v>1988</v>
      </c>
      <c r="U3" s="188">
        <v>1992</v>
      </c>
      <c r="V3" s="204">
        <v>1996</v>
      </c>
      <c r="W3" s="204">
        <v>2000</v>
      </c>
      <c r="X3" s="204">
        <v>2004</v>
      </c>
      <c r="Y3" s="188">
        <v>2008</v>
      </c>
      <c r="Z3" s="188">
        <v>2012</v>
      </c>
      <c r="AA3" s="188">
        <v>2016</v>
      </c>
      <c r="AB3" s="188">
        <v>2020</v>
      </c>
    </row>
    <row r="4" spans="1:28" s="12" customFormat="1" ht="12" customHeight="1">
      <c r="A4" s="221" t="s">
        <v>1</v>
      </c>
      <c r="B4" s="222">
        <v>16</v>
      </c>
      <c r="C4" s="222">
        <v>18</v>
      </c>
      <c r="D4" s="222">
        <v>23</v>
      </c>
      <c r="E4" s="222">
        <v>20</v>
      </c>
      <c r="F4" s="222">
        <v>19</v>
      </c>
      <c r="G4" s="222">
        <v>17</v>
      </c>
      <c r="H4" s="222">
        <v>17</v>
      </c>
      <c r="I4" s="222">
        <v>19</v>
      </c>
      <c r="J4" s="222">
        <v>20</v>
      </c>
      <c r="K4" s="222">
        <v>25</v>
      </c>
      <c r="L4" s="222">
        <v>21</v>
      </c>
      <c r="M4" s="222">
        <v>24</v>
      </c>
      <c r="N4" s="222">
        <v>25</v>
      </c>
      <c r="O4" s="222">
        <v>20</v>
      </c>
      <c r="P4" s="222">
        <v>14</v>
      </c>
      <c r="Q4" s="222">
        <v>18</v>
      </c>
      <c r="R4" s="222">
        <v>22</v>
      </c>
      <c r="S4" s="222">
        <v>21</v>
      </c>
      <c r="T4" s="222">
        <v>19</v>
      </c>
      <c r="U4" s="222">
        <v>21</v>
      </c>
      <c r="V4" s="222">
        <v>17</v>
      </c>
      <c r="W4" s="222">
        <v>18</v>
      </c>
      <c r="X4" s="222">
        <v>17</v>
      </c>
      <c r="Y4" s="222">
        <v>11</v>
      </c>
      <c r="Z4" s="222">
        <v>12</v>
      </c>
      <c r="AA4" s="222">
        <v>10</v>
      </c>
      <c r="AB4" s="223">
        <v>7</v>
      </c>
    </row>
    <row r="5" spans="1:28" s="12" customFormat="1" ht="13.5">
      <c r="A5" s="221" t="s">
        <v>2</v>
      </c>
      <c r="B5" s="222">
        <v>13</v>
      </c>
      <c r="C5" s="222">
        <v>13</v>
      </c>
      <c r="D5" s="222">
        <v>14</v>
      </c>
      <c r="E5" s="222">
        <v>13</v>
      </c>
      <c r="F5" s="222">
        <v>14</v>
      </c>
      <c r="G5" s="222">
        <v>11</v>
      </c>
      <c r="H5" s="222">
        <v>13</v>
      </c>
      <c r="I5" s="222">
        <v>13</v>
      </c>
      <c r="J5" s="222">
        <v>16</v>
      </c>
      <c r="K5" s="222">
        <v>18</v>
      </c>
      <c r="L5" s="222">
        <v>19</v>
      </c>
      <c r="M5" s="222">
        <v>20</v>
      </c>
      <c r="N5" s="222">
        <v>19</v>
      </c>
      <c r="O5" s="222">
        <v>20</v>
      </c>
      <c r="P5" s="222">
        <v>17</v>
      </c>
      <c r="Q5" s="222">
        <v>16</v>
      </c>
      <c r="R5" s="222">
        <v>18</v>
      </c>
      <c r="S5" s="222">
        <v>15</v>
      </c>
      <c r="T5" s="222">
        <v>15</v>
      </c>
      <c r="U5" s="222">
        <v>15</v>
      </c>
      <c r="V5" s="222">
        <v>13</v>
      </c>
      <c r="W5" s="222">
        <v>14</v>
      </c>
      <c r="X5" s="222">
        <v>11</v>
      </c>
      <c r="Y5" s="222">
        <v>8</v>
      </c>
      <c r="Z5" s="222">
        <v>8</v>
      </c>
      <c r="AA5" s="222">
        <v>7</v>
      </c>
      <c r="AB5" s="223">
        <v>7</v>
      </c>
    </row>
    <row r="6" spans="1:28" s="12" customFormat="1" ht="13.5">
      <c r="A6" s="221" t="s">
        <v>7</v>
      </c>
      <c r="B6" s="222">
        <v>39</v>
      </c>
      <c r="C6" s="222">
        <v>34</v>
      </c>
      <c r="D6" s="222">
        <v>38</v>
      </c>
      <c r="E6" s="222">
        <v>46</v>
      </c>
      <c r="F6" s="222">
        <v>51</v>
      </c>
      <c r="G6" s="222">
        <v>55</v>
      </c>
      <c r="H6" s="222">
        <v>45</v>
      </c>
      <c r="I6" s="222">
        <v>32</v>
      </c>
      <c r="J6" s="222">
        <v>38</v>
      </c>
      <c r="K6" s="222">
        <v>38</v>
      </c>
      <c r="L6" s="222">
        <v>40</v>
      </c>
      <c r="M6" s="222">
        <v>39</v>
      </c>
      <c r="N6" s="222">
        <v>42</v>
      </c>
      <c r="O6" s="222">
        <v>36</v>
      </c>
      <c r="P6" s="222">
        <v>36</v>
      </c>
      <c r="Q6" s="222">
        <v>39</v>
      </c>
      <c r="R6" s="222">
        <v>37</v>
      </c>
      <c r="S6" s="222">
        <v>28</v>
      </c>
      <c r="T6" s="222">
        <v>27</v>
      </c>
      <c r="U6" s="222">
        <v>32</v>
      </c>
      <c r="V6" s="222">
        <v>39</v>
      </c>
      <c r="W6" s="222">
        <v>39</v>
      </c>
      <c r="X6" s="222">
        <v>46</v>
      </c>
      <c r="Y6" s="222">
        <v>32</v>
      </c>
      <c r="Z6" s="222">
        <v>33</v>
      </c>
      <c r="AA6" s="222">
        <v>34</v>
      </c>
      <c r="AB6" s="223">
        <v>30</v>
      </c>
    </row>
    <row r="7" spans="1:28" s="12" customFormat="1" ht="13.5">
      <c r="A7" s="221" t="s">
        <v>3</v>
      </c>
      <c r="B7" s="222">
        <v>15</v>
      </c>
      <c r="C7" s="222">
        <v>15</v>
      </c>
      <c r="D7" s="222">
        <v>13</v>
      </c>
      <c r="E7" s="222">
        <v>10</v>
      </c>
      <c r="F7" s="222">
        <v>5</v>
      </c>
      <c r="G7" s="222">
        <v>4</v>
      </c>
      <c r="H7" s="222">
        <v>6</v>
      </c>
      <c r="I7" s="222">
        <v>5</v>
      </c>
      <c r="J7" s="222">
        <v>5</v>
      </c>
      <c r="K7" s="222">
        <v>5</v>
      </c>
      <c r="L7" s="222">
        <v>4</v>
      </c>
      <c r="M7" s="222"/>
      <c r="N7" s="222"/>
      <c r="O7" s="222"/>
      <c r="P7" s="222">
        <v>1</v>
      </c>
      <c r="Q7" s="222"/>
      <c r="R7" s="222"/>
      <c r="S7" s="222"/>
      <c r="T7" s="222"/>
      <c r="U7" s="222"/>
      <c r="V7" s="222">
        <v>1</v>
      </c>
      <c r="W7" s="222">
        <v>14</v>
      </c>
      <c r="X7" s="222">
        <v>15</v>
      </c>
      <c r="Y7" s="222">
        <v>14</v>
      </c>
      <c r="Z7" s="222">
        <v>15</v>
      </c>
      <c r="AA7" s="222">
        <v>15</v>
      </c>
      <c r="AB7" s="223">
        <v>11</v>
      </c>
    </row>
    <row r="8" spans="1:28" s="12" customFormat="1" ht="13.5">
      <c r="A8" s="221" t="s">
        <v>8</v>
      </c>
      <c r="B8" s="222">
        <v>18</v>
      </c>
      <c r="C8" s="222">
        <v>18</v>
      </c>
      <c r="D8" s="222">
        <v>16</v>
      </c>
      <c r="E8" s="222">
        <v>15</v>
      </c>
      <c r="F8" s="222">
        <v>16</v>
      </c>
      <c r="G8" s="222">
        <v>15</v>
      </c>
      <c r="H8" s="222">
        <v>16</v>
      </c>
      <c r="I8" s="222">
        <v>17</v>
      </c>
      <c r="J8" s="222">
        <v>13</v>
      </c>
      <c r="K8" s="222">
        <v>14</v>
      </c>
      <c r="L8" s="222">
        <v>12</v>
      </c>
      <c r="M8" s="222">
        <v>18</v>
      </c>
      <c r="N8" s="222">
        <v>18</v>
      </c>
      <c r="O8" s="222">
        <v>19</v>
      </c>
      <c r="P8" s="222">
        <v>19</v>
      </c>
      <c r="Q8" s="222">
        <v>19</v>
      </c>
      <c r="R8" s="222">
        <v>18</v>
      </c>
      <c r="S8" s="222">
        <v>15</v>
      </c>
      <c r="T8" s="222">
        <v>15</v>
      </c>
      <c r="U8" s="222">
        <v>17</v>
      </c>
      <c r="V8" s="222">
        <v>14</v>
      </c>
      <c r="W8" s="222">
        <v>16</v>
      </c>
      <c r="X8" s="222">
        <v>12</v>
      </c>
      <c r="Y8" s="222">
        <v>9</v>
      </c>
      <c r="Z8" s="222">
        <v>10</v>
      </c>
      <c r="AA8" s="222">
        <v>14</v>
      </c>
      <c r="AB8" s="223">
        <v>14</v>
      </c>
    </row>
    <row r="9" spans="1:28" s="12" customFormat="1" ht="13.5">
      <c r="A9" s="221" t="s">
        <v>10</v>
      </c>
      <c r="B9" s="222"/>
      <c r="C9" s="222"/>
      <c r="D9" s="222"/>
      <c r="E9" s="222"/>
      <c r="F9" s="222">
        <v>5</v>
      </c>
      <c r="G9" s="222">
        <v>21</v>
      </c>
      <c r="H9" s="222">
        <v>9</v>
      </c>
      <c r="I9" s="222">
        <v>6</v>
      </c>
      <c r="J9" s="222">
        <v>10</v>
      </c>
      <c r="K9" s="222">
        <v>7</v>
      </c>
      <c r="L9" s="222">
        <v>9</v>
      </c>
      <c r="M9" s="222">
        <v>9</v>
      </c>
      <c r="N9" s="222">
        <v>11</v>
      </c>
      <c r="O9" s="222">
        <v>19</v>
      </c>
      <c r="P9" s="222">
        <v>12</v>
      </c>
      <c r="Q9" s="222">
        <v>8</v>
      </c>
      <c r="R9" s="222">
        <v>5</v>
      </c>
      <c r="S9" s="222">
        <v>5</v>
      </c>
      <c r="T9" s="222">
        <v>8</v>
      </c>
      <c r="U9" s="222">
        <v>3</v>
      </c>
      <c r="V9" s="222"/>
      <c r="W9" s="222"/>
      <c r="X9" s="222"/>
      <c r="Y9" s="222"/>
      <c r="Z9" s="222"/>
      <c r="AA9" s="222"/>
      <c r="AB9" s="222"/>
    </row>
    <row r="10" spans="1:28" s="12" customFormat="1" ht="13.5">
      <c r="A10" s="221" t="s">
        <v>11</v>
      </c>
      <c r="B10" s="222"/>
      <c r="C10" s="222">
        <v>3</v>
      </c>
      <c r="D10" s="222">
        <v>3</v>
      </c>
      <c r="E10" s="222">
        <v>3</v>
      </c>
      <c r="F10" s="222">
        <v>1</v>
      </c>
      <c r="G10" s="222">
        <v>1</v>
      </c>
      <c r="H10" s="222"/>
      <c r="I10" s="222">
        <v>2</v>
      </c>
      <c r="J10" s="222">
        <v>4</v>
      </c>
      <c r="K10" s="222">
        <v>5</v>
      </c>
      <c r="L10" s="222">
        <v>5</v>
      </c>
      <c r="M10" s="222">
        <v>5</v>
      </c>
      <c r="N10" s="222">
        <v>5</v>
      </c>
      <c r="O10" s="222">
        <v>5</v>
      </c>
      <c r="P10" s="222">
        <v>6</v>
      </c>
      <c r="Q10" s="222">
        <v>6</v>
      </c>
      <c r="R10" s="222">
        <v>7</v>
      </c>
      <c r="S10" s="222">
        <v>10</v>
      </c>
      <c r="T10" s="222">
        <v>7</v>
      </c>
      <c r="U10" s="222">
        <v>6</v>
      </c>
      <c r="V10" s="222">
        <v>6</v>
      </c>
      <c r="W10" s="222">
        <v>6</v>
      </c>
      <c r="X10" s="222">
        <v>6</v>
      </c>
      <c r="Y10" s="222">
        <v>4</v>
      </c>
      <c r="Z10" s="222">
        <v>1</v>
      </c>
      <c r="AA10" s="222">
        <v>1</v>
      </c>
      <c r="AB10" s="223">
        <v>3</v>
      </c>
    </row>
    <row r="11" spans="1:28" s="12" customFormat="1" ht="13.5">
      <c r="A11" s="221" t="s">
        <v>13</v>
      </c>
      <c r="B11" s="222"/>
      <c r="C11" s="222"/>
      <c r="D11" s="222"/>
      <c r="E11" s="222"/>
      <c r="F11" s="222"/>
      <c r="G11" s="222"/>
      <c r="H11" s="222"/>
      <c r="I11" s="222"/>
      <c r="J11" s="222"/>
      <c r="K11" s="222"/>
      <c r="L11" s="222"/>
      <c r="M11" s="222"/>
      <c r="N11" s="222"/>
      <c r="O11" s="222"/>
      <c r="P11" s="222"/>
      <c r="Q11" s="222"/>
      <c r="R11" s="222"/>
      <c r="S11" s="222"/>
      <c r="T11" s="222"/>
      <c r="U11" s="222"/>
      <c r="V11" s="222"/>
      <c r="W11" s="222"/>
      <c r="X11" s="222"/>
      <c r="Y11" s="222">
        <v>5</v>
      </c>
      <c r="Z11" s="222">
        <v>5</v>
      </c>
      <c r="AA11" s="222">
        <v>4</v>
      </c>
      <c r="AB11" s="223">
        <v>8</v>
      </c>
    </row>
    <row r="12" spans="1:28" s="12" customFormat="1" ht="13.5">
      <c r="A12" s="221" t="s">
        <v>106</v>
      </c>
      <c r="B12" s="222"/>
      <c r="C12" s="222"/>
      <c r="D12" s="222"/>
      <c r="E12" s="222"/>
      <c r="F12" s="222"/>
      <c r="G12" s="222"/>
      <c r="H12" s="222"/>
      <c r="I12" s="222"/>
      <c r="J12" s="222"/>
      <c r="K12" s="222"/>
      <c r="L12" s="222"/>
      <c r="M12" s="222"/>
      <c r="N12" s="222"/>
      <c r="O12" s="222"/>
      <c r="P12" s="222"/>
      <c r="Q12" s="222"/>
      <c r="R12" s="222"/>
      <c r="S12" s="222">
        <v>11</v>
      </c>
      <c r="T12" s="222">
        <v>9</v>
      </c>
      <c r="U12" s="222">
        <v>10</v>
      </c>
      <c r="V12" s="222">
        <v>10</v>
      </c>
      <c r="W12" s="222">
        <v>6</v>
      </c>
      <c r="X12" s="222">
        <v>6</v>
      </c>
      <c r="Y12" s="222">
        <v>3</v>
      </c>
      <c r="Z12" s="31"/>
      <c r="AA12" s="31"/>
      <c r="AB12" s="31"/>
    </row>
    <row r="13" spans="1:28" s="12" customFormat="1" ht="13.5">
      <c r="A13" s="221" t="s">
        <v>97</v>
      </c>
      <c r="B13" s="222"/>
      <c r="C13" s="222"/>
      <c r="D13" s="222"/>
      <c r="E13" s="222"/>
      <c r="F13" s="222"/>
      <c r="G13" s="222"/>
      <c r="H13" s="222"/>
      <c r="I13" s="222"/>
      <c r="J13" s="222"/>
      <c r="K13" s="222"/>
      <c r="L13" s="222"/>
      <c r="M13" s="222"/>
      <c r="N13" s="222"/>
      <c r="O13" s="222"/>
      <c r="P13" s="222"/>
      <c r="Q13" s="222"/>
      <c r="R13" s="222"/>
      <c r="S13" s="222"/>
      <c r="T13" s="222"/>
      <c r="U13" s="222"/>
      <c r="V13" s="222"/>
      <c r="W13" s="222"/>
      <c r="X13" s="222"/>
      <c r="Y13" s="222"/>
      <c r="Z13" s="31"/>
      <c r="AA13" s="31"/>
      <c r="AB13" s="31"/>
    </row>
    <row r="14" spans="1:28" s="12" customFormat="1" ht="13.5">
      <c r="A14" s="224" t="s">
        <v>14</v>
      </c>
      <c r="B14" s="222">
        <v>22</v>
      </c>
      <c r="C14" s="222">
        <v>25</v>
      </c>
      <c r="D14" s="222">
        <v>19</v>
      </c>
      <c r="E14" s="222">
        <v>16</v>
      </c>
      <c r="F14" s="222">
        <v>15</v>
      </c>
      <c r="G14" s="222"/>
      <c r="H14" s="222">
        <v>18</v>
      </c>
      <c r="I14" s="222">
        <v>31</v>
      </c>
      <c r="J14" s="222">
        <v>18</v>
      </c>
      <c r="K14" s="222">
        <v>14</v>
      </c>
      <c r="L14" s="222">
        <v>16</v>
      </c>
      <c r="M14" s="222">
        <v>8</v>
      </c>
      <c r="N14" s="222">
        <v>8</v>
      </c>
      <c r="O14" s="222">
        <v>8</v>
      </c>
      <c r="P14" s="222">
        <v>9</v>
      </c>
      <c r="Q14" s="222">
        <v>8</v>
      </c>
      <c r="R14" s="222">
        <v>6</v>
      </c>
      <c r="S14" s="222">
        <v>3</v>
      </c>
      <c r="T14" s="222">
        <v>2</v>
      </c>
      <c r="U14" s="222">
        <v>1</v>
      </c>
      <c r="V14" s="222"/>
      <c r="W14" s="222"/>
      <c r="X14" s="222"/>
      <c r="Y14" s="222"/>
      <c r="Z14" s="222"/>
      <c r="AA14" s="222"/>
      <c r="AB14" s="222"/>
    </row>
    <row r="15" spans="1:28" s="12" customFormat="1" ht="13.5">
      <c r="A15" s="221" t="s">
        <v>15</v>
      </c>
      <c r="B15" s="222"/>
      <c r="C15" s="222"/>
      <c r="D15" s="222"/>
      <c r="E15" s="222"/>
      <c r="F15" s="222"/>
      <c r="G15" s="222"/>
      <c r="H15" s="222"/>
      <c r="I15" s="222"/>
      <c r="J15" s="222"/>
      <c r="K15" s="222"/>
      <c r="L15" s="222"/>
      <c r="M15" s="222"/>
      <c r="N15" s="222"/>
      <c r="O15" s="222"/>
      <c r="P15" s="222">
        <v>5</v>
      </c>
      <c r="Q15" s="222">
        <v>7</v>
      </c>
      <c r="R15" s="222">
        <v>13</v>
      </c>
      <c r="S15" s="222">
        <v>15</v>
      </c>
      <c r="T15" s="222">
        <v>12</v>
      </c>
      <c r="U15" s="222">
        <v>6</v>
      </c>
      <c r="V15" s="222"/>
      <c r="W15" s="222"/>
      <c r="X15" s="222"/>
      <c r="Y15" s="222"/>
      <c r="Z15" s="222"/>
      <c r="AA15" s="222"/>
      <c r="AB15" s="222"/>
    </row>
    <row r="16" spans="1:28" s="12" customFormat="1" ht="13.5">
      <c r="A16" s="221" t="s">
        <v>16</v>
      </c>
      <c r="B16" s="222"/>
      <c r="C16" s="222"/>
      <c r="D16" s="222"/>
      <c r="E16" s="222"/>
      <c r="F16" s="222"/>
      <c r="G16" s="222"/>
      <c r="H16" s="222"/>
      <c r="I16" s="222"/>
      <c r="J16" s="222"/>
      <c r="K16" s="222"/>
      <c r="L16" s="222"/>
      <c r="M16" s="222"/>
      <c r="N16" s="222"/>
      <c r="O16" s="222"/>
      <c r="P16" s="222"/>
      <c r="Q16" s="222"/>
      <c r="R16" s="222"/>
      <c r="S16" s="222"/>
      <c r="T16" s="222">
        <v>3</v>
      </c>
      <c r="U16" s="222">
        <v>5</v>
      </c>
      <c r="V16" s="222">
        <v>7</v>
      </c>
      <c r="W16" s="222">
        <v>5</v>
      </c>
      <c r="X16" s="222"/>
      <c r="Y16" s="222"/>
      <c r="Z16" s="31"/>
      <c r="AA16" s="31"/>
      <c r="AB16" s="31"/>
    </row>
    <row r="17" spans="1:28" s="12" customFormat="1" ht="13.5">
      <c r="A17" s="221" t="s">
        <v>18</v>
      </c>
      <c r="B17" s="222"/>
      <c r="C17" s="222"/>
      <c r="D17" s="222"/>
      <c r="E17" s="222"/>
      <c r="F17" s="222"/>
      <c r="G17" s="222"/>
      <c r="H17" s="222"/>
      <c r="I17" s="222"/>
      <c r="J17" s="222"/>
      <c r="K17" s="222"/>
      <c r="L17" s="222"/>
      <c r="M17" s="222"/>
      <c r="N17" s="222"/>
      <c r="O17" s="222"/>
      <c r="P17" s="222"/>
      <c r="Q17" s="222"/>
      <c r="R17" s="222"/>
      <c r="S17" s="222"/>
      <c r="T17" s="222">
        <v>2</v>
      </c>
      <c r="U17" s="222">
        <v>3</v>
      </c>
      <c r="V17" s="222">
        <v>13</v>
      </c>
      <c r="W17" s="222">
        <v>7</v>
      </c>
      <c r="X17" s="222">
        <v>16</v>
      </c>
      <c r="Y17" s="222">
        <v>13</v>
      </c>
      <c r="Z17" s="222">
        <v>13</v>
      </c>
      <c r="AA17" s="222">
        <v>14</v>
      </c>
      <c r="AB17" s="223">
        <v>18</v>
      </c>
    </row>
    <row r="18" spans="1:28" s="12" customFormat="1" ht="13.5">
      <c r="A18" s="221" t="s">
        <v>81</v>
      </c>
      <c r="B18" s="222"/>
      <c r="C18" s="222"/>
      <c r="D18" s="222"/>
      <c r="E18" s="222"/>
      <c r="F18" s="222"/>
      <c r="G18" s="222"/>
      <c r="H18" s="222"/>
      <c r="I18" s="222"/>
      <c r="J18" s="222"/>
      <c r="K18" s="222"/>
      <c r="L18" s="222"/>
      <c r="M18" s="222"/>
      <c r="N18" s="222"/>
      <c r="O18" s="222">
        <v>2</v>
      </c>
      <c r="P18" s="222">
        <v>10</v>
      </c>
      <c r="Q18" s="222">
        <v>9</v>
      </c>
      <c r="R18" s="222">
        <v>4</v>
      </c>
      <c r="S18" s="222">
        <v>7</v>
      </c>
      <c r="T18" s="222">
        <v>10</v>
      </c>
      <c r="U18" s="222">
        <v>8</v>
      </c>
      <c r="V18" s="222">
        <v>8</v>
      </c>
      <c r="W18" s="222">
        <v>5</v>
      </c>
      <c r="X18" s="222"/>
      <c r="Y18" s="222"/>
      <c r="Z18" s="222"/>
      <c r="AA18" s="222"/>
      <c r="AB18" s="222"/>
    </row>
    <row r="19" spans="1:28" s="12" customFormat="1" ht="13.5">
      <c r="A19" s="221" t="s">
        <v>21</v>
      </c>
      <c r="B19" s="222"/>
      <c r="C19" s="222"/>
      <c r="D19" s="222"/>
      <c r="E19" s="222"/>
      <c r="F19" s="222"/>
      <c r="G19" s="222"/>
      <c r="H19" s="222"/>
      <c r="I19" s="222"/>
      <c r="J19" s="222"/>
      <c r="K19" s="222"/>
      <c r="L19" s="222"/>
      <c r="M19" s="222"/>
      <c r="N19" s="222"/>
      <c r="O19" s="222"/>
      <c r="P19" s="222"/>
      <c r="Q19" s="222"/>
      <c r="R19" s="222"/>
      <c r="S19" s="222"/>
      <c r="T19" s="222"/>
      <c r="U19" s="222">
        <v>3</v>
      </c>
      <c r="V19" s="222">
        <v>2</v>
      </c>
      <c r="W19" s="222"/>
      <c r="X19" s="222"/>
      <c r="Y19" s="222"/>
      <c r="Z19" s="222"/>
      <c r="AA19" s="222"/>
      <c r="AB19" s="222"/>
    </row>
    <row r="20" spans="1:28" s="12" customFormat="1" ht="12" customHeight="1">
      <c r="A20" s="221" t="s">
        <v>22</v>
      </c>
      <c r="B20" s="222">
        <v>7</v>
      </c>
      <c r="C20" s="222">
        <v>4</v>
      </c>
      <c r="D20" s="222">
        <v>4</v>
      </c>
      <c r="E20" s="222">
        <v>7</v>
      </c>
      <c r="F20" s="222">
        <v>4</v>
      </c>
      <c r="G20" s="222">
        <v>6</v>
      </c>
      <c r="H20" s="222">
        <v>6</v>
      </c>
      <c r="I20" s="222">
        <v>5</v>
      </c>
      <c r="J20" s="222">
        <v>6</v>
      </c>
      <c r="K20" s="222">
        <v>4</v>
      </c>
      <c r="L20" s="222">
        <v>4</v>
      </c>
      <c r="M20" s="222">
        <v>7</v>
      </c>
      <c r="N20" s="222">
        <v>2</v>
      </c>
      <c r="O20" s="222">
        <v>1</v>
      </c>
      <c r="P20" s="222">
        <v>1</v>
      </c>
      <c r="Q20" s="222"/>
      <c r="R20" s="222"/>
      <c r="S20" s="222"/>
      <c r="T20" s="222">
        <v>1</v>
      </c>
      <c r="U20" s="222"/>
      <c r="V20" s="222"/>
      <c r="W20" s="222"/>
      <c r="X20" s="222">
        <v>1</v>
      </c>
      <c r="Y20" s="222">
        <v>1</v>
      </c>
      <c r="Z20" s="222">
        <v>3</v>
      </c>
      <c r="AA20" s="222">
        <v>1</v>
      </c>
      <c r="AB20" s="223">
        <v>2</v>
      </c>
    </row>
    <row r="21" spans="1:28" s="12" customFormat="1" ht="18" customHeight="1">
      <c r="A21" s="135" t="s">
        <v>4</v>
      </c>
      <c r="B21" s="162">
        <f t="shared" ref="B21:AB21" si="0">SUM(B4:B20)</f>
        <v>130</v>
      </c>
      <c r="C21" s="162">
        <f t="shared" si="0"/>
        <v>130</v>
      </c>
      <c r="D21" s="162">
        <f t="shared" si="0"/>
        <v>130</v>
      </c>
      <c r="E21" s="162">
        <f t="shared" si="0"/>
        <v>130</v>
      </c>
      <c r="F21" s="162">
        <f t="shared" si="0"/>
        <v>130</v>
      </c>
      <c r="G21" s="162">
        <f t="shared" si="0"/>
        <v>130</v>
      </c>
      <c r="H21" s="162">
        <f t="shared" si="0"/>
        <v>130</v>
      </c>
      <c r="I21" s="162">
        <f t="shared" si="0"/>
        <v>130</v>
      </c>
      <c r="J21" s="162">
        <f t="shared" si="0"/>
        <v>130</v>
      </c>
      <c r="K21" s="162">
        <f t="shared" si="0"/>
        <v>130</v>
      </c>
      <c r="L21" s="162">
        <f t="shared" si="0"/>
        <v>130</v>
      </c>
      <c r="M21" s="162">
        <f t="shared" si="0"/>
        <v>130</v>
      </c>
      <c r="N21" s="162">
        <f t="shared" si="0"/>
        <v>130</v>
      </c>
      <c r="O21" s="162">
        <f t="shared" si="0"/>
        <v>130</v>
      </c>
      <c r="P21" s="162">
        <f t="shared" si="0"/>
        <v>130</v>
      </c>
      <c r="Q21" s="162">
        <f t="shared" si="0"/>
        <v>130</v>
      </c>
      <c r="R21" s="162">
        <f t="shared" si="0"/>
        <v>130</v>
      </c>
      <c r="S21" s="162">
        <f t="shared" si="0"/>
        <v>130</v>
      </c>
      <c r="T21" s="162">
        <f t="shared" si="0"/>
        <v>130</v>
      </c>
      <c r="U21" s="162">
        <f t="shared" si="0"/>
        <v>130</v>
      </c>
      <c r="V21" s="162">
        <f t="shared" si="0"/>
        <v>130</v>
      </c>
      <c r="W21" s="162">
        <f t="shared" si="0"/>
        <v>130</v>
      </c>
      <c r="X21" s="162">
        <f t="shared" si="0"/>
        <v>130</v>
      </c>
      <c r="Y21" s="162">
        <f t="shared" si="0"/>
        <v>100</v>
      </c>
      <c r="Z21" s="162">
        <f t="shared" si="0"/>
        <v>100</v>
      </c>
      <c r="AA21" s="162">
        <f t="shared" si="0"/>
        <v>100</v>
      </c>
      <c r="AB21" s="162">
        <f t="shared" si="0"/>
        <v>100</v>
      </c>
    </row>
    <row r="22" spans="1:28" s="20" customFormat="1" ht="18" customHeight="1">
      <c r="A22" s="208" t="s">
        <v>203</v>
      </c>
      <c r="B22" s="163"/>
      <c r="C22" s="163"/>
      <c r="D22" s="163"/>
      <c r="E22" s="163"/>
      <c r="F22" s="163"/>
      <c r="G22" s="163"/>
      <c r="H22" s="163"/>
      <c r="I22" s="163"/>
      <c r="J22" s="163"/>
      <c r="K22" s="163"/>
      <c r="L22" s="32"/>
      <c r="M22" s="32"/>
      <c r="N22" s="32"/>
      <c r="O22" s="32"/>
    </row>
    <row r="23" spans="1:28" ht="12.6" customHeight="1">
      <c r="A23" s="225">
        <v>1926</v>
      </c>
      <c r="B23" s="219"/>
      <c r="C23" s="219" t="s">
        <v>210</v>
      </c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52"/>
      <c r="O23" s="52"/>
    </row>
    <row r="24" spans="1:28" ht="12.6" customHeight="1">
      <c r="A24" s="225">
        <v>1929</v>
      </c>
      <c r="B24" s="219"/>
      <c r="C24" s="219" t="s">
        <v>210</v>
      </c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</row>
    <row r="25" spans="1:28" ht="12.6" customHeight="1">
      <c r="A25" s="225">
        <v>1932</v>
      </c>
      <c r="B25" s="219"/>
      <c r="C25" s="219" t="s">
        <v>210</v>
      </c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</row>
    <row r="26" spans="1:28" ht="12.6" customHeight="1">
      <c r="A26" s="225">
        <v>1935</v>
      </c>
      <c r="B26" s="219"/>
      <c r="C26" s="219" t="s">
        <v>210</v>
      </c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</row>
    <row r="27" spans="1:28" ht="12.6" customHeight="1">
      <c r="A27" s="225">
        <v>1938</v>
      </c>
      <c r="B27" s="219"/>
      <c r="C27" s="219" t="s">
        <v>210</v>
      </c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</row>
    <row r="28" spans="1:28" ht="12.6" customHeight="1">
      <c r="A28" s="225">
        <v>1941</v>
      </c>
      <c r="B28" s="219"/>
      <c r="C28" s="219" t="s">
        <v>210</v>
      </c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</row>
    <row r="29" spans="1:28" ht="12.6" customHeight="1">
      <c r="A29" s="225">
        <v>1944</v>
      </c>
      <c r="B29" s="219"/>
      <c r="C29" s="219" t="s">
        <v>210</v>
      </c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</row>
    <row r="30" spans="1:28" ht="12.6" customHeight="1">
      <c r="A30" s="225">
        <v>1947</v>
      </c>
      <c r="B30" s="219"/>
      <c r="C30" s="219" t="s">
        <v>210</v>
      </c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</row>
    <row r="31" spans="1:28" ht="12.6" customHeight="1">
      <c r="A31" s="225">
        <v>1950</v>
      </c>
      <c r="B31" s="219"/>
      <c r="C31" s="219" t="s">
        <v>210</v>
      </c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</row>
    <row r="32" spans="1:28" ht="12.6" customHeight="1">
      <c r="A32" s="225">
        <v>1953</v>
      </c>
      <c r="B32" s="219"/>
      <c r="C32" s="219" t="s">
        <v>210</v>
      </c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</row>
    <row r="33" spans="1:15" ht="12.6" customHeight="1">
      <c r="A33" s="225">
        <v>1956</v>
      </c>
      <c r="B33" s="219"/>
      <c r="C33" s="219" t="s">
        <v>210</v>
      </c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2"/>
    </row>
    <row r="34" spans="1:15" ht="12.6" customHeight="1">
      <c r="A34" s="225">
        <v>1960</v>
      </c>
      <c r="B34" s="219"/>
      <c r="C34" s="219" t="s">
        <v>210</v>
      </c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</row>
    <row r="35" spans="1:15" ht="12.6" customHeight="1">
      <c r="A35" s="225">
        <v>1964</v>
      </c>
      <c r="B35" s="219"/>
      <c r="C35" s="219" t="s">
        <v>210</v>
      </c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</row>
    <row r="36" spans="1:15" ht="12.6" customHeight="1">
      <c r="A36" s="225">
        <v>1968</v>
      </c>
      <c r="B36" s="219"/>
      <c r="C36" s="219" t="s">
        <v>204</v>
      </c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</row>
    <row r="37" spans="1:15" ht="12.6" customHeight="1">
      <c r="A37" s="225">
        <v>1972</v>
      </c>
      <c r="B37" s="219"/>
      <c r="C37" s="219" t="s">
        <v>205</v>
      </c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</row>
    <row r="38" spans="1:15" ht="12.6" customHeight="1">
      <c r="A38" s="225">
        <v>1988</v>
      </c>
      <c r="B38" s="219"/>
      <c r="C38" s="219" t="s">
        <v>206</v>
      </c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</row>
    <row r="39" spans="1:15" ht="12.6" customHeight="1">
      <c r="A39" s="225">
        <v>2004</v>
      </c>
      <c r="B39" s="219"/>
      <c r="C39" s="219" t="s">
        <v>207</v>
      </c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</row>
    <row r="40" spans="1:15" ht="12.6" customHeight="1">
      <c r="A40" s="225">
        <v>2008</v>
      </c>
      <c r="B40" s="219"/>
      <c r="C40" s="219" t="s">
        <v>207</v>
      </c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52"/>
    </row>
    <row r="41" spans="1:15" ht="12.6" customHeight="1">
      <c r="A41" s="225">
        <v>2012</v>
      </c>
      <c r="B41" s="219"/>
      <c r="C41" s="226" t="s">
        <v>264</v>
      </c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</row>
    <row r="42" spans="1:15" ht="12.6" customHeight="1">
      <c r="A42" s="225">
        <v>2016</v>
      </c>
      <c r="B42" s="219"/>
      <c r="C42" s="226" t="s">
        <v>291</v>
      </c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</row>
    <row r="43" spans="1:15" ht="12.6" customHeight="1">
      <c r="A43" s="225">
        <v>2020</v>
      </c>
      <c r="B43" s="219"/>
      <c r="C43" s="32" t="s">
        <v>325</v>
      </c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</row>
    <row r="44" spans="1:15" ht="21.95" customHeight="1">
      <c r="A44" s="180" t="s">
        <v>295</v>
      </c>
      <c r="B44" s="52"/>
      <c r="C44" s="52"/>
      <c r="D44" s="52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</row>
    <row r="45" spans="1:15" ht="13.35" customHeight="1">
      <c r="A45" s="180" t="s">
        <v>299</v>
      </c>
      <c r="B45" s="52"/>
      <c r="C45" s="52"/>
      <c r="D45" s="52"/>
      <c r="E45" s="52"/>
      <c r="F45" s="52"/>
      <c r="G45" s="52"/>
      <c r="H45" s="52"/>
      <c r="I45" s="52"/>
      <c r="J45" s="52"/>
      <c r="K45" s="52"/>
      <c r="L45" s="52"/>
      <c r="M45" s="52"/>
      <c r="N45" s="52"/>
      <c r="O45" s="52"/>
    </row>
    <row r="46" spans="1:15" ht="12.6" customHeight="1">
      <c r="A46" s="180"/>
      <c r="B46" s="52"/>
      <c r="C46" s="52"/>
      <c r="D46" s="52"/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52"/>
    </row>
    <row r="47" spans="1:15" ht="12.6" customHeight="1">
      <c r="A47" s="180" t="s">
        <v>296</v>
      </c>
      <c r="B47" s="52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</row>
  </sheetData>
  <hyperlinks>
    <hyperlink ref="AA1" location="Übersicht!A1" display="zurück zur Übersicht"/>
  </hyperlinks>
  <pageMargins left="0.31" right="0.19" top="0.52" bottom="0.43" header="0.41" footer="0.17"/>
  <pageSetup paperSize="9" scale="78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28"/>
  <sheetViews>
    <sheetView showGridLines="0" zoomScaleNormal="100" workbookViewId="0">
      <pane xSplit="1" topLeftCell="B1" activePane="topRight" state="frozen"/>
      <selection pane="topRight"/>
    </sheetView>
  </sheetViews>
  <sheetFormatPr baseColWidth="10" defaultColWidth="12" defaultRowHeight="9.9499999999999993" customHeight="1"/>
  <cols>
    <col min="1" max="1" width="7.6640625" style="18" customWidth="1"/>
    <col min="2" max="43" width="5.6640625" style="14" customWidth="1"/>
    <col min="44" max="16384" width="12" style="14"/>
  </cols>
  <sheetData>
    <row r="1" spans="1:43" s="12" customFormat="1" ht="13.5">
      <c r="A1" s="10" t="str">
        <f>"Kanton "&amp;Übersicht!C5</f>
        <v>Kanton Basel-Stadt</v>
      </c>
      <c r="B1" s="11"/>
      <c r="C1" s="11"/>
      <c r="D1" s="11"/>
      <c r="E1" s="36"/>
      <c r="F1" s="11"/>
      <c r="G1" s="11"/>
      <c r="AF1" s="43"/>
      <c r="AN1" s="43" t="s">
        <v>56</v>
      </c>
    </row>
    <row r="2" spans="1:43" s="17" customFormat="1" ht="14.1" customHeight="1">
      <c r="A2" s="77" t="s">
        <v>67</v>
      </c>
      <c r="B2" s="15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</row>
    <row r="3" spans="1:43" s="19" customFormat="1" ht="18" customHeight="1">
      <c r="A3" s="211"/>
      <c r="B3" s="188">
        <v>1968</v>
      </c>
      <c r="C3" s="203"/>
      <c r="D3" s="212"/>
      <c r="E3" s="203">
        <v>1972</v>
      </c>
      <c r="F3" s="203"/>
      <c r="G3" s="212"/>
      <c r="H3" s="203">
        <v>1976</v>
      </c>
      <c r="I3" s="203"/>
      <c r="J3" s="212"/>
      <c r="K3" s="203">
        <v>1980</v>
      </c>
      <c r="L3" s="203"/>
      <c r="M3" s="212"/>
      <c r="N3" s="203">
        <v>1984</v>
      </c>
      <c r="O3" s="203"/>
      <c r="P3" s="212"/>
      <c r="Q3" s="203">
        <v>1988</v>
      </c>
      <c r="R3" s="203"/>
      <c r="S3" s="212"/>
      <c r="T3" s="203">
        <v>1992</v>
      </c>
      <c r="U3" s="203"/>
      <c r="V3" s="212"/>
      <c r="W3" s="203">
        <v>1996</v>
      </c>
      <c r="X3" s="203"/>
      <c r="Y3" s="212"/>
      <c r="Z3" s="203">
        <v>2000</v>
      </c>
      <c r="AA3" s="203"/>
      <c r="AB3" s="212"/>
      <c r="AC3" s="203">
        <v>2004</v>
      </c>
      <c r="AD3" s="203"/>
      <c r="AE3" s="212"/>
      <c r="AF3" s="203">
        <v>2008</v>
      </c>
      <c r="AG3" s="203"/>
      <c r="AH3" s="203"/>
      <c r="AI3" s="188">
        <v>2012</v>
      </c>
      <c r="AJ3" s="203"/>
      <c r="AK3" s="203"/>
      <c r="AL3" s="188">
        <v>2016</v>
      </c>
      <c r="AM3" s="203"/>
      <c r="AN3" s="203"/>
      <c r="AO3" s="188">
        <v>2020</v>
      </c>
      <c r="AP3" s="203"/>
      <c r="AQ3" s="203"/>
    </row>
    <row r="4" spans="1:43" s="20" customFormat="1" ht="18" customHeight="1">
      <c r="A4" s="213" t="s">
        <v>239</v>
      </c>
      <c r="B4" s="204" t="s">
        <v>5</v>
      </c>
      <c r="C4" s="204" t="s">
        <v>6</v>
      </c>
      <c r="D4" s="204" t="s">
        <v>64</v>
      </c>
      <c r="E4" s="212" t="s">
        <v>5</v>
      </c>
      <c r="F4" s="204" t="s">
        <v>6</v>
      </c>
      <c r="G4" s="204" t="s">
        <v>64</v>
      </c>
      <c r="H4" s="212" t="s">
        <v>5</v>
      </c>
      <c r="I4" s="204" t="s">
        <v>6</v>
      </c>
      <c r="J4" s="204" t="s">
        <v>64</v>
      </c>
      <c r="K4" s="212" t="s">
        <v>5</v>
      </c>
      <c r="L4" s="204" t="s">
        <v>6</v>
      </c>
      <c r="M4" s="204" t="s">
        <v>64</v>
      </c>
      <c r="N4" s="212" t="s">
        <v>5</v>
      </c>
      <c r="O4" s="204" t="s">
        <v>6</v>
      </c>
      <c r="P4" s="204" t="s">
        <v>64</v>
      </c>
      <c r="Q4" s="212" t="s">
        <v>5</v>
      </c>
      <c r="R4" s="204" t="s">
        <v>6</v>
      </c>
      <c r="S4" s="204" t="s">
        <v>64</v>
      </c>
      <c r="T4" s="212" t="s">
        <v>5</v>
      </c>
      <c r="U4" s="204" t="s">
        <v>6</v>
      </c>
      <c r="V4" s="204" t="s">
        <v>64</v>
      </c>
      <c r="W4" s="212" t="s">
        <v>5</v>
      </c>
      <c r="X4" s="204" t="s">
        <v>6</v>
      </c>
      <c r="Y4" s="204" t="s">
        <v>64</v>
      </c>
      <c r="Z4" s="212" t="s">
        <v>5</v>
      </c>
      <c r="AA4" s="204" t="s">
        <v>6</v>
      </c>
      <c r="AB4" s="204" t="s">
        <v>64</v>
      </c>
      <c r="AC4" s="212" t="s">
        <v>5</v>
      </c>
      <c r="AD4" s="204" t="s">
        <v>6</v>
      </c>
      <c r="AE4" s="204" t="s">
        <v>64</v>
      </c>
      <c r="AF4" s="212" t="s">
        <v>5</v>
      </c>
      <c r="AG4" s="204" t="s">
        <v>6</v>
      </c>
      <c r="AH4" s="188" t="s">
        <v>64</v>
      </c>
      <c r="AI4" s="204" t="s">
        <v>5</v>
      </c>
      <c r="AJ4" s="204" t="s">
        <v>6</v>
      </c>
      <c r="AK4" s="188" t="s">
        <v>64</v>
      </c>
      <c r="AL4" s="204" t="s">
        <v>5</v>
      </c>
      <c r="AM4" s="204" t="s">
        <v>6</v>
      </c>
      <c r="AN4" s="188" t="s">
        <v>64</v>
      </c>
      <c r="AO4" s="204" t="s">
        <v>5</v>
      </c>
      <c r="AP4" s="204" t="s">
        <v>6</v>
      </c>
      <c r="AQ4" s="188" t="s">
        <v>64</v>
      </c>
    </row>
    <row r="5" spans="1:43" s="37" customFormat="1" ht="13.5">
      <c r="A5" s="176" t="s">
        <v>1</v>
      </c>
      <c r="B5" s="175"/>
      <c r="C5" s="175">
        <v>20</v>
      </c>
      <c r="D5" s="214">
        <f t="shared" ref="D5:D12" si="0">IF(OR(ISNUMBER(B5),ISNUMBER(C5)),100/SUM(B5:C5)*B5,"")</f>
        <v>0</v>
      </c>
      <c r="E5" s="175">
        <v>1</v>
      </c>
      <c r="F5" s="175">
        <v>13</v>
      </c>
      <c r="G5" s="214">
        <f t="shared" ref="G5:G12" si="1">IF(OR(ISNUMBER(E5),ISNUMBER(F5)),100/SUM(E5:F5)*E5,"")</f>
        <v>7.1428571428571432</v>
      </c>
      <c r="H5" s="175">
        <v>1</v>
      </c>
      <c r="I5" s="175">
        <v>17</v>
      </c>
      <c r="J5" s="214">
        <f t="shared" ref="J5:J12" si="2">IF(OR(ISNUMBER(H5),ISNUMBER(I5)),100/SUM(H5:I5)*H5,"")</f>
        <v>5.5555555555555554</v>
      </c>
      <c r="K5" s="175">
        <v>3</v>
      </c>
      <c r="L5" s="175">
        <v>19</v>
      </c>
      <c r="M5" s="214">
        <f t="shared" ref="M5:M12" si="3">IF(OR(ISNUMBER(K5),ISNUMBER(L5)),100/SUM(K5:L5)*K5,"")</f>
        <v>13.636363636363637</v>
      </c>
      <c r="N5" s="175">
        <v>2</v>
      </c>
      <c r="O5" s="175">
        <v>19</v>
      </c>
      <c r="P5" s="214">
        <f t="shared" ref="P5:P12" si="4">IF(OR(ISNUMBER(N5),ISNUMBER(O5)),100/SUM(N5:O5)*N5,"")</f>
        <v>9.5238095238095237</v>
      </c>
      <c r="Q5" s="175">
        <v>3</v>
      </c>
      <c r="R5" s="175">
        <v>16</v>
      </c>
      <c r="S5" s="214">
        <f t="shared" ref="S5:S12" si="5">IF(OR(ISNUMBER(Q5),ISNUMBER(R5)),100/SUM(Q5:R5)*Q5,"")</f>
        <v>15.789473684210527</v>
      </c>
      <c r="T5" s="175">
        <v>3</v>
      </c>
      <c r="U5" s="175">
        <v>18</v>
      </c>
      <c r="V5" s="214">
        <f t="shared" ref="V5:V12" si="6">IF(OR(ISNUMBER(T5),ISNUMBER(U5)),100/SUM(T5:U5)*T5,"")</f>
        <v>14.285714285714285</v>
      </c>
      <c r="W5" s="175">
        <v>3</v>
      </c>
      <c r="X5" s="175">
        <v>14</v>
      </c>
      <c r="Y5" s="214">
        <f t="shared" ref="Y5:Y12" si="7">IF(OR(ISNUMBER(W5),ISNUMBER(X5)),100/SUM(W5:X5)*W5,"")</f>
        <v>17.647058823529413</v>
      </c>
      <c r="Z5" s="175">
        <v>3</v>
      </c>
      <c r="AA5" s="175">
        <v>15</v>
      </c>
      <c r="AB5" s="214">
        <f t="shared" ref="AB5:AB12" si="8">IF(OR(ISNUMBER(Z5),ISNUMBER(AA5)),100/SUM(Z5:AA5)*Z5,"")</f>
        <v>16.666666666666664</v>
      </c>
      <c r="AC5" s="175">
        <v>3</v>
      </c>
      <c r="AD5" s="175">
        <v>14</v>
      </c>
      <c r="AE5" s="214">
        <f t="shared" ref="AE5:AE12" si="9">IF(OR(ISNUMBER(AC5),ISNUMBER(AD5)),100/SUM(AC5:AD5)*AC5,"")</f>
        <v>17.647058823529413</v>
      </c>
      <c r="AF5" s="175">
        <v>2</v>
      </c>
      <c r="AG5" s="175">
        <v>9</v>
      </c>
      <c r="AH5" s="214">
        <f t="shared" ref="AH5:AH12" si="10">IF(OR(ISNUMBER(AF5),ISNUMBER(AG5)),100/SUM(AF5:AG5)*AF5,"")</f>
        <v>18.181818181818183</v>
      </c>
      <c r="AI5" s="175"/>
      <c r="AJ5" s="175">
        <v>12</v>
      </c>
      <c r="AK5" s="214">
        <f t="shared" ref="AK5:AK12" si="11">IF(OR(ISNUMBER(AI5),ISNUMBER(AJ5)),100/SUM(AI5:AJ5)*AI5,"")</f>
        <v>0</v>
      </c>
      <c r="AL5" s="175"/>
      <c r="AM5" s="175">
        <v>10</v>
      </c>
      <c r="AN5" s="214">
        <f t="shared" ref="AN5:AN12" si="12">IF(OR(ISNUMBER(AL5),ISNUMBER(AM5)),100/SUM(AL5:AM5)*AL5,"")</f>
        <v>0</v>
      </c>
      <c r="AO5" s="215">
        <v>1</v>
      </c>
      <c r="AP5" s="215">
        <v>6</v>
      </c>
      <c r="AQ5" s="214">
        <f t="shared" ref="AQ5:AQ21" si="13">IF(OR(ISNUMBER(AO5),ISNUMBER(AP5)),100/SUM(AO5:AP5)*AO5,"")</f>
        <v>14.285714285714286</v>
      </c>
    </row>
    <row r="6" spans="1:43" s="37" customFormat="1" ht="13.5">
      <c r="A6" s="176" t="s">
        <v>2</v>
      </c>
      <c r="B6" s="175">
        <v>1</v>
      </c>
      <c r="C6" s="175">
        <v>19</v>
      </c>
      <c r="D6" s="214">
        <f t="shared" si="0"/>
        <v>5</v>
      </c>
      <c r="E6" s="175">
        <v>2</v>
      </c>
      <c r="F6" s="175">
        <v>15</v>
      </c>
      <c r="G6" s="214">
        <f t="shared" si="1"/>
        <v>11.764705882352942</v>
      </c>
      <c r="H6" s="175">
        <v>1</v>
      </c>
      <c r="I6" s="175">
        <v>15</v>
      </c>
      <c r="J6" s="214">
        <f t="shared" si="2"/>
        <v>6.25</v>
      </c>
      <c r="K6" s="175">
        <v>2</v>
      </c>
      <c r="L6" s="175">
        <v>16</v>
      </c>
      <c r="M6" s="214">
        <f t="shared" si="3"/>
        <v>11.111111111111111</v>
      </c>
      <c r="N6" s="175">
        <v>3</v>
      </c>
      <c r="O6" s="175">
        <v>12</v>
      </c>
      <c r="P6" s="214">
        <f t="shared" si="4"/>
        <v>20</v>
      </c>
      <c r="Q6" s="175">
        <v>4</v>
      </c>
      <c r="R6" s="175">
        <v>11</v>
      </c>
      <c r="S6" s="214">
        <f t="shared" si="5"/>
        <v>26.666666666666668</v>
      </c>
      <c r="T6" s="175">
        <v>4</v>
      </c>
      <c r="U6" s="175">
        <v>11</v>
      </c>
      <c r="V6" s="214">
        <f t="shared" si="6"/>
        <v>26.666666666666668</v>
      </c>
      <c r="W6" s="175">
        <v>2</v>
      </c>
      <c r="X6" s="175">
        <v>11</v>
      </c>
      <c r="Y6" s="214">
        <f t="shared" si="7"/>
        <v>15.384615384615385</v>
      </c>
      <c r="Z6" s="175">
        <v>2</v>
      </c>
      <c r="AA6" s="175">
        <v>12</v>
      </c>
      <c r="AB6" s="214">
        <f t="shared" si="8"/>
        <v>14.285714285714286</v>
      </c>
      <c r="AC6" s="175">
        <v>1</v>
      </c>
      <c r="AD6" s="175">
        <v>10</v>
      </c>
      <c r="AE6" s="214">
        <f t="shared" si="9"/>
        <v>9.0909090909090917</v>
      </c>
      <c r="AF6" s="175">
        <v>1</v>
      </c>
      <c r="AG6" s="175">
        <v>7</v>
      </c>
      <c r="AH6" s="214">
        <f t="shared" si="10"/>
        <v>12.5</v>
      </c>
      <c r="AI6" s="175">
        <v>2</v>
      </c>
      <c r="AJ6" s="175">
        <v>6</v>
      </c>
      <c r="AK6" s="214">
        <f t="shared" si="11"/>
        <v>25</v>
      </c>
      <c r="AL6" s="175">
        <v>3</v>
      </c>
      <c r="AM6" s="175">
        <v>4</v>
      </c>
      <c r="AN6" s="214">
        <f t="shared" si="12"/>
        <v>42.857142857142861</v>
      </c>
      <c r="AO6" s="215">
        <v>4</v>
      </c>
      <c r="AP6" s="215">
        <v>3</v>
      </c>
      <c r="AQ6" s="214">
        <f t="shared" si="13"/>
        <v>57.142857142857146</v>
      </c>
    </row>
    <row r="7" spans="1:43" s="37" customFormat="1" ht="13.5">
      <c r="A7" s="176" t="s">
        <v>7</v>
      </c>
      <c r="B7" s="175">
        <v>3</v>
      </c>
      <c r="C7" s="175">
        <v>33</v>
      </c>
      <c r="D7" s="214">
        <f t="shared" si="0"/>
        <v>8.3333333333333321</v>
      </c>
      <c r="E7" s="175">
        <v>5</v>
      </c>
      <c r="F7" s="175">
        <v>31</v>
      </c>
      <c r="G7" s="214">
        <f t="shared" si="1"/>
        <v>13.888888888888889</v>
      </c>
      <c r="H7" s="175">
        <v>7</v>
      </c>
      <c r="I7" s="175">
        <v>32</v>
      </c>
      <c r="J7" s="214">
        <f t="shared" si="2"/>
        <v>17.948717948717949</v>
      </c>
      <c r="K7" s="175">
        <v>6</v>
      </c>
      <c r="L7" s="175">
        <v>31</v>
      </c>
      <c r="M7" s="214">
        <f t="shared" si="3"/>
        <v>16.216216216216218</v>
      </c>
      <c r="N7" s="175">
        <v>9</v>
      </c>
      <c r="O7" s="175">
        <v>19</v>
      </c>
      <c r="P7" s="214">
        <f t="shared" si="4"/>
        <v>32.142857142857146</v>
      </c>
      <c r="Q7" s="175">
        <v>8</v>
      </c>
      <c r="R7" s="175">
        <v>19</v>
      </c>
      <c r="S7" s="214">
        <f t="shared" si="5"/>
        <v>29.62962962962963</v>
      </c>
      <c r="T7" s="175">
        <v>11</v>
      </c>
      <c r="U7" s="175">
        <v>21</v>
      </c>
      <c r="V7" s="214">
        <f t="shared" si="6"/>
        <v>34.375</v>
      </c>
      <c r="W7" s="175">
        <v>15</v>
      </c>
      <c r="X7" s="175">
        <v>24</v>
      </c>
      <c r="Y7" s="214">
        <f t="shared" si="7"/>
        <v>38.461538461538467</v>
      </c>
      <c r="Z7" s="175">
        <v>21</v>
      </c>
      <c r="AA7" s="175">
        <v>18</v>
      </c>
      <c r="AB7" s="214">
        <f t="shared" si="8"/>
        <v>53.846153846153854</v>
      </c>
      <c r="AC7" s="175">
        <v>26</v>
      </c>
      <c r="AD7" s="175">
        <v>20</v>
      </c>
      <c r="AE7" s="214">
        <f t="shared" si="9"/>
        <v>56.521739130434781</v>
      </c>
      <c r="AF7" s="175">
        <v>19</v>
      </c>
      <c r="AG7" s="175">
        <v>13</v>
      </c>
      <c r="AH7" s="214">
        <f t="shared" si="10"/>
        <v>59.375</v>
      </c>
      <c r="AI7" s="175">
        <v>16</v>
      </c>
      <c r="AJ7" s="175">
        <v>17</v>
      </c>
      <c r="AK7" s="214">
        <f t="shared" si="11"/>
        <v>48.484848484848484</v>
      </c>
      <c r="AL7" s="175">
        <v>15</v>
      </c>
      <c r="AM7" s="175">
        <v>19</v>
      </c>
      <c r="AN7" s="214">
        <f t="shared" si="12"/>
        <v>44.117647058823536</v>
      </c>
      <c r="AO7" s="215">
        <v>15</v>
      </c>
      <c r="AP7" s="215">
        <v>15</v>
      </c>
      <c r="AQ7" s="214">
        <f t="shared" si="13"/>
        <v>50</v>
      </c>
    </row>
    <row r="8" spans="1:43" s="37" customFormat="1" ht="13.5">
      <c r="A8" s="176" t="s">
        <v>3</v>
      </c>
      <c r="B8" s="175"/>
      <c r="C8" s="175"/>
      <c r="D8" s="214" t="str">
        <f t="shared" si="0"/>
        <v/>
      </c>
      <c r="E8" s="175"/>
      <c r="F8" s="175">
        <v>1</v>
      </c>
      <c r="G8" s="214">
        <f t="shared" si="1"/>
        <v>0</v>
      </c>
      <c r="H8" s="175"/>
      <c r="I8" s="175"/>
      <c r="J8" s="214" t="str">
        <f t="shared" si="2"/>
        <v/>
      </c>
      <c r="K8" s="175"/>
      <c r="L8" s="175"/>
      <c r="M8" s="214" t="str">
        <f t="shared" si="3"/>
        <v/>
      </c>
      <c r="N8" s="175"/>
      <c r="O8" s="175"/>
      <c r="P8" s="214" t="str">
        <f t="shared" si="4"/>
        <v/>
      </c>
      <c r="Q8" s="175"/>
      <c r="R8" s="175"/>
      <c r="S8" s="214" t="str">
        <f t="shared" si="5"/>
        <v/>
      </c>
      <c r="T8" s="175"/>
      <c r="U8" s="175"/>
      <c r="V8" s="214" t="str">
        <f t="shared" si="6"/>
        <v/>
      </c>
      <c r="W8" s="175"/>
      <c r="X8" s="175">
        <v>1</v>
      </c>
      <c r="Y8" s="214">
        <f t="shared" si="7"/>
        <v>0</v>
      </c>
      <c r="Z8" s="175">
        <v>2</v>
      </c>
      <c r="AA8" s="175">
        <v>12</v>
      </c>
      <c r="AB8" s="214">
        <f t="shared" si="8"/>
        <v>14.285714285714286</v>
      </c>
      <c r="AC8" s="175">
        <v>2</v>
      </c>
      <c r="AD8" s="175">
        <v>13</v>
      </c>
      <c r="AE8" s="214">
        <f t="shared" si="9"/>
        <v>13.333333333333334</v>
      </c>
      <c r="AF8" s="175">
        <v>1</v>
      </c>
      <c r="AG8" s="175">
        <v>13</v>
      </c>
      <c r="AH8" s="214">
        <f t="shared" si="10"/>
        <v>7.1428571428571432</v>
      </c>
      <c r="AI8" s="175">
        <v>0</v>
      </c>
      <c r="AJ8" s="175">
        <v>15</v>
      </c>
      <c r="AK8" s="214">
        <f t="shared" si="11"/>
        <v>0</v>
      </c>
      <c r="AL8" s="175">
        <v>2</v>
      </c>
      <c r="AM8" s="175">
        <v>13</v>
      </c>
      <c r="AN8" s="214">
        <f t="shared" si="12"/>
        <v>13.333333333333334</v>
      </c>
      <c r="AO8" s="215">
        <v>3</v>
      </c>
      <c r="AP8" s="215">
        <v>8</v>
      </c>
      <c r="AQ8" s="214">
        <f t="shared" si="13"/>
        <v>27.272727272727273</v>
      </c>
    </row>
    <row r="9" spans="1:43" s="37" customFormat="1" ht="13.5">
      <c r="A9" s="176" t="s">
        <v>98</v>
      </c>
      <c r="B9" s="175">
        <v>4</v>
      </c>
      <c r="C9" s="175">
        <v>15</v>
      </c>
      <c r="D9" s="214">
        <f t="shared" si="0"/>
        <v>21.05263157894737</v>
      </c>
      <c r="E9" s="175">
        <v>5</v>
      </c>
      <c r="F9" s="175">
        <v>14</v>
      </c>
      <c r="G9" s="214">
        <f t="shared" si="1"/>
        <v>26.315789473684212</v>
      </c>
      <c r="H9" s="175">
        <v>5</v>
      </c>
      <c r="I9" s="175">
        <v>14</v>
      </c>
      <c r="J9" s="214">
        <f t="shared" si="2"/>
        <v>26.315789473684212</v>
      </c>
      <c r="K9" s="175">
        <v>2</v>
      </c>
      <c r="L9" s="175">
        <v>16</v>
      </c>
      <c r="M9" s="214">
        <f t="shared" si="3"/>
        <v>11.111111111111111</v>
      </c>
      <c r="N9" s="175">
        <v>4</v>
      </c>
      <c r="O9" s="175">
        <v>11</v>
      </c>
      <c r="P9" s="214">
        <f t="shared" si="4"/>
        <v>26.666666666666668</v>
      </c>
      <c r="Q9" s="175">
        <v>5</v>
      </c>
      <c r="R9" s="175">
        <v>10</v>
      </c>
      <c r="S9" s="214">
        <f t="shared" si="5"/>
        <v>33.333333333333336</v>
      </c>
      <c r="T9" s="175">
        <v>3</v>
      </c>
      <c r="U9" s="175">
        <v>14</v>
      </c>
      <c r="V9" s="214">
        <f t="shared" si="6"/>
        <v>17.647058823529413</v>
      </c>
      <c r="W9" s="175">
        <v>1</v>
      </c>
      <c r="X9" s="175">
        <v>13</v>
      </c>
      <c r="Y9" s="214">
        <f t="shared" si="7"/>
        <v>7.1428571428571432</v>
      </c>
      <c r="Z9" s="175">
        <v>3</v>
      </c>
      <c r="AA9" s="175">
        <v>13</v>
      </c>
      <c r="AB9" s="214">
        <f t="shared" si="8"/>
        <v>18.75</v>
      </c>
      <c r="AC9" s="175">
        <v>2</v>
      </c>
      <c r="AD9" s="175">
        <v>10</v>
      </c>
      <c r="AE9" s="214">
        <f t="shared" si="9"/>
        <v>16.666666666666668</v>
      </c>
      <c r="AF9" s="175">
        <v>2</v>
      </c>
      <c r="AG9" s="175">
        <v>7</v>
      </c>
      <c r="AH9" s="214">
        <f t="shared" si="10"/>
        <v>22.222222222222221</v>
      </c>
      <c r="AI9" s="175">
        <v>2</v>
      </c>
      <c r="AJ9" s="175">
        <v>8</v>
      </c>
      <c r="AK9" s="214">
        <f t="shared" si="11"/>
        <v>20</v>
      </c>
      <c r="AL9" s="175">
        <v>2</v>
      </c>
      <c r="AM9" s="175">
        <v>12</v>
      </c>
      <c r="AN9" s="214">
        <f t="shared" si="12"/>
        <v>14.285714285714286</v>
      </c>
      <c r="AO9" s="216">
        <v>5</v>
      </c>
      <c r="AP9" s="216">
        <v>9</v>
      </c>
      <c r="AQ9" s="214">
        <f t="shared" si="13"/>
        <v>35.714285714285715</v>
      </c>
    </row>
    <row r="10" spans="1:43" s="37" customFormat="1" ht="13.5">
      <c r="A10" s="176" t="s">
        <v>10</v>
      </c>
      <c r="B10" s="175">
        <v>4</v>
      </c>
      <c r="C10" s="175">
        <v>15</v>
      </c>
      <c r="D10" s="214">
        <f t="shared" si="0"/>
        <v>21.05263157894737</v>
      </c>
      <c r="E10" s="175">
        <v>3</v>
      </c>
      <c r="F10" s="175">
        <v>9</v>
      </c>
      <c r="G10" s="214">
        <f t="shared" si="1"/>
        <v>25</v>
      </c>
      <c r="H10" s="175">
        <v>3</v>
      </c>
      <c r="I10" s="175">
        <v>5</v>
      </c>
      <c r="J10" s="214">
        <f t="shared" si="2"/>
        <v>37.5</v>
      </c>
      <c r="K10" s="175">
        <v>1</v>
      </c>
      <c r="L10" s="175">
        <v>4</v>
      </c>
      <c r="M10" s="214">
        <f t="shared" si="3"/>
        <v>20</v>
      </c>
      <c r="N10" s="175">
        <v>1</v>
      </c>
      <c r="O10" s="175">
        <v>4</v>
      </c>
      <c r="P10" s="214">
        <f t="shared" si="4"/>
        <v>20</v>
      </c>
      <c r="Q10" s="175">
        <v>3</v>
      </c>
      <c r="R10" s="175">
        <v>5</v>
      </c>
      <c r="S10" s="214">
        <f t="shared" si="5"/>
        <v>37.5</v>
      </c>
      <c r="T10" s="175">
        <v>2</v>
      </c>
      <c r="U10" s="175">
        <v>1</v>
      </c>
      <c r="V10" s="214">
        <f t="shared" si="6"/>
        <v>66.666666666666671</v>
      </c>
      <c r="W10" s="175"/>
      <c r="X10" s="175"/>
      <c r="Y10" s="214" t="str">
        <f t="shared" si="7"/>
        <v/>
      </c>
      <c r="Z10" s="175"/>
      <c r="AA10" s="175"/>
      <c r="AB10" s="214" t="str">
        <f t="shared" si="8"/>
        <v/>
      </c>
      <c r="AC10" s="175"/>
      <c r="AD10" s="175"/>
      <c r="AE10" s="214" t="str">
        <f t="shared" si="9"/>
        <v/>
      </c>
      <c r="AF10" s="175"/>
      <c r="AG10" s="175"/>
      <c r="AH10" s="214" t="str">
        <f t="shared" si="10"/>
        <v/>
      </c>
      <c r="AI10" s="175"/>
      <c r="AJ10" s="175"/>
      <c r="AK10" s="214" t="str">
        <f t="shared" si="11"/>
        <v/>
      </c>
      <c r="AL10" s="175"/>
      <c r="AM10" s="175"/>
      <c r="AN10" s="214" t="str">
        <f t="shared" si="12"/>
        <v/>
      </c>
      <c r="AO10" s="175"/>
      <c r="AP10" s="175"/>
      <c r="AQ10" s="214" t="str">
        <f t="shared" si="13"/>
        <v/>
      </c>
    </row>
    <row r="11" spans="1:43" s="37" customFormat="1" ht="13.5">
      <c r="A11" s="176" t="s">
        <v>11</v>
      </c>
      <c r="B11" s="175">
        <v>1</v>
      </c>
      <c r="C11" s="175">
        <v>4</v>
      </c>
      <c r="D11" s="214">
        <f t="shared" si="0"/>
        <v>20</v>
      </c>
      <c r="E11" s="175">
        <v>1</v>
      </c>
      <c r="F11" s="175">
        <v>5</v>
      </c>
      <c r="G11" s="214">
        <f t="shared" si="1"/>
        <v>16.666666666666668</v>
      </c>
      <c r="H11" s="175">
        <v>1</v>
      </c>
      <c r="I11" s="175">
        <v>5</v>
      </c>
      <c r="J11" s="214">
        <f t="shared" si="2"/>
        <v>16.666666666666668</v>
      </c>
      <c r="K11" s="175">
        <v>1</v>
      </c>
      <c r="L11" s="175">
        <v>6</v>
      </c>
      <c r="M11" s="214">
        <f t="shared" si="3"/>
        <v>14.285714285714286</v>
      </c>
      <c r="N11" s="175">
        <v>2</v>
      </c>
      <c r="O11" s="175">
        <v>8</v>
      </c>
      <c r="P11" s="214">
        <f t="shared" si="4"/>
        <v>20</v>
      </c>
      <c r="Q11" s="175">
        <v>1</v>
      </c>
      <c r="R11" s="175">
        <v>6</v>
      </c>
      <c r="S11" s="214">
        <f t="shared" si="5"/>
        <v>14.285714285714286</v>
      </c>
      <c r="T11" s="175">
        <v>1</v>
      </c>
      <c r="U11" s="175">
        <v>5</v>
      </c>
      <c r="V11" s="214">
        <f t="shared" si="6"/>
        <v>16.666666666666668</v>
      </c>
      <c r="W11" s="175">
        <v>1</v>
      </c>
      <c r="X11" s="175">
        <v>5</v>
      </c>
      <c r="Y11" s="214">
        <f t="shared" si="7"/>
        <v>16.666666666666668</v>
      </c>
      <c r="Z11" s="175">
        <v>3</v>
      </c>
      <c r="AA11" s="175">
        <v>3</v>
      </c>
      <c r="AB11" s="214">
        <f t="shared" si="8"/>
        <v>50</v>
      </c>
      <c r="AC11" s="175">
        <v>2</v>
      </c>
      <c r="AD11" s="175">
        <v>4</v>
      </c>
      <c r="AE11" s="214">
        <f t="shared" si="9"/>
        <v>33.333333333333336</v>
      </c>
      <c r="AF11" s="175">
        <v>2</v>
      </c>
      <c r="AG11" s="175">
        <v>2</v>
      </c>
      <c r="AH11" s="214">
        <f t="shared" si="10"/>
        <v>50</v>
      </c>
      <c r="AI11" s="175">
        <v>1</v>
      </c>
      <c r="AJ11" s="175"/>
      <c r="AK11" s="214">
        <f t="shared" si="11"/>
        <v>100</v>
      </c>
      <c r="AL11" s="175">
        <v>1</v>
      </c>
      <c r="AM11" s="175"/>
      <c r="AN11" s="214">
        <f t="shared" si="12"/>
        <v>100</v>
      </c>
      <c r="AO11" s="215">
        <v>1</v>
      </c>
      <c r="AP11" s="215">
        <v>2</v>
      </c>
      <c r="AQ11" s="214">
        <f t="shared" si="13"/>
        <v>33.333333333333336</v>
      </c>
    </row>
    <row r="12" spans="1:43" s="37" customFormat="1" ht="13.5">
      <c r="A12" s="176" t="s">
        <v>13</v>
      </c>
      <c r="B12" s="175"/>
      <c r="C12" s="175"/>
      <c r="D12" s="214" t="str">
        <f t="shared" si="0"/>
        <v/>
      </c>
      <c r="E12" s="175"/>
      <c r="F12" s="175"/>
      <c r="G12" s="214" t="str">
        <f t="shared" si="1"/>
        <v/>
      </c>
      <c r="H12" s="175"/>
      <c r="I12" s="175"/>
      <c r="J12" s="214" t="str">
        <f t="shared" si="2"/>
        <v/>
      </c>
      <c r="K12" s="175"/>
      <c r="L12" s="175"/>
      <c r="M12" s="214" t="str">
        <f t="shared" si="3"/>
        <v/>
      </c>
      <c r="N12" s="175"/>
      <c r="O12" s="175"/>
      <c r="P12" s="214" t="str">
        <f t="shared" si="4"/>
        <v/>
      </c>
      <c r="Q12" s="175"/>
      <c r="R12" s="175"/>
      <c r="S12" s="214" t="str">
        <f t="shared" si="5"/>
        <v/>
      </c>
      <c r="T12" s="175"/>
      <c r="U12" s="175"/>
      <c r="V12" s="214" t="str">
        <f t="shared" si="6"/>
        <v/>
      </c>
      <c r="W12" s="175"/>
      <c r="X12" s="175"/>
      <c r="Y12" s="214" t="str">
        <f t="shared" si="7"/>
        <v/>
      </c>
      <c r="Z12" s="175"/>
      <c r="AA12" s="175"/>
      <c r="AB12" s="214" t="str">
        <f t="shared" si="8"/>
        <v/>
      </c>
      <c r="AC12" s="175"/>
      <c r="AD12" s="175"/>
      <c r="AE12" s="214" t="str">
        <f t="shared" si="9"/>
        <v/>
      </c>
      <c r="AF12" s="175">
        <v>1</v>
      </c>
      <c r="AG12" s="175">
        <v>4</v>
      </c>
      <c r="AH12" s="214">
        <f t="shared" si="10"/>
        <v>20</v>
      </c>
      <c r="AI12" s="175">
        <v>1</v>
      </c>
      <c r="AJ12" s="175">
        <v>4</v>
      </c>
      <c r="AK12" s="214">
        <f t="shared" si="11"/>
        <v>20</v>
      </c>
      <c r="AL12" s="175">
        <v>2</v>
      </c>
      <c r="AM12" s="175">
        <v>2</v>
      </c>
      <c r="AN12" s="214">
        <f t="shared" si="12"/>
        <v>50</v>
      </c>
      <c r="AO12" s="215">
        <v>3</v>
      </c>
      <c r="AP12" s="215">
        <v>5</v>
      </c>
      <c r="AQ12" s="214">
        <f t="shared" si="13"/>
        <v>37.5</v>
      </c>
    </row>
    <row r="13" spans="1:43" s="37" customFormat="1" ht="13.5">
      <c r="A13" s="176" t="s">
        <v>97</v>
      </c>
      <c r="B13" s="175"/>
      <c r="C13" s="175"/>
      <c r="D13" s="214"/>
      <c r="E13" s="175"/>
      <c r="F13" s="175"/>
      <c r="G13" s="214"/>
      <c r="H13" s="175"/>
      <c r="I13" s="175"/>
      <c r="J13" s="214"/>
      <c r="K13" s="175"/>
      <c r="L13" s="175"/>
      <c r="M13" s="214"/>
      <c r="N13" s="175"/>
      <c r="O13" s="175"/>
      <c r="P13" s="214"/>
      <c r="Q13" s="175"/>
      <c r="R13" s="175"/>
      <c r="S13" s="214"/>
      <c r="T13" s="175"/>
      <c r="U13" s="175"/>
      <c r="V13" s="214"/>
      <c r="W13" s="175"/>
      <c r="X13" s="175"/>
      <c r="Y13" s="214"/>
      <c r="Z13" s="175"/>
      <c r="AA13" s="175"/>
      <c r="AB13" s="214"/>
      <c r="AC13" s="175"/>
      <c r="AD13" s="175"/>
      <c r="AE13" s="214"/>
      <c r="AF13" s="175"/>
      <c r="AG13" s="175"/>
      <c r="AH13" s="214"/>
      <c r="AI13" s="175"/>
      <c r="AJ13" s="175"/>
      <c r="AK13" s="214"/>
      <c r="AL13" s="175"/>
      <c r="AM13" s="175"/>
      <c r="AN13" s="214"/>
      <c r="AO13" s="175"/>
      <c r="AP13" s="175"/>
      <c r="AQ13" s="214" t="str">
        <f t="shared" si="13"/>
        <v/>
      </c>
    </row>
    <row r="14" spans="1:43" s="37" customFormat="1" ht="13.5">
      <c r="A14" s="176" t="s">
        <v>106</v>
      </c>
      <c r="B14" s="175"/>
      <c r="C14" s="175"/>
      <c r="D14" s="214" t="str">
        <f t="shared" ref="D14:D22" si="14">IF(OR(ISNUMBER(B14),ISNUMBER(C14)),100/SUM(B14:C14)*B14,"")</f>
        <v/>
      </c>
      <c r="E14" s="175"/>
      <c r="F14" s="175"/>
      <c r="G14" s="214" t="str">
        <f t="shared" ref="G14:G22" si="15">IF(OR(ISNUMBER(E14),ISNUMBER(F14)),100/SUM(E14:F14)*E14,"")</f>
        <v/>
      </c>
      <c r="H14" s="175"/>
      <c r="I14" s="175"/>
      <c r="J14" s="214" t="str">
        <f t="shared" ref="J14:J22" si="16">IF(OR(ISNUMBER(H14),ISNUMBER(I14)),100/SUM(H14:I14)*H14,"")</f>
        <v/>
      </c>
      <c r="K14" s="175"/>
      <c r="L14" s="175"/>
      <c r="M14" s="214" t="str">
        <f t="shared" ref="M14:M22" si="17">IF(OR(ISNUMBER(K14),ISNUMBER(L14)),100/SUM(K14:L14)*K14,"")</f>
        <v/>
      </c>
      <c r="N14" s="175">
        <v>1</v>
      </c>
      <c r="O14" s="175">
        <v>10</v>
      </c>
      <c r="P14" s="214">
        <f t="shared" ref="P14:P22" si="18">IF(OR(ISNUMBER(N14),ISNUMBER(O14)),100/SUM(N14:O14)*N14,"")</f>
        <v>9.0909090909090917</v>
      </c>
      <c r="Q14" s="175">
        <v>2</v>
      </c>
      <c r="R14" s="175">
        <v>7</v>
      </c>
      <c r="S14" s="214">
        <f t="shared" ref="S14:S22" si="19">IF(OR(ISNUMBER(Q14),ISNUMBER(R14)),100/SUM(Q14:R14)*Q14,"")</f>
        <v>22.222222222222221</v>
      </c>
      <c r="T14" s="175">
        <v>1</v>
      </c>
      <c r="U14" s="175">
        <v>9</v>
      </c>
      <c r="V14" s="214">
        <f t="shared" ref="V14:V22" si="20">IF(OR(ISNUMBER(T14),ISNUMBER(U14)),100/SUM(T14:U14)*T14,"")</f>
        <v>10</v>
      </c>
      <c r="W14" s="175"/>
      <c r="X14" s="175">
        <v>10</v>
      </c>
      <c r="Y14" s="214">
        <f t="shared" ref="Y14:Y22" si="21">IF(OR(ISNUMBER(W14),ISNUMBER(X14)),100/SUM(W14:X14)*W14,"")</f>
        <v>0</v>
      </c>
      <c r="Z14" s="175">
        <v>1</v>
      </c>
      <c r="AA14" s="175">
        <v>5</v>
      </c>
      <c r="AB14" s="214">
        <f t="shared" ref="AB14:AB22" si="22">IF(OR(ISNUMBER(Z14),ISNUMBER(AA14)),100/SUM(Z14:AA14)*Z14,"")</f>
        <v>16.666666666666668</v>
      </c>
      <c r="AC14" s="175"/>
      <c r="AD14" s="175">
        <v>6</v>
      </c>
      <c r="AE14" s="214">
        <f t="shared" ref="AE14:AE22" si="23">IF(OR(ISNUMBER(AC14),ISNUMBER(AD14)),100/SUM(AC14:AD14)*AC14,"")</f>
        <v>0</v>
      </c>
      <c r="AF14" s="175"/>
      <c r="AG14" s="175">
        <v>3</v>
      </c>
      <c r="AH14" s="214">
        <f t="shared" ref="AH14:AH22" si="24">IF(OR(ISNUMBER(AF14),ISNUMBER(AG14)),100/SUM(AF14:AG14)*AF14,"")</f>
        <v>0</v>
      </c>
      <c r="AI14" s="76"/>
      <c r="AJ14" s="76"/>
      <c r="AK14" s="76"/>
      <c r="AL14" s="175"/>
      <c r="AM14" s="175"/>
      <c r="AN14" s="214"/>
      <c r="AO14" s="175"/>
      <c r="AP14" s="175"/>
      <c r="AQ14" s="214" t="str">
        <f t="shared" si="13"/>
        <v/>
      </c>
    </row>
    <row r="15" spans="1:43" s="37" customFormat="1" ht="13.5">
      <c r="A15" s="176" t="s">
        <v>14</v>
      </c>
      <c r="B15" s="175">
        <v>1</v>
      </c>
      <c r="C15" s="175">
        <v>7</v>
      </c>
      <c r="D15" s="214">
        <f t="shared" si="14"/>
        <v>12.5</v>
      </c>
      <c r="E15" s="175">
        <v>1</v>
      </c>
      <c r="F15" s="175">
        <v>8</v>
      </c>
      <c r="G15" s="214">
        <f t="shared" si="15"/>
        <v>11.111111111111111</v>
      </c>
      <c r="H15" s="175">
        <v>1</v>
      </c>
      <c r="I15" s="175">
        <v>7</v>
      </c>
      <c r="J15" s="214">
        <f t="shared" si="16"/>
        <v>12.5</v>
      </c>
      <c r="K15" s="175">
        <v>1</v>
      </c>
      <c r="L15" s="175">
        <v>5</v>
      </c>
      <c r="M15" s="214">
        <f t="shared" si="17"/>
        <v>16.666666666666668</v>
      </c>
      <c r="N15" s="175">
        <v>1</v>
      </c>
      <c r="O15" s="175">
        <v>2</v>
      </c>
      <c r="P15" s="214">
        <f t="shared" si="18"/>
        <v>33.333333333333336</v>
      </c>
      <c r="Q15" s="175">
        <v>1</v>
      </c>
      <c r="R15" s="175">
        <v>1</v>
      </c>
      <c r="S15" s="214">
        <f t="shared" si="19"/>
        <v>50</v>
      </c>
      <c r="T15" s="175">
        <v>1</v>
      </c>
      <c r="U15" s="175"/>
      <c r="V15" s="214">
        <f t="shared" si="20"/>
        <v>100</v>
      </c>
      <c r="W15" s="175"/>
      <c r="X15" s="175"/>
      <c r="Y15" s="214" t="str">
        <f t="shared" si="21"/>
        <v/>
      </c>
      <c r="Z15" s="175"/>
      <c r="AA15" s="175"/>
      <c r="AB15" s="214" t="str">
        <f t="shared" si="22"/>
        <v/>
      </c>
      <c r="AC15" s="175"/>
      <c r="AD15" s="175"/>
      <c r="AE15" s="214" t="str">
        <f t="shared" si="23"/>
        <v/>
      </c>
      <c r="AF15" s="175"/>
      <c r="AG15" s="175"/>
      <c r="AH15" s="214" t="str">
        <f t="shared" si="24"/>
        <v/>
      </c>
      <c r="AI15" s="175"/>
      <c r="AJ15" s="175"/>
      <c r="AK15" s="214" t="str">
        <f>IF(OR(ISNUMBER(AI15),ISNUMBER(AJ15)),100/SUM(AI15:AJ15)*AI15,"")</f>
        <v/>
      </c>
      <c r="AL15" s="175"/>
      <c r="AM15" s="175"/>
      <c r="AN15" s="214" t="str">
        <f>IF(OR(ISNUMBER(AL15),ISNUMBER(AM15)),100/SUM(AL15:AM15)*AL15,"")</f>
        <v/>
      </c>
      <c r="AO15" s="175"/>
      <c r="AP15" s="175"/>
      <c r="AQ15" s="214" t="str">
        <f t="shared" si="13"/>
        <v/>
      </c>
    </row>
    <row r="16" spans="1:43" s="37" customFormat="1" ht="13.5">
      <c r="A16" s="176" t="s">
        <v>15</v>
      </c>
      <c r="B16" s="175"/>
      <c r="C16" s="175"/>
      <c r="D16" s="214" t="str">
        <f t="shared" si="14"/>
        <v/>
      </c>
      <c r="E16" s="175">
        <v>1</v>
      </c>
      <c r="F16" s="175">
        <v>4</v>
      </c>
      <c r="G16" s="214">
        <f t="shared" si="15"/>
        <v>20</v>
      </c>
      <c r="H16" s="175">
        <v>3</v>
      </c>
      <c r="I16" s="175">
        <v>4</v>
      </c>
      <c r="J16" s="214">
        <f t="shared" si="16"/>
        <v>42.857142857142861</v>
      </c>
      <c r="K16" s="175">
        <v>5</v>
      </c>
      <c r="L16" s="175">
        <v>8</v>
      </c>
      <c r="M16" s="214">
        <f t="shared" si="17"/>
        <v>38.46153846153846</v>
      </c>
      <c r="N16" s="175">
        <v>8</v>
      </c>
      <c r="O16" s="175">
        <v>7</v>
      </c>
      <c r="P16" s="214">
        <f t="shared" si="18"/>
        <v>53.333333333333336</v>
      </c>
      <c r="Q16" s="175">
        <v>5</v>
      </c>
      <c r="R16" s="175">
        <v>7</v>
      </c>
      <c r="S16" s="214">
        <f t="shared" si="19"/>
        <v>41.666666666666671</v>
      </c>
      <c r="T16" s="175">
        <v>4</v>
      </c>
      <c r="U16" s="175">
        <v>2</v>
      </c>
      <c r="V16" s="214">
        <f t="shared" si="20"/>
        <v>66.666666666666671</v>
      </c>
      <c r="W16" s="175"/>
      <c r="X16" s="175"/>
      <c r="Y16" s="214" t="str">
        <f t="shared" si="21"/>
        <v/>
      </c>
      <c r="Z16" s="175"/>
      <c r="AA16" s="175"/>
      <c r="AB16" s="214" t="str">
        <f t="shared" si="22"/>
        <v/>
      </c>
      <c r="AC16" s="175"/>
      <c r="AD16" s="175"/>
      <c r="AE16" s="214" t="str">
        <f t="shared" si="23"/>
        <v/>
      </c>
      <c r="AF16" s="175"/>
      <c r="AG16" s="175"/>
      <c r="AH16" s="214" t="str">
        <f t="shared" si="24"/>
        <v/>
      </c>
      <c r="AI16" s="175"/>
      <c r="AJ16" s="175"/>
      <c r="AK16" s="214" t="str">
        <f>IF(OR(ISNUMBER(AI16),ISNUMBER(AJ16)),100/SUM(AI16:AJ16)*AI16,"")</f>
        <v/>
      </c>
      <c r="AL16" s="175"/>
      <c r="AM16" s="175"/>
      <c r="AN16" s="214" t="str">
        <f>IF(OR(ISNUMBER(AL16),ISNUMBER(AM16)),100/SUM(AL16:AM16)*AL16,"")</f>
        <v/>
      </c>
      <c r="AO16" s="175"/>
      <c r="AP16" s="175"/>
      <c r="AQ16" s="214" t="str">
        <f t="shared" si="13"/>
        <v/>
      </c>
    </row>
    <row r="17" spans="1:43" s="37" customFormat="1" ht="13.5">
      <c r="A17" s="176" t="s">
        <v>16</v>
      </c>
      <c r="B17" s="175"/>
      <c r="C17" s="175"/>
      <c r="D17" s="214" t="str">
        <f t="shared" si="14"/>
        <v/>
      </c>
      <c r="E17" s="175"/>
      <c r="F17" s="175"/>
      <c r="G17" s="214" t="str">
        <f t="shared" si="15"/>
        <v/>
      </c>
      <c r="H17" s="175"/>
      <c r="I17" s="175"/>
      <c r="J17" s="214" t="str">
        <f t="shared" si="16"/>
        <v/>
      </c>
      <c r="K17" s="175"/>
      <c r="L17" s="175"/>
      <c r="M17" s="214" t="str">
        <f t="shared" si="17"/>
        <v/>
      </c>
      <c r="N17" s="175"/>
      <c r="O17" s="175"/>
      <c r="P17" s="214" t="str">
        <f t="shared" si="18"/>
        <v/>
      </c>
      <c r="Q17" s="175">
        <v>2</v>
      </c>
      <c r="R17" s="175">
        <v>1</v>
      </c>
      <c r="S17" s="214">
        <f t="shared" si="19"/>
        <v>66.666666666666671</v>
      </c>
      <c r="T17" s="175">
        <v>5</v>
      </c>
      <c r="U17" s="175"/>
      <c r="V17" s="214">
        <f t="shared" si="20"/>
        <v>100</v>
      </c>
      <c r="W17" s="175">
        <v>7</v>
      </c>
      <c r="X17" s="175"/>
      <c r="Y17" s="214">
        <f t="shared" si="21"/>
        <v>100</v>
      </c>
      <c r="Z17" s="175">
        <v>5</v>
      </c>
      <c r="AA17" s="175"/>
      <c r="AB17" s="214">
        <f t="shared" si="22"/>
        <v>100</v>
      </c>
      <c r="AC17" s="175"/>
      <c r="AD17" s="175"/>
      <c r="AE17" s="214" t="str">
        <f t="shared" si="23"/>
        <v/>
      </c>
      <c r="AF17" s="175"/>
      <c r="AG17" s="175"/>
      <c r="AH17" s="214" t="str">
        <f t="shared" si="24"/>
        <v/>
      </c>
      <c r="AI17" s="76"/>
      <c r="AJ17" s="76"/>
      <c r="AK17" s="76"/>
      <c r="AL17" s="76"/>
      <c r="AM17" s="76"/>
      <c r="AN17" s="76"/>
      <c r="AO17" s="76"/>
      <c r="AP17" s="76"/>
      <c r="AQ17" s="214" t="str">
        <f t="shared" si="13"/>
        <v/>
      </c>
    </row>
    <row r="18" spans="1:43" s="37" customFormat="1" ht="13.5">
      <c r="A18" s="176" t="s">
        <v>79</v>
      </c>
      <c r="B18" s="175"/>
      <c r="C18" s="175"/>
      <c r="D18" s="214" t="str">
        <f t="shared" si="14"/>
        <v/>
      </c>
      <c r="E18" s="175"/>
      <c r="F18" s="175"/>
      <c r="G18" s="214" t="str">
        <f t="shared" si="15"/>
        <v/>
      </c>
      <c r="H18" s="175"/>
      <c r="I18" s="175"/>
      <c r="J18" s="214" t="str">
        <f t="shared" si="16"/>
        <v/>
      </c>
      <c r="K18" s="175"/>
      <c r="L18" s="175"/>
      <c r="M18" s="214" t="str">
        <f t="shared" si="17"/>
        <v/>
      </c>
      <c r="N18" s="175"/>
      <c r="O18" s="175"/>
      <c r="P18" s="214" t="str">
        <f t="shared" si="18"/>
        <v/>
      </c>
      <c r="Q18" s="175"/>
      <c r="R18" s="175">
        <v>2</v>
      </c>
      <c r="S18" s="214">
        <f t="shared" si="19"/>
        <v>0</v>
      </c>
      <c r="T18" s="175">
        <v>1</v>
      </c>
      <c r="U18" s="175">
        <v>2</v>
      </c>
      <c r="V18" s="214">
        <f t="shared" si="20"/>
        <v>33.333333333333336</v>
      </c>
      <c r="W18" s="175">
        <v>8</v>
      </c>
      <c r="X18" s="175">
        <v>5</v>
      </c>
      <c r="Y18" s="214">
        <f t="shared" si="21"/>
        <v>61.53846153846154</v>
      </c>
      <c r="Z18" s="175">
        <v>4</v>
      </c>
      <c r="AA18" s="175">
        <v>3</v>
      </c>
      <c r="AB18" s="214">
        <f t="shared" si="22"/>
        <v>57.142857142857146</v>
      </c>
      <c r="AC18" s="175">
        <v>11</v>
      </c>
      <c r="AD18" s="175">
        <v>5</v>
      </c>
      <c r="AE18" s="214">
        <f t="shared" si="23"/>
        <v>68.75</v>
      </c>
      <c r="AF18" s="175">
        <v>9</v>
      </c>
      <c r="AG18" s="175">
        <v>4</v>
      </c>
      <c r="AH18" s="214">
        <f t="shared" si="24"/>
        <v>69.230769230769226</v>
      </c>
      <c r="AI18" s="175">
        <v>9</v>
      </c>
      <c r="AJ18" s="175">
        <v>4</v>
      </c>
      <c r="AK18" s="214">
        <f t="shared" ref="AK18:AK22" si="25">IF(OR(ISNUMBER(AI18),ISNUMBER(AJ18)),100/SUM(AI18:AJ18)*AI18,"")</f>
        <v>69.230769230769226</v>
      </c>
      <c r="AL18" s="175">
        <v>6</v>
      </c>
      <c r="AM18" s="175">
        <v>8</v>
      </c>
      <c r="AN18" s="214">
        <f t="shared" ref="AN18:AN22" si="26">IF(OR(ISNUMBER(AL18),ISNUMBER(AM18)),100/SUM(AL18:AM18)*AL18,"")</f>
        <v>42.857142857142861</v>
      </c>
      <c r="AO18" s="217">
        <v>10</v>
      </c>
      <c r="AP18" s="215">
        <v>8</v>
      </c>
      <c r="AQ18" s="214">
        <f t="shared" si="13"/>
        <v>55.555555555555557</v>
      </c>
    </row>
    <row r="19" spans="1:43" s="37" customFormat="1" ht="13.5">
      <c r="A19" s="176" t="s">
        <v>81</v>
      </c>
      <c r="B19" s="175"/>
      <c r="C19" s="175">
        <v>2</v>
      </c>
      <c r="D19" s="214">
        <f t="shared" si="14"/>
        <v>0</v>
      </c>
      <c r="E19" s="175">
        <v>1</v>
      </c>
      <c r="F19" s="175">
        <v>9</v>
      </c>
      <c r="G19" s="214">
        <f t="shared" si="15"/>
        <v>10</v>
      </c>
      <c r="H19" s="175"/>
      <c r="I19" s="175">
        <v>9</v>
      </c>
      <c r="J19" s="214">
        <f t="shared" si="16"/>
        <v>0</v>
      </c>
      <c r="K19" s="175"/>
      <c r="L19" s="175">
        <v>4</v>
      </c>
      <c r="M19" s="214">
        <f t="shared" si="17"/>
        <v>0</v>
      </c>
      <c r="N19" s="175"/>
      <c r="O19" s="175">
        <v>7</v>
      </c>
      <c r="P19" s="214">
        <f t="shared" si="18"/>
        <v>0</v>
      </c>
      <c r="Q19" s="175">
        <v>1</v>
      </c>
      <c r="R19" s="175">
        <v>9</v>
      </c>
      <c r="S19" s="214">
        <f t="shared" si="19"/>
        <v>10</v>
      </c>
      <c r="T19" s="175">
        <v>2</v>
      </c>
      <c r="U19" s="175">
        <v>6</v>
      </c>
      <c r="V19" s="214">
        <f t="shared" si="20"/>
        <v>25</v>
      </c>
      <c r="W19" s="175">
        <v>3</v>
      </c>
      <c r="X19" s="175">
        <v>5</v>
      </c>
      <c r="Y19" s="214">
        <f t="shared" si="21"/>
        <v>37.5</v>
      </c>
      <c r="Z19" s="175">
        <v>1</v>
      </c>
      <c r="AA19" s="175">
        <v>4</v>
      </c>
      <c r="AB19" s="214">
        <f t="shared" si="22"/>
        <v>20</v>
      </c>
      <c r="AC19" s="175"/>
      <c r="AD19" s="175"/>
      <c r="AE19" s="214" t="str">
        <f t="shared" si="23"/>
        <v/>
      </c>
      <c r="AF19" s="175"/>
      <c r="AG19" s="175"/>
      <c r="AH19" s="214" t="str">
        <f t="shared" si="24"/>
        <v/>
      </c>
      <c r="AI19" s="175"/>
      <c r="AJ19" s="175"/>
      <c r="AK19" s="214" t="str">
        <f t="shared" si="25"/>
        <v/>
      </c>
      <c r="AL19" s="175"/>
      <c r="AM19" s="175"/>
      <c r="AN19" s="214" t="str">
        <f t="shared" si="26"/>
        <v/>
      </c>
      <c r="AO19" s="175"/>
      <c r="AP19" s="175"/>
      <c r="AQ19" s="214" t="str">
        <f t="shared" si="13"/>
        <v/>
      </c>
    </row>
    <row r="20" spans="1:43" s="37" customFormat="1" ht="13.5">
      <c r="A20" s="176" t="s">
        <v>82</v>
      </c>
      <c r="B20" s="175"/>
      <c r="C20" s="175"/>
      <c r="D20" s="214" t="str">
        <f t="shared" si="14"/>
        <v/>
      </c>
      <c r="E20" s="175"/>
      <c r="F20" s="175"/>
      <c r="G20" s="214" t="str">
        <f t="shared" si="15"/>
        <v/>
      </c>
      <c r="H20" s="175"/>
      <c r="I20" s="175"/>
      <c r="J20" s="214" t="str">
        <f t="shared" si="16"/>
        <v/>
      </c>
      <c r="K20" s="175"/>
      <c r="L20" s="175"/>
      <c r="M20" s="214" t="str">
        <f t="shared" si="17"/>
        <v/>
      </c>
      <c r="N20" s="175"/>
      <c r="O20" s="175"/>
      <c r="P20" s="214" t="str">
        <f t="shared" si="18"/>
        <v/>
      </c>
      <c r="Q20" s="175"/>
      <c r="R20" s="175"/>
      <c r="S20" s="214" t="str">
        <f t="shared" si="19"/>
        <v/>
      </c>
      <c r="T20" s="175"/>
      <c r="U20" s="175">
        <v>3</v>
      </c>
      <c r="V20" s="214">
        <f t="shared" si="20"/>
        <v>0</v>
      </c>
      <c r="W20" s="175"/>
      <c r="X20" s="175">
        <v>2</v>
      </c>
      <c r="Y20" s="214">
        <f t="shared" si="21"/>
        <v>0</v>
      </c>
      <c r="Z20" s="175"/>
      <c r="AA20" s="175"/>
      <c r="AB20" s="214" t="str">
        <f t="shared" si="22"/>
        <v/>
      </c>
      <c r="AC20" s="175"/>
      <c r="AD20" s="175"/>
      <c r="AE20" s="214" t="str">
        <f t="shared" si="23"/>
        <v/>
      </c>
      <c r="AF20" s="175"/>
      <c r="AG20" s="175"/>
      <c r="AH20" s="214" t="str">
        <f t="shared" si="24"/>
        <v/>
      </c>
      <c r="AI20" s="175"/>
      <c r="AJ20" s="175"/>
      <c r="AK20" s="214" t="str">
        <f t="shared" si="25"/>
        <v/>
      </c>
      <c r="AL20" s="175"/>
      <c r="AM20" s="175"/>
      <c r="AN20" s="214" t="str">
        <f t="shared" si="26"/>
        <v/>
      </c>
      <c r="AO20" s="175"/>
      <c r="AP20" s="175"/>
      <c r="AQ20" s="214" t="str">
        <f t="shared" si="13"/>
        <v/>
      </c>
    </row>
    <row r="21" spans="1:43" s="37" customFormat="1" ht="13.5">
      <c r="A21" s="176" t="s">
        <v>22</v>
      </c>
      <c r="B21" s="175"/>
      <c r="C21" s="175">
        <v>1</v>
      </c>
      <c r="D21" s="214">
        <f t="shared" si="14"/>
        <v>0</v>
      </c>
      <c r="E21" s="175">
        <v>1</v>
      </c>
      <c r="F21" s="175"/>
      <c r="G21" s="214">
        <f t="shared" si="15"/>
        <v>100</v>
      </c>
      <c r="H21" s="175"/>
      <c r="I21" s="175"/>
      <c r="J21" s="214" t="str">
        <f t="shared" si="16"/>
        <v/>
      </c>
      <c r="K21" s="175"/>
      <c r="L21" s="175"/>
      <c r="M21" s="214" t="str">
        <f t="shared" si="17"/>
        <v/>
      </c>
      <c r="N21" s="175"/>
      <c r="O21" s="175"/>
      <c r="P21" s="214" t="str">
        <f t="shared" si="18"/>
        <v/>
      </c>
      <c r="Q21" s="175"/>
      <c r="R21" s="175">
        <v>1</v>
      </c>
      <c r="S21" s="214">
        <f t="shared" si="19"/>
        <v>0</v>
      </c>
      <c r="T21" s="175"/>
      <c r="U21" s="175"/>
      <c r="V21" s="214" t="str">
        <f t="shared" si="20"/>
        <v/>
      </c>
      <c r="W21" s="175"/>
      <c r="X21" s="175"/>
      <c r="Y21" s="214" t="str">
        <f t="shared" si="21"/>
        <v/>
      </c>
      <c r="Z21" s="175"/>
      <c r="AA21" s="175"/>
      <c r="AB21" s="214" t="str">
        <f t="shared" si="22"/>
        <v/>
      </c>
      <c r="AC21" s="175"/>
      <c r="AD21" s="175">
        <v>1</v>
      </c>
      <c r="AE21" s="214">
        <f t="shared" si="23"/>
        <v>0</v>
      </c>
      <c r="AF21" s="175"/>
      <c r="AG21" s="175">
        <v>1</v>
      </c>
      <c r="AH21" s="214">
        <f t="shared" si="24"/>
        <v>0</v>
      </c>
      <c r="AI21" s="175"/>
      <c r="AJ21" s="175">
        <v>3</v>
      </c>
      <c r="AK21" s="214">
        <f t="shared" si="25"/>
        <v>0</v>
      </c>
      <c r="AL21" s="175"/>
      <c r="AM21" s="175">
        <v>1</v>
      </c>
      <c r="AN21" s="214">
        <f t="shared" si="26"/>
        <v>0</v>
      </c>
      <c r="AO21" s="218">
        <v>0</v>
      </c>
      <c r="AP21" s="218">
        <v>2</v>
      </c>
      <c r="AQ21" s="214">
        <f t="shared" si="13"/>
        <v>0</v>
      </c>
    </row>
    <row r="22" spans="1:43" s="20" customFormat="1" ht="17.100000000000001" customHeight="1">
      <c r="A22" s="135" t="s">
        <v>4</v>
      </c>
      <c r="B22" s="136">
        <v>14</v>
      </c>
      <c r="C22" s="136">
        <v>116</v>
      </c>
      <c r="D22" s="137">
        <f t="shared" si="14"/>
        <v>10.76923076923077</v>
      </c>
      <c r="E22" s="136">
        <v>21</v>
      </c>
      <c r="F22" s="136">
        <v>109</v>
      </c>
      <c r="G22" s="137">
        <f t="shared" si="15"/>
        <v>16.153846153846153</v>
      </c>
      <c r="H22" s="136">
        <v>22</v>
      </c>
      <c r="I22" s="136">
        <v>108</v>
      </c>
      <c r="J22" s="137">
        <f t="shared" si="16"/>
        <v>16.923076923076923</v>
      </c>
      <c r="K22" s="136">
        <v>21</v>
      </c>
      <c r="L22" s="136">
        <v>109</v>
      </c>
      <c r="M22" s="137">
        <f t="shared" si="17"/>
        <v>16.153846153846153</v>
      </c>
      <c r="N22" s="136">
        <v>31</v>
      </c>
      <c r="O22" s="136">
        <v>99</v>
      </c>
      <c r="P22" s="137">
        <f t="shared" si="18"/>
        <v>23.846153846153847</v>
      </c>
      <c r="Q22" s="136">
        <v>35</v>
      </c>
      <c r="R22" s="136">
        <v>95</v>
      </c>
      <c r="S22" s="137">
        <f t="shared" si="19"/>
        <v>26.923076923076923</v>
      </c>
      <c r="T22" s="136">
        <v>38</v>
      </c>
      <c r="U22" s="136">
        <v>92</v>
      </c>
      <c r="V22" s="137">
        <f t="shared" si="20"/>
        <v>29.230769230769234</v>
      </c>
      <c r="W22" s="136">
        <v>40</v>
      </c>
      <c r="X22" s="136">
        <v>90</v>
      </c>
      <c r="Y22" s="137">
        <f t="shared" si="21"/>
        <v>30.76923076923077</v>
      </c>
      <c r="Z22" s="136">
        <v>45</v>
      </c>
      <c r="AA22" s="136">
        <v>85</v>
      </c>
      <c r="AB22" s="137">
        <f t="shared" si="22"/>
        <v>34.61538461538462</v>
      </c>
      <c r="AC22" s="136">
        <v>47</v>
      </c>
      <c r="AD22" s="136">
        <v>83</v>
      </c>
      <c r="AE22" s="137">
        <f t="shared" si="23"/>
        <v>36.153846153846153</v>
      </c>
      <c r="AF22" s="136">
        <v>37</v>
      </c>
      <c r="AG22" s="136">
        <v>63</v>
      </c>
      <c r="AH22" s="137">
        <f t="shared" si="24"/>
        <v>37</v>
      </c>
      <c r="AI22" s="136">
        <f>SUM(AI5:AI21)</f>
        <v>31</v>
      </c>
      <c r="AJ22" s="136">
        <f>SUM(AJ5:AJ21)</f>
        <v>69</v>
      </c>
      <c r="AK22" s="137">
        <f t="shared" si="25"/>
        <v>31</v>
      </c>
      <c r="AL22" s="136">
        <f>SUM(AL5:AL21)</f>
        <v>31</v>
      </c>
      <c r="AM22" s="136">
        <f>SUM(AM5:AM21)</f>
        <v>69</v>
      </c>
      <c r="AN22" s="137">
        <f t="shared" si="26"/>
        <v>31</v>
      </c>
      <c r="AO22" s="136">
        <f>SUM(AO5:AO21)</f>
        <v>42</v>
      </c>
      <c r="AP22" s="136">
        <f>SUM(AP5:AP21)</f>
        <v>58</v>
      </c>
      <c r="AQ22" s="137">
        <f t="shared" ref="AQ22" si="27">IF(OR(ISNUMBER(AO22),ISNUMBER(AP22)),100/SUM(AO22:AP22)*AO22,"")</f>
        <v>42</v>
      </c>
    </row>
    <row r="23" spans="1:43" s="20" customFormat="1" ht="19.350000000000001" customHeight="1">
      <c r="A23" s="208" t="s">
        <v>25</v>
      </c>
      <c r="B23" s="163"/>
      <c r="C23" s="52"/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52"/>
      <c r="U23" s="52"/>
      <c r="V23" s="52"/>
      <c r="W23" s="52"/>
      <c r="X23" s="52"/>
      <c r="Y23" s="52"/>
      <c r="Z23" s="52"/>
      <c r="AA23" s="52"/>
      <c r="AB23" s="52"/>
      <c r="AC23" s="52"/>
      <c r="AD23" s="52"/>
      <c r="AE23" s="52"/>
      <c r="AF23" s="52"/>
      <c r="AG23" s="52"/>
      <c r="AH23" s="52"/>
      <c r="AI23" s="52"/>
      <c r="AJ23" s="32"/>
      <c r="AK23" s="32"/>
      <c r="AL23" s="32"/>
      <c r="AM23" s="32"/>
      <c r="AN23" s="32"/>
    </row>
    <row r="24" spans="1:43" ht="12.75">
      <c r="A24" s="219" t="s">
        <v>211</v>
      </c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  <c r="AA24" s="52"/>
      <c r="AB24" s="52"/>
      <c r="AC24" s="52"/>
      <c r="AD24" s="52"/>
      <c r="AE24" s="52"/>
      <c r="AF24" s="52"/>
      <c r="AG24" s="52"/>
      <c r="AH24" s="52"/>
      <c r="AI24" s="52"/>
      <c r="AJ24" s="52"/>
      <c r="AK24" s="52"/>
      <c r="AL24" s="52"/>
      <c r="AM24" s="52"/>
      <c r="AN24" s="52"/>
    </row>
    <row r="25" spans="1:43" ht="21.95" customHeight="1">
      <c r="A25" s="180" t="s">
        <v>295</v>
      </c>
      <c r="B25" s="52"/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  <c r="X25" s="52"/>
      <c r="Y25" s="52"/>
      <c r="Z25" s="52"/>
      <c r="AA25" s="52"/>
      <c r="AB25" s="52"/>
      <c r="AC25" s="52"/>
      <c r="AD25" s="52"/>
      <c r="AE25" s="52"/>
      <c r="AF25" s="52"/>
      <c r="AG25" s="52"/>
      <c r="AH25" s="52"/>
      <c r="AI25" s="52"/>
      <c r="AJ25" s="52"/>
      <c r="AK25" s="52"/>
      <c r="AL25" s="52"/>
      <c r="AM25" s="52"/>
      <c r="AN25" s="52"/>
    </row>
    <row r="26" spans="1:43" ht="13.35" customHeight="1">
      <c r="A26" s="180" t="s">
        <v>299</v>
      </c>
      <c r="B26" s="52"/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  <c r="X26" s="52"/>
      <c r="Y26" s="52"/>
      <c r="Z26" s="52"/>
      <c r="AA26" s="52"/>
      <c r="AB26" s="52"/>
      <c r="AC26" s="52"/>
      <c r="AD26" s="52"/>
      <c r="AE26" s="52"/>
      <c r="AF26" s="52"/>
      <c r="AG26" s="52"/>
      <c r="AH26" s="52"/>
      <c r="AI26" s="52"/>
      <c r="AJ26" s="52"/>
      <c r="AK26" s="52"/>
      <c r="AL26" s="52"/>
      <c r="AM26" s="52"/>
      <c r="AN26" s="52"/>
    </row>
    <row r="27" spans="1:43" ht="12.6" customHeight="1">
      <c r="A27" s="180"/>
      <c r="B27" s="52"/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52"/>
      <c r="W27" s="52"/>
      <c r="X27" s="52"/>
      <c r="Y27" s="52"/>
      <c r="Z27" s="52"/>
      <c r="AA27" s="52"/>
      <c r="AB27" s="52"/>
      <c r="AC27" s="52"/>
      <c r="AD27" s="52"/>
      <c r="AE27" s="52"/>
      <c r="AF27" s="52"/>
      <c r="AG27" s="52"/>
      <c r="AH27" s="52"/>
      <c r="AI27" s="52"/>
      <c r="AJ27" s="52"/>
      <c r="AK27" s="52"/>
      <c r="AL27" s="52"/>
      <c r="AM27" s="52"/>
      <c r="AN27" s="52"/>
    </row>
    <row r="28" spans="1:43" ht="12.6" customHeight="1">
      <c r="A28" s="180" t="s">
        <v>296</v>
      </c>
      <c r="B28" s="52"/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52"/>
      <c r="W28" s="52"/>
      <c r="X28" s="52"/>
      <c r="Y28" s="52"/>
      <c r="Z28" s="52"/>
      <c r="AA28" s="52"/>
      <c r="AB28" s="52"/>
      <c r="AC28" s="52"/>
      <c r="AD28" s="52"/>
      <c r="AE28" s="52"/>
      <c r="AF28" s="52"/>
      <c r="AG28" s="52"/>
      <c r="AH28" s="52"/>
      <c r="AI28" s="52"/>
      <c r="AJ28" s="52"/>
      <c r="AK28" s="52"/>
      <c r="AL28" s="52"/>
      <c r="AM28" s="52"/>
      <c r="AN28" s="52"/>
    </row>
  </sheetData>
  <hyperlinks>
    <hyperlink ref="AN1" location="Übersicht!A1" display="zurück zur Übersicht"/>
  </hyperlinks>
  <pageMargins left="0.2" right="0.19" top="0.984251969" bottom="0.984251969" header="0.4921259845" footer="0.4921259845"/>
  <pageSetup paperSize="9" scale="84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3"/>
  <sheetViews>
    <sheetView showGridLines="0" zoomScaleNormal="100" workbookViewId="0"/>
  </sheetViews>
  <sheetFormatPr baseColWidth="10" defaultRowHeight="11.25"/>
  <cols>
    <col min="1" max="1" width="9.6640625" customWidth="1"/>
    <col min="2" max="2" width="100.5" customWidth="1"/>
  </cols>
  <sheetData>
    <row r="1" spans="1:3" ht="20.100000000000001" customHeight="1">
      <c r="A1" s="164" t="s">
        <v>261</v>
      </c>
      <c r="C1" s="22" t="s">
        <v>56</v>
      </c>
    </row>
    <row r="2" spans="1:3" s="38" customFormat="1" ht="12">
      <c r="A2" s="165" t="s">
        <v>1</v>
      </c>
      <c r="B2" s="165" t="s">
        <v>240</v>
      </c>
    </row>
    <row r="3" spans="1:3" s="38" customFormat="1" ht="24">
      <c r="A3" s="166"/>
      <c r="B3" s="165" t="s">
        <v>241</v>
      </c>
    </row>
    <row r="4" spans="1:3" s="38" customFormat="1" ht="12">
      <c r="A4" s="165" t="s">
        <v>2</v>
      </c>
      <c r="B4" s="165" t="s">
        <v>120</v>
      </c>
    </row>
    <row r="5" spans="1:3" s="38" customFormat="1" ht="12">
      <c r="A5" s="165" t="s">
        <v>7</v>
      </c>
      <c r="B5" s="165" t="s">
        <v>101</v>
      </c>
    </row>
    <row r="6" spans="1:3" s="38" customFormat="1" ht="12">
      <c r="A6" s="165" t="s">
        <v>3</v>
      </c>
      <c r="B6" s="165" t="s">
        <v>242</v>
      </c>
    </row>
    <row r="7" spans="1:3" s="38" customFormat="1" ht="12">
      <c r="A7" s="166"/>
      <c r="B7" s="165" t="s">
        <v>243</v>
      </c>
    </row>
    <row r="8" spans="1:3" s="38" customFormat="1" ht="12">
      <c r="A8" s="165" t="s">
        <v>98</v>
      </c>
      <c r="B8" s="165" t="s">
        <v>103</v>
      </c>
    </row>
    <row r="9" spans="1:3" s="38" customFormat="1" ht="12">
      <c r="A9" s="166"/>
      <c r="B9" s="165" t="s">
        <v>244</v>
      </c>
    </row>
    <row r="10" spans="1:3" s="38" customFormat="1" ht="12">
      <c r="A10" s="165" t="s">
        <v>10</v>
      </c>
      <c r="B10" s="165" t="s">
        <v>245</v>
      </c>
    </row>
    <row r="11" spans="1:3" s="38" customFormat="1" ht="12">
      <c r="A11" s="165" t="s">
        <v>11</v>
      </c>
      <c r="B11" s="165" t="s">
        <v>104</v>
      </c>
    </row>
    <row r="12" spans="1:3" s="38" customFormat="1" ht="12">
      <c r="A12" s="165" t="s">
        <v>12</v>
      </c>
      <c r="B12" s="165" t="s">
        <v>105</v>
      </c>
    </row>
    <row r="13" spans="1:3" s="38" customFormat="1" ht="12">
      <c r="A13" s="165" t="s">
        <v>106</v>
      </c>
      <c r="B13" s="165" t="s">
        <v>107</v>
      </c>
    </row>
    <row r="14" spans="1:3" s="38" customFormat="1" ht="12">
      <c r="A14" s="165" t="s">
        <v>13</v>
      </c>
      <c r="B14" s="165" t="s">
        <v>108</v>
      </c>
    </row>
    <row r="15" spans="1:3" s="38" customFormat="1" ht="12">
      <c r="A15" s="166"/>
      <c r="B15" s="165" t="s">
        <v>246</v>
      </c>
    </row>
    <row r="16" spans="1:3" s="38" customFormat="1" ht="12">
      <c r="A16" s="165" t="s">
        <v>97</v>
      </c>
      <c r="B16" s="165" t="s">
        <v>102</v>
      </c>
    </row>
    <row r="17" spans="1:2" s="38" customFormat="1" ht="12">
      <c r="A17" s="166"/>
      <c r="B17" s="165" t="s">
        <v>247</v>
      </c>
    </row>
    <row r="18" spans="1:2" s="38" customFormat="1" ht="12">
      <c r="A18" s="165" t="s">
        <v>14</v>
      </c>
      <c r="B18" s="165" t="s">
        <v>109</v>
      </c>
    </row>
    <row r="19" spans="1:2" s="38" customFormat="1" ht="12">
      <c r="A19" s="165" t="s">
        <v>112</v>
      </c>
      <c r="B19" s="165" t="s">
        <v>248</v>
      </c>
    </row>
    <row r="20" spans="1:2" s="38" customFormat="1" ht="12">
      <c r="A20" s="166"/>
      <c r="B20" s="165" t="s">
        <v>249</v>
      </c>
    </row>
    <row r="21" spans="1:2" s="38" customFormat="1" ht="12">
      <c r="A21" s="165" t="s">
        <v>113</v>
      </c>
      <c r="B21" s="165" t="s">
        <v>114</v>
      </c>
    </row>
    <row r="22" spans="1:2" s="38" customFormat="1" ht="12">
      <c r="A22" s="165" t="s">
        <v>15</v>
      </c>
      <c r="B22" s="165" t="s">
        <v>250</v>
      </c>
    </row>
    <row r="23" spans="1:2" s="38" customFormat="1" ht="12">
      <c r="A23" s="165" t="s">
        <v>79</v>
      </c>
      <c r="B23" s="165" t="s">
        <v>115</v>
      </c>
    </row>
    <row r="24" spans="1:2" s="38" customFormat="1" ht="12">
      <c r="A24" s="165" t="s">
        <v>16</v>
      </c>
      <c r="B24" s="165" t="s">
        <v>251</v>
      </c>
    </row>
    <row r="25" spans="1:2" s="38" customFormat="1" ht="12">
      <c r="A25" s="165" t="s">
        <v>110</v>
      </c>
      <c r="B25" s="165" t="s">
        <v>111</v>
      </c>
    </row>
    <row r="26" spans="1:2" s="38" customFormat="1" ht="12">
      <c r="A26" s="165" t="s">
        <v>81</v>
      </c>
      <c r="B26" s="165" t="s">
        <v>252</v>
      </c>
    </row>
    <row r="27" spans="1:2" s="38" customFormat="1" ht="12">
      <c r="A27" s="165" t="s">
        <v>19</v>
      </c>
      <c r="B27" s="165" t="s">
        <v>253</v>
      </c>
    </row>
    <row r="28" spans="1:2" s="38" customFormat="1" ht="12">
      <c r="A28" s="166"/>
      <c r="B28" s="165" t="s">
        <v>254</v>
      </c>
    </row>
    <row r="29" spans="1:2" s="38" customFormat="1" ht="12">
      <c r="A29" s="165" t="s">
        <v>20</v>
      </c>
      <c r="B29" s="165" t="s">
        <v>116</v>
      </c>
    </row>
    <row r="30" spans="1:2" s="38" customFormat="1" ht="12">
      <c r="A30" s="165" t="s">
        <v>82</v>
      </c>
      <c r="B30" s="165" t="s">
        <v>255</v>
      </c>
    </row>
    <row r="31" spans="1:2" s="38" customFormat="1" ht="12">
      <c r="A31" s="165" t="s">
        <v>117</v>
      </c>
      <c r="B31" s="165" t="s">
        <v>118</v>
      </c>
    </row>
    <row r="32" spans="1:2" s="38" customFormat="1" ht="12">
      <c r="A32" s="165" t="s">
        <v>256</v>
      </c>
      <c r="B32" s="165" t="s">
        <v>257</v>
      </c>
    </row>
    <row r="33" spans="1:3" s="38" customFormat="1" ht="12">
      <c r="A33" s="165" t="s">
        <v>122</v>
      </c>
      <c r="B33" s="165" t="s">
        <v>123</v>
      </c>
    </row>
    <row r="34" spans="1:3" s="38" customFormat="1" ht="12">
      <c r="A34" s="165" t="s">
        <v>22</v>
      </c>
      <c r="B34" s="165" t="s">
        <v>119</v>
      </c>
    </row>
    <row r="35" spans="1:3" s="38" customFormat="1" ht="12">
      <c r="A35" s="166"/>
      <c r="B35" s="166"/>
    </row>
    <row r="36" spans="1:3" s="38" customFormat="1" ht="12">
      <c r="A36" s="39" t="s">
        <v>129</v>
      </c>
      <c r="B36" s="40"/>
    </row>
    <row r="37" spans="1:3" s="38" customFormat="1" ht="12">
      <c r="A37" s="165" t="s">
        <v>121</v>
      </c>
      <c r="B37" s="165" t="s">
        <v>258</v>
      </c>
    </row>
    <row r="38" spans="1:3" s="38" customFormat="1" ht="24">
      <c r="A38" s="165"/>
      <c r="B38" s="165" t="s">
        <v>259</v>
      </c>
    </row>
    <row r="39" spans="1:3" s="38" customFormat="1" ht="12">
      <c r="A39" s="165" t="s">
        <v>125</v>
      </c>
      <c r="B39" s="165" t="s">
        <v>126</v>
      </c>
    </row>
    <row r="40" spans="1:3" s="38" customFormat="1" ht="24">
      <c r="A40" s="165"/>
      <c r="B40" s="165" t="s">
        <v>260</v>
      </c>
    </row>
    <row r="41" spans="1:3" s="38" customFormat="1" ht="12">
      <c r="A41" s="165" t="s">
        <v>94</v>
      </c>
      <c r="B41" s="165" t="s">
        <v>124</v>
      </c>
    </row>
    <row r="42" spans="1:3" s="38" customFormat="1" ht="12">
      <c r="A42" s="165" t="s">
        <v>95</v>
      </c>
      <c r="B42" s="165" t="s">
        <v>127</v>
      </c>
    </row>
    <row r="43" spans="1:3" ht="12">
      <c r="A43" s="165" t="s">
        <v>96</v>
      </c>
      <c r="B43" s="165" t="s">
        <v>128</v>
      </c>
      <c r="C43" s="85"/>
    </row>
  </sheetData>
  <phoneticPr fontId="0" type="noConversion"/>
  <hyperlinks>
    <hyperlink ref="C1" location="Übersicht!A1" display="zurück zur Übersicht"/>
  </hyperlinks>
  <pageMargins left="0.17" right="0.17" top="0.984251969" bottom="0.984251969" header="0.4921259845" footer="0.49212598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53"/>
  <sheetViews>
    <sheetView showGridLines="0" zoomScaleNormal="100" workbookViewId="0"/>
  </sheetViews>
  <sheetFormatPr baseColWidth="10" defaultColWidth="12" defaultRowHeight="12"/>
  <cols>
    <col min="1" max="1" width="13.6640625" style="31" customWidth="1"/>
    <col min="2" max="25" width="5.5" style="31" customWidth="1"/>
    <col min="26" max="28" width="6.1640625" style="31" customWidth="1"/>
    <col min="29" max="16384" width="12" style="31"/>
  </cols>
  <sheetData>
    <row r="1" spans="1:28">
      <c r="A1" s="10" t="str">
        <f>"Kanton "&amp;Übersicht!C5</f>
        <v>Kanton Basel-Stadt</v>
      </c>
      <c r="B1" s="10"/>
      <c r="C1" s="10"/>
      <c r="D1" s="10"/>
      <c r="L1" s="55"/>
      <c r="M1" s="55"/>
      <c r="N1" s="55"/>
      <c r="O1" s="55"/>
      <c r="P1" s="55"/>
      <c r="Q1" s="10"/>
      <c r="R1" s="10"/>
      <c r="AA1" s="74"/>
      <c r="AB1" s="74" t="s">
        <v>56</v>
      </c>
    </row>
    <row r="2" spans="1:28" s="75" customFormat="1" ht="16.350000000000001" customHeight="1">
      <c r="A2" s="77" t="s">
        <v>60</v>
      </c>
      <c r="B2" s="58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</row>
    <row r="3" spans="1:28" s="75" customFormat="1" ht="17.45" customHeight="1">
      <c r="A3" s="61" t="s">
        <v>239</v>
      </c>
      <c r="B3" s="62">
        <v>1919</v>
      </c>
      <c r="C3" s="62">
        <v>1922</v>
      </c>
      <c r="D3" s="62">
        <v>1925</v>
      </c>
      <c r="E3" s="62">
        <v>1928</v>
      </c>
      <c r="F3" s="62">
        <v>1931</v>
      </c>
      <c r="G3" s="62">
        <v>1935</v>
      </c>
      <c r="H3" s="62">
        <v>1939</v>
      </c>
      <c r="I3" s="62">
        <v>1943</v>
      </c>
      <c r="J3" s="62">
        <v>1947</v>
      </c>
      <c r="K3" s="63">
        <v>1951</v>
      </c>
      <c r="L3" s="63">
        <v>1955</v>
      </c>
      <c r="M3" s="63">
        <v>1959</v>
      </c>
      <c r="N3" s="63">
        <v>1963</v>
      </c>
      <c r="O3" s="63">
        <v>1967</v>
      </c>
      <c r="P3" s="62">
        <v>1971</v>
      </c>
      <c r="Q3" s="62">
        <v>1975</v>
      </c>
      <c r="R3" s="62">
        <v>1979</v>
      </c>
      <c r="S3" s="62">
        <v>1983</v>
      </c>
      <c r="T3" s="62">
        <v>1987</v>
      </c>
      <c r="U3" s="62">
        <v>1991</v>
      </c>
      <c r="V3" s="62">
        <v>1995</v>
      </c>
      <c r="W3" s="62">
        <v>1999</v>
      </c>
      <c r="X3" s="62">
        <v>2003</v>
      </c>
      <c r="Y3" s="63">
        <v>2007</v>
      </c>
      <c r="Z3" s="63">
        <v>2011</v>
      </c>
      <c r="AA3" s="63">
        <v>2015</v>
      </c>
      <c r="AB3" s="188">
        <v>2019</v>
      </c>
    </row>
    <row r="4" spans="1:28">
      <c r="A4" s="65" t="s">
        <v>1</v>
      </c>
      <c r="B4" s="66">
        <v>13.78473051508638</v>
      </c>
      <c r="C4" s="66">
        <v>12.209325515535879</v>
      </c>
      <c r="D4" s="66">
        <v>11.023591792822563</v>
      </c>
      <c r="E4" s="66">
        <v>11.814660839285079</v>
      </c>
      <c r="F4" s="66">
        <v>15.088767797503955</v>
      </c>
      <c r="G4" s="66">
        <v>13.779009946267292</v>
      </c>
      <c r="H4" s="66">
        <v>13.054390918684577</v>
      </c>
      <c r="I4" s="66">
        <v>16.56637168141593</v>
      </c>
      <c r="J4" s="66">
        <v>16.250997348982061</v>
      </c>
      <c r="K4" s="66">
        <v>19.162862594497984</v>
      </c>
      <c r="L4" s="66">
        <v>17.374827456393525</v>
      </c>
      <c r="M4" s="66">
        <v>19.839968192435762</v>
      </c>
      <c r="N4" s="66">
        <v>25.035073654674818</v>
      </c>
      <c r="O4" s="66">
        <v>16.83839396978815</v>
      </c>
      <c r="P4" s="66">
        <v>11.470063852724106</v>
      </c>
      <c r="Q4" s="66">
        <v>11.373025797786113</v>
      </c>
      <c r="R4" s="66">
        <v>14.1081612688369</v>
      </c>
      <c r="S4" s="66">
        <v>13.518391567942759</v>
      </c>
      <c r="T4" s="66">
        <v>11.163385911685623</v>
      </c>
      <c r="U4" s="66">
        <v>15.808964190065042</v>
      </c>
      <c r="V4" s="66">
        <v>12.15748209148852</v>
      </c>
      <c r="W4" s="66">
        <v>12.14041488963259</v>
      </c>
      <c r="X4" s="66">
        <v>9.9116367398421215</v>
      </c>
      <c r="Y4" s="66">
        <v>11.341673353771872</v>
      </c>
      <c r="Z4" s="67">
        <v>12.307636770571991</v>
      </c>
      <c r="AA4" s="67">
        <v>9.8181099248714894</v>
      </c>
      <c r="AB4" s="189">
        <v>6.0444092759999997</v>
      </c>
    </row>
    <row r="5" spans="1:28">
      <c r="A5" s="65" t="s">
        <v>2</v>
      </c>
      <c r="B5" s="66">
        <v>9.9673592866809955</v>
      </c>
      <c r="C5" s="66">
        <v>11.626979378564876</v>
      </c>
      <c r="D5" s="66">
        <v>10.58556827787597</v>
      </c>
      <c r="E5" s="66">
        <v>10.894360942330241</v>
      </c>
      <c r="F5" s="66">
        <v>11.801722622605029</v>
      </c>
      <c r="G5" s="66">
        <v>10.763690408139933</v>
      </c>
      <c r="H5" s="66">
        <v>10.336271070420125</v>
      </c>
      <c r="I5" s="66">
        <v>11.035398230088497</v>
      </c>
      <c r="J5" s="66">
        <v>11.762283478753249</v>
      </c>
      <c r="K5" s="66">
        <v>12.349346665700553</v>
      </c>
      <c r="L5" s="66">
        <v>12.596310703977915</v>
      </c>
      <c r="M5" s="66">
        <v>13.518214800457235</v>
      </c>
      <c r="N5" s="66">
        <v>13.110031065236999</v>
      </c>
      <c r="O5" s="66">
        <v>11.9570833713261</v>
      </c>
      <c r="P5" s="66">
        <v>11.244298863919065</v>
      </c>
      <c r="Q5" s="66">
        <v>12.083738594784863</v>
      </c>
      <c r="R5" s="66">
        <v>13.937744567479811</v>
      </c>
      <c r="S5" s="66">
        <v>9.8952419717646052</v>
      </c>
      <c r="T5" s="66">
        <v>9.9762750370253226</v>
      </c>
      <c r="U5" s="66">
        <v>10.369520154866121</v>
      </c>
      <c r="V5" s="66">
        <v>9.6979525071916068</v>
      </c>
      <c r="W5" s="66">
        <v>8.5877562855658507</v>
      </c>
      <c r="X5" s="66">
        <v>6.5942942985501904</v>
      </c>
      <c r="Y5" s="66">
        <v>7.3709045767233885</v>
      </c>
      <c r="Z5" s="67">
        <v>6.5274443622186524</v>
      </c>
      <c r="AA5" s="67">
        <v>6.44703260361623</v>
      </c>
      <c r="AB5" s="189">
        <v>4.5700720745999996</v>
      </c>
    </row>
    <row r="6" spans="1:28">
      <c r="A6" s="65" t="s">
        <v>7</v>
      </c>
      <c r="B6" s="66">
        <v>40.832736247114084</v>
      </c>
      <c r="C6" s="66">
        <v>29.185114275457703</v>
      </c>
      <c r="D6" s="66">
        <v>32.821025128717437</v>
      </c>
      <c r="E6" s="66">
        <v>28.774473226024234</v>
      </c>
      <c r="F6" s="66">
        <v>31.369309193179824</v>
      </c>
      <c r="G6" s="66">
        <v>36.912655767691781</v>
      </c>
      <c r="H6" s="66">
        <v>33.187872564958212</v>
      </c>
      <c r="I6" s="66">
        <v>35.78466076696165</v>
      </c>
      <c r="J6" s="66">
        <v>20.461740406146244</v>
      </c>
      <c r="K6" s="66">
        <v>29.048619665241649</v>
      </c>
      <c r="L6" s="66">
        <v>29.539465428535578</v>
      </c>
      <c r="M6" s="66">
        <v>29.956264599174993</v>
      </c>
      <c r="N6" s="66">
        <v>32.052309850686441</v>
      </c>
      <c r="O6" s="66">
        <v>29.537096136895535</v>
      </c>
      <c r="P6" s="66">
        <v>30.422298698067834</v>
      </c>
      <c r="Q6" s="66">
        <v>33.345838543837708</v>
      </c>
      <c r="R6" s="66">
        <v>33.342613021397057</v>
      </c>
      <c r="S6" s="66">
        <v>30.949945371580366</v>
      </c>
      <c r="T6" s="66">
        <v>25.941593454785977</v>
      </c>
      <c r="U6" s="66">
        <v>25.296227136975432</v>
      </c>
      <c r="V6" s="66">
        <v>35.525128320830277</v>
      </c>
      <c r="W6" s="66">
        <v>33.260943106718699</v>
      </c>
      <c r="X6" s="66">
        <v>40.919204659797899</v>
      </c>
      <c r="Y6" s="66">
        <v>35.157712804263291</v>
      </c>
      <c r="Z6" s="67">
        <v>29.122249697669801</v>
      </c>
      <c r="AA6" s="67">
        <v>33.310327474028497</v>
      </c>
      <c r="AB6" s="189">
        <v>32.650037138000002</v>
      </c>
    </row>
    <row r="7" spans="1:28">
      <c r="A7" s="65" t="s">
        <v>3</v>
      </c>
      <c r="B7" s="66">
        <v>9.0956134065759109</v>
      </c>
      <c r="C7" s="66">
        <v>12.755773602967571</v>
      </c>
      <c r="D7" s="66">
        <v>9.4251901944209635</v>
      </c>
      <c r="E7" s="66">
        <v>12.315673524499877</v>
      </c>
      <c r="F7" s="66">
        <v>10.529091228686941</v>
      </c>
      <c r="G7" s="66">
        <v>8.1142105864867968</v>
      </c>
      <c r="H7" s="66">
        <v>6.0580131770343115</v>
      </c>
      <c r="I7" s="66"/>
      <c r="J7" s="66">
        <v>3.9585102823462797</v>
      </c>
      <c r="K7" s="66">
        <v>3.7605970581841897</v>
      </c>
      <c r="L7" s="66">
        <v>2.9690048939641107</v>
      </c>
      <c r="M7" s="66"/>
      <c r="N7" s="66"/>
      <c r="O7" s="66"/>
      <c r="P7" s="66"/>
      <c r="Q7" s="66"/>
      <c r="R7" s="66"/>
      <c r="S7" s="66"/>
      <c r="T7" s="66"/>
      <c r="U7" s="66">
        <v>1.9883621994186811</v>
      </c>
      <c r="V7" s="66"/>
      <c r="W7" s="66">
        <v>13.557310104024451</v>
      </c>
      <c r="X7" s="66">
        <v>18.627145306897575</v>
      </c>
      <c r="Y7" s="66">
        <v>18.460525503590464</v>
      </c>
      <c r="Z7" s="67">
        <v>16.522931971192893</v>
      </c>
      <c r="AA7" s="67">
        <v>17.6483698191883</v>
      </c>
      <c r="AB7" s="189">
        <v>12.350466749000001</v>
      </c>
    </row>
    <row r="8" spans="1:28">
      <c r="A8" s="65" t="s">
        <v>98</v>
      </c>
      <c r="B8" s="66">
        <v>13.912108908526392</v>
      </c>
      <c r="C8" s="66">
        <v>16.497148099397709</v>
      </c>
      <c r="D8" s="66">
        <v>15.361561515407669</v>
      </c>
      <c r="E8" s="66">
        <v>12.376079309242085</v>
      </c>
      <c r="F8" s="66">
        <v>12.684127263139391</v>
      </c>
      <c r="G8" s="66">
        <v>15.773979650165771</v>
      </c>
      <c r="H8" s="66">
        <v>13.935712044722056</v>
      </c>
      <c r="I8" s="66">
        <v>21.746312684365783</v>
      </c>
      <c r="J8" s="66">
        <v>14.68612462358119</v>
      </c>
      <c r="K8" s="66">
        <v>12.924184237857162</v>
      </c>
      <c r="L8" s="66">
        <v>12.438198017317104</v>
      </c>
      <c r="M8" s="66">
        <v>12.496893792555042</v>
      </c>
      <c r="N8" s="66">
        <v>11.76470588235294</v>
      </c>
      <c r="O8" s="66">
        <v>16.73809306708003</v>
      </c>
      <c r="P8" s="66">
        <v>12.963968819968487</v>
      </c>
      <c r="Q8" s="66">
        <v>11.57635125746839</v>
      </c>
      <c r="R8" s="66">
        <v>11.226167679627009</v>
      </c>
      <c r="S8" s="66">
        <v>8.3120889479209055</v>
      </c>
      <c r="T8" s="66">
        <v>12.286655067795881</v>
      </c>
      <c r="U8" s="66">
        <v>13.292389746401019</v>
      </c>
      <c r="V8" s="66">
        <v>14.8646285746517</v>
      </c>
      <c r="W8" s="66">
        <v>10.677004675663593</v>
      </c>
      <c r="X8" s="66">
        <v>8.4582843213673264</v>
      </c>
      <c r="Y8" s="66">
        <v>9.1548184879597834</v>
      </c>
      <c r="Z8" s="67">
        <v>6.8263451437647777</v>
      </c>
      <c r="AA8" s="67">
        <v>11.5442683058341</v>
      </c>
      <c r="AB8" s="189">
        <v>15.331987144999999</v>
      </c>
    </row>
    <row r="9" spans="1:28">
      <c r="A9" s="65" t="s">
        <v>10</v>
      </c>
      <c r="B9" s="66"/>
      <c r="C9" s="66"/>
      <c r="D9" s="66"/>
      <c r="E9" s="66"/>
      <c r="F9" s="66"/>
      <c r="G9" s="66"/>
      <c r="H9" s="66">
        <v>14.143920595533499</v>
      </c>
      <c r="I9" s="66">
        <v>12.206489675516224</v>
      </c>
      <c r="J9" s="66">
        <v>13.144416132602373</v>
      </c>
      <c r="K9" s="66">
        <v>8.3737893389367919</v>
      </c>
      <c r="L9" s="66">
        <v>13.301543480988832</v>
      </c>
      <c r="M9" s="66">
        <v>11.12270761890562</v>
      </c>
      <c r="N9" s="66">
        <v>11.233590540134282</v>
      </c>
      <c r="O9" s="66">
        <v>15.756359989058083</v>
      </c>
      <c r="P9" s="66">
        <v>12.673729164939049</v>
      </c>
      <c r="Q9" s="66">
        <v>9.8788847204853862</v>
      </c>
      <c r="R9" s="66">
        <v>7.571965281824995</v>
      </c>
      <c r="S9" s="66">
        <v>7.0358191049508338</v>
      </c>
      <c r="T9" s="66">
        <v>9.3993989676046414</v>
      </c>
      <c r="U9" s="66">
        <v>7.4012528623393239</v>
      </c>
      <c r="V9" s="66"/>
      <c r="W9" s="66"/>
      <c r="X9" s="66"/>
      <c r="Y9" s="66"/>
      <c r="Z9" s="66"/>
      <c r="AA9" s="67"/>
      <c r="AB9" s="189"/>
    </row>
    <row r="10" spans="1:28">
      <c r="A10" s="65" t="s">
        <v>11</v>
      </c>
      <c r="B10" s="66"/>
      <c r="C10" s="66"/>
      <c r="D10" s="66">
        <v>3.4657650042265424</v>
      </c>
      <c r="E10" s="66">
        <v>3.7202856838290157</v>
      </c>
      <c r="F10" s="66">
        <v>3.4171207593601691</v>
      </c>
      <c r="G10" s="66"/>
      <c r="H10" s="66"/>
      <c r="I10" s="66"/>
      <c r="J10" s="66"/>
      <c r="K10" s="66"/>
      <c r="L10" s="66"/>
      <c r="M10" s="66">
        <v>4.0952238954326328</v>
      </c>
      <c r="N10" s="66"/>
      <c r="O10" s="66"/>
      <c r="P10" s="66"/>
      <c r="Q10" s="66">
        <v>3.9748043166134037</v>
      </c>
      <c r="R10" s="66"/>
      <c r="S10" s="66">
        <v>4.7842712997279282</v>
      </c>
      <c r="T10" s="66">
        <v>4.5431147281694404</v>
      </c>
      <c r="U10" s="66">
        <v>3.2677779110205063</v>
      </c>
      <c r="V10" s="66">
        <v>4.1336228777708834</v>
      </c>
      <c r="W10" s="66">
        <v>3.7674129202962456</v>
      </c>
      <c r="X10" s="66">
        <v>2.862771219228752</v>
      </c>
      <c r="Y10" s="66">
        <v>3.568513679416748</v>
      </c>
      <c r="Z10" s="67">
        <v>2.4980596718589245</v>
      </c>
      <c r="AA10" s="67">
        <v>2.3181997915094001</v>
      </c>
      <c r="AB10" s="189">
        <v>2.0177890914000001</v>
      </c>
    </row>
    <row r="11" spans="1:28">
      <c r="A11" s="65" t="s">
        <v>13</v>
      </c>
      <c r="B11" s="66"/>
      <c r="C11" s="66"/>
      <c r="D11" s="66"/>
      <c r="E11" s="66"/>
      <c r="F11" s="66"/>
      <c r="G11" s="66"/>
      <c r="H11" s="66"/>
      <c r="I11" s="66"/>
      <c r="J11" s="66"/>
      <c r="K11" s="66"/>
      <c r="L11" s="66"/>
      <c r="M11" s="66"/>
      <c r="N11" s="66"/>
      <c r="O11" s="66"/>
      <c r="P11" s="66"/>
      <c r="Q11" s="66"/>
      <c r="R11" s="66"/>
      <c r="S11" s="66"/>
      <c r="T11" s="66"/>
      <c r="U11" s="66"/>
      <c r="V11" s="66"/>
      <c r="W11" s="66"/>
      <c r="X11" s="66"/>
      <c r="Y11" s="66"/>
      <c r="Z11" s="67">
        <v>5.8260383011750259</v>
      </c>
      <c r="AA11" s="67">
        <v>4.8028325964269003</v>
      </c>
      <c r="AB11" s="189">
        <v>5.6984065960999999</v>
      </c>
    </row>
    <row r="12" spans="1:28">
      <c r="A12" s="65" t="s">
        <v>97</v>
      </c>
      <c r="B12" s="66"/>
      <c r="C12" s="66"/>
      <c r="D12" s="66"/>
      <c r="E12" s="66"/>
      <c r="F12" s="66"/>
      <c r="G12" s="66"/>
      <c r="H12" s="66"/>
      <c r="I12" s="66"/>
      <c r="J12" s="66"/>
      <c r="K12" s="66"/>
      <c r="L12" s="66"/>
      <c r="M12" s="66"/>
      <c r="N12" s="66"/>
      <c r="O12" s="66"/>
      <c r="P12" s="66"/>
      <c r="Q12" s="66"/>
      <c r="R12" s="66"/>
      <c r="S12" s="66"/>
      <c r="T12" s="66"/>
      <c r="U12" s="66"/>
      <c r="V12" s="66"/>
      <c r="W12" s="66"/>
      <c r="X12" s="66"/>
      <c r="Y12" s="66"/>
      <c r="Z12" s="67">
        <v>2.2309261231341262</v>
      </c>
      <c r="AA12" s="67">
        <v>1.1003271145619899</v>
      </c>
      <c r="AB12" s="189">
        <v>0.36765117559999999</v>
      </c>
    </row>
    <row r="13" spans="1:28">
      <c r="A13" s="65" t="s">
        <v>106</v>
      </c>
      <c r="B13" s="66"/>
      <c r="C13" s="66"/>
      <c r="D13" s="66"/>
      <c r="E13" s="66"/>
      <c r="F13" s="66"/>
      <c r="G13" s="66"/>
      <c r="H13" s="66"/>
      <c r="I13" s="66"/>
      <c r="J13" s="66"/>
      <c r="K13" s="66"/>
      <c r="L13" s="66"/>
      <c r="M13" s="66"/>
      <c r="N13" s="66"/>
      <c r="O13" s="66"/>
      <c r="P13" s="66"/>
      <c r="Q13" s="66"/>
      <c r="R13" s="66"/>
      <c r="S13" s="66">
        <v>3.0605304312431714</v>
      </c>
      <c r="T13" s="66"/>
      <c r="U13" s="66"/>
      <c r="V13" s="66"/>
      <c r="W13" s="66">
        <v>4.5608863221737597</v>
      </c>
      <c r="X13" s="66"/>
      <c r="Y13" s="66"/>
      <c r="Z13" s="66"/>
      <c r="AA13" s="67"/>
      <c r="AB13" s="189"/>
    </row>
    <row r="14" spans="1:28">
      <c r="A14" s="65" t="s">
        <v>14</v>
      </c>
      <c r="B14" s="66"/>
      <c r="C14" s="66">
        <v>15.316501136771569</v>
      </c>
      <c r="D14" s="66">
        <v>16.176131560746946</v>
      </c>
      <c r="E14" s="66">
        <v>20.104466474789469</v>
      </c>
      <c r="F14" s="66">
        <v>15.109861135524696</v>
      </c>
      <c r="G14" s="66">
        <v>11.649708471475934</v>
      </c>
      <c r="H14" s="66">
        <v>9.2838196286472154</v>
      </c>
      <c r="I14" s="66"/>
      <c r="J14" s="66">
        <v>19.735927727588603</v>
      </c>
      <c r="K14" s="66">
        <v>11.943578967707653</v>
      </c>
      <c r="L14" s="66">
        <v>11.780650018822939</v>
      </c>
      <c r="M14" s="66">
        <v>8.9707271010387153</v>
      </c>
      <c r="N14" s="66">
        <v>6.8042890069145194</v>
      </c>
      <c r="O14" s="66">
        <v>6.8204613841524573</v>
      </c>
      <c r="P14" s="66">
        <v>6.0631063935649721</v>
      </c>
      <c r="Q14" s="66">
        <v>4.6195173915057204</v>
      </c>
      <c r="R14" s="66">
        <v>4.6735804679044213</v>
      </c>
      <c r="S14" s="66">
        <v>2.2836821697122902</v>
      </c>
      <c r="T14" s="66">
        <v>1.8879319021668803</v>
      </c>
      <c r="U14" s="66">
        <v>1.4375938647434034</v>
      </c>
      <c r="V14" s="66">
        <v>1.3272040160189518</v>
      </c>
      <c r="W14" s="66"/>
      <c r="X14" s="66"/>
      <c r="Y14" s="66"/>
      <c r="Z14" s="66"/>
      <c r="AA14" s="67"/>
      <c r="AB14" s="189"/>
    </row>
    <row r="15" spans="1:28">
      <c r="A15" s="65" t="s">
        <v>110</v>
      </c>
      <c r="B15" s="66"/>
      <c r="C15" s="66"/>
      <c r="D15" s="66"/>
      <c r="E15" s="66"/>
      <c r="F15" s="66"/>
      <c r="G15" s="66"/>
      <c r="H15" s="66"/>
      <c r="I15" s="66"/>
      <c r="J15" s="66"/>
      <c r="K15" s="66"/>
      <c r="L15" s="66"/>
      <c r="M15" s="66"/>
      <c r="N15" s="66"/>
      <c r="O15" s="66"/>
      <c r="P15" s="66"/>
      <c r="Q15" s="66"/>
      <c r="R15" s="66"/>
      <c r="S15" s="66"/>
      <c r="T15" s="66"/>
      <c r="U15" s="66"/>
      <c r="V15" s="66">
        <v>0.65119296068588173</v>
      </c>
      <c r="W15" s="66"/>
      <c r="X15" s="66"/>
      <c r="Y15" s="66"/>
      <c r="Z15" s="66"/>
      <c r="AA15" s="67"/>
      <c r="AB15" s="189"/>
    </row>
    <row r="16" spans="1:28">
      <c r="A16" s="65" t="s">
        <v>15</v>
      </c>
      <c r="B16" s="66"/>
      <c r="C16" s="66"/>
      <c r="D16" s="66"/>
      <c r="E16" s="66"/>
      <c r="F16" s="66"/>
      <c r="G16" s="66"/>
      <c r="H16" s="66"/>
      <c r="I16" s="66"/>
      <c r="J16" s="66"/>
      <c r="K16" s="66"/>
      <c r="L16" s="66"/>
      <c r="M16" s="66"/>
      <c r="N16" s="66"/>
      <c r="O16" s="66"/>
      <c r="P16" s="66">
        <v>1.836595074218426</v>
      </c>
      <c r="Q16" s="66">
        <v>4.2293085081747028</v>
      </c>
      <c r="R16" s="66">
        <v>10.296811256348349</v>
      </c>
      <c r="S16" s="66">
        <v>11.938184194177254</v>
      </c>
      <c r="T16" s="66">
        <v>9.4261434713215539</v>
      </c>
      <c r="U16" s="66">
        <v>7.7532991851255444</v>
      </c>
      <c r="V16" s="66"/>
      <c r="W16" s="66"/>
      <c r="X16" s="66"/>
      <c r="Y16" s="66"/>
      <c r="Z16" s="66"/>
      <c r="AA16" s="67"/>
      <c r="AB16" s="189"/>
    </row>
    <row r="17" spans="1:28">
      <c r="A17" s="65" t="s">
        <v>16</v>
      </c>
      <c r="B17" s="66"/>
      <c r="C17" s="66"/>
      <c r="D17" s="66"/>
      <c r="E17" s="66"/>
      <c r="F17" s="66"/>
      <c r="G17" s="66"/>
      <c r="H17" s="66"/>
      <c r="I17" s="66"/>
      <c r="J17" s="66"/>
      <c r="K17" s="66"/>
      <c r="L17" s="66"/>
      <c r="M17" s="66"/>
      <c r="N17" s="66"/>
      <c r="O17" s="66"/>
      <c r="P17" s="66"/>
      <c r="Q17" s="66"/>
      <c r="R17" s="66"/>
      <c r="S17" s="66">
        <v>0.99268407635125011</v>
      </c>
      <c r="T17" s="66">
        <v>3.2501761398766305</v>
      </c>
      <c r="U17" s="66"/>
      <c r="V17" s="66">
        <v>6.0087991426476393</v>
      </c>
      <c r="W17" s="66"/>
      <c r="X17" s="66"/>
      <c r="Y17" s="66"/>
      <c r="Z17" s="66"/>
      <c r="AA17" s="67"/>
      <c r="AB17" s="189"/>
    </row>
    <row r="18" spans="1:28">
      <c r="A18" s="65" t="s">
        <v>79</v>
      </c>
      <c r="B18" s="66"/>
      <c r="C18" s="66"/>
      <c r="D18" s="66"/>
      <c r="E18" s="66"/>
      <c r="F18" s="66"/>
      <c r="G18" s="66"/>
      <c r="H18" s="66"/>
      <c r="I18" s="66"/>
      <c r="J18" s="66"/>
      <c r="K18" s="66"/>
      <c r="L18" s="66"/>
      <c r="M18" s="66"/>
      <c r="N18" s="66"/>
      <c r="O18" s="66"/>
      <c r="P18" s="66"/>
      <c r="Q18" s="66"/>
      <c r="R18" s="66"/>
      <c r="S18" s="66"/>
      <c r="T18" s="66">
        <v>1.1060146375832172</v>
      </c>
      <c r="U18" s="66">
        <v>4.4055756371381749</v>
      </c>
      <c r="V18" s="66">
        <v>5.5789948671667879</v>
      </c>
      <c r="W18" s="66">
        <v>8.7106887844482817</v>
      </c>
      <c r="X18" s="66">
        <v>9.2136591034707536</v>
      </c>
      <c r="Y18" s="66">
        <v>12.105717989341786</v>
      </c>
      <c r="Z18" s="67">
        <v>13.438983448549717</v>
      </c>
      <c r="AA18" s="67">
        <v>11.1801286890255</v>
      </c>
      <c r="AB18" s="189">
        <v>17.695032417</v>
      </c>
    </row>
    <row r="19" spans="1:28" ht="12.6" customHeight="1">
      <c r="A19" s="65" t="s">
        <v>130</v>
      </c>
      <c r="B19" s="66"/>
      <c r="C19" s="66"/>
      <c r="D19" s="66"/>
      <c r="E19" s="66"/>
      <c r="F19" s="66"/>
      <c r="G19" s="66"/>
      <c r="H19" s="66"/>
      <c r="I19" s="66"/>
      <c r="J19" s="66"/>
      <c r="K19" s="66"/>
      <c r="L19" s="66"/>
      <c r="M19" s="66"/>
      <c r="N19" s="66"/>
      <c r="O19" s="66"/>
      <c r="P19" s="66">
        <v>4.8911601293639606</v>
      </c>
      <c r="Q19" s="66"/>
      <c r="R19" s="66"/>
      <c r="S19" s="66"/>
      <c r="T19" s="66"/>
      <c r="U19" s="66"/>
      <c r="V19" s="66"/>
      <c r="W19" s="66"/>
      <c r="X19" s="66"/>
      <c r="Y19" s="66"/>
      <c r="Z19" s="66"/>
      <c r="AA19" s="67"/>
      <c r="AB19" s="189"/>
    </row>
    <row r="20" spans="1:28" ht="12.6" customHeight="1">
      <c r="A20" s="65" t="s">
        <v>81</v>
      </c>
      <c r="B20" s="66"/>
      <c r="C20" s="66"/>
      <c r="D20" s="66"/>
      <c r="E20" s="66"/>
      <c r="F20" s="66"/>
      <c r="G20" s="66"/>
      <c r="H20" s="66"/>
      <c r="I20" s="66"/>
      <c r="J20" s="66"/>
      <c r="K20" s="66"/>
      <c r="L20" s="66"/>
      <c r="M20" s="66"/>
      <c r="N20" s="66"/>
      <c r="O20" s="66">
        <v>2.3525120816996443</v>
      </c>
      <c r="P20" s="66">
        <v>8.0184924123061609</v>
      </c>
      <c r="Q20" s="66">
        <v>8.1677550831364911</v>
      </c>
      <c r="R20" s="66">
        <v>3.9370160686037803</v>
      </c>
      <c r="S20" s="66">
        <v>5.2994922770410682</v>
      </c>
      <c r="T20" s="66">
        <v>4.4893381454268342</v>
      </c>
      <c r="U20" s="66">
        <v>3.2335154951775653</v>
      </c>
      <c r="V20" s="66">
        <v>6.8963280500874271</v>
      </c>
      <c r="W20" s="66">
        <v>3.8347690560475534</v>
      </c>
      <c r="X20" s="66">
        <v>1.1061351171326936</v>
      </c>
      <c r="Y20" s="66">
        <v>0.68585694395862917</v>
      </c>
      <c r="Z20" s="66"/>
      <c r="AA20" s="67"/>
      <c r="AB20" s="189"/>
    </row>
    <row r="21" spans="1:28" ht="12.6" customHeight="1">
      <c r="A21" s="65" t="s">
        <v>20</v>
      </c>
      <c r="B21" s="66"/>
      <c r="C21" s="66"/>
      <c r="D21" s="66"/>
      <c r="E21" s="66"/>
      <c r="F21" s="66"/>
      <c r="G21" s="66"/>
      <c r="H21" s="66"/>
      <c r="I21" s="66"/>
      <c r="J21" s="66"/>
      <c r="K21" s="66"/>
      <c r="L21" s="66"/>
      <c r="M21" s="66"/>
      <c r="N21" s="66"/>
      <c r="O21" s="66"/>
      <c r="P21" s="66"/>
      <c r="Q21" s="66"/>
      <c r="R21" s="66"/>
      <c r="S21" s="66"/>
      <c r="T21" s="66"/>
      <c r="U21" s="66">
        <v>0.92023138551499284</v>
      </c>
      <c r="V21" s="66"/>
      <c r="W21" s="66"/>
      <c r="X21" s="66">
        <v>0.73907682714247236</v>
      </c>
      <c r="Y21" s="66">
        <v>0.50170435450573725</v>
      </c>
      <c r="Z21" s="67">
        <v>0.51188563796184317</v>
      </c>
      <c r="AA21" s="67">
        <v>0.459038786440922</v>
      </c>
      <c r="AB21" s="189">
        <v>0.28217694290000001</v>
      </c>
    </row>
    <row r="22" spans="1:28" ht="12.6" customHeight="1">
      <c r="A22" s="65" t="s">
        <v>82</v>
      </c>
      <c r="B22" s="66"/>
      <c r="C22" s="66"/>
      <c r="D22" s="66"/>
      <c r="E22" s="66"/>
      <c r="F22" s="66"/>
      <c r="G22" s="66"/>
      <c r="H22" s="66"/>
      <c r="I22" s="66"/>
      <c r="J22" s="66"/>
      <c r="K22" s="66"/>
      <c r="L22" s="66"/>
      <c r="M22" s="66"/>
      <c r="N22" s="66"/>
      <c r="O22" s="66"/>
      <c r="P22" s="66"/>
      <c r="Q22" s="66"/>
      <c r="R22" s="66"/>
      <c r="S22" s="66"/>
      <c r="T22" s="66"/>
      <c r="U22" s="66"/>
      <c r="V22" s="66">
        <v>2.4916802978171355</v>
      </c>
      <c r="W22" s="66"/>
      <c r="X22" s="66"/>
      <c r="Y22" s="66"/>
      <c r="Z22" s="66"/>
      <c r="AA22" s="67"/>
      <c r="AB22" s="189"/>
    </row>
    <row r="23" spans="1:28" ht="12.6" customHeight="1">
      <c r="A23" s="65" t="s">
        <v>125</v>
      </c>
      <c r="B23" s="66">
        <v>5.7161054056205716</v>
      </c>
      <c r="C23" s="66">
        <v>2.4091579913046948</v>
      </c>
      <c r="D23" s="66"/>
      <c r="E23" s="66"/>
      <c r="F23" s="66"/>
      <c r="G23" s="66"/>
      <c r="H23" s="66"/>
      <c r="I23" s="66"/>
      <c r="J23" s="66"/>
      <c r="K23" s="66"/>
      <c r="L23" s="66"/>
      <c r="M23" s="66"/>
      <c r="N23" s="66"/>
      <c r="O23" s="66"/>
      <c r="P23" s="66"/>
      <c r="Q23" s="66"/>
      <c r="R23" s="66"/>
      <c r="S23" s="66"/>
      <c r="T23" s="66"/>
      <c r="U23" s="66"/>
      <c r="V23" s="66"/>
      <c r="W23" s="66"/>
      <c r="X23" s="66"/>
      <c r="Y23" s="66"/>
      <c r="Z23" s="66"/>
      <c r="AA23" s="67"/>
      <c r="AB23" s="189"/>
    </row>
    <row r="24" spans="1:28" ht="12.6" customHeight="1">
      <c r="A24" s="65" t="s">
        <v>94</v>
      </c>
      <c r="B24" s="66"/>
      <c r="C24" s="66"/>
      <c r="D24" s="66">
        <v>1.1411665257819104</v>
      </c>
      <c r="E24" s="66"/>
      <c r="F24" s="66"/>
      <c r="G24" s="66">
        <v>3.0067451697724934</v>
      </c>
      <c r="H24" s="66"/>
      <c r="I24" s="66">
        <v>2.6607669616519174</v>
      </c>
      <c r="J24" s="66"/>
      <c r="K24" s="66">
        <v>2.4370214718740186</v>
      </c>
      <c r="L24" s="66"/>
      <c r="M24" s="66"/>
      <c r="N24" s="66"/>
      <c r="O24" s="66"/>
      <c r="P24" s="66"/>
      <c r="Q24" s="66"/>
      <c r="R24" s="66"/>
      <c r="S24" s="66"/>
      <c r="T24" s="66"/>
      <c r="U24" s="66"/>
      <c r="V24" s="66"/>
      <c r="W24" s="66"/>
      <c r="X24" s="66"/>
      <c r="Y24" s="66"/>
      <c r="Z24" s="66"/>
      <c r="AA24" s="67"/>
      <c r="AB24" s="189"/>
    </row>
    <row r="25" spans="1:28" ht="12.6" customHeight="1">
      <c r="A25" s="65" t="s">
        <v>22</v>
      </c>
      <c r="B25" s="66">
        <v>6.691346230395669</v>
      </c>
      <c r="C25" s="66"/>
      <c r="D25" s="66"/>
      <c r="E25" s="66"/>
      <c r="F25" s="66"/>
      <c r="G25" s="66"/>
      <c r="H25" s="66"/>
      <c r="I25" s="66"/>
      <c r="J25" s="66"/>
      <c r="K25" s="66"/>
      <c r="L25" s="66"/>
      <c r="M25" s="66"/>
      <c r="N25" s="66"/>
      <c r="O25" s="66"/>
      <c r="P25" s="66">
        <v>0.41628659092793763</v>
      </c>
      <c r="Q25" s="66">
        <v>0.75077578620721597</v>
      </c>
      <c r="R25" s="66">
        <v>0.90594038797768739</v>
      </c>
      <c r="S25" s="66">
        <v>1.9296685875875661</v>
      </c>
      <c r="T25" s="66">
        <v>6.5299725365580112</v>
      </c>
      <c r="U25" s="66">
        <v>4.8252902312142032</v>
      </c>
      <c r="V25" s="66">
        <v>0.6669862936431834</v>
      </c>
      <c r="W25" s="66">
        <v>0.90281385542896475</v>
      </c>
      <c r="X25" s="66">
        <v>1.5677924065702014</v>
      </c>
      <c r="Y25" s="66">
        <v>1.6525723064683171</v>
      </c>
      <c r="Z25" s="67">
        <v>4.1874988719022435</v>
      </c>
      <c r="AA25" s="67">
        <v>1.37136489449657</v>
      </c>
      <c r="AB25" s="189">
        <v>2.9919713941000001</v>
      </c>
    </row>
    <row r="26" spans="1:28" s="10" customFormat="1" ht="18" customHeight="1">
      <c r="A26" s="79" t="s">
        <v>4</v>
      </c>
      <c r="B26" s="80">
        <f>SUM(B4:B25)</f>
        <v>100</v>
      </c>
      <c r="C26" s="80">
        <f t="shared" ref="C26:Z26" si="0">SUM(C4:C25)</f>
        <v>99.999999999999986</v>
      </c>
      <c r="D26" s="80">
        <f t="shared" si="0"/>
        <v>100.00000000000001</v>
      </c>
      <c r="E26" s="80">
        <f t="shared" si="0"/>
        <v>100</v>
      </c>
      <c r="F26" s="80">
        <f t="shared" si="0"/>
        <v>100</v>
      </c>
      <c r="G26" s="80">
        <f t="shared" si="0"/>
        <v>100</v>
      </c>
      <c r="H26" s="80">
        <f t="shared" si="0"/>
        <v>100</v>
      </c>
      <c r="I26" s="80">
        <f t="shared" si="0"/>
        <v>100</v>
      </c>
      <c r="J26" s="80">
        <f t="shared" si="0"/>
        <v>100</v>
      </c>
      <c r="K26" s="80">
        <f t="shared" si="0"/>
        <v>100</v>
      </c>
      <c r="L26" s="80">
        <f t="shared" si="0"/>
        <v>100</v>
      </c>
      <c r="M26" s="80">
        <f t="shared" si="0"/>
        <v>100.00000000000001</v>
      </c>
      <c r="N26" s="80">
        <f t="shared" si="0"/>
        <v>100</v>
      </c>
      <c r="O26" s="80">
        <f t="shared" si="0"/>
        <v>99.999999999999986</v>
      </c>
      <c r="P26" s="80">
        <f t="shared" si="0"/>
        <v>100</v>
      </c>
      <c r="Q26" s="80">
        <f t="shared" si="0"/>
        <v>100</v>
      </c>
      <c r="R26" s="80">
        <f t="shared" si="0"/>
        <v>100.00000000000001</v>
      </c>
      <c r="S26" s="80">
        <f t="shared" si="0"/>
        <v>100.00000000000001</v>
      </c>
      <c r="T26" s="80">
        <f t="shared" si="0"/>
        <v>100</v>
      </c>
      <c r="U26" s="80">
        <f t="shared" si="0"/>
        <v>100</v>
      </c>
      <c r="V26" s="80">
        <f t="shared" si="0"/>
        <v>100</v>
      </c>
      <c r="W26" s="80">
        <f t="shared" si="0"/>
        <v>99.999999999999986</v>
      </c>
      <c r="X26" s="80">
        <f t="shared" si="0"/>
        <v>100</v>
      </c>
      <c r="Y26" s="80">
        <f t="shared" si="0"/>
        <v>100.00000000000001</v>
      </c>
      <c r="Z26" s="80">
        <f t="shared" si="0"/>
        <v>100.00000000000001</v>
      </c>
      <c r="AA26" s="80">
        <f>SUM(AA4:AA25)</f>
        <v>99.999999999999886</v>
      </c>
      <c r="AB26" s="80">
        <f>SUM(AB4:AB25)</f>
        <v>99.999999999699995</v>
      </c>
    </row>
    <row r="27" spans="1:28" ht="18.75" customHeight="1">
      <c r="A27" s="81" t="s">
        <v>23</v>
      </c>
      <c r="B27" s="82">
        <v>82.896293375394322</v>
      </c>
      <c r="C27" s="82">
        <v>75.596626592499547</v>
      </c>
      <c r="D27" s="82">
        <v>71.834519621478634</v>
      </c>
      <c r="E27" s="82">
        <v>72.163745656529784</v>
      </c>
      <c r="F27" s="82">
        <v>65.997473297346971</v>
      </c>
      <c r="G27" s="82">
        <v>71.484604031459128</v>
      </c>
      <c r="H27" s="82">
        <v>69.131634287037215</v>
      </c>
      <c r="I27" s="82">
        <v>65.79228620178877</v>
      </c>
      <c r="J27" s="82">
        <v>67.499870887775657</v>
      </c>
      <c r="K27" s="82">
        <v>66.650174761000372</v>
      </c>
      <c r="L27" s="82">
        <v>61.585178823385064</v>
      </c>
      <c r="M27" s="82">
        <v>60.334689513853831</v>
      </c>
      <c r="N27" s="82">
        <v>60.019879535946352</v>
      </c>
      <c r="O27" s="82">
        <v>49.697987080142084</v>
      </c>
      <c r="P27" s="82">
        <v>46.492843699977897</v>
      </c>
      <c r="Q27" s="82">
        <v>43.752425437637143</v>
      </c>
      <c r="R27" s="82">
        <v>39.429597128041486</v>
      </c>
      <c r="S27" s="82">
        <v>45.663384220953269</v>
      </c>
      <c r="T27" s="82">
        <v>43.597403858362398</v>
      </c>
      <c r="U27" s="82">
        <v>44.977274976589797</v>
      </c>
      <c r="V27" s="82">
        <v>46.798010504412936</v>
      </c>
      <c r="W27" s="82">
        <v>47.428309011123581</v>
      </c>
      <c r="X27" s="82">
        <v>49.617139763322761</v>
      </c>
      <c r="Y27" s="82">
        <v>52.419000790236197</v>
      </c>
      <c r="Z27" s="82">
        <v>50.267393743863096</v>
      </c>
      <c r="AA27" s="82">
        <v>50.395279509659943</v>
      </c>
      <c r="AB27" s="190">
        <v>47.735655647999998</v>
      </c>
    </row>
    <row r="29" spans="1:28" s="75" customFormat="1" ht="14.1" customHeight="1">
      <c r="A29" s="77" t="s">
        <v>61</v>
      </c>
      <c r="B29" s="58"/>
      <c r="C29" s="59"/>
      <c r="D29" s="59"/>
      <c r="E29" s="59"/>
      <c r="F29" s="59"/>
      <c r="G29" s="59"/>
      <c r="H29" s="59"/>
      <c r="I29" s="59"/>
      <c r="J29" s="59"/>
      <c r="K29" s="59"/>
      <c r="L29" s="59"/>
      <c r="M29" s="59"/>
      <c r="N29" s="59"/>
      <c r="O29" s="59"/>
      <c r="P29" s="59"/>
      <c r="Q29" s="59"/>
      <c r="R29" s="59"/>
      <c r="S29" s="59"/>
      <c r="T29" s="59"/>
      <c r="U29" s="59"/>
      <c r="V29" s="59"/>
      <c r="W29" s="59"/>
      <c r="X29" s="59"/>
      <c r="Y29" s="59"/>
      <c r="Z29" s="59"/>
      <c r="AA29" s="59"/>
    </row>
    <row r="30" spans="1:28" s="75" customFormat="1" ht="18" customHeight="1">
      <c r="A30" s="61" t="s">
        <v>239</v>
      </c>
      <c r="B30" s="62">
        <v>1919</v>
      </c>
      <c r="C30" s="62">
        <v>1922</v>
      </c>
      <c r="D30" s="62">
        <v>1925</v>
      </c>
      <c r="E30" s="62">
        <v>1928</v>
      </c>
      <c r="F30" s="62">
        <v>1931</v>
      </c>
      <c r="G30" s="62">
        <v>1935</v>
      </c>
      <c r="H30" s="62">
        <v>1939</v>
      </c>
      <c r="I30" s="62">
        <v>1943</v>
      </c>
      <c r="J30" s="62">
        <v>1947</v>
      </c>
      <c r="K30" s="63">
        <v>1951</v>
      </c>
      <c r="L30" s="63">
        <v>1955</v>
      </c>
      <c r="M30" s="63">
        <v>1959</v>
      </c>
      <c r="N30" s="63">
        <v>1963</v>
      </c>
      <c r="O30" s="63">
        <v>1967</v>
      </c>
      <c r="P30" s="62">
        <v>1971</v>
      </c>
      <c r="Q30" s="62">
        <v>1975</v>
      </c>
      <c r="R30" s="62">
        <v>1979</v>
      </c>
      <c r="S30" s="62">
        <v>1983</v>
      </c>
      <c r="T30" s="62">
        <v>1987</v>
      </c>
      <c r="U30" s="62">
        <v>1991</v>
      </c>
      <c r="V30" s="62">
        <v>1995</v>
      </c>
      <c r="W30" s="62">
        <v>1999</v>
      </c>
      <c r="X30" s="62">
        <v>2003</v>
      </c>
      <c r="Y30" s="63">
        <v>2007</v>
      </c>
      <c r="Z30" s="63">
        <v>2011</v>
      </c>
      <c r="AA30" s="63">
        <v>2015</v>
      </c>
      <c r="AB30" s="188">
        <v>2019</v>
      </c>
    </row>
    <row r="31" spans="1:28">
      <c r="A31" s="65" t="s">
        <v>1</v>
      </c>
      <c r="B31" s="68">
        <v>1</v>
      </c>
      <c r="C31" s="68">
        <v>1</v>
      </c>
      <c r="D31" s="68">
        <v>1</v>
      </c>
      <c r="E31" s="68">
        <v>1</v>
      </c>
      <c r="F31" s="68">
        <v>1</v>
      </c>
      <c r="G31" s="68">
        <v>1</v>
      </c>
      <c r="H31" s="68">
        <v>1</v>
      </c>
      <c r="I31" s="68">
        <v>1</v>
      </c>
      <c r="J31" s="68">
        <v>2</v>
      </c>
      <c r="K31" s="68">
        <v>2</v>
      </c>
      <c r="L31" s="68">
        <v>2</v>
      </c>
      <c r="M31" s="68">
        <v>2</v>
      </c>
      <c r="N31" s="68">
        <v>2</v>
      </c>
      <c r="O31" s="68">
        <v>2</v>
      </c>
      <c r="P31" s="68">
        <v>1</v>
      </c>
      <c r="Q31" s="68">
        <v>1</v>
      </c>
      <c r="R31" s="68">
        <v>1</v>
      </c>
      <c r="S31" s="68">
        <v>1</v>
      </c>
      <c r="T31" s="68">
        <v>1</v>
      </c>
      <c r="U31" s="68">
        <v>1</v>
      </c>
      <c r="V31" s="68">
        <v>1</v>
      </c>
      <c r="W31" s="68">
        <v>1</v>
      </c>
      <c r="X31" s="68">
        <v>1</v>
      </c>
      <c r="Y31" s="68">
        <v>1</v>
      </c>
      <c r="Z31" s="69">
        <v>1</v>
      </c>
      <c r="AA31" s="21"/>
      <c r="AB31" s="32"/>
    </row>
    <row r="32" spans="1:28">
      <c r="A32" s="65" t="s">
        <v>2</v>
      </c>
      <c r="B32" s="68">
        <v>1</v>
      </c>
      <c r="C32" s="68">
        <v>1</v>
      </c>
      <c r="D32" s="68">
        <v>1</v>
      </c>
      <c r="E32" s="68">
        <v>1</v>
      </c>
      <c r="F32" s="68">
        <v>1</v>
      </c>
      <c r="G32" s="68">
        <v>1</v>
      </c>
      <c r="H32" s="68">
        <v>1</v>
      </c>
      <c r="I32" s="68">
        <v>1</v>
      </c>
      <c r="J32" s="68">
        <v>1</v>
      </c>
      <c r="K32" s="68">
        <v>1</v>
      </c>
      <c r="L32" s="68">
        <v>1</v>
      </c>
      <c r="M32" s="68">
        <v>1</v>
      </c>
      <c r="N32" s="68">
        <v>1</v>
      </c>
      <c r="O32" s="68">
        <v>1</v>
      </c>
      <c r="P32" s="68">
        <v>1</v>
      </c>
      <c r="Q32" s="68">
        <v>1</v>
      </c>
      <c r="R32" s="68">
        <v>1</v>
      </c>
      <c r="S32" s="68">
        <v>1</v>
      </c>
      <c r="T32" s="68"/>
      <c r="U32" s="68">
        <v>1</v>
      </c>
      <c r="V32" s="68"/>
      <c r="W32" s="68"/>
      <c r="X32" s="68"/>
      <c r="Y32" s="68"/>
      <c r="Z32" s="69">
        <v>1</v>
      </c>
      <c r="AA32" s="21"/>
      <c r="AB32" s="32"/>
    </row>
    <row r="33" spans="1:28">
      <c r="A33" s="65" t="s">
        <v>7</v>
      </c>
      <c r="B33" s="68">
        <v>3</v>
      </c>
      <c r="C33" s="68">
        <v>2</v>
      </c>
      <c r="D33" s="68">
        <v>2</v>
      </c>
      <c r="E33" s="68">
        <v>2</v>
      </c>
      <c r="F33" s="68">
        <v>2</v>
      </c>
      <c r="G33" s="68">
        <v>3</v>
      </c>
      <c r="H33" s="68">
        <v>2</v>
      </c>
      <c r="I33" s="68">
        <v>3</v>
      </c>
      <c r="J33" s="68">
        <v>2</v>
      </c>
      <c r="K33" s="68">
        <v>2</v>
      </c>
      <c r="L33" s="68">
        <v>2</v>
      </c>
      <c r="M33" s="68">
        <v>3</v>
      </c>
      <c r="N33" s="68">
        <v>3</v>
      </c>
      <c r="O33" s="68">
        <v>3</v>
      </c>
      <c r="P33" s="68">
        <v>2</v>
      </c>
      <c r="Q33" s="68">
        <v>3</v>
      </c>
      <c r="R33" s="68">
        <v>3</v>
      </c>
      <c r="S33" s="68">
        <v>2</v>
      </c>
      <c r="T33" s="68">
        <v>2</v>
      </c>
      <c r="U33" s="68">
        <v>2</v>
      </c>
      <c r="V33" s="68">
        <v>4</v>
      </c>
      <c r="W33" s="68">
        <v>3</v>
      </c>
      <c r="X33" s="68">
        <v>3</v>
      </c>
      <c r="Y33" s="68">
        <v>2</v>
      </c>
      <c r="Z33" s="69">
        <v>2</v>
      </c>
      <c r="AA33" s="70">
        <v>2</v>
      </c>
      <c r="AB33" s="191">
        <v>2</v>
      </c>
    </row>
    <row r="34" spans="1:28">
      <c r="A34" s="65" t="s">
        <v>3</v>
      </c>
      <c r="B34" s="68">
        <v>1</v>
      </c>
      <c r="C34" s="68">
        <v>1</v>
      </c>
      <c r="D34" s="68">
        <v>1</v>
      </c>
      <c r="E34" s="68">
        <v>1</v>
      </c>
      <c r="F34" s="68">
        <v>1</v>
      </c>
      <c r="G34" s="68"/>
      <c r="H34" s="68"/>
      <c r="I34" s="68"/>
      <c r="J34" s="68"/>
      <c r="K34" s="68"/>
      <c r="L34" s="68"/>
      <c r="M34" s="68"/>
      <c r="N34" s="68"/>
      <c r="O34" s="68"/>
      <c r="P34" s="68"/>
      <c r="Q34" s="68"/>
      <c r="R34" s="68"/>
      <c r="S34" s="68"/>
      <c r="T34" s="68"/>
      <c r="U34" s="68"/>
      <c r="V34" s="68"/>
      <c r="W34" s="68">
        <v>1</v>
      </c>
      <c r="X34" s="68">
        <v>1</v>
      </c>
      <c r="Y34" s="68">
        <v>1</v>
      </c>
      <c r="Z34" s="69">
        <v>1</v>
      </c>
      <c r="AA34" s="70">
        <v>1</v>
      </c>
      <c r="AB34" s="191"/>
    </row>
    <row r="35" spans="1:28">
      <c r="A35" s="65" t="s">
        <v>98</v>
      </c>
      <c r="B35" s="68">
        <v>1</v>
      </c>
      <c r="C35" s="68">
        <v>1</v>
      </c>
      <c r="D35" s="68">
        <v>1</v>
      </c>
      <c r="E35" s="68">
        <v>1</v>
      </c>
      <c r="F35" s="68">
        <v>1</v>
      </c>
      <c r="G35" s="68">
        <v>1</v>
      </c>
      <c r="H35" s="68">
        <v>1</v>
      </c>
      <c r="I35" s="68">
        <v>2</v>
      </c>
      <c r="J35" s="68">
        <v>1</v>
      </c>
      <c r="K35" s="68">
        <v>1</v>
      </c>
      <c r="L35" s="68">
        <v>1</v>
      </c>
      <c r="M35" s="68">
        <v>1</v>
      </c>
      <c r="N35" s="68">
        <v>1</v>
      </c>
      <c r="O35" s="68">
        <v>1</v>
      </c>
      <c r="P35" s="68">
        <v>1</v>
      </c>
      <c r="Q35" s="68">
        <v>1</v>
      </c>
      <c r="R35" s="68">
        <v>1</v>
      </c>
      <c r="S35" s="68"/>
      <c r="T35" s="68">
        <v>1</v>
      </c>
      <c r="U35" s="68">
        <v>1</v>
      </c>
      <c r="V35" s="68">
        <v>1</v>
      </c>
      <c r="W35" s="68">
        <v>1</v>
      </c>
      <c r="X35" s="68"/>
      <c r="Y35" s="68"/>
      <c r="Z35" s="68"/>
      <c r="AA35" s="70">
        <v>1</v>
      </c>
      <c r="AB35" s="191">
        <v>1</v>
      </c>
    </row>
    <row r="36" spans="1:28">
      <c r="A36" s="176" t="s">
        <v>13</v>
      </c>
      <c r="B36" s="68"/>
      <c r="C36" s="68"/>
      <c r="D36" s="68"/>
      <c r="E36" s="68"/>
      <c r="F36" s="68"/>
      <c r="G36" s="68"/>
      <c r="H36" s="68"/>
      <c r="I36" s="68"/>
      <c r="J36" s="68"/>
      <c r="K36" s="68"/>
      <c r="L36" s="68"/>
      <c r="M36" s="68"/>
      <c r="N36" s="68"/>
      <c r="O36" s="68"/>
      <c r="P36" s="68"/>
      <c r="Q36" s="68"/>
      <c r="R36" s="68"/>
      <c r="S36" s="68"/>
      <c r="T36" s="68"/>
      <c r="U36" s="68"/>
      <c r="V36" s="68"/>
      <c r="W36" s="68"/>
      <c r="X36" s="68"/>
      <c r="Y36" s="68"/>
      <c r="Z36" s="68"/>
      <c r="AA36" s="70"/>
      <c r="AB36" s="191">
        <v>1</v>
      </c>
    </row>
    <row r="37" spans="1:28">
      <c r="A37" s="65" t="s">
        <v>10</v>
      </c>
      <c r="B37" s="68"/>
      <c r="C37" s="68"/>
      <c r="D37" s="68"/>
      <c r="E37" s="68"/>
      <c r="F37" s="68"/>
      <c r="G37" s="68"/>
      <c r="H37" s="68">
        <v>2</v>
      </c>
      <c r="I37" s="68">
        <v>1</v>
      </c>
      <c r="J37" s="68">
        <v>1</v>
      </c>
      <c r="K37" s="68">
        <v>1</v>
      </c>
      <c r="L37" s="68">
        <v>1</v>
      </c>
      <c r="M37" s="68">
        <v>1</v>
      </c>
      <c r="N37" s="68">
        <v>1</v>
      </c>
      <c r="O37" s="68">
        <v>1</v>
      </c>
      <c r="P37" s="68">
        <v>1</v>
      </c>
      <c r="Q37" s="68">
        <v>1</v>
      </c>
      <c r="R37" s="68"/>
      <c r="S37" s="68">
        <v>1</v>
      </c>
      <c r="T37" s="68">
        <v>1</v>
      </c>
      <c r="U37" s="68">
        <v>1</v>
      </c>
      <c r="V37" s="68"/>
      <c r="W37" s="68"/>
      <c r="X37" s="68"/>
      <c r="Y37" s="68"/>
      <c r="Z37" s="68"/>
      <c r="AA37" s="70"/>
      <c r="AB37" s="191"/>
    </row>
    <row r="38" spans="1:28">
      <c r="A38" s="65" t="s">
        <v>14</v>
      </c>
      <c r="B38" s="68"/>
      <c r="C38" s="68">
        <v>1</v>
      </c>
      <c r="D38" s="68">
        <v>1</v>
      </c>
      <c r="E38" s="68">
        <v>1</v>
      </c>
      <c r="F38" s="68">
        <v>1</v>
      </c>
      <c r="G38" s="68">
        <v>1</v>
      </c>
      <c r="H38" s="68"/>
      <c r="I38" s="68"/>
      <c r="J38" s="68">
        <v>1</v>
      </c>
      <c r="K38" s="68">
        <v>1</v>
      </c>
      <c r="L38" s="68">
        <v>1</v>
      </c>
      <c r="M38" s="68"/>
      <c r="N38" s="68"/>
      <c r="O38" s="68"/>
      <c r="P38" s="68"/>
      <c r="Q38" s="68"/>
      <c r="R38" s="68"/>
      <c r="S38" s="68"/>
      <c r="T38" s="68"/>
      <c r="U38" s="68"/>
      <c r="V38" s="68"/>
      <c r="W38" s="68"/>
      <c r="X38" s="68"/>
      <c r="Y38" s="68"/>
      <c r="Z38" s="68"/>
      <c r="AA38" s="21"/>
      <c r="AB38" s="32"/>
    </row>
    <row r="39" spans="1:28">
      <c r="A39" s="65" t="s">
        <v>15</v>
      </c>
      <c r="B39" s="68"/>
      <c r="C39" s="68"/>
      <c r="D39" s="68"/>
      <c r="E39" s="68"/>
      <c r="F39" s="68"/>
      <c r="G39" s="68"/>
      <c r="H39" s="68"/>
      <c r="I39" s="68"/>
      <c r="J39" s="68"/>
      <c r="K39" s="68"/>
      <c r="L39" s="68"/>
      <c r="M39" s="68"/>
      <c r="N39" s="68"/>
      <c r="O39" s="68"/>
      <c r="P39" s="68"/>
      <c r="Q39" s="68"/>
      <c r="R39" s="68">
        <v>1</v>
      </c>
      <c r="S39" s="68">
        <v>1</v>
      </c>
      <c r="T39" s="68">
        <v>1</v>
      </c>
      <c r="U39" s="68"/>
      <c r="V39" s="68"/>
      <c r="W39" s="68"/>
      <c r="X39" s="68"/>
      <c r="Y39" s="68"/>
      <c r="Z39" s="68"/>
      <c r="AA39" s="21"/>
      <c r="AB39" s="32"/>
    </row>
    <row r="40" spans="1:28">
      <c r="A40" s="65" t="s">
        <v>79</v>
      </c>
      <c r="B40" s="68"/>
      <c r="C40" s="68"/>
      <c r="D40" s="68"/>
      <c r="E40" s="68"/>
      <c r="F40" s="68"/>
      <c r="G40" s="68"/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  <c r="V40" s="68"/>
      <c r="W40" s="68"/>
      <c r="X40" s="68"/>
      <c r="Y40" s="68">
        <v>1</v>
      </c>
      <c r="Z40" s="68"/>
      <c r="AA40" s="70">
        <v>1</v>
      </c>
      <c r="AB40" s="191">
        <v>1</v>
      </c>
    </row>
    <row r="41" spans="1:28">
      <c r="A41" s="65" t="s">
        <v>81</v>
      </c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8"/>
      <c r="O41" s="68"/>
      <c r="P41" s="68">
        <v>1</v>
      </c>
      <c r="Q41" s="68"/>
      <c r="R41" s="68"/>
      <c r="S41" s="68"/>
      <c r="T41" s="68"/>
      <c r="U41" s="68"/>
      <c r="V41" s="68"/>
      <c r="W41" s="68"/>
      <c r="X41" s="68"/>
      <c r="Y41" s="68"/>
      <c r="Z41" s="68"/>
      <c r="AA41" s="21"/>
      <c r="AB41" s="32"/>
    </row>
    <row r="42" spans="1:28" ht="18.75" customHeight="1">
      <c r="A42" s="81" t="s">
        <v>4</v>
      </c>
      <c r="B42" s="83">
        <v>7</v>
      </c>
      <c r="C42" s="83">
        <v>7</v>
      </c>
      <c r="D42" s="83">
        <v>7</v>
      </c>
      <c r="E42" s="83">
        <v>7</v>
      </c>
      <c r="F42" s="83">
        <v>7</v>
      </c>
      <c r="G42" s="83">
        <v>7</v>
      </c>
      <c r="H42" s="83">
        <v>7</v>
      </c>
      <c r="I42" s="83">
        <v>8</v>
      </c>
      <c r="J42" s="83">
        <v>8</v>
      </c>
      <c r="K42" s="83">
        <v>8</v>
      </c>
      <c r="L42" s="83">
        <v>8</v>
      </c>
      <c r="M42" s="83">
        <v>8</v>
      </c>
      <c r="N42" s="83">
        <v>8</v>
      </c>
      <c r="O42" s="83">
        <v>8</v>
      </c>
      <c r="P42" s="83">
        <v>7</v>
      </c>
      <c r="Q42" s="83">
        <v>7</v>
      </c>
      <c r="R42" s="83">
        <v>7</v>
      </c>
      <c r="S42" s="83">
        <v>6</v>
      </c>
      <c r="T42" s="83">
        <v>6</v>
      </c>
      <c r="U42" s="83">
        <v>6</v>
      </c>
      <c r="V42" s="83">
        <v>6</v>
      </c>
      <c r="W42" s="83">
        <v>6</v>
      </c>
      <c r="X42" s="83">
        <v>5</v>
      </c>
      <c r="Y42" s="83">
        <v>5</v>
      </c>
      <c r="Z42" s="83">
        <v>5</v>
      </c>
      <c r="AA42" s="83">
        <v>5</v>
      </c>
      <c r="AB42" s="192">
        <v>5</v>
      </c>
    </row>
    <row r="43" spans="1:28" ht="25.35" customHeight="1">
      <c r="A43" s="84" t="s">
        <v>179</v>
      </c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</row>
    <row r="44" spans="1:28" ht="11.45" customHeight="1">
      <c r="A44" s="72">
        <v>1919</v>
      </c>
      <c r="B44" s="21"/>
      <c r="C44" s="21" t="s">
        <v>1</v>
      </c>
      <c r="D44" s="21" t="s">
        <v>180</v>
      </c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</row>
    <row r="45" spans="1:28" ht="11.45" customHeight="1">
      <c r="A45" s="72">
        <v>1919</v>
      </c>
      <c r="B45" s="21"/>
      <c r="C45" s="21" t="s">
        <v>22</v>
      </c>
      <c r="D45" s="21" t="s">
        <v>181</v>
      </c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</row>
    <row r="46" spans="1:28" ht="11.45" customHeight="1">
      <c r="A46" s="72">
        <v>1922</v>
      </c>
      <c r="B46" s="21"/>
      <c r="C46" s="21" t="s">
        <v>1</v>
      </c>
      <c r="D46" s="21" t="s">
        <v>182</v>
      </c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</row>
    <row r="47" spans="1:28" ht="11.45" customHeight="1">
      <c r="A47" s="72">
        <v>1943</v>
      </c>
      <c r="B47" s="21"/>
      <c r="C47" s="21" t="s">
        <v>10</v>
      </c>
      <c r="D47" s="21" t="s">
        <v>183</v>
      </c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</row>
    <row r="48" spans="1:28" ht="11.45" customHeight="1">
      <c r="A48" s="72">
        <v>1967</v>
      </c>
      <c r="B48" s="21"/>
      <c r="C48" s="21" t="s">
        <v>81</v>
      </c>
      <c r="D48" s="21" t="s">
        <v>184</v>
      </c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</row>
    <row r="49" spans="1:27" ht="11.25" customHeight="1">
      <c r="A49" s="73" t="s">
        <v>267</v>
      </c>
      <c r="B49" s="85"/>
      <c r="C49" s="73" t="s">
        <v>268</v>
      </c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</row>
    <row r="50" spans="1:27" ht="21.95" customHeight="1">
      <c r="A50" s="54" t="s">
        <v>295</v>
      </c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</row>
    <row r="51" spans="1:27" ht="12.6" customHeight="1">
      <c r="A51" s="177" t="s">
        <v>299</v>
      </c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</row>
    <row r="52" spans="1:27" ht="12.6" customHeight="1">
      <c r="A52" s="21"/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</row>
    <row r="53" spans="1:27" ht="12.6" customHeight="1">
      <c r="A53" s="78" t="s">
        <v>296</v>
      </c>
      <c r="B53" s="21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</row>
  </sheetData>
  <phoneticPr fontId="0" type="noConversion"/>
  <hyperlinks>
    <hyperlink ref="AB1" location="Übersicht!A1" display="zurück zur Übersicht"/>
  </hyperlinks>
  <pageMargins left="0.56999999999999995" right="0.78740157499999996" top="0.39" bottom="0.3" header="0.24" footer="0.16"/>
  <pageSetup paperSize="9" orientation="landscape" r:id="rId1"/>
  <headerFooter alignWithMargins="0"/>
  <rowBreaks count="1" manualBreakCount="1">
    <brk id="28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45"/>
  <sheetViews>
    <sheetView zoomScaleNormal="100" workbookViewId="0"/>
  </sheetViews>
  <sheetFormatPr baseColWidth="10" defaultColWidth="12" defaultRowHeight="9.9499999999999993" customHeight="1"/>
  <cols>
    <col min="1" max="1" width="6.1640625" style="125" customWidth="1"/>
    <col min="2" max="2" width="6.1640625" style="112" customWidth="1"/>
    <col min="3" max="3" width="1" style="112" customWidth="1"/>
    <col min="4" max="8" width="9.5" style="112" customWidth="1"/>
    <col min="9" max="9" width="11" style="112" customWidth="1"/>
    <col min="10" max="14" width="9.5" style="112" customWidth="1"/>
    <col min="15" max="15" width="9.6640625" style="145" customWidth="1"/>
    <col min="16" max="16" width="9.6640625" style="112" customWidth="1"/>
    <col min="17" max="16384" width="12" style="112"/>
  </cols>
  <sheetData>
    <row r="1" spans="1:16" s="140" customFormat="1" ht="12">
      <c r="A1" s="10" t="str">
        <f>"Kanton "&amp;Übersicht!C5</f>
        <v>Kanton Basel-Stadt</v>
      </c>
      <c r="B1" s="139"/>
      <c r="C1" s="139"/>
      <c r="D1" s="139"/>
      <c r="E1" s="139"/>
      <c r="O1" s="56"/>
      <c r="P1" s="56" t="s">
        <v>56</v>
      </c>
    </row>
    <row r="2" spans="1:16" s="144" customFormat="1" ht="17.45" customHeight="1">
      <c r="A2" s="86" t="s">
        <v>62</v>
      </c>
      <c r="B2" s="142"/>
      <c r="C2" s="142"/>
      <c r="D2" s="143"/>
      <c r="E2" s="143"/>
      <c r="F2" s="143"/>
      <c r="G2" s="143"/>
      <c r="H2" s="143"/>
      <c r="I2" s="143"/>
      <c r="J2" s="143"/>
      <c r="K2" s="143"/>
      <c r="L2" s="143"/>
      <c r="M2" s="143"/>
      <c r="O2" s="145"/>
    </row>
    <row r="3" spans="1:16" s="140" customFormat="1" ht="18" customHeight="1">
      <c r="A3" s="87" t="s">
        <v>239</v>
      </c>
      <c r="B3" s="88"/>
      <c r="C3" s="89"/>
      <c r="D3" s="90">
        <v>1971</v>
      </c>
      <c r="E3" s="90">
        <v>1975</v>
      </c>
      <c r="F3" s="90">
        <v>1979</v>
      </c>
      <c r="G3" s="90">
        <v>1983</v>
      </c>
      <c r="H3" s="90">
        <v>1987</v>
      </c>
      <c r="I3" s="90">
        <v>1991</v>
      </c>
      <c r="J3" s="90">
        <v>1995</v>
      </c>
      <c r="K3" s="90">
        <v>1999</v>
      </c>
      <c r="L3" s="90">
        <v>2003</v>
      </c>
      <c r="M3" s="91">
        <v>2007</v>
      </c>
      <c r="N3" s="91">
        <v>2011</v>
      </c>
      <c r="O3" s="92">
        <v>2015</v>
      </c>
      <c r="P3" s="193">
        <v>2019</v>
      </c>
    </row>
    <row r="4" spans="1:16" s="140" customFormat="1" ht="18" customHeight="1">
      <c r="A4" s="93" t="s">
        <v>1</v>
      </c>
      <c r="B4" s="94"/>
      <c r="C4" s="94"/>
      <c r="D4" s="95">
        <v>11.470063852724106</v>
      </c>
      <c r="E4" s="96">
        <v>11.373025797786115</v>
      </c>
      <c r="F4" s="96">
        <v>14.1081612688369</v>
      </c>
      <c r="G4" s="96">
        <v>13.518391567942759</v>
      </c>
      <c r="H4" s="96">
        <v>11.163385911685623</v>
      </c>
      <c r="I4" s="96">
        <v>15.808964190065042</v>
      </c>
      <c r="J4" s="96">
        <v>12.157482091488522</v>
      </c>
      <c r="K4" s="96">
        <v>12.141260360279663</v>
      </c>
      <c r="L4" s="96">
        <v>9.9116367398421232</v>
      </c>
      <c r="M4" s="96">
        <v>11.341673353771872</v>
      </c>
      <c r="N4" s="96">
        <v>12.307636770571991</v>
      </c>
      <c r="O4" s="97">
        <v>9.8181099248714894</v>
      </c>
      <c r="P4" s="194">
        <v>6.0444092759999997</v>
      </c>
    </row>
    <row r="5" spans="1:16" s="140" customFormat="1" ht="12.6" customHeight="1">
      <c r="A5" s="98" t="s">
        <v>2</v>
      </c>
      <c r="B5" s="99"/>
      <c r="C5" s="99"/>
      <c r="D5" s="100">
        <v>11.244298863919065</v>
      </c>
      <c r="E5" s="101">
        <v>12.083738594784863</v>
      </c>
      <c r="F5" s="101">
        <v>13.937744567479809</v>
      </c>
      <c r="G5" s="101">
        <v>9.8952419717646052</v>
      </c>
      <c r="H5" s="101">
        <v>9.9762750370253208</v>
      </c>
      <c r="I5" s="101">
        <v>10.36952015486612</v>
      </c>
      <c r="J5" s="101">
        <v>9.6979525071916068</v>
      </c>
      <c r="K5" s="101">
        <v>8.5877302918778149</v>
      </c>
      <c r="L5" s="101">
        <v>6.5942942985501913</v>
      </c>
      <c r="M5" s="101">
        <v>7.3709045767233885</v>
      </c>
      <c r="N5" s="101">
        <v>6.5274443622186524</v>
      </c>
      <c r="O5" s="102">
        <v>6.4470326036162335</v>
      </c>
      <c r="P5" s="195">
        <v>4.5700720745999996</v>
      </c>
    </row>
    <row r="6" spans="1:16" s="140" customFormat="1" ht="12.6" customHeight="1">
      <c r="A6" s="98" t="s">
        <v>7</v>
      </c>
      <c r="B6" s="99"/>
      <c r="C6" s="99"/>
      <c r="D6" s="100">
        <v>30.422298698067834</v>
      </c>
      <c r="E6" s="101">
        <v>33.345838543837708</v>
      </c>
      <c r="F6" s="101">
        <v>33.342613021397057</v>
      </c>
      <c r="G6" s="101">
        <v>30.950824793739201</v>
      </c>
      <c r="H6" s="101">
        <v>25.941593454785973</v>
      </c>
      <c r="I6" s="101">
        <v>25.296227136975428</v>
      </c>
      <c r="J6" s="101">
        <v>35.525128320830277</v>
      </c>
      <c r="K6" s="101">
        <v>33.259161912713033</v>
      </c>
      <c r="L6" s="101">
        <v>40.919204659797906</v>
      </c>
      <c r="M6" s="101">
        <v>35.157712804263291</v>
      </c>
      <c r="N6" s="101">
        <v>29.122249697669801</v>
      </c>
      <c r="O6" s="102">
        <v>33.31032747402854</v>
      </c>
      <c r="P6" s="195">
        <v>32.650037138000002</v>
      </c>
    </row>
    <row r="7" spans="1:16" s="140" customFormat="1" ht="12.6" customHeight="1">
      <c r="A7" s="98" t="s">
        <v>3</v>
      </c>
      <c r="B7" s="99"/>
      <c r="C7" s="99"/>
      <c r="D7" s="103" t="s">
        <v>9</v>
      </c>
      <c r="E7" s="103" t="s">
        <v>9</v>
      </c>
      <c r="F7" s="103" t="s">
        <v>9</v>
      </c>
      <c r="G7" s="103" t="s">
        <v>9</v>
      </c>
      <c r="H7" s="103" t="s">
        <v>9</v>
      </c>
      <c r="I7" s="101">
        <v>1.9883621994186811</v>
      </c>
      <c r="J7" s="103" t="s">
        <v>9</v>
      </c>
      <c r="K7" s="101">
        <v>13.557367809446061</v>
      </c>
      <c r="L7" s="101">
        <v>18.627145306897582</v>
      </c>
      <c r="M7" s="101">
        <v>18.460525503590464</v>
      </c>
      <c r="N7" s="101">
        <v>16.522931971192893</v>
      </c>
      <c r="O7" s="102">
        <v>17.648369819188325</v>
      </c>
      <c r="P7" s="195">
        <v>12.350466749000001</v>
      </c>
    </row>
    <row r="8" spans="1:16" s="140" customFormat="1" ht="8.1" customHeight="1">
      <c r="A8" s="98"/>
      <c r="B8" s="99"/>
      <c r="C8" s="99"/>
      <c r="D8" s="100"/>
      <c r="E8" s="101"/>
      <c r="F8" s="101"/>
      <c r="G8" s="101"/>
      <c r="H8" s="101"/>
      <c r="I8" s="101"/>
      <c r="J8" s="101"/>
      <c r="K8" s="101"/>
      <c r="L8" s="101"/>
      <c r="M8" s="101"/>
      <c r="N8" s="101"/>
      <c r="O8" s="102"/>
      <c r="P8" s="196"/>
    </row>
    <row r="9" spans="1:16" s="140" customFormat="1" ht="12.6" customHeight="1">
      <c r="A9" s="178" t="s">
        <v>98</v>
      </c>
      <c r="B9" s="99"/>
      <c r="C9" s="99"/>
      <c r="D9" s="100">
        <v>12.963968819968489</v>
      </c>
      <c r="E9" s="101">
        <v>11.57635125746839</v>
      </c>
      <c r="F9" s="101">
        <v>11.226167679627007</v>
      </c>
      <c r="G9" s="101">
        <v>8.3120889479209072</v>
      </c>
      <c r="H9" s="101">
        <v>12.286655067795879</v>
      </c>
      <c r="I9" s="101">
        <v>13.292389746401017</v>
      </c>
      <c r="J9" s="101">
        <v>14.8646285746517</v>
      </c>
      <c r="K9" s="101">
        <v>10.677675794094524</v>
      </c>
      <c r="L9" s="101">
        <v>8.4582843213673282</v>
      </c>
      <c r="M9" s="101">
        <v>9.1548184879597798</v>
      </c>
      <c r="N9" s="101">
        <v>6.8263451437647786</v>
      </c>
      <c r="O9" s="102">
        <v>11.544268305834141</v>
      </c>
      <c r="P9" s="195">
        <v>15.331987144999999</v>
      </c>
    </row>
    <row r="10" spans="1:16" s="140" customFormat="1" ht="12.6" customHeight="1">
      <c r="A10" s="98" t="s">
        <v>10</v>
      </c>
      <c r="B10" s="99"/>
      <c r="C10" s="99"/>
      <c r="D10" s="100">
        <v>12.673729164939049</v>
      </c>
      <c r="E10" s="101">
        <v>9.8788847204853862</v>
      </c>
      <c r="F10" s="101">
        <v>7.5719652818249941</v>
      </c>
      <c r="G10" s="101">
        <v>7.0358191049508338</v>
      </c>
      <c r="H10" s="101">
        <v>9.3993989676046414</v>
      </c>
      <c r="I10" s="101">
        <v>7.401252862339323</v>
      </c>
      <c r="J10" s="103" t="s">
        <v>9</v>
      </c>
      <c r="K10" s="103" t="s">
        <v>9</v>
      </c>
      <c r="L10" s="103" t="s">
        <v>9</v>
      </c>
      <c r="M10" s="103" t="s">
        <v>9</v>
      </c>
      <c r="N10" s="103" t="s">
        <v>9</v>
      </c>
      <c r="O10" s="104" t="s">
        <v>9</v>
      </c>
      <c r="P10" s="197" t="s">
        <v>9</v>
      </c>
    </row>
    <row r="11" spans="1:16" s="140" customFormat="1" ht="12.6" customHeight="1">
      <c r="A11" s="98" t="s">
        <v>11</v>
      </c>
      <c r="B11" s="99"/>
      <c r="C11" s="99"/>
      <c r="D11" s="103" t="s">
        <v>9</v>
      </c>
      <c r="E11" s="101">
        <v>3.9748043166134033</v>
      </c>
      <c r="F11" s="103" t="s">
        <v>9</v>
      </c>
      <c r="G11" s="101">
        <v>4.7842712997279291</v>
      </c>
      <c r="H11" s="101">
        <v>4.5431147281694395</v>
      </c>
      <c r="I11" s="101">
        <v>3.2677779110205059</v>
      </c>
      <c r="J11" s="101">
        <v>4.1336228777708834</v>
      </c>
      <c r="K11" s="101">
        <v>3.768796848889215</v>
      </c>
      <c r="L11" s="101">
        <v>2.8627712192287524</v>
      </c>
      <c r="M11" s="101">
        <v>3.568513679416748</v>
      </c>
      <c r="N11" s="101">
        <v>2.4980596718589245</v>
      </c>
      <c r="O11" s="102">
        <v>2.3181997915094001</v>
      </c>
      <c r="P11" s="195">
        <v>2.0177890914000001</v>
      </c>
    </row>
    <row r="12" spans="1:16" s="140" customFormat="1" ht="12.6" customHeight="1">
      <c r="A12" s="98" t="s">
        <v>13</v>
      </c>
      <c r="B12" s="99"/>
      <c r="C12" s="99"/>
      <c r="D12" s="103" t="s">
        <v>9</v>
      </c>
      <c r="E12" s="103" t="s">
        <v>9</v>
      </c>
      <c r="F12" s="103" t="s">
        <v>9</v>
      </c>
      <c r="G12" s="103" t="s">
        <v>9</v>
      </c>
      <c r="H12" s="103" t="s">
        <v>9</v>
      </c>
      <c r="I12" s="103" t="s">
        <v>9</v>
      </c>
      <c r="J12" s="103" t="s">
        <v>9</v>
      </c>
      <c r="K12" s="103" t="s">
        <v>9</v>
      </c>
      <c r="L12" s="103" t="s">
        <v>9</v>
      </c>
      <c r="M12" s="103" t="s">
        <v>9</v>
      </c>
      <c r="N12" s="101">
        <v>5.8260383011750259</v>
      </c>
      <c r="O12" s="102">
        <v>4.8028325964269021</v>
      </c>
      <c r="P12" s="195">
        <v>5.6984065960999999</v>
      </c>
    </row>
    <row r="13" spans="1:16" s="140" customFormat="1" ht="12.6" customHeight="1">
      <c r="A13" s="98" t="s">
        <v>97</v>
      </c>
      <c r="B13" s="99"/>
      <c r="C13" s="99"/>
      <c r="D13" s="103" t="s">
        <v>9</v>
      </c>
      <c r="E13" s="103" t="s">
        <v>9</v>
      </c>
      <c r="F13" s="103" t="s">
        <v>9</v>
      </c>
      <c r="G13" s="103" t="s">
        <v>9</v>
      </c>
      <c r="H13" s="103" t="s">
        <v>9</v>
      </c>
      <c r="I13" s="103" t="s">
        <v>9</v>
      </c>
      <c r="J13" s="103" t="s">
        <v>9</v>
      </c>
      <c r="K13" s="103" t="s">
        <v>9</v>
      </c>
      <c r="L13" s="103" t="s">
        <v>9</v>
      </c>
      <c r="M13" s="103" t="s">
        <v>9</v>
      </c>
      <c r="N13" s="101">
        <v>2.2309261231341262</v>
      </c>
      <c r="O13" s="102">
        <v>1.1003271145619899</v>
      </c>
      <c r="P13" s="195">
        <v>0.36765117559999999</v>
      </c>
    </row>
    <row r="14" spans="1:16" s="140" customFormat="1" ht="8.1" customHeight="1">
      <c r="A14" s="98"/>
      <c r="B14" s="99"/>
      <c r="C14" s="99"/>
      <c r="D14" s="100"/>
      <c r="E14" s="101"/>
      <c r="F14" s="101"/>
      <c r="G14" s="101"/>
      <c r="H14" s="101"/>
      <c r="I14" s="101"/>
      <c r="J14" s="101"/>
      <c r="K14" s="101"/>
      <c r="L14" s="101"/>
      <c r="M14" s="101"/>
      <c r="N14" s="101"/>
      <c r="O14" s="104" t="s">
        <v>9</v>
      </c>
      <c r="P14" s="197" t="s">
        <v>9</v>
      </c>
    </row>
    <row r="15" spans="1:16" s="140" customFormat="1" ht="12.6" customHeight="1">
      <c r="A15" s="98" t="s">
        <v>14</v>
      </c>
      <c r="B15" s="99"/>
      <c r="C15" s="99"/>
      <c r="D15" s="100">
        <v>6.0631063935649721</v>
      </c>
      <c r="E15" s="101">
        <v>4.6195173915057204</v>
      </c>
      <c r="F15" s="101">
        <v>4.6735804679044213</v>
      </c>
      <c r="G15" s="101">
        <v>2.2836821697122907</v>
      </c>
      <c r="H15" s="101">
        <v>1.8879319021668801</v>
      </c>
      <c r="I15" s="101">
        <v>1.4375938647434032</v>
      </c>
      <c r="J15" s="101">
        <v>1.327204016018952</v>
      </c>
      <c r="K15" s="103" t="s">
        <v>9</v>
      </c>
      <c r="L15" s="103" t="s">
        <v>9</v>
      </c>
      <c r="M15" s="103" t="s">
        <v>9</v>
      </c>
      <c r="N15" s="103" t="s">
        <v>9</v>
      </c>
      <c r="O15" s="104" t="s">
        <v>9</v>
      </c>
      <c r="P15" s="197" t="s">
        <v>9</v>
      </c>
    </row>
    <row r="16" spans="1:16" s="140" customFormat="1" ht="12.6" customHeight="1">
      <c r="A16" s="98" t="s">
        <v>110</v>
      </c>
      <c r="B16" s="99"/>
      <c r="C16" s="99"/>
      <c r="D16" s="103" t="s">
        <v>9</v>
      </c>
      <c r="E16" s="103" t="s">
        <v>9</v>
      </c>
      <c r="F16" s="103" t="s">
        <v>9</v>
      </c>
      <c r="G16" s="103" t="s">
        <v>9</v>
      </c>
      <c r="H16" s="103" t="s">
        <v>9</v>
      </c>
      <c r="I16" s="103" t="s">
        <v>9</v>
      </c>
      <c r="J16" s="101">
        <v>0.65119296068588195</v>
      </c>
      <c r="K16" s="103" t="s">
        <v>9</v>
      </c>
      <c r="L16" s="103" t="s">
        <v>9</v>
      </c>
      <c r="M16" s="103" t="s">
        <v>9</v>
      </c>
      <c r="N16" s="103" t="s">
        <v>9</v>
      </c>
      <c r="O16" s="104" t="s">
        <v>9</v>
      </c>
      <c r="P16" s="197" t="s">
        <v>9</v>
      </c>
    </row>
    <row r="17" spans="1:16" s="140" customFormat="1" ht="12.6" customHeight="1">
      <c r="A17" s="98" t="s">
        <v>15</v>
      </c>
      <c r="B17" s="99"/>
      <c r="C17" s="99"/>
      <c r="D17" s="100">
        <v>1.836595074218426</v>
      </c>
      <c r="E17" s="101">
        <v>4.2293085081747028</v>
      </c>
      <c r="F17" s="101">
        <v>10.296811256348347</v>
      </c>
      <c r="G17" s="101">
        <v>11.938184194177254</v>
      </c>
      <c r="H17" s="101">
        <v>9.4261434713215522</v>
      </c>
      <c r="I17" s="101">
        <v>7.7532991851255435</v>
      </c>
      <c r="J17" s="105" t="s">
        <v>132</v>
      </c>
      <c r="K17" s="103" t="s">
        <v>9</v>
      </c>
      <c r="L17" s="103" t="s">
        <v>9</v>
      </c>
      <c r="M17" s="103" t="s">
        <v>9</v>
      </c>
      <c r="N17" s="103" t="s">
        <v>9</v>
      </c>
      <c r="O17" s="104" t="s">
        <v>9</v>
      </c>
      <c r="P17" s="197" t="s">
        <v>9</v>
      </c>
    </row>
    <row r="18" spans="1:16" s="140" customFormat="1" ht="12.6" customHeight="1">
      <c r="A18" s="98" t="s">
        <v>16</v>
      </c>
      <c r="B18" s="99"/>
      <c r="C18" s="99"/>
      <c r="D18" s="103" t="s">
        <v>9</v>
      </c>
      <c r="E18" s="103" t="s">
        <v>9</v>
      </c>
      <c r="F18" s="103" t="s">
        <v>9</v>
      </c>
      <c r="G18" s="101">
        <v>0.99268407635125011</v>
      </c>
      <c r="H18" s="101">
        <v>3.25017613987663</v>
      </c>
      <c r="I18" s="105" t="s">
        <v>17</v>
      </c>
      <c r="J18" s="101">
        <v>6.0087991426476393</v>
      </c>
      <c r="K18" s="105" t="s">
        <v>133</v>
      </c>
      <c r="L18" s="103" t="s">
        <v>9</v>
      </c>
      <c r="M18" s="103" t="s">
        <v>9</v>
      </c>
      <c r="N18" s="103" t="s">
        <v>9</v>
      </c>
      <c r="O18" s="104" t="s">
        <v>9</v>
      </c>
      <c r="P18" s="197" t="s">
        <v>9</v>
      </c>
    </row>
    <row r="19" spans="1:16" s="140" customFormat="1" ht="12.6" customHeight="1">
      <c r="A19" s="178" t="s">
        <v>79</v>
      </c>
      <c r="B19" s="99"/>
      <c r="C19" s="99"/>
      <c r="D19" s="103" t="s">
        <v>9</v>
      </c>
      <c r="E19" s="103" t="s">
        <v>9</v>
      </c>
      <c r="F19" s="103" t="s">
        <v>9</v>
      </c>
      <c r="G19" s="103" t="s">
        <v>9</v>
      </c>
      <c r="H19" s="101">
        <v>1.1060146375832172</v>
      </c>
      <c r="I19" s="101">
        <v>4.4055756371381749</v>
      </c>
      <c r="J19" s="101">
        <v>5.5789948671667888</v>
      </c>
      <c r="K19" s="101">
        <v>8.7098657218129674</v>
      </c>
      <c r="L19" s="101">
        <v>9.2136591034707571</v>
      </c>
      <c r="M19" s="101">
        <v>12.105717989341786</v>
      </c>
      <c r="N19" s="101">
        <v>13.438983448549717</v>
      </c>
      <c r="O19" s="102">
        <v>11.180128689025485</v>
      </c>
      <c r="P19" s="195">
        <v>17.695032417</v>
      </c>
    </row>
    <row r="20" spans="1:16" s="140" customFormat="1" ht="8.1" customHeight="1">
      <c r="A20" s="98"/>
      <c r="B20" s="99"/>
      <c r="C20" s="99"/>
      <c r="D20" s="100"/>
      <c r="E20" s="101"/>
      <c r="F20" s="101"/>
      <c r="G20" s="101"/>
      <c r="H20" s="101"/>
      <c r="I20" s="101"/>
      <c r="J20" s="101"/>
      <c r="K20" s="101"/>
      <c r="L20" s="101"/>
      <c r="M20" s="101"/>
      <c r="N20" s="101"/>
      <c r="O20" s="102"/>
      <c r="P20" s="196"/>
    </row>
    <row r="21" spans="1:16" s="140" customFormat="1" ht="12.6" customHeight="1">
      <c r="A21" s="98" t="s">
        <v>19</v>
      </c>
      <c r="B21" s="99"/>
      <c r="C21" s="99"/>
      <c r="D21" s="100">
        <v>4.8911601293639606</v>
      </c>
      <c r="E21" s="103" t="s">
        <v>9</v>
      </c>
      <c r="F21" s="103" t="s">
        <v>9</v>
      </c>
      <c r="G21" s="103" t="s">
        <v>9</v>
      </c>
      <c r="H21" s="103" t="s">
        <v>9</v>
      </c>
      <c r="I21" s="103" t="s">
        <v>9</v>
      </c>
      <c r="J21" s="103" t="s">
        <v>9</v>
      </c>
      <c r="K21" s="103" t="s">
        <v>9</v>
      </c>
      <c r="L21" s="103" t="s">
        <v>9</v>
      </c>
      <c r="M21" s="103" t="s">
        <v>9</v>
      </c>
      <c r="N21" s="103" t="s">
        <v>9</v>
      </c>
      <c r="O21" s="104" t="s">
        <v>9</v>
      </c>
      <c r="P21" s="197" t="s">
        <v>9</v>
      </c>
    </row>
    <row r="22" spans="1:16" s="140" customFormat="1" ht="12.6" customHeight="1">
      <c r="A22" s="98" t="s">
        <v>81</v>
      </c>
      <c r="B22" s="99"/>
      <c r="C22" s="99"/>
      <c r="D22" s="100">
        <v>8.0184924123061609</v>
      </c>
      <c r="E22" s="101">
        <v>8.1677550831364929</v>
      </c>
      <c r="F22" s="101">
        <v>3.9370160686037798</v>
      </c>
      <c r="G22" s="101">
        <v>5.2994922770410682</v>
      </c>
      <c r="H22" s="101">
        <v>4.4893381454268333</v>
      </c>
      <c r="I22" s="101">
        <v>3.2335154951775649</v>
      </c>
      <c r="J22" s="101">
        <v>6.8963280500874271</v>
      </c>
      <c r="K22" s="101">
        <v>3.834515237473143</v>
      </c>
      <c r="L22" s="101">
        <v>1.1061351171326939</v>
      </c>
      <c r="M22" s="101">
        <v>0.68585694395862917</v>
      </c>
      <c r="N22" s="103" t="s">
        <v>9</v>
      </c>
      <c r="O22" s="104" t="s">
        <v>9</v>
      </c>
      <c r="P22" s="197" t="s">
        <v>9</v>
      </c>
    </row>
    <row r="23" spans="1:16" s="140" customFormat="1" ht="12.6" customHeight="1">
      <c r="A23" s="98" t="s">
        <v>20</v>
      </c>
      <c r="B23" s="99"/>
      <c r="C23" s="99"/>
      <c r="D23" s="103" t="s">
        <v>9</v>
      </c>
      <c r="E23" s="103" t="s">
        <v>9</v>
      </c>
      <c r="F23" s="103" t="s">
        <v>9</v>
      </c>
      <c r="G23" s="103" t="s">
        <v>9</v>
      </c>
      <c r="H23" s="103" t="s">
        <v>9</v>
      </c>
      <c r="I23" s="101">
        <v>0.92023138551499262</v>
      </c>
      <c r="J23" s="103" t="s">
        <v>9</v>
      </c>
      <c r="K23" s="103" t="s">
        <v>9</v>
      </c>
      <c r="L23" s="101">
        <v>0.73907682714247247</v>
      </c>
      <c r="M23" s="101">
        <v>0.50170435450573725</v>
      </c>
      <c r="N23" s="101">
        <v>0.51188563796184317</v>
      </c>
      <c r="O23" s="102">
        <v>0.45903878644092166</v>
      </c>
      <c r="P23" s="195">
        <v>0.28217694290000001</v>
      </c>
    </row>
    <row r="24" spans="1:16" s="140" customFormat="1" ht="12.6" customHeight="1">
      <c r="A24" s="98" t="s">
        <v>21</v>
      </c>
      <c r="B24" s="99"/>
      <c r="C24" s="99"/>
      <c r="D24" s="103" t="s">
        <v>9</v>
      </c>
      <c r="E24" s="103" t="s">
        <v>9</v>
      </c>
      <c r="F24" s="103" t="s">
        <v>9</v>
      </c>
      <c r="G24" s="103" t="s">
        <v>9</v>
      </c>
      <c r="H24" s="103" t="s">
        <v>9</v>
      </c>
      <c r="I24" s="103" t="s">
        <v>9</v>
      </c>
      <c r="J24" s="101">
        <v>2.491680297817136</v>
      </c>
      <c r="K24" s="103" t="s">
        <v>9</v>
      </c>
      <c r="L24" s="103" t="s">
        <v>9</v>
      </c>
      <c r="M24" s="103" t="s">
        <v>9</v>
      </c>
      <c r="N24" s="103" t="s">
        <v>9</v>
      </c>
      <c r="O24" s="104" t="s">
        <v>9</v>
      </c>
      <c r="P24" s="197" t="s">
        <v>9</v>
      </c>
    </row>
    <row r="25" spans="1:16" s="140" customFormat="1" ht="8.1" customHeight="1">
      <c r="A25" s="98"/>
      <c r="B25" s="99"/>
      <c r="C25" s="99"/>
      <c r="D25" s="100"/>
      <c r="E25" s="101"/>
      <c r="F25" s="101"/>
      <c r="G25" s="101"/>
      <c r="H25" s="101"/>
      <c r="I25" s="101"/>
      <c r="J25" s="101"/>
      <c r="K25" s="101"/>
      <c r="L25" s="101"/>
      <c r="M25" s="101"/>
      <c r="N25" s="101"/>
      <c r="O25" s="102"/>
      <c r="P25" s="196"/>
    </row>
    <row r="26" spans="1:16" s="140" customFormat="1" ht="12.6" customHeight="1">
      <c r="A26" s="98" t="s">
        <v>22</v>
      </c>
      <c r="B26" s="99"/>
      <c r="C26" s="99"/>
      <c r="D26" s="100">
        <v>0.41628659092793768</v>
      </c>
      <c r="E26" s="100">
        <v>0.75077578620721597</v>
      </c>
      <c r="F26" s="100">
        <v>0.90594038797768728</v>
      </c>
      <c r="G26" s="100">
        <v>4.9901990188307375</v>
      </c>
      <c r="H26" s="100">
        <v>6.5299725365580112</v>
      </c>
      <c r="I26" s="100">
        <v>4.8252902312142032</v>
      </c>
      <c r="J26" s="100">
        <v>0.66698629364318396</v>
      </c>
      <c r="K26" s="100">
        <v>5.4636260234135818</v>
      </c>
      <c r="L26" s="100">
        <v>1.5677924065702018</v>
      </c>
      <c r="M26" s="100">
        <v>1.6525723064683171</v>
      </c>
      <c r="N26" s="101">
        <v>4.1874988719022426</v>
      </c>
      <c r="O26" s="106">
        <v>1.3713648944965668</v>
      </c>
      <c r="P26" s="195">
        <v>2.9919713941000001</v>
      </c>
    </row>
    <row r="27" spans="1:16" s="140" customFormat="1" ht="8.1" customHeight="1">
      <c r="A27" s="98"/>
      <c r="B27" s="99"/>
      <c r="C27" s="99"/>
      <c r="D27" s="107"/>
      <c r="E27" s="108"/>
      <c r="F27" s="108"/>
      <c r="G27" s="108"/>
      <c r="H27" s="108"/>
      <c r="I27" s="108"/>
      <c r="J27" s="108"/>
      <c r="K27" s="108"/>
      <c r="L27" s="108"/>
      <c r="M27" s="108"/>
      <c r="N27" s="108"/>
      <c r="O27" s="109"/>
      <c r="P27" s="198"/>
    </row>
    <row r="28" spans="1:16" s="140" customFormat="1" ht="12.6" customHeight="1">
      <c r="A28" s="167" t="s">
        <v>4</v>
      </c>
      <c r="B28" s="168"/>
      <c r="C28" s="168"/>
      <c r="D28" s="169">
        <f t="shared" ref="D28:N28" si="0">SUM(D4:D26)</f>
        <v>100</v>
      </c>
      <c r="E28" s="169">
        <f t="shared" si="0"/>
        <v>100</v>
      </c>
      <c r="F28" s="169">
        <f t="shared" si="0"/>
        <v>100.00000000000001</v>
      </c>
      <c r="G28" s="169">
        <f t="shared" si="0"/>
        <v>100.00087942215885</v>
      </c>
      <c r="H28" s="169">
        <f t="shared" si="0"/>
        <v>99.999999999999986</v>
      </c>
      <c r="I28" s="169">
        <f t="shared" si="0"/>
        <v>100</v>
      </c>
      <c r="J28" s="169">
        <f t="shared" si="0"/>
        <v>100</v>
      </c>
      <c r="K28" s="169">
        <f>SUM(K4:K26)</f>
        <v>100</v>
      </c>
      <c r="L28" s="169">
        <f>SUM(L4:L26)</f>
        <v>100</v>
      </c>
      <c r="M28" s="169">
        <f t="shared" si="0"/>
        <v>100.00000000000001</v>
      </c>
      <c r="N28" s="169">
        <f t="shared" si="0"/>
        <v>100</v>
      </c>
      <c r="O28" s="170">
        <f>SUM(O4:O26)</f>
        <v>99.999999999999986</v>
      </c>
      <c r="P28" s="170">
        <f>SUM(P4:P26)</f>
        <v>99.999999999699995</v>
      </c>
    </row>
    <row r="29" spans="1:16" s="140" customFormat="1" ht="18" customHeight="1">
      <c r="A29" s="81" t="s">
        <v>23</v>
      </c>
      <c r="B29" s="126"/>
      <c r="C29" s="126"/>
      <c r="D29" s="127">
        <v>46.492843699977897</v>
      </c>
      <c r="E29" s="127">
        <v>43.75242543763715</v>
      </c>
      <c r="F29" s="127">
        <v>39.429597128041479</v>
      </c>
      <c r="G29" s="127">
        <v>45.663384220953269</v>
      </c>
      <c r="H29" s="127">
        <v>43.597403858362398</v>
      </c>
      <c r="I29" s="127">
        <v>44.977274976589797</v>
      </c>
      <c r="J29" s="127">
        <v>46.798010504412936</v>
      </c>
      <c r="K29" s="127">
        <v>47.428309011123581</v>
      </c>
      <c r="L29" s="127">
        <v>49.617139763322768</v>
      </c>
      <c r="M29" s="127">
        <v>52.41900079023619</v>
      </c>
      <c r="N29" s="127">
        <v>50.267393743863096</v>
      </c>
      <c r="O29" s="128">
        <v>50.395279509659943</v>
      </c>
      <c r="P29" s="199">
        <v>47.735655649999998</v>
      </c>
    </row>
    <row r="30" spans="1:16" s="140" customFormat="1" ht="18" customHeight="1">
      <c r="A30" s="110" t="s">
        <v>24</v>
      </c>
      <c r="B30" s="111"/>
      <c r="C30" s="111"/>
      <c r="D30" s="112"/>
      <c r="E30" s="112"/>
      <c r="F30" s="112"/>
      <c r="G30" s="112"/>
      <c r="H30" s="112"/>
      <c r="I30" s="112"/>
      <c r="J30" s="112"/>
      <c r="K30" s="112"/>
      <c r="L30" s="112"/>
      <c r="M30" s="112"/>
    </row>
    <row r="31" spans="1:16" s="140" customFormat="1" ht="18" customHeight="1">
      <c r="A31" s="84" t="s">
        <v>134</v>
      </c>
      <c r="B31" s="113"/>
      <c r="C31" s="113"/>
      <c r="D31" s="53"/>
      <c r="E31" s="53"/>
      <c r="F31" s="53"/>
      <c r="G31" s="53"/>
      <c r="H31" s="53"/>
      <c r="I31" s="53"/>
      <c r="J31" s="53"/>
      <c r="K31" s="53"/>
      <c r="L31" s="53"/>
      <c r="M31" s="53"/>
    </row>
    <row r="32" spans="1:16" s="140" customFormat="1" ht="14.1" customHeight="1">
      <c r="A32" s="84" t="s">
        <v>265</v>
      </c>
      <c r="B32" s="113"/>
      <c r="C32" s="53"/>
      <c r="D32" s="53"/>
      <c r="E32" s="53"/>
      <c r="F32" s="53"/>
      <c r="G32" s="53"/>
      <c r="H32" s="53"/>
      <c r="I32" s="53"/>
      <c r="J32" s="53"/>
      <c r="K32" s="53"/>
      <c r="L32" s="53"/>
    </row>
    <row r="33" spans="1:15" s="140" customFormat="1" ht="12.6" customHeight="1">
      <c r="A33" s="84" t="s">
        <v>266</v>
      </c>
      <c r="B33" s="113"/>
      <c r="C33" s="53"/>
      <c r="D33" s="53"/>
      <c r="E33" s="53"/>
      <c r="F33" s="53"/>
      <c r="G33" s="53"/>
      <c r="H33" s="53"/>
      <c r="I33" s="53"/>
      <c r="J33" s="53"/>
      <c r="K33" s="53"/>
      <c r="L33" s="53"/>
      <c r="N33" s="145"/>
    </row>
    <row r="34" spans="1:15" s="140" customFormat="1" ht="12.6" customHeight="1">
      <c r="A34" s="84" t="s">
        <v>135</v>
      </c>
      <c r="B34" s="84"/>
      <c r="C34" s="112"/>
      <c r="D34" s="53"/>
      <c r="E34" s="53"/>
      <c r="F34" s="53"/>
      <c r="G34" s="53"/>
      <c r="H34" s="53"/>
      <c r="I34" s="114"/>
      <c r="J34" s="53"/>
      <c r="K34" s="53"/>
      <c r="L34" s="53"/>
      <c r="N34" s="145"/>
    </row>
    <row r="35" spans="1:15" s="140" customFormat="1" ht="12.6" customHeight="1">
      <c r="A35" s="84" t="s">
        <v>136</v>
      </c>
      <c r="B35" s="84"/>
      <c r="C35" s="53"/>
      <c r="D35" s="53"/>
      <c r="E35" s="53"/>
      <c r="F35" s="53"/>
      <c r="G35" s="53"/>
      <c r="H35" s="53"/>
      <c r="I35" s="115"/>
      <c r="J35" s="53"/>
      <c r="K35" s="53"/>
      <c r="L35" s="53"/>
      <c r="N35" s="141"/>
    </row>
    <row r="36" spans="1:15" s="140" customFormat="1" ht="18" customHeight="1">
      <c r="A36" s="84" t="s">
        <v>25</v>
      </c>
      <c r="B36" s="84"/>
      <c r="C36" s="84"/>
      <c r="D36" s="53"/>
      <c r="E36" s="53"/>
      <c r="F36" s="53"/>
      <c r="G36" s="53"/>
      <c r="H36" s="53"/>
      <c r="I36" s="53"/>
      <c r="J36" s="53"/>
      <c r="K36" s="53"/>
      <c r="L36" s="53"/>
      <c r="M36" s="53"/>
      <c r="O36" s="141"/>
    </row>
    <row r="37" spans="1:15" s="140" customFormat="1" ht="14.1" customHeight="1">
      <c r="A37" s="84" t="s">
        <v>26</v>
      </c>
      <c r="B37" s="84" t="s">
        <v>31</v>
      </c>
      <c r="C37" s="53" t="s">
        <v>137</v>
      </c>
      <c r="D37" s="53"/>
      <c r="E37" s="53"/>
      <c r="F37" s="53"/>
      <c r="G37" s="53"/>
      <c r="H37" s="53"/>
      <c r="I37" s="53"/>
      <c r="J37" s="53"/>
      <c r="K37" s="53"/>
      <c r="L37" s="53"/>
      <c r="M37" s="53"/>
      <c r="O37" s="145"/>
    </row>
    <row r="38" spans="1:15" s="140" customFormat="1" ht="14.1" customHeight="1">
      <c r="A38" s="84" t="s">
        <v>28</v>
      </c>
      <c r="B38" s="116" t="s">
        <v>29</v>
      </c>
      <c r="C38" s="53" t="s">
        <v>138</v>
      </c>
      <c r="D38" s="53"/>
      <c r="E38" s="53"/>
      <c r="F38" s="53"/>
      <c r="G38" s="53"/>
      <c r="H38" s="53"/>
      <c r="I38" s="53"/>
      <c r="J38" s="53"/>
      <c r="K38" s="53"/>
      <c r="L38" s="53"/>
      <c r="M38" s="53"/>
      <c r="O38" s="145"/>
    </row>
    <row r="39" spans="1:15" s="140" customFormat="1" ht="14.1" customHeight="1">
      <c r="A39" s="84" t="s">
        <v>30</v>
      </c>
      <c r="B39" s="84" t="s">
        <v>29</v>
      </c>
      <c r="C39" s="53" t="s">
        <v>139</v>
      </c>
      <c r="D39" s="53"/>
      <c r="E39" s="53"/>
      <c r="F39" s="53"/>
      <c r="G39" s="53"/>
      <c r="H39" s="53"/>
      <c r="I39" s="53"/>
      <c r="J39" s="53"/>
      <c r="K39" s="53"/>
      <c r="L39" s="53"/>
      <c r="M39" s="53"/>
      <c r="O39" s="145"/>
    </row>
    <row r="40" spans="1:15" s="140" customFormat="1" ht="14.1" customHeight="1">
      <c r="A40" s="84" t="s">
        <v>34</v>
      </c>
      <c r="B40" s="110" t="s">
        <v>140</v>
      </c>
      <c r="C40" s="50" t="s">
        <v>141</v>
      </c>
      <c r="D40" s="50"/>
      <c r="E40" s="50"/>
      <c r="F40" s="50"/>
      <c r="G40" s="50"/>
      <c r="H40" s="50"/>
      <c r="I40" s="50"/>
      <c r="J40" s="50"/>
      <c r="K40" s="50"/>
      <c r="L40" s="50"/>
      <c r="M40" s="50"/>
      <c r="O40" s="145"/>
    </row>
    <row r="41" spans="1:15" s="140" customFormat="1" ht="12.6" customHeight="1">
      <c r="A41" s="84"/>
      <c r="B41" s="110"/>
      <c r="C41" s="50" t="s">
        <v>142</v>
      </c>
      <c r="D41" s="50"/>
      <c r="E41" s="50"/>
      <c r="F41" s="50"/>
      <c r="G41" s="50"/>
      <c r="H41" s="50"/>
      <c r="I41" s="50"/>
      <c r="J41" s="50"/>
      <c r="K41" s="50"/>
      <c r="L41" s="50"/>
      <c r="M41" s="50"/>
      <c r="O41" s="145"/>
    </row>
    <row r="42" spans="1:15" s="140" customFormat="1" ht="12.6" customHeight="1">
      <c r="A42" s="84"/>
      <c r="B42" s="110"/>
      <c r="C42" s="50" t="s">
        <v>143</v>
      </c>
      <c r="D42" s="50"/>
      <c r="E42" s="50"/>
      <c r="F42" s="50"/>
      <c r="G42" s="50"/>
      <c r="H42" s="50"/>
      <c r="I42" s="50"/>
      <c r="J42" s="50"/>
      <c r="K42" s="50"/>
      <c r="L42" s="50"/>
      <c r="M42" s="50"/>
      <c r="O42" s="145"/>
    </row>
    <row r="43" spans="1:15" s="140" customFormat="1" ht="12.6" customHeight="1">
      <c r="A43" s="84"/>
      <c r="B43" s="110" t="s">
        <v>32</v>
      </c>
      <c r="C43" s="50" t="s">
        <v>144</v>
      </c>
      <c r="D43" s="50"/>
      <c r="E43" s="50"/>
      <c r="F43" s="50"/>
      <c r="G43" s="50"/>
      <c r="H43" s="50"/>
      <c r="I43" s="50"/>
      <c r="J43" s="50"/>
      <c r="K43" s="50"/>
      <c r="L43" s="50"/>
      <c r="M43" s="50"/>
      <c r="O43" s="145"/>
    </row>
    <row r="44" spans="1:15" s="140" customFormat="1" ht="12.6" customHeight="1">
      <c r="A44" s="84"/>
      <c r="B44" s="110"/>
      <c r="C44" s="50" t="s">
        <v>145</v>
      </c>
      <c r="D44" s="50"/>
      <c r="E44" s="50"/>
      <c r="F44" s="50"/>
      <c r="G44" s="50"/>
      <c r="H44" s="50"/>
      <c r="I44" s="50"/>
      <c r="J44" s="50"/>
      <c r="K44" s="50"/>
      <c r="L44" s="50"/>
      <c r="M44" s="50"/>
      <c r="O44" s="145"/>
    </row>
    <row r="45" spans="1:15" s="140" customFormat="1" ht="12.6" customHeight="1">
      <c r="A45" s="84"/>
      <c r="B45" s="110" t="s">
        <v>29</v>
      </c>
      <c r="C45" s="50" t="s">
        <v>33</v>
      </c>
      <c r="D45" s="50"/>
      <c r="E45" s="50"/>
      <c r="F45" s="50"/>
      <c r="G45" s="50"/>
      <c r="H45" s="50"/>
      <c r="I45" s="50"/>
      <c r="J45" s="50"/>
      <c r="K45" s="50"/>
      <c r="L45" s="50"/>
      <c r="M45" s="50"/>
      <c r="O45" s="145"/>
    </row>
    <row r="46" spans="1:15" s="140" customFormat="1" ht="12.6" customHeight="1">
      <c r="A46" s="84"/>
      <c r="B46" s="110" t="s">
        <v>37</v>
      </c>
      <c r="C46" s="50" t="s">
        <v>146</v>
      </c>
      <c r="D46" s="50"/>
      <c r="E46" s="50"/>
      <c r="F46" s="50"/>
      <c r="G46" s="50"/>
      <c r="H46" s="50"/>
      <c r="I46" s="50"/>
      <c r="J46" s="50"/>
      <c r="K46" s="50"/>
      <c r="L46" s="50"/>
      <c r="M46" s="50"/>
      <c r="O46" s="145"/>
    </row>
    <row r="47" spans="1:15" s="140" customFormat="1" ht="14.1" customHeight="1">
      <c r="A47" s="117" t="s">
        <v>38</v>
      </c>
      <c r="B47" s="116" t="s">
        <v>140</v>
      </c>
      <c r="C47" s="116" t="s">
        <v>147</v>
      </c>
      <c r="D47" s="116"/>
      <c r="E47" s="118"/>
      <c r="F47" s="118"/>
      <c r="G47" s="118"/>
      <c r="H47" s="118"/>
      <c r="I47" s="118"/>
      <c r="J47" s="118"/>
      <c r="K47" s="118"/>
      <c r="L47" s="118"/>
      <c r="M47" s="118"/>
      <c r="O47" s="145"/>
    </row>
    <row r="48" spans="1:15" s="140" customFormat="1" ht="12.6" customHeight="1">
      <c r="A48" s="117"/>
      <c r="B48" s="116" t="s">
        <v>29</v>
      </c>
      <c r="C48" s="116" t="s">
        <v>148</v>
      </c>
      <c r="D48" s="116"/>
      <c r="E48" s="118"/>
      <c r="F48" s="118"/>
      <c r="G48" s="118"/>
      <c r="H48" s="118"/>
      <c r="I48" s="118"/>
      <c r="J48" s="118"/>
      <c r="K48" s="118"/>
      <c r="L48" s="118"/>
      <c r="M48" s="118"/>
      <c r="O48" s="145"/>
    </row>
    <row r="49" spans="1:15" s="140" customFormat="1" ht="12.6" customHeight="1">
      <c r="A49" s="117"/>
      <c r="B49" s="116"/>
      <c r="C49" s="116" t="s">
        <v>149</v>
      </c>
      <c r="D49" s="116"/>
      <c r="E49" s="118"/>
      <c r="F49" s="118"/>
      <c r="G49" s="118"/>
      <c r="H49" s="118"/>
      <c r="I49" s="118"/>
      <c r="J49" s="118"/>
      <c r="K49" s="118"/>
      <c r="L49" s="118"/>
      <c r="M49" s="118"/>
      <c r="O49" s="145"/>
    </row>
    <row r="50" spans="1:15" s="140" customFormat="1" ht="12.6" customHeight="1">
      <c r="A50" s="117"/>
      <c r="B50" s="116"/>
      <c r="C50" s="116" t="s">
        <v>150</v>
      </c>
      <c r="D50" s="116"/>
      <c r="E50" s="118"/>
      <c r="F50" s="118"/>
      <c r="G50" s="118"/>
      <c r="H50" s="118"/>
      <c r="I50" s="118"/>
      <c r="J50" s="118"/>
      <c r="K50" s="118"/>
      <c r="L50" s="118"/>
      <c r="M50" s="118"/>
      <c r="O50" s="145"/>
    </row>
    <row r="51" spans="1:15" s="140" customFormat="1" ht="12.6" customHeight="1">
      <c r="A51" s="117"/>
      <c r="B51" s="179" t="s">
        <v>230</v>
      </c>
      <c r="C51" s="116" t="s">
        <v>151</v>
      </c>
      <c r="D51" s="116"/>
      <c r="E51" s="118"/>
      <c r="F51" s="118"/>
      <c r="G51" s="118"/>
      <c r="H51" s="118"/>
      <c r="I51" s="118"/>
      <c r="J51" s="118"/>
      <c r="K51" s="118"/>
      <c r="L51" s="118"/>
      <c r="M51" s="118"/>
      <c r="O51" s="145"/>
    </row>
    <row r="52" spans="1:15" s="140" customFormat="1" ht="14.1" customHeight="1">
      <c r="A52" s="119" t="s">
        <v>39</v>
      </c>
      <c r="B52" s="180" t="s">
        <v>31</v>
      </c>
      <c r="C52" s="50" t="s">
        <v>152</v>
      </c>
      <c r="D52" s="50"/>
      <c r="E52" s="50"/>
      <c r="F52" s="50"/>
      <c r="G52" s="50"/>
      <c r="H52" s="50"/>
      <c r="I52" s="50"/>
      <c r="J52" s="50"/>
      <c r="K52" s="50"/>
      <c r="L52" s="50"/>
      <c r="M52" s="50"/>
      <c r="O52" s="145"/>
    </row>
    <row r="53" spans="1:15" s="140" customFormat="1" ht="12.6" customHeight="1">
      <c r="A53" s="84"/>
      <c r="B53" s="110"/>
      <c r="C53" s="50" t="s">
        <v>153</v>
      </c>
      <c r="D53" s="50"/>
      <c r="E53" s="50"/>
      <c r="F53" s="50"/>
      <c r="G53" s="50"/>
      <c r="H53" s="50"/>
      <c r="I53" s="50"/>
      <c r="J53" s="50"/>
      <c r="K53" s="50"/>
      <c r="L53" s="50"/>
      <c r="M53" s="50"/>
      <c r="O53" s="145"/>
    </row>
    <row r="54" spans="1:15" s="140" customFormat="1" ht="12.6" customHeight="1">
      <c r="A54" s="84"/>
      <c r="B54" s="110" t="s">
        <v>29</v>
      </c>
      <c r="C54" s="50" t="s">
        <v>154</v>
      </c>
      <c r="D54" s="50"/>
      <c r="E54" s="50"/>
      <c r="F54" s="50"/>
      <c r="G54" s="50"/>
      <c r="H54" s="50"/>
      <c r="I54" s="50"/>
      <c r="J54" s="50"/>
      <c r="K54" s="50"/>
      <c r="L54" s="50"/>
      <c r="M54" s="50"/>
      <c r="O54" s="145"/>
    </row>
    <row r="55" spans="1:15" s="140" customFormat="1" ht="12.6" customHeight="1">
      <c r="A55" s="84"/>
      <c r="B55" s="180" t="s">
        <v>230</v>
      </c>
      <c r="C55" s="50" t="s">
        <v>155</v>
      </c>
      <c r="D55" s="50"/>
      <c r="E55" s="50"/>
      <c r="F55" s="50"/>
      <c r="G55" s="50"/>
      <c r="H55" s="50"/>
      <c r="I55" s="50"/>
      <c r="J55" s="50"/>
      <c r="K55" s="50"/>
      <c r="L55" s="50"/>
      <c r="M55" s="50"/>
      <c r="O55" s="145"/>
    </row>
    <row r="56" spans="1:15" s="140" customFormat="1" ht="12.6" customHeight="1">
      <c r="A56" s="84"/>
      <c r="B56" s="110"/>
      <c r="C56" s="50" t="s">
        <v>156</v>
      </c>
      <c r="D56" s="50"/>
      <c r="E56" s="50"/>
      <c r="F56" s="50"/>
      <c r="G56" s="50"/>
      <c r="H56" s="50"/>
      <c r="I56" s="50"/>
      <c r="J56" s="50"/>
      <c r="K56" s="50"/>
      <c r="L56" s="50"/>
      <c r="M56" s="50"/>
      <c r="O56" s="145"/>
    </row>
    <row r="57" spans="1:15" s="140" customFormat="1" ht="14.1" customHeight="1">
      <c r="A57" s="119" t="s">
        <v>40</v>
      </c>
      <c r="B57" s="110" t="s">
        <v>31</v>
      </c>
      <c r="C57" s="110" t="s">
        <v>157</v>
      </c>
      <c r="D57" s="50"/>
      <c r="E57" s="50"/>
      <c r="F57" s="50"/>
      <c r="G57" s="50"/>
      <c r="H57" s="50"/>
      <c r="I57" s="50"/>
      <c r="J57" s="50"/>
      <c r="K57" s="50"/>
      <c r="L57" s="50"/>
      <c r="M57" s="50"/>
      <c r="O57" s="145"/>
    </row>
    <row r="58" spans="1:15" s="140" customFormat="1" ht="12.6" customHeight="1">
      <c r="A58" s="71"/>
      <c r="B58" s="110"/>
      <c r="C58" s="110" t="s">
        <v>158</v>
      </c>
      <c r="D58" s="50"/>
      <c r="E58" s="50"/>
      <c r="F58" s="50"/>
      <c r="G58" s="50"/>
      <c r="H58" s="50"/>
      <c r="I58" s="50"/>
      <c r="J58" s="50"/>
      <c r="K58" s="50"/>
      <c r="L58" s="50"/>
      <c r="M58" s="50"/>
      <c r="O58" s="145"/>
    </row>
    <row r="59" spans="1:15" s="140" customFormat="1" ht="12.6" customHeight="1">
      <c r="A59" s="50"/>
      <c r="B59" s="110" t="s">
        <v>36</v>
      </c>
      <c r="C59" s="50" t="s">
        <v>159</v>
      </c>
      <c r="D59" s="50"/>
      <c r="E59" s="50"/>
      <c r="F59" s="50"/>
      <c r="G59" s="50"/>
      <c r="H59" s="50"/>
      <c r="I59" s="50"/>
      <c r="J59" s="50"/>
      <c r="K59" s="50"/>
      <c r="L59" s="50"/>
      <c r="M59" s="50"/>
      <c r="O59" s="145"/>
    </row>
    <row r="60" spans="1:15" s="140" customFormat="1" ht="12.6" customHeight="1">
      <c r="A60" s="71"/>
      <c r="B60" s="110"/>
      <c r="C60" s="50" t="s">
        <v>160</v>
      </c>
      <c r="D60" s="50"/>
      <c r="E60" s="50"/>
      <c r="F60" s="50"/>
      <c r="G60" s="50"/>
      <c r="H60" s="50"/>
      <c r="I60" s="50"/>
      <c r="J60" s="50"/>
      <c r="K60" s="50"/>
      <c r="L60" s="50"/>
      <c r="M60" s="50"/>
      <c r="O60" s="145"/>
    </row>
    <row r="61" spans="1:15" s="140" customFormat="1" ht="12.6" customHeight="1">
      <c r="A61" s="71"/>
      <c r="B61" s="110" t="s">
        <v>27</v>
      </c>
      <c r="C61" s="50" t="s">
        <v>161</v>
      </c>
      <c r="D61" s="50"/>
      <c r="E61" s="50"/>
      <c r="F61" s="50"/>
      <c r="G61" s="50"/>
      <c r="H61" s="50"/>
      <c r="I61" s="50"/>
      <c r="J61" s="50"/>
      <c r="K61" s="50"/>
      <c r="L61" s="50"/>
      <c r="M61" s="50"/>
      <c r="O61" s="145"/>
    </row>
    <row r="62" spans="1:15" s="140" customFormat="1" ht="12.6" customHeight="1">
      <c r="A62" s="71"/>
      <c r="B62" s="110"/>
      <c r="C62" s="50" t="s">
        <v>162</v>
      </c>
      <c r="D62" s="50"/>
      <c r="E62" s="50"/>
      <c r="F62" s="50"/>
      <c r="G62" s="50"/>
      <c r="H62" s="50"/>
      <c r="I62" s="50"/>
      <c r="J62" s="50"/>
      <c r="K62" s="50"/>
      <c r="L62" s="50"/>
      <c r="M62" s="50"/>
      <c r="O62" s="145"/>
    </row>
    <row r="63" spans="1:15" s="140" customFormat="1" ht="12.6" customHeight="1">
      <c r="A63" s="71"/>
      <c r="B63" s="180" t="s">
        <v>230</v>
      </c>
      <c r="C63" s="50" t="s">
        <v>163</v>
      </c>
      <c r="D63" s="50"/>
      <c r="E63" s="50"/>
      <c r="F63" s="50"/>
      <c r="G63" s="50"/>
      <c r="H63" s="50"/>
      <c r="I63" s="50"/>
      <c r="J63" s="50"/>
      <c r="K63" s="50"/>
      <c r="L63" s="50"/>
      <c r="M63" s="50"/>
      <c r="O63" s="145"/>
    </row>
    <row r="64" spans="1:15" s="140" customFormat="1" ht="12.6" customHeight="1">
      <c r="A64" s="71"/>
      <c r="B64" s="110"/>
      <c r="C64" s="50" t="s">
        <v>164</v>
      </c>
      <c r="D64" s="50"/>
      <c r="E64" s="50"/>
      <c r="F64" s="50"/>
      <c r="G64" s="50"/>
      <c r="H64" s="50"/>
      <c r="I64" s="50"/>
      <c r="J64" s="50"/>
      <c r="K64" s="50"/>
      <c r="L64" s="50"/>
      <c r="M64" s="50"/>
      <c r="O64" s="145"/>
    </row>
    <row r="65" spans="1:15" s="140" customFormat="1" ht="14.1" customHeight="1">
      <c r="A65" s="119" t="s">
        <v>41</v>
      </c>
      <c r="B65" s="110" t="s">
        <v>31</v>
      </c>
      <c r="C65" s="110" t="s">
        <v>165</v>
      </c>
      <c r="D65" s="50"/>
      <c r="E65" s="120"/>
      <c r="F65" s="120"/>
      <c r="G65" s="120"/>
      <c r="H65" s="120"/>
      <c r="I65" s="120"/>
      <c r="J65" s="120"/>
      <c r="K65" s="120"/>
      <c r="L65" s="120"/>
      <c r="M65" s="50"/>
      <c r="O65" s="145"/>
    </row>
    <row r="66" spans="1:15" s="140" customFormat="1" ht="12.6" customHeight="1">
      <c r="A66" s="71"/>
      <c r="B66" s="110"/>
      <c r="C66" s="50" t="s">
        <v>166</v>
      </c>
      <c r="D66" s="50"/>
      <c r="E66" s="120"/>
      <c r="F66" s="120"/>
      <c r="G66" s="120"/>
      <c r="H66" s="120"/>
      <c r="I66" s="120"/>
      <c r="J66" s="120"/>
      <c r="K66" s="120"/>
      <c r="L66" s="120"/>
      <c r="M66" s="50"/>
      <c r="O66" s="145"/>
    </row>
    <row r="67" spans="1:15" s="140" customFormat="1" ht="12.6" customHeight="1">
      <c r="A67" s="71"/>
      <c r="B67" s="110" t="s">
        <v>35</v>
      </c>
      <c r="C67" s="50" t="s">
        <v>167</v>
      </c>
      <c r="D67" s="50"/>
      <c r="E67" s="120"/>
      <c r="F67" s="120"/>
      <c r="G67" s="120"/>
      <c r="H67" s="120"/>
      <c r="I67" s="120"/>
      <c r="J67" s="120"/>
      <c r="K67" s="120"/>
      <c r="L67" s="120"/>
      <c r="M67" s="50"/>
      <c r="O67" s="145"/>
    </row>
    <row r="68" spans="1:15" s="140" customFormat="1" ht="12.6" customHeight="1">
      <c r="A68" s="71"/>
      <c r="B68" s="110"/>
      <c r="C68" s="50" t="s">
        <v>168</v>
      </c>
      <c r="D68" s="50"/>
      <c r="E68" s="120"/>
      <c r="F68" s="120"/>
      <c r="G68" s="120"/>
      <c r="H68" s="120"/>
      <c r="I68" s="120"/>
      <c r="J68" s="120"/>
      <c r="K68" s="120"/>
      <c r="L68" s="120"/>
      <c r="M68" s="50"/>
      <c r="O68" s="145"/>
    </row>
    <row r="69" spans="1:15" s="140" customFormat="1" ht="12.6" customHeight="1">
      <c r="A69" s="71"/>
      <c r="B69" s="110" t="s">
        <v>36</v>
      </c>
      <c r="C69" s="50" t="s">
        <v>169</v>
      </c>
      <c r="D69" s="50"/>
      <c r="E69" s="120"/>
      <c r="F69" s="120"/>
      <c r="G69" s="120"/>
      <c r="H69" s="120"/>
      <c r="I69" s="120"/>
      <c r="J69" s="120"/>
      <c r="K69" s="120"/>
      <c r="L69" s="120"/>
      <c r="M69" s="50"/>
      <c r="O69" s="145"/>
    </row>
    <row r="70" spans="1:15" s="140" customFormat="1" ht="12.6" customHeight="1">
      <c r="A70" s="71"/>
      <c r="B70" s="110"/>
      <c r="C70" s="50" t="s">
        <v>170</v>
      </c>
      <c r="D70" s="50"/>
      <c r="E70" s="120"/>
      <c r="F70" s="120"/>
      <c r="G70" s="120"/>
      <c r="H70" s="120"/>
      <c r="I70" s="120"/>
      <c r="J70" s="120"/>
      <c r="K70" s="120"/>
      <c r="L70" s="120"/>
      <c r="M70" s="50"/>
      <c r="O70" s="145"/>
    </row>
    <row r="71" spans="1:15" s="140" customFormat="1" ht="12.6" customHeight="1">
      <c r="A71" s="71"/>
      <c r="B71" s="110" t="s">
        <v>27</v>
      </c>
      <c r="C71" s="50" t="s">
        <v>171</v>
      </c>
      <c r="D71" s="50"/>
      <c r="E71" s="120"/>
      <c r="F71" s="120"/>
      <c r="G71" s="120"/>
      <c r="H71" s="120"/>
      <c r="I71" s="120"/>
      <c r="J71" s="120"/>
      <c r="K71" s="120"/>
      <c r="L71" s="120"/>
      <c r="M71" s="50"/>
      <c r="O71" s="145"/>
    </row>
    <row r="72" spans="1:15" s="140" customFormat="1" ht="12.6" customHeight="1">
      <c r="A72" s="71"/>
      <c r="B72" s="110"/>
      <c r="C72" s="50" t="s">
        <v>172</v>
      </c>
      <c r="D72" s="50"/>
      <c r="E72" s="120"/>
      <c r="F72" s="120"/>
      <c r="G72" s="120"/>
      <c r="H72" s="120"/>
      <c r="I72" s="120"/>
      <c r="J72" s="120"/>
      <c r="K72" s="120"/>
      <c r="L72" s="120"/>
      <c r="M72" s="50"/>
      <c r="O72" s="145"/>
    </row>
    <row r="73" spans="1:15" s="140" customFormat="1" ht="12.6" customHeight="1">
      <c r="A73" s="71"/>
      <c r="B73" s="110" t="s">
        <v>173</v>
      </c>
      <c r="C73" s="50" t="s">
        <v>174</v>
      </c>
      <c r="D73" s="50"/>
      <c r="E73" s="120"/>
      <c r="F73" s="120"/>
      <c r="G73" s="120"/>
      <c r="H73" s="120"/>
      <c r="I73" s="120"/>
      <c r="J73" s="120"/>
      <c r="K73" s="120"/>
      <c r="L73" s="120"/>
      <c r="M73" s="50"/>
      <c r="O73" s="145"/>
    </row>
    <row r="74" spans="1:15" s="140" customFormat="1" ht="12.6" customHeight="1">
      <c r="A74" s="71"/>
      <c r="B74" s="110"/>
      <c r="C74" s="50" t="s">
        <v>175</v>
      </c>
      <c r="D74" s="50"/>
      <c r="E74" s="120"/>
      <c r="F74" s="120"/>
      <c r="G74" s="120"/>
      <c r="H74" s="120"/>
      <c r="I74" s="120"/>
      <c r="J74" s="120"/>
      <c r="K74" s="120"/>
      <c r="L74" s="120"/>
      <c r="M74" s="50"/>
      <c r="O74" s="145"/>
    </row>
    <row r="75" spans="1:15" s="140" customFormat="1" ht="12.6" customHeight="1">
      <c r="A75" s="71"/>
      <c r="B75" s="50"/>
      <c r="C75" s="50" t="s">
        <v>176</v>
      </c>
      <c r="D75" s="50"/>
      <c r="E75" s="120"/>
      <c r="F75" s="120"/>
      <c r="G75" s="120"/>
      <c r="H75" s="120"/>
      <c r="I75" s="120"/>
      <c r="J75" s="120"/>
      <c r="K75" s="120"/>
      <c r="L75" s="120"/>
      <c r="M75" s="50"/>
      <c r="O75" s="145"/>
    </row>
    <row r="76" spans="1:15" s="140" customFormat="1" ht="12.6" customHeight="1">
      <c r="A76" s="71"/>
      <c r="B76" s="180" t="s">
        <v>230</v>
      </c>
      <c r="C76" s="50" t="s">
        <v>177</v>
      </c>
      <c r="D76" s="50"/>
      <c r="E76" s="120"/>
      <c r="F76" s="120"/>
      <c r="G76" s="120"/>
      <c r="H76" s="120"/>
      <c r="I76" s="120"/>
      <c r="J76" s="120"/>
      <c r="K76" s="120"/>
      <c r="L76" s="120"/>
      <c r="M76" s="50"/>
      <c r="O76" s="145"/>
    </row>
    <row r="77" spans="1:15" s="140" customFormat="1" ht="12.6" customHeight="1">
      <c r="A77" s="71"/>
      <c r="B77" s="110"/>
      <c r="C77" s="50" t="s">
        <v>178</v>
      </c>
      <c r="D77" s="50"/>
      <c r="E77" s="120"/>
      <c r="F77" s="120"/>
      <c r="G77" s="120"/>
      <c r="H77" s="120"/>
      <c r="I77" s="120"/>
      <c r="J77" s="120"/>
      <c r="K77" s="120"/>
      <c r="L77" s="120"/>
      <c r="M77" s="50"/>
      <c r="O77" s="145"/>
    </row>
    <row r="78" spans="1:15" s="140" customFormat="1" ht="12.6" customHeight="1">
      <c r="A78" s="119" t="s">
        <v>212</v>
      </c>
      <c r="B78" s="110" t="s">
        <v>31</v>
      </c>
      <c r="C78" s="50" t="s">
        <v>213</v>
      </c>
      <c r="D78" s="50"/>
      <c r="E78" s="120"/>
      <c r="F78" s="120"/>
      <c r="G78" s="120"/>
      <c r="H78" s="120"/>
      <c r="I78" s="120"/>
      <c r="J78" s="120"/>
      <c r="K78" s="120"/>
      <c r="L78" s="120"/>
      <c r="M78" s="50"/>
      <c r="O78" s="145"/>
    </row>
    <row r="79" spans="1:15" s="140" customFormat="1" ht="12.6" customHeight="1">
      <c r="A79" s="71"/>
      <c r="B79" s="110"/>
      <c r="C79" s="50" t="s">
        <v>214</v>
      </c>
      <c r="D79" s="50"/>
      <c r="E79" s="120"/>
      <c r="F79" s="120"/>
      <c r="G79" s="120"/>
      <c r="H79" s="120"/>
      <c r="I79" s="120"/>
      <c r="J79" s="120"/>
      <c r="K79" s="120"/>
      <c r="L79" s="120"/>
      <c r="M79" s="50"/>
      <c r="O79" s="146"/>
    </row>
    <row r="80" spans="1:15" s="140" customFormat="1" ht="12.6" customHeight="1">
      <c r="A80" s="71"/>
      <c r="B80" s="110"/>
      <c r="C80" s="50" t="s">
        <v>215</v>
      </c>
      <c r="D80" s="50"/>
      <c r="E80" s="120"/>
      <c r="F80" s="120"/>
      <c r="G80" s="120"/>
      <c r="H80" s="120"/>
      <c r="I80" s="120"/>
      <c r="J80" s="120"/>
      <c r="K80" s="120"/>
      <c r="L80" s="120"/>
      <c r="M80" s="50"/>
      <c r="O80" s="146"/>
    </row>
    <row r="81" spans="1:15" s="140" customFormat="1" ht="12.6" customHeight="1">
      <c r="A81" s="71"/>
      <c r="B81" s="110" t="s">
        <v>35</v>
      </c>
      <c r="C81" s="50" t="s">
        <v>218</v>
      </c>
      <c r="D81" s="50"/>
      <c r="E81" s="120"/>
      <c r="F81" s="120"/>
      <c r="G81" s="120"/>
      <c r="H81" s="120"/>
      <c r="I81" s="120"/>
      <c r="J81" s="120"/>
      <c r="K81" s="120"/>
      <c r="L81" s="120"/>
      <c r="M81" s="50"/>
      <c r="O81" s="146"/>
    </row>
    <row r="82" spans="1:15" s="140" customFormat="1" ht="12.6" customHeight="1">
      <c r="A82" s="71"/>
      <c r="B82" s="110"/>
      <c r="C82" s="50" t="s">
        <v>219</v>
      </c>
      <c r="D82" s="50"/>
      <c r="E82" s="120"/>
      <c r="F82" s="120"/>
      <c r="G82" s="120"/>
      <c r="H82" s="120"/>
      <c r="I82" s="120"/>
      <c r="J82" s="120"/>
      <c r="K82" s="120"/>
      <c r="L82" s="120"/>
      <c r="M82" s="50"/>
      <c r="O82" s="146"/>
    </row>
    <row r="83" spans="1:15" s="140" customFormat="1" ht="12.6" customHeight="1">
      <c r="A83" s="71"/>
      <c r="B83" s="110"/>
      <c r="C83" s="50" t="s">
        <v>220</v>
      </c>
      <c r="D83" s="50"/>
      <c r="E83" s="120"/>
      <c r="F83" s="120"/>
      <c r="G83" s="120"/>
      <c r="H83" s="120"/>
      <c r="I83" s="120"/>
      <c r="J83" s="120"/>
      <c r="K83" s="120"/>
      <c r="L83" s="120"/>
      <c r="M83" s="50"/>
      <c r="O83" s="146"/>
    </row>
    <row r="84" spans="1:15" s="140" customFormat="1" ht="12.6" customHeight="1">
      <c r="A84" s="71"/>
      <c r="B84" s="110" t="s">
        <v>36</v>
      </c>
      <c r="C84" s="50" t="s">
        <v>221</v>
      </c>
      <c r="D84" s="50"/>
      <c r="E84" s="120"/>
      <c r="F84" s="120"/>
      <c r="G84" s="120"/>
      <c r="H84" s="120"/>
      <c r="I84" s="120"/>
      <c r="J84" s="120"/>
      <c r="K84" s="120"/>
      <c r="L84" s="120"/>
      <c r="M84" s="50"/>
      <c r="O84" s="146"/>
    </row>
    <row r="85" spans="1:15" s="140" customFormat="1" ht="12.6" customHeight="1">
      <c r="A85" s="71"/>
      <c r="B85" s="110"/>
      <c r="C85" s="50" t="s">
        <v>222</v>
      </c>
      <c r="D85" s="50"/>
      <c r="E85" s="120"/>
      <c r="F85" s="120"/>
      <c r="G85" s="120"/>
      <c r="H85" s="120"/>
      <c r="I85" s="120"/>
      <c r="J85" s="120"/>
      <c r="K85" s="120"/>
      <c r="L85" s="120"/>
      <c r="M85" s="50"/>
      <c r="O85" s="146"/>
    </row>
    <row r="86" spans="1:15" s="140" customFormat="1" ht="12.6" customHeight="1">
      <c r="A86" s="71"/>
      <c r="B86" s="110" t="s">
        <v>27</v>
      </c>
      <c r="C86" s="50" t="s">
        <v>223</v>
      </c>
      <c r="D86" s="50"/>
      <c r="E86" s="120"/>
      <c r="F86" s="120"/>
      <c r="G86" s="120"/>
      <c r="H86" s="120"/>
      <c r="I86" s="120"/>
      <c r="J86" s="120"/>
      <c r="K86" s="120"/>
      <c r="L86" s="120"/>
      <c r="M86" s="50"/>
      <c r="O86" s="146"/>
    </row>
    <row r="87" spans="1:15" s="140" customFormat="1" ht="12.6" customHeight="1">
      <c r="A87" s="71"/>
      <c r="B87" s="110"/>
      <c r="C87" s="50" t="s">
        <v>224</v>
      </c>
      <c r="D87" s="50"/>
      <c r="E87" s="120"/>
      <c r="F87" s="120"/>
      <c r="G87" s="120"/>
      <c r="H87" s="120"/>
      <c r="I87" s="120"/>
      <c r="J87" s="120"/>
      <c r="K87" s="120"/>
      <c r="L87" s="120"/>
      <c r="M87" s="50"/>
      <c r="O87" s="146"/>
    </row>
    <row r="88" spans="1:15" s="140" customFormat="1" ht="12.6" customHeight="1">
      <c r="A88" s="71"/>
      <c r="B88" s="110"/>
      <c r="C88" s="50" t="s">
        <v>225</v>
      </c>
      <c r="D88" s="50"/>
      <c r="E88" s="120"/>
      <c r="F88" s="120"/>
      <c r="G88" s="120"/>
      <c r="H88" s="120"/>
      <c r="I88" s="120"/>
      <c r="J88" s="120"/>
      <c r="K88" s="120"/>
      <c r="L88" s="120"/>
      <c r="M88" s="50"/>
      <c r="O88" s="146"/>
    </row>
    <row r="89" spans="1:15" s="140" customFormat="1" ht="12.6" customHeight="1">
      <c r="A89" s="71"/>
      <c r="B89" s="110" t="s">
        <v>173</v>
      </c>
      <c r="C89" s="50" t="s">
        <v>216</v>
      </c>
      <c r="D89" s="50"/>
      <c r="E89" s="120"/>
      <c r="F89" s="120"/>
      <c r="G89" s="120"/>
      <c r="H89" s="120"/>
      <c r="I89" s="120"/>
      <c r="J89" s="120"/>
      <c r="K89" s="120"/>
      <c r="L89" s="120"/>
      <c r="M89" s="50"/>
      <c r="O89" s="146"/>
    </row>
    <row r="90" spans="1:15" s="140" customFormat="1" ht="12.6" customHeight="1">
      <c r="A90" s="71"/>
      <c r="B90" s="110"/>
      <c r="C90" s="50" t="s">
        <v>217</v>
      </c>
      <c r="D90" s="50"/>
      <c r="E90" s="120"/>
      <c r="F90" s="120"/>
      <c r="G90" s="120"/>
      <c r="H90" s="120"/>
      <c r="I90" s="120"/>
      <c r="J90" s="120"/>
      <c r="K90" s="120"/>
      <c r="L90" s="120"/>
      <c r="M90" s="50"/>
      <c r="O90" s="146"/>
    </row>
    <row r="91" spans="1:15" s="140" customFormat="1" ht="12.6" customHeight="1">
      <c r="A91" s="71"/>
      <c r="B91" s="110" t="s">
        <v>226</v>
      </c>
      <c r="C91" s="50" t="s">
        <v>227</v>
      </c>
      <c r="D91" s="50"/>
      <c r="E91" s="120"/>
      <c r="F91" s="120"/>
      <c r="G91" s="120"/>
      <c r="H91" s="120"/>
      <c r="I91" s="120"/>
      <c r="J91" s="120"/>
      <c r="K91" s="120"/>
      <c r="L91" s="120"/>
      <c r="M91" s="50"/>
      <c r="O91" s="146"/>
    </row>
    <row r="92" spans="1:15" s="140" customFormat="1" ht="12.6" customHeight="1">
      <c r="A92" s="71"/>
      <c r="B92" s="110"/>
      <c r="C92" s="50" t="s">
        <v>228</v>
      </c>
      <c r="D92" s="50"/>
      <c r="E92" s="120"/>
      <c r="F92" s="120"/>
      <c r="G92" s="120"/>
      <c r="H92" s="120"/>
      <c r="I92" s="120"/>
      <c r="J92" s="120"/>
      <c r="K92" s="120"/>
      <c r="L92" s="120"/>
      <c r="M92" s="50"/>
      <c r="O92" s="146"/>
    </row>
    <row r="93" spans="1:15" s="140" customFormat="1" ht="12.6" customHeight="1">
      <c r="A93" s="71"/>
      <c r="B93" s="110"/>
      <c r="C93" s="50" t="s">
        <v>229</v>
      </c>
      <c r="D93" s="50"/>
      <c r="E93" s="120"/>
      <c r="F93" s="120"/>
      <c r="G93" s="120"/>
      <c r="H93" s="120"/>
      <c r="I93" s="120"/>
      <c r="J93" s="120"/>
      <c r="K93" s="120"/>
      <c r="L93" s="120"/>
      <c r="M93" s="50"/>
      <c r="O93" s="146"/>
    </row>
    <row r="94" spans="1:15" s="140" customFormat="1" ht="12.6" customHeight="1">
      <c r="A94" s="71"/>
      <c r="B94" s="110" t="s">
        <v>230</v>
      </c>
      <c r="C94" s="50" t="s">
        <v>231</v>
      </c>
      <c r="D94" s="50"/>
      <c r="E94" s="120"/>
      <c r="F94" s="120"/>
      <c r="G94" s="120"/>
      <c r="H94" s="120"/>
      <c r="I94" s="120"/>
      <c r="J94" s="120"/>
      <c r="K94" s="120"/>
      <c r="L94" s="120"/>
      <c r="M94" s="50"/>
      <c r="O94" s="146"/>
    </row>
    <row r="95" spans="1:15" s="140" customFormat="1" ht="12.6" customHeight="1">
      <c r="A95" s="71"/>
      <c r="B95" s="110"/>
      <c r="C95" s="50" t="s">
        <v>232</v>
      </c>
      <c r="D95" s="50"/>
      <c r="E95" s="120"/>
      <c r="F95" s="120"/>
      <c r="G95" s="120"/>
      <c r="H95" s="120"/>
      <c r="I95" s="120"/>
      <c r="J95" s="120"/>
      <c r="K95" s="120"/>
      <c r="L95" s="120"/>
      <c r="M95" s="50"/>
      <c r="O95" s="146"/>
    </row>
    <row r="96" spans="1:15" s="140" customFormat="1" ht="12.6" customHeight="1">
      <c r="A96" s="71"/>
      <c r="B96" s="110" t="s">
        <v>233</v>
      </c>
      <c r="C96" s="50" t="s">
        <v>234</v>
      </c>
      <c r="D96" s="50"/>
      <c r="E96" s="120"/>
      <c r="F96" s="120"/>
      <c r="G96" s="120"/>
      <c r="H96" s="120"/>
      <c r="I96" s="120"/>
      <c r="J96" s="120"/>
      <c r="K96" s="120"/>
      <c r="L96" s="120"/>
      <c r="M96" s="50"/>
      <c r="O96" s="146"/>
    </row>
    <row r="97" spans="1:15" s="140" customFormat="1" ht="12.6" customHeight="1">
      <c r="A97" s="71"/>
      <c r="B97" s="110"/>
      <c r="C97" s="50" t="s">
        <v>235</v>
      </c>
      <c r="D97" s="50"/>
      <c r="E97" s="120"/>
      <c r="F97" s="120"/>
      <c r="G97" s="120"/>
      <c r="H97" s="120"/>
      <c r="I97" s="120"/>
      <c r="J97" s="120"/>
      <c r="K97" s="120"/>
      <c r="L97" s="120"/>
      <c r="M97" s="50"/>
      <c r="O97" s="147"/>
    </row>
    <row r="98" spans="1:15" s="140" customFormat="1" ht="12.6" customHeight="1">
      <c r="A98" s="71"/>
      <c r="B98" s="110"/>
      <c r="C98" s="50" t="s">
        <v>236</v>
      </c>
      <c r="D98" s="50"/>
      <c r="E98" s="120"/>
      <c r="F98" s="120"/>
      <c r="G98" s="120"/>
      <c r="H98" s="120"/>
      <c r="I98" s="120"/>
      <c r="J98" s="120"/>
      <c r="K98" s="120"/>
      <c r="L98" s="120"/>
      <c r="M98" s="50"/>
      <c r="O98" s="147"/>
    </row>
    <row r="99" spans="1:15" s="140" customFormat="1" ht="12.6" customHeight="1">
      <c r="A99" s="71"/>
      <c r="B99" s="110"/>
      <c r="C99" s="50" t="s">
        <v>237</v>
      </c>
      <c r="D99" s="50"/>
      <c r="E99" s="120"/>
      <c r="F99" s="120"/>
      <c r="G99" s="120"/>
      <c r="H99" s="120"/>
      <c r="I99" s="120"/>
      <c r="J99" s="120"/>
      <c r="K99" s="120"/>
      <c r="L99" s="120"/>
      <c r="M99" s="50"/>
      <c r="O99" s="147"/>
    </row>
    <row r="100" spans="1:15" ht="12.75">
      <c r="A100" s="121" t="s">
        <v>269</v>
      </c>
      <c r="B100" s="122" t="s">
        <v>31</v>
      </c>
      <c r="C100" s="123" t="s">
        <v>270</v>
      </c>
      <c r="D100" s="122"/>
      <c r="E100" s="124"/>
      <c r="O100" s="147"/>
    </row>
    <row r="101" spans="1:15" ht="12.6" customHeight="1">
      <c r="A101" s="121"/>
      <c r="B101" s="122"/>
      <c r="C101" s="123" t="s">
        <v>271</v>
      </c>
      <c r="D101" s="122"/>
      <c r="E101" s="124"/>
      <c r="O101" s="147"/>
    </row>
    <row r="102" spans="1:15" ht="12.6" customHeight="1">
      <c r="A102" s="121"/>
      <c r="B102" s="122"/>
      <c r="C102" s="123" t="s">
        <v>272</v>
      </c>
      <c r="D102" s="122"/>
      <c r="E102" s="124"/>
      <c r="O102" s="147"/>
    </row>
    <row r="103" spans="1:15" ht="12.6" customHeight="1">
      <c r="A103" s="121"/>
      <c r="B103" s="122"/>
      <c r="C103" s="123" t="s">
        <v>273</v>
      </c>
      <c r="D103" s="122"/>
      <c r="E103" s="124"/>
      <c r="O103" s="147"/>
    </row>
    <row r="104" spans="1:15" s="140" customFormat="1" ht="9.9499999999999993" customHeight="1">
      <c r="A104" s="121"/>
      <c r="B104" s="122" t="s">
        <v>35</v>
      </c>
      <c r="C104" s="123" t="s">
        <v>274</v>
      </c>
      <c r="D104" s="122"/>
      <c r="E104" s="124"/>
      <c r="F104" s="120"/>
      <c r="G104" s="120"/>
      <c r="H104" s="120"/>
      <c r="I104" s="120"/>
      <c r="J104" s="120"/>
      <c r="K104" s="120"/>
      <c r="L104" s="120"/>
      <c r="M104" s="50"/>
      <c r="O104" s="147"/>
    </row>
    <row r="105" spans="1:15" s="140" customFormat="1" ht="9.9499999999999993" customHeight="1">
      <c r="A105" s="121"/>
      <c r="B105" s="122"/>
      <c r="C105" s="123" t="s">
        <v>275</v>
      </c>
      <c r="D105" s="122"/>
      <c r="E105" s="124"/>
      <c r="F105" s="120"/>
      <c r="G105" s="120"/>
      <c r="H105" s="120"/>
      <c r="I105" s="120"/>
      <c r="J105" s="120"/>
      <c r="K105" s="120"/>
      <c r="L105" s="120"/>
      <c r="M105" s="50"/>
      <c r="O105" s="147"/>
    </row>
    <row r="106" spans="1:15" s="140" customFormat="1" ht="9.9499999999999993" customHeight="1">
      <c r="A106" s="121"/>
      <c r="B106" s="122"/>
      <c r="C106" s="123" t="s">
        <v>276</v>
      </c>
      <c r="D106" s="122"/>
      <c r="E106" s="124"/>
      <c r="F106" s="120"/>
      <c r="G106" s="120"/>
      <c r="H106" s="120"/>
      <c r="I106" s="120"/>
      <c r="J106" s="120"/>
      <c r="K106" s="120"/>
      <c r="L106" s="120"/>
      <c r="M106" s="50"/>
      <c r="O106" s="147"/>
    </row>
    <row r="107" spans="1:15" s="140" customFormat="1" ht="9.9499999999999993" customHeight="1">
      <c r="A107" s="121"/>
      <c r="B107" s="122" t="s">
        <v>36</v>
      </c>
      <c r="C107" s="123" t="s">
        <v>277</v>
      </c>
      <c r="D107" s="122"/>
      <c r="E107" s="124"/>
      <c r="F107" s="120"/>
      <c r="G107" s="120"/>
      <c r="H107" s="120"/>
      <c r="I107" s="120"/>
      <c r="J107" s="120"/>
      <c r="K107" s="120"/>
      <c r="L107" s="120"/>
      <c r="M107" s="50"/>
      <c r="O107" s="147"/>
    </row>
    <row r="108" spans="1:15" s="140" customFormat="1" ht="9.9499999999999993" customHeight="1">
      <c r="A108" s="121"/>
      <c r="B108" s="122"/>
      <c r="C108" s="123" t="s">
        <v>278</v>
      </c>
      <c r="D108" s="122"/>
      <c r="E108" s="124"/>
      <c r="F108" s="120"/>
      <c r="G108" s="120"/>
      <c r="H108" s="120"/>
      <c r="I108" s="120"/>
      <c r="J108" s="120"/>
      <c r="K108" s="120"/>
      <c r="L108" s="120"/>
      <c r="M108" s="50"/>
      <c r="O108" s="147"/>
    </row>
    <row r="109" spans="1:15" s="140" customFormat="1" ht="9.9499999999999993" customHeight="1">
      <c r="A109" s="121"/>
      <c r="B109" s="122" t="s">
        <v>27</v>
      </c>
      <c r="C109" s="123" t="s">
        <v>279</v>
      </c>
      <c r="D109" s="122"/>
      <c r="E109" s="124"/>
      <c r="F109" s="120"/>
      <c r="G109" s="120"/>
      <c r="H109" s="120"/>
      <c r="I109" s="120"/>
      <c r="J109" s="120"/>
      <c r="K109" s="120"/>
      <c r="L109" s="120"/>
      <c r="M109" s="50"/>
      <c r="O109" s="147"/>
    </row>
    <row r="110" spans="1:15" s="140" customFormat="1" ht="9.9499999999999993" customHeight="1">
      <c r="A110" s="121"/>
      <c r="B110" s="122"/>
      <c r="C110" s="123" t="s">
        <v>280</v>
      </c>
      <c r="D110" s="122"/>
      <c r="E110" s="124"/>
      <c r="F110" s="120"/>
      <c r="G110" s="120"/>
      <c r="H110" s="120"/>
      <c r="I110" s="120"/>
      <c r="J110" s="120"/>
      <c r="K110" s="120"/>
      <c r="L110" s="120"/>
      <c r="M110" s="50"/>
      <c r="O110" s="147"/>
    </row>
    <row r="111" spans="1:15" s="140" customFormat="1" ht="9.9499999999999993" customHeight="1">
      <c r="A111" s="121"/>
      <c r="B111" s="122"/>
      <c r="C111" s="123" t="s">
        <v>281</v>
      </c>
      <c r="D111" s="122"/>
      <c r="E111" s="124"/>
      <c r="F111" s="120"/>
      <c r="G111" s="120"/>
      <c r="H111" s="120"/>
      <c r="I111" s="120"/>
      <c r="J111" s="120"/>
      <c r="K111" s="120"/>
      <c r="L111" s="120"/>
      <c r="M111" s="50"/>
      <c r="O111" s="147"/>
    </row>
    <row r="112" spans="1:15" s="140" customFormat="1" ht="9.9499999999999993" customHeight="1">
      <c r="A112" s="121"/>
      <c r="B112" s="122"/>
      <c r="C112" s="123" t="s">
        <v>282</v>
      </c>
      <c r="D112" s="122"/>
      <c r="E112" s="124"/>
      <c r="F112" s="120"/>
      <c r="G112" s="120"/>
      <c r="H112" s="120"/>
      <c r="I112" s="120"/>
      <c r="J112" s="120"/>
      <c r="K112" s="120"/>
      <c r="L112" s="120"/>
      <c r="M112" s="50"/>
      <c r="O112" s="147"/>
    </row>
    <row r="113" spans="1:15" s="140" customFormat="1" ht="9.9499999999999993" customHeight="1">
      <c r="A113" s="121"/>
      <c r="B113" s="181" t="s">
        <v>173</v>
      </c>
      <c r="C113" s="123" t="s">
        <v>283</v>
      </c>
      <c r="D113" s="122"/>
      <c r="E113" s="124"/>
      <c r="F113" s="120"/>
      <c r="G113" s="120"/>
      <c r="H113" s="120"/>
      <c r="I113" s="120"/>
      <c r="J113" s="120"/>
      <c r="K113" s="120"/>
      <c r="L113" s="120"/>
      <c r="M113" s="50"/>
      <c r="O113" s="147"/>
    </row>
    <row r="114" spans="1:15" s="140" customFormat="1" ht="9.9499999999999993" customHeight="1">
      <c r="A114" s="121"/>
      <c r="B114" s="122"/>
      <c r="C114" s="123" t="s">
        <v>217</v>
      </c>
      <c r="D114" s="122"/>
      <c r="E114" s="124"/>
      <c r="F114" s="120"/>
      <c r="G114" s="120"/>
      <c r="H114" s="120"/>
      <c r="I114" s="120"/>
      <c r="J114" s="120"/>
      <c r="K114" s="120"/>
      <c r="L114" s="120"/>
      <c r="M114" s="50"/>
      <c r="O114" s="147"/>
    </row>
    <row r="115" spans="1:15" s="140" customFormat="1" ht="9.9499999999999993" customHeight="1">
      <c r="A115" s="121"/>
      <c r="B115" s="122"/>
      <c r="C115" s="123" t="s">
        <v>284</v>
      </c>
      <c r="D115" s="122"/>
      <c r="E115" s="124"/>
      <c r="F115" s="120"/>
      <c r="G115" s="120"/>
      <c r="H115" s="120"/>
      <c r="I115" s="120"/>
      <c r="J115" s="120"/>
      <c r="K115" s="120"/>
      <c r="L115" s="120"/>
      <c r="M115" s="50"/>
      <c r="O115" s="147"/>
    </row>
    <row r="116" spans="1:15" s="140" customFormat="1" ht="9.9499999999999993" customHeight="1">
      <c r="A116" s="121"/>
      <c r="B116" s="181" t="s">
        <v>230</v>
      </c>
      <c r="C116" s="123" t="s">
        <v>285</v>
      </c>
      <c r="D116" s="122"/>
      <c r="E116" s="124"/>
      <c r="F116" s="120"/>
      <c r="G116" s="120"/>
      <c r="H116" s="120"/>
      <c r="I116" s="120"/>
      <c r="J116" s="120"/>
      <c r="K116" s="120"/>
      <c r="L116" s="120"/>
      <c r="M116" s="50"/>
      <c r="O116" s="147"/>
    </row>
    <row r="117" spans="1:15" s="140" customFormat="1" ht="9.9499999999999993" customHeight="1">
      <c r="A117" s="121"/>
      <c r="B117" s="122"/>
      <c r="C117" s="123" t="s">
        <v>286</v>
      </c>
      <c r="D117" s="122"/>
      <c r="E117" s="124"/>
      <c r="F117" s="120"/>
      <c r="G117" s="120"/>
      <c r="H117" s="120"/>
      <c r="I117" s="120"/>
      <c r="J117" s="120"/>
      <c r="K117" s="120"/>
      <c r="L117" s="120"/>
      <c r="M117" s="50"/>
      <c r="O117" s="147"/>
    </row>
    <row r="118" spans="1:15" s="140" customFormat="1" ht="9.9499999999999993" customHeight="1">
      <c r="A118" s="121"/>
      <c r="B118" s="122" t="s">
        <v>226</v>
      </c>
      <c r="C118" s="123" t="s">
        <v>287</v>
      </c>
      <c r="D118" s="122"/>
      <c r="E118" s="124"/>
      <c r="F118" s="120"/>
      <c r="G118" s="120"/>
      <c r="H118" s="120"/>
      <c r="I118" s="120"/>
      <c r="J118" s="120"/>
      <c r="K118" s="120"/>
      <c r="L118" s="120"/>
      <c r="M118" s="50"/>
      <c r="O118" s="145"/>
    </row>
    <row r="119" spans="1:15" s="140" customFormat="1" ht="9.9499999999999993" customHeight="1">
      <c r="A119" s="121"/>
      <c r="B119" s="122"/>
      <c r="C119" s="123" t="s">
        <v>288</v>
      </c>
      <c r="D119" s="122"/>
      <c r="E119" s="124"/>
      <c r="F119" s="50"/>
      <c r="G119" s="50"/>
      <c r="H119" s="50"/>
      <c r="I119" s="50"/>
      <c r="J119" s="50"/>
      <c r="K119" s="50"/>
      <c r="L119" s="50"/>
      <c r="M119" s="50"/>
      <c r="O119" s="145"/>
    </row>
    <row r="120" spans="1:15" s="140" customFormat="1" ht="9.9499999999999993" customHeight="1">
      <c r="A120" s="121"/>
      <c r="B120" s="122"/>
      <c r="C120" s="123" t="s">
        <v>289</v>
      </c>
      <c r="D120" s="122"/>
      <c r="E120" s="124"/>
      <c r="F120" s="50"/>
      <c r="G120" s="50"/>
      <c r="H120" s="50"/>
      <c r="I120" s="50"/>
      <c r="J120" s="50"/>
      <c r="K120" s="50"/>
      <c r="L120" s="50"/>
      <c r="M120" s="50"/>
      <c r="O120" s="145"/>
    </row>
    <row r="121" spans="1:15" s="140" customFormat="1" ht="9.9499999999999993" customHeight="1">
      <c r="A121" s="200" t="s">
        <v>300</v>
      </c>
      <c r="B121" s="201" t="s">
        <v>31</v>
      </c>
      <c r="C121" s="201" t="s">
        <v>301</v>
      </c>
      <c r="D121" s="181"/>
      <c r="E121" s="181"/>
      <c r="F121" s="50"/>
      <c r="G121" s="50"/>
      <c r="H121" s="50"/>
      <c r="I121" s="50"/>
      <c r="J121" s="50"/>
      <c r="K121" s="50"/>
      <c r="L121" s="50"/>
      <c r="M121" s="50"/>
      <c r="O121" s="145"/>
    </row>
    <row r="122" spans="1:15" s="140" customFormat="1" ht="9.9499999999999993" customHeight="1">
      <c r="A122" s="201"/>
      <c r="B122" s="201"/>
      <c r="C122" s="201" t="s">
        <v>271</v>
      </c>
      <c r="D122" s="181"/>
      <c r="E122" s="181"/>
      <c r="F122" s="50"/>
      <c r="G122" s="50"/>
      <c r="H122" s="50"/>
      <c r="I122" s="50"/>
      <c r="J122" s="50"/>
      <c r="K122" s="50"/>
      <c r="L122" s="50"/>
      <c r="M122" s="50"/>
      <c r="O122" s="145"/>
    </row>
    <row r="123" spans="1:15" s="140" customFormat="1" ht="9.9499999999999993" customHeight="1">
      <c r="A123" s="201"/>
      <c r="B123" s="201"/>
      <c r="C123" s="201" t="s">
        <v>302</v>
      </c>
      <c r="D123" s="181"/>
      <c r="E123" s="181"/>
      <c r="F123" s="50"/>
      <c r="G123" s="50"/>
      <c r="H123" s="50"/>
      <c r="I123" s="50"/>
      <c r="J123" s="50"/>
      <c r="K123" s="50"/>
      <c r="L123" s="50"/>
      <c r="M123" s="50"/>
      <c r="O123" s="145"/>
    </row>
    <row r="124" spans="1:15" s="140" customFormat="1" ht="9.9499999999999993" customHeight="1">
      <c r="A124" s="201"/>
      <c r="B124" s="201" t="s">
        <v>35</v>
      </c>
      <c r="C124" s="201" t="s">
        <v>303</v>
      </c>
      <c r="D124" s="181"/>
      <c r="E124" s="181"/>
      <c r="F124" s="50"/>
      <c r="G124" s="50"/>
      <c r="H124" s="50"/>
      <c r="I124" s="50"/>
      <c r="J124" s="50"/>
      <c r="K124" s="50"/>
      <c r="L124" s="50"/>
      <c r="M124" s="50"/>
      <c r="O124" s="145"/>
    </row>
    <row r="125" spans="1:15" s="140" customFormat="1" ht="9.9499999999999993" customHeight="1">
      <c r="A125" s="201"/>
      <c r="B125" s="201"/>
      <c r="C125" s="201" t="s">
        <v>219</v>
      </c>
      <c r="D125" s="181"/>
      <c r="E125" s="181"/>
      <c r="F125" s="50"/>
      <c r="G125" s="50"/>
      <c r="H125" s="50"/>
      <c r="I125" s="50"/>
      <c r="J125" s="50"/>
      <c r="K125" s="50"/>
      <c r="L125" s="50"/>
      <c r="M125" s="50"/>
      <c r="O125" s="145"/>
    </row>
    <row r="126" spans="1:15" s="140" customFormat="1" ht="9.9499999999999993" customHeight="1">
      <c r="A126" s="201"/>
      <c r="B126" s="201"/>
      <c r="C126" s="201" t="s">
        <v>304</v>
      </c>
      <c r="D126" s="181"/>
      <c r="E126" s="181"/>
      <c r="F126" s="50"/>
      <c r="G126" s="50"/>
      <c r="H126" s="50"/>
      <c r="I126" s="50"/>
      <c r="J126" s="50"/>
      <c r="K126" s="50"/>
      <c r="L126" s="50"/>
      <c r="M126" s="50"/>
      <c r="O126" s="145"/>
    </row>
    <row r="127" spans="1:15" s="140" customFormat="1" ht="9.9499999999999993" customHeight="1">
      <c r="A127" s="201"/>
      <c r="B127" s="201" t="s">
        <v>36</v>
      </c>
      <c r="C127" s="201" t="s">
        <v>305</v>
      </c>
      <c r="D127" s="181"/>
      <c r="E127" s="181"/>
      <c r="F127" s="50"/>
      <c r="G127" s="50"/>
      <c r="H127" s="50"/>
      <c r="I127" s="50"/>
      <c r="J127" s="50"/>
      <c r="K127" s="50"/>
      <c r="L127" s="50"/>
      <c r="M127" s="50"/>
      <c r="O127" s="145"/>
    </row>
    <row r="128" spans="1:15" s="140" customFormat="1" ht="9.9499999999999993" customHeight="1">
      <c r="A128" s="202"/>
      <c r="B128" s="201"/>
      <c r="C128" s="201" t="s">
        <v>306</v>
      </c>
      <c r="D128" s="181"/>
      <c r="E128" s="181"/>
      <c r="F128" s="50"/>
      <c r="G128" s="50"/>
      <c r="H128" s="50"/>
      <c r="I128" s="50"/>
      <c r="J128" s="50"/>
      <c r="K128" s="50"/>
      <c r="L128" s="50"/>
      <c r="M128" s="50"/>
      <c r="O128" s="145"/>
    </row>
    <row r="129" spans="1:15" s="140" customFormat="1" ht="9.9499999999999993" customHeight="1">
      <c r="A129" s="202"/>
      <c r="B129" s="201"/>
      <c r="C129" s="201" t="s">
        <v>307</v>
      </c>
      <c r="D129" s="181"/>
      <c r="E129" s="181"/>
      <c r="F129" s="50"/>
      <c r="G129" s="50"/>
      <c r="H129" s="50"/>
      <c r="I129" s="50"/>
      <c r="J129" s="50"/>
      <c r="K129" s="50"/>
      <c r="L129" s="50"/>
      <c r="M129" s="50"/>
      <c r="O129" s="145"/>
    </row>
    <row r="130" spans="1:15" s="140" customFormat="1" ht="9.9499999999999993" customHeight="1">
      <c r="A130" s="202"/>
      <c r="B130" s="201" t="s">
        <v>27</v>
      </c>
      <c r="C130" s="201" t="s">
        <v>308</v>
      </c>
      <c r="D130" s="181"/>
      <c r="E130" s="181"/>
      <c r="F130" s="50"/>
      <c r="G130" s="50"/>
      <c r="H130" s="50"/>
      <c r="I130" s="50"/>
      <c r="J130" s="50"/>
      <c r="K130" s="50"/>
      <c r="L130" s="50"/>
      <c r="M130" s="50"/>
      <c r="O130" s="145"/>
    </row>
    <row r="131" spans="1:15" s="140" customFormat="1" ht="9.9499999999999993" customHeight="1">
      <c r="A131" s="202"/>
      <c r="B131" s="201"/>
      <c r="C131" s="201" t="s">
        <v>309</v>
      </c>
      <c r="D131" s="181"/>
      <c r="E131" s="181"/>
      <c r="F131" s="50"/>
      <c r="G131" s="50"/>
      <c r="H131" s="50"/>
      <c r="I131" s="50"/>
      <c r="J131" s="50"/>
      <c r="K131" s="50"/>
      <c r="L131" s="50"/>
      <c r="M131" s="50"/>
      <c r="O131" s="145"/>
    </row>
    <row r="132" spans="1:15" s="140" customFormat="1" ht="9.9499999999999993" customHeight="1">
      <c r="A132" s="202"/>
      <c r="B132" s="201"/>
      <c r="C132" s="201" t="s">
        <v>310</v>
      </c>
      <c r="D132" s="181"/>
      <c r="E132" s="181"/>
      <c r="F132" s="50"/>
      <c r="G132" s="50"/>
      <c r="H132" s="50"/>
      <c r="I132" s="50"/>
      <c r="J132" s="50"/>
      <c r="K132" s="50"/>
      <c r="L132" s="50"/>
      <c r="M132" s="50"/>
      <c r="O132" s="145"/>
    </row>
    <row r="133" spans="1:15" s="140" customFormat="1" ht="9.9499999999999993" customHeight="1">
      <c r="A133" s="202"/>
      <c r="B133" s="201"/>
      <c r="C133" s="201" t="s">
        <v>311</v>
      </c>
      <c r="D133" s="181"/>
      <c r="E133" s="181"/>
      <c r="F133" s="50"/>
      <c r="G133" s="50"/>
      <c r="H133" s="50"/>
      <c r="I133" s="50"/>
      <c r="J133" s="50"/>
      <c r="K133" s="50"/>
      <c r="L133" s="50"/>
      <c r="M133" s="50"/>
      <c r="O133" s="145"/>
    </row>
    <row r="134" spans="1:15" s="140" customFormat="1" ht="9.9499999999999993" customHeight="1">
      <c r="A134" s="202"/>
      <c r="B134" s="201" t="s">
        <v>173</v>
      </c>
      <c r="C134" s="201" t="s">
        <v>312</v>
      </c>
      <c r="D134" s="181"/>
      <c r="E134" s="181"/>
      <c r="F134" s="50"/>
      <c r="G134" s="50"/>
      <c r="H134" s="50"/>
      <c r="I134" s="50"/>
      <c r="J134" s="50"/>
      <c r="K134" s="50"/>
      <c r="L134" s="50"/>
      <c r="M134" s="50"/>
      <c r="O134" s="145"/>
    </row>
    <row r="135" spans="1:15" s="140" customFormat="1" ht="9.9499999999999993" customHeight="1">
      <c r="A135" s="202"/>
      <c r="B135" s="201"/>
      <c r="C135" s="201" t="s">
        <v>313</v>
      </c>
      <c r="D135" s="181"/>
      <c r="E135" s="181"/>
      <c r="F135" s="50"/>
      <c r="G135" s="50"/>
      <c r="H135" s="50"/>
      <c r="I135" s="50"/>
      <c r="J135" s="50"/>
      <c r="K135" s="50"/>
      <c r="L135" s="50"/>
      <c r="M135" s="50"/>
      <c r="O135" s="145"/>
    </row>
    <row r="136" spans="1:15" s="140" customFormat="1" ht="9.9499999999999993" customHeight="1">
      <c r="A136" s="202"/>
      <c r="B136" s="201"/>
      <c r="C136" s="201" t="s">
        <v>314</v>
      </c>
      <c r="D136" s="181"/>
      <c r="E136" s="181"/>
      <c r="F136" s="50"/>
      <c r="G136" s="50"/>
      <c r="H136" s="50"/>
      <c r="I136" s="50"/>
      <c r="J136" s="50"/>
      <c r="K136" s="50"/>
      <c r="L136" s="50"/>
      <c r="M136" s="50"/>
      <c r="O136" s="145"/>
    </row>
    <row r="137" spans="1:15" s="140" customFormat="1" ht="9.9499999999999993" customHeight="1">
      <c r="A137" s="202"/>
      <c r="B137" s="201" t="s">
        <v>230</v>
      </c>
      <c r="C137" s="201" t="s">
        <v>315</v>
      </c>
      <c r="D137" s="181"/>
      <c r="E137" s="181"/>
      <c r="F137" s="50"/>
      <c r="G137" s="50"/>
      <c r="H137" s="50"/>
      <c r="I137" s="50"/>
      <c r="J137" s="50"/>
      <c r="K137" s="50"/>
      <c r="L137" s="50"/>
      <c r="M137" s="50"/>
      <c r="O137" s="145"/>
    </row>
    <row r="138" spans="1:15" s="140" customFormat="1" ht="9.9499999999999993" customHeight="1">
      <c r="A138" s="202"/>
      <c r="B138" s="201"/>
      <c r="C138" s="201" t="s">
        <v>316</v>
      </c>
      <c r="D138" s="181"/>
      <c r="E138" s="181"/>
      <c r="F138" s="50"/>
      <c r="G138" s="50"/>
      <c r="H138" s="50"/>
      <c r="I138" s="50"/>
      <c r="J138" s="50"/>
      <c r="K138" s="50"/>
      <c r="L138" s="50"/>
      <c r="M138" s="50"/>
      <c r="O138" s="145"/>
    </row>
    <row r="139" spans="1:15" s="140" customFormat="1" ht="9.9499999999999993" customHeight="1">
      <c r="A139" s="202"/>
      <c r="B139" s="201"/>
      <c r="C139" s="201" t="s">
        <v>317</v>
      </c>
      <c r="D139" s="181"/>
      <c r="E139" s="181"/>
      <c r="F139" s="50"/>
      <c r="G139" s="50"/>
      <c r="H139" s="50"/>
      <c r="I139" s="50"/>
      <c r="J139" s="50"/>
      <c r="K139" s="50"/>
      <c r="L139" s="50"/>
      <c r="M139" s="50"/>
      <c r="O139" s="145"/>
    </row>
    <row r="140" spans="1:15" s="140" customFormat="1" ht="9.9499999999999993" customHeight="1">
      <c r="A140" s="202"/>
      <c r="B140" s="201" t="s">
        <v>226</v>
      </c>
      <c r="C140" s="201" t="s">
        <v>318</v>
      </c>
      <c r="D140" s="181"/>
      <c r="E140" s="181"/>
      <c r="F140" s="50"/>
      <c r="G140" s="50"/>
      <c r="H140" s="50"/>
      <c r="I140" s="50"/>
      <c r="J140" s="50"/>
      <c r="K140" s="50"/>
      <c r="L140" s="50"/>
      <c r="M140" s="50"/>
      <c r="O140" s="145"/>
    </row>
    <row r="141" spans="1:15" s="140" customFormat="1" ht="9.9499999999999993" customHeight="1">
      <c r="A141" s="202"/>
      <c r="B141" s="201"/>
      <c r="C141" s="201" t="s">
        <v>319</v>
      </c>
      <c r="D141" s="112"/>
      <c r="E141" s="112"/>
      <c r="F141" s="50"/>
      <c r="G141" s="50"/>
      <c r="H141" s="50"/>
      <c r="I141" s="50"/>
      <c r="J141" s="50"/>
      <c r="K141" s="50"/>
      <c r="L141" s="50"/>
      <c r="M141" s="50"/>
      <c r="O141" s="145"/>
    </row>
    <row r="142" spans="1:15" s="140" customFormat="1" ht="24" customHeight="1">
      <c r="A142" s="185" t="s">
        <v>320</v>
      </c>
      <c r="B142" s="112"/>
      <c r="C142" s="112"/>
      <c r="D142" s="112"/>
      <c r="E142" s="112"/>
      <c r="F142" s="50"/>
      <c r="G142" s="50"/>
      <c r="H142" s="50"/>
      <c r="I142" s="50"/>
      <c r="J142" s="50"/>
      <c r="K142" s="50"/>
      <c r="L142" s="50"/>
      <c r="M142" s="50"/>
      <c r="O142" s="145"/>
    </row>
    <row r="143" spans="1:15" s="140" customFormat="1" ht="9.9499999999999993" customHeight="1">
      <c r="A143" s="182" t="s">
        <v>299</v>
      </c>
      <c r="B143" s="112"/>
      <c r="C143" s="112"/>
      <c r="D143" s="112"/>
      <c r="E143" s="112"/>
      <c r="F143" s="50"/>
      <c r="G143" s="50"/>
      <c r="H143" s="50"/>
      <c r="I143" s="50"/>
      <c r="J143" s="50"/>
      <c r="K143" s="50"/>
      <c r="L143" s="50"/>
      <c r="M143" s="50"/>
      <c r="O143" s="148"/>
    </row>
    <row r="144" spans="1:15" s="140" customFormat="1" ht="9.9499999999999993" customHeight="1">
      <c r="A144" s="183"/>
      <c r="B144" s="112"/>
      <c r="C144" s="112"/>
      <c r="D144" s="112"/>
      <c r="E144" s="112"/>
      <c r="F144" s="50"/>
      <c r="G144" s="50"/>
      <c r="H144" s="50"/>
      <c r="I144" s="50"/>
      <c r="J144" s="50"/>
      <c r="K144" s="50"/>
      <c r="L144" s="50"/>
      <c r="M144" s="50"/>
      <c r="O144" s="148"/>
    </row>
    <row r="145" spans="1:1" ht="9.9499999999999993" customHeight="1">
      <c r="A145" s="184" t="s">
        <v>321</v>
      </c>
    </row>
  </sheetData>
  <phoneticPr fontId="0" type="noConversion"/>
  <hyperlinks>
    <hyperlink ref="P1" location="Übersicht!A1" display="zurück zur Übersicht"/>
  </hyperlinks>
  <pageMargins left="0.55118110236220474" right="0.43307086614173229" top="0.98425196850393704" bottom="0.98425196850393704" header="0.51181102362204722" footer="0.51181102362204722"/>
  <pageSetup paperSize="9" scale="98" orientation="portrait" r:id="rId1"/>
  <headerFooter alignWithMargins="0"/>
  <rowBreaks count="1" manualBreakCount="1">
    <brk id="51" max="1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9"/>
  <sheetViews>
    <sheetView showGridLines="0" zoomScaleNormal="100" workbookViewId="0"/>
  </sheetViews>
  <sheetFormatPr baseColWidth="10" defaultColWidth="12" defaultRowHeight="9.9499999999999993" customHeight="1"/>
  <cols>
    <col min="1" max="1" width="7.6640625" style="18" customWidth="1"/>
    <col min="2" max="3" width="5.5" style="14" customWidth="1"/>
    <col min="4" max="4" width="6.5" style="14" customWidth="1"/>
    <col min="5" max="6" width="5.5" style="14" customWidth="1"/>
    <col min="7" max="7" width="6.1640625" style="14" customWidth="1"/>
    <col min="8" max="9" width="5.5" style="14" customWidth="1"/>
    <col min="10" max="10" width="6.5" style="14" customWidth="1"/>
    <col min="11" max="12" width="5.5" style="14" customWidth="1"/>
    <col min="13" max="13" width="7" style="14" customWidth="1"/>
    <col min="14" max="15" width="5.5" style="14" customWidth="1"/>
    <col min="16" max="16" width="6.6640625" style="14" customWidth="1"/>
    <col min="17" max="18" width="5.5" style="14" customWidth="1"/>
    <col min="19" max="19" width="6.5" style="14" customWidth="1"/>
    <col min="20" max="21" width="5.5" style="14" customWidth="1"/>
    <col min="22" max="22" width="7.1640625" style="14" customWidth="1"/>
    <col min="23" max="24" width="5.5" style="14" customWidth="1"/>
    <col min="25" max="25" width="6.6640625" style="14" customWidth="1"/>
    <col min="26" max="27" width="5.5" style="14" customWidth="1"/>
    <col min="28" max="28" width="6.6640625" style="14" customWidth="1"/>
    <col min="29" max="30" width="5.5" style="14" customWidth="1"/>
    <col min="31" max="31" width="7" style="14" customWidth="1"/>
    <col min="32" max="33" width="5.5" style="14" customWidth="1"/>
    <col min="34" max="34" width="7.1640625" style="14" customWidth="1"/>
    <col min="35" max="36" width="5.5" style="14" customWidth="1"/>
    <col min="37" max="37" width="5.83203125" style="14" customWidth="1"/>
    <col min="38" max="39" width="5.5" style="14" customWidth="1"/>
    <col min="40" max="40" width="6" style="14" customWidth="1"/>
    <col min="41" max="16384" width="12" style="14"/>
  </cols>
  <sheetData>
    <row r="1" spans="1:40" s="12" customFormat="1" ht="13.5">
      <c r="A1" s="10" t="str">
        <f>"Kanton "&amp;Übersicht!C5</f>
        <v>Kanton Basel-Stadt</v>
      </c>
      <c r="B1" s="10"/>
      <c r="C1" s="10"/>
      <c r="D1" s="10"/>
      <c r="E1" s="10"/>
      <c r="F1" s="10"/>
      <c r="G1" s="10"/>
      <c r="H1" s="10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31"/>
      <c r="AK1" s="129"/>
      <c r="AN1" s="129" t="s">
        <v>56</v>
      </c>
    </row>
    <row r="2" spans="1:40" s="17" customFormat="1" ht="18.600000000000001" customHeight="1">
      <c r="A2" s="77" t="s">
        <v>63</v>
      </c>
      <c r="B2" s="58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57"/>
      <c r="AH2" s="57"/>
      <c r="AI2" s="57"/>
      <c r="AJ2" s="57"/>
      <c r="AK2" s="57"/>
    </row>
    <row r="3" spans="1:40" s="19" customFormat="1" ht="18" customHeight="1">
      <c r="A3" s="130"/>
      <c r="B3" s="60">
        <v>1971</v>
      </c>
      <c r="C3" s="60"/>
      <c r="D3" s="131"/>
      <c r="E3" s="60">
        <v>1975</v>
      </c>
      <c r="F3" s="60"/>
      <c r="G3" s="131"/>
      <c r="H3" s="60">
        <v>1979</v>
      </c>
      <c r="I3" s="60"/>
      <c r="J3" s="131"/>
      <c r="K3" s="60">
        <v>1983</v>
      </c>
      <c r="L3" s="60"/>
      <c r="M3" s="131"/>
      <c r="N3" s="60">
        <v>1987</v>
      </c>
      <c r="O3" s="60"/>
      <c r="P3" s="131"/>
      <c r="Q3" s="60">
        <v>1991</v>
      </c>
      <c r="R3" s="60"/>
      <c r="S3" s="131"/>
      <c r="T3" s="60">
        <v>1995</v>
      </c>
      <c r="U3" s="60"/>
      <c r="V3" s="131"/>
      <c r="W3" s="60">
        <v>1999</v>
      </c>
      <c r="X3" s="60"/>
      <c r="Y3" s="131"/>
      <c r="Z3" s="60">
        <v>2003</v>
      </c>
      <c r="AA3" s="60"/>
      <c r="AB3" s="131"/>
      <c r="AC3" s="60">
        <v>2007</v>
      </c>
      <c r="AD3" s="60"/>
      <c r="AE3" s="60"/>
      <c r="AF3" s="63">
        <v>2011</v>
      </c>
      <c r="AG3" s="60"/>
      <c r="AH3" s="60"/>
      <c r="AI3" s="63">
        <v>2015</v>
      </c>
      <c r="AJ3" s="60"/>
      <c r="AK3" s="60"/>
      <c r="AL3" s="188">
        <v>2019</v>
      </c>
      <c r="AM3" s="203"/>
      <c r="AN3" s="203"/>
    </row>
    <row r="4" spans="1:40" s="19" customFormat="1" ht="18" customHeight="1">
      <c r="A4" s="132" t="s">
        <v>239</v>
      </c>
      <c r="B4" s="131" t="s">
        <v>5</v>
      </c>
      <c r="C4" s="62" t="s">
        <v>6</v>
      </c>
      <c r="D4" s="62" t="s">
        <v>64</v>
      </c>
      <c r="E4" s="131" t="s">
        <v>5</v>
      </c>
      <c r="F4" s="62" t="s">
        <v>6</v>
      </c>
      <c r="G4" s="62" t="s">
        <v>64</v>
      </c>
      <c r="H4" s="131" t="s">
        <v>5</v>
      </c>
      <c r="I4" s="62" t="s">
        <v>6</v>
      </c>
      <c r="J4" s="62" t="s">
        <v>64</v>
      </c>
      <c r="K4" s="131" t="s">
        <v>5</v>
      </c>
      <c r="L4" s="62" t="s">
        <v>6</v>
      </c>
      <c r="M4" s="62" t="s">
        <v>64</v>
      </c>
      <c r="N4" s="131" t="s">
        <v>5</v>
      </c>
      <c r="O4" s="62" t="s">
        <v>6</v>
      </c>
      <c r="P4" s="62" t="s">
        <v>64</v>
      </c>
      <c r="Q4" s="131" t="s">
        <v>5</v>
      </c>
      <c r="R4" s="62" t="s">
        <v>6</v>
      </c>
      <c r="S4" s="62" t="s">
        <v>64</v>
      </c>
      <c r="T4" s="131" t="s">
        <v>5</v>
      </c>
      <c r="U4" s="62" t="s">
        <v>6</v>
      </c>
      <c r="V4" s="62" t="s">
        <v>64</v>
      </c>
      <c r="W4" s="131" t="s">
        <v>5</v>
      </c>
      <c r="X4" s="62" t="s">
        <v>6</v>
      </c>
      <c r="Y4" s="62" t="s">
        <v>64</v>
      </c>
      <c r="Z4" s="131" t="s">
        <v>5</v>
      </c>
      <c r="AA4" s="62" t="s">
        <v>6</v>
      </c>
      <c r="AB4" s="62" t="s">
        <v>64</v>
      </c>
      <c r="AC4" s="131" t="s">
        <v>5</v>
      </c>
      <c r="AD4" s="62" t="s">
        <v>6</v>
      </c>
      <c r="AE4" s="63" t="s">
        <v>64</v>
      </c>
      <c r="AF4" s="62" t="s">
        <v>5</v>
      </c>
      <c r="AG4" s="62" t="s">
        <v>6</v>
      </c>
      <c r="AH4" s="63" t="s">
        <v>64</v>
      </c>
      <c r="AI4" s="62" t="s">
        <v>5</v>
      </c>
      <c r="AJ4" s="62" t="s">
        <v>6</v>
      </c>
      <c r="AK4" s="63" t="s">
        <v>64</v>
      </c>
      <c r="AL4" s="204" t="s">
        <v>5</v>
      </c>
      <c r="AM4" s="204" t="s">
        <v>6</v>
      </c>
      <c r="AN4" s="188" t="s">
        <v>64</v>
      </c>
    </row>
    <row r="5" spans="1:40" s="12" customFormat="1" ht="12.6" customHeight="1">
      <c r="A5" s="65" t="s">
        <v>1</v>
      </c>
      <c r="B5" s="133"/>
      <c r="C5" s="133">
        <v>1</v>
      </c>
      <c r="D5" s="134">
        <f t="shared" ref="D5:D14" si="0">IF(OR(ISNUMBER(B5),ISNUMBER(C5)),100/SUM(B5:C5)*B5,"")</f>
        <v>0</v>
      </c>
      <c r="E5" s="133"/>
      <c r="F5" s="133">
        <v>1</v>
      </c>
      <c r="G5" s="134">
        <f t="shared" ref="G5:G14" si="1">IF(OR(ISNUMBER(E5),ISNUMBER(F5)),100/SUM(E5:F5)*E5,"")</f>
        <v>0</v>
      </c>
      <c r="H5" s="133"/>
      <c r="I5" s="133">
        <v>1</v>
      </c>
      <c r="J5" s="134">
        <f t="shared" ref="J5:J14" si="2">IF(OR(ISNUMBER(H5),ISNUMBER(I5)),100/SUM(H5:I5)*H5,"")</f>
        <v>0</v>
      </c>
      <c r="K5" s="133"/>
      <c r="L5" s="133">
        <v>1</v>
      </c>
      <c r="M5" s="134">
        <f t="shared" ref="M5:M14" si="3">IF(OR(ISNUMBER(K5),ISNUMBER(L5)),100/SUM(K5:L5)*K5,"")</f>
        <v>0</v>
      </c>
      <c r="N5" s="133"/>
      <c r="O5" s="133">
        <v>1</v>
      </c>
      <c r="P5" s="134">
        <f t="shared" ref="P5:P14" si="4">IF(OR(ISNUMBER(N5),ISNUMBER(O5)),100/SUM(N5:O5)*N5,"")</f>
        <v>0</v>
      </c>
      <c r="Q5" s="133"/>
      <c r="R5" s="133">
        <v>1</v>
      </c>
      <c r="S5" s="134">
        <f t="shared" ref="S5:S14" si="5">IF(OR(ISNUMBER(Q5),ISNUMBER(R5)),100/SUM(Q5:R5)*Q5,"")</f>
        <v>0</v>
      </c>
      <c r="T5" s="133"/>
      <c r="U5" s="133">
        <v>1</v>
      </c>
      <c r="V5" s="134">
        <f t="shared" ref="V5:V14" si="6">IF(OR(ISNUMBER(T5),ISNUMBER(U5)),100/SUM(T5:U5)*T5,"")</f>
        <v>0</v>
      </c>
      <c r="W5" s="133"/>
      <c r="X5" s="133">
        <v>1</v>
      </c>
      <c r="Y5" s="134">
        <f t="shared" ref="Y5:Y14" si="7">IF(OR(ISNUMBER(W5),ISNUMBER(X5)),100/SUM(W5:X5)*W5,"")</f>
        <v>0</v>
      </c>
      <c r="Z5" s="133"/>
      <c r="AA5" s="133">
        <v>1</v>
      </c>
      <c r="AB5" s="134">
        <f t="shared" ref="AB5:AB14" si="8">IF(OR(ISNUMBER(Z5),ISNUMBER(AA5)),100/SUM(Z5:AA5)*Z5,"")</f>
        <v>0</v>
      </c>
      <c r="AC5" s="133"/>
      <c r="AD5" s="133">
        <v>1</v>
      </c>
      <c r="AE5" s="134">
        <f t="shared" ref="AE5:AE14" si="9">IF(OR(ISNUMBER(AC5),ISNUMBER(AD5)),100/SUM(AC5:AD5)*AC5,"")</f>
        <v>0</v>
      </c>
      <c r="AF5" s="133"/>
      <c r="AG5" s="133">
        <v>1</v>
      </c>
      <c r="AH5" s="134">
        <f t="shared" ref="AH5:AH15" si="10">IF(OR(ISNUMBER(AF5),ISNUMBER(AG5)),100/SUM(AF5:AG5)*AF5,"")</f>
        <v>0</v>
      </c>
      <c r="AI5" s="133"/>
      <c r="AJ5" s="133">
        <v>1</v>
      </c>
      <c r="AK5" s="134">
        <v>0</v>
      </c>
      <c r="AL5" s="175"/>
      <c r="AM5" s="175"/>
      <c r="AN5" s="205"/>
    </row>
    <row r="6" spans="1:40" s="12" customFormat="1" ht="12.6" customHeight="1">
      <c r="A6" s="65" t="s">
        <v>2</v>
      </c>
      <c r="B6" s="133"/>
      <c r="C6" s="133">
        <v>1</v>
      </c>
      <c r="D6" s="134">
        <f t="shared" si="0"/>
        <v>0</v>
      </c>
      <c r="E6" s="133">
        <v>1</v>
      </c>
      <c r="F6" s="133"/>
      <c r="G6" s="134">
        <f t="shared" si="1"/>
        <v>100</v>
      </c>
      <c r="H6" s="133">
        <v>1</v>
      </c>
      <c r="I6" s="133"/>
      <c r="J6" s="134">
        <f t="shared" si="2"/>
        <v>100</v>
      </c>
      <c r="K6" s="133"/>
      <c r="L6" s="133">
        <v>1</v>
      </c>
      <c r="M6" s="134">
        <f t="shared" si="3"/>
        <v>0</v>
      </c>
      <c r="N6" s="133"/>
      <c r="O6" s="133"/>
      <c r="P6" s="134" t="str">
        <f t="shared" si="4"/>
        <v/>
      </c>
      <c r="Q6" s="133"/>
      <c r="R6" s="133">
        <v>1</v>
      </c>
      <c r="S6" s="134">
        <f t="shared" si="5"/>
        <v>0</v>
      </c>
      <c r="T6" s="133"/>
      <c r="U6" s="133"/>
      <c r="V6" s="134" t="str">
        <f t="shared" si="6"/>
        <v/>
      </c>
      <c r="W6" s="133"/>
      <c r="X6" s="133"/>
      <c r="Y6" s="134" t="str">
        <f t="shared" si="7"/>
        <v/>
      </c>
      <c r="Z6" s="133"/>
      <c r="AA6" s="133"/>
      <c r="AB6" s="134" t="str">
        <f t="shared" si="8"/>
        <v/>
      </c>
      <c r="AC6" s="133"/>
      <c r="AD6" s="133"/>
      <c r="AE6" s="134" t="str">
        <f t="shared" si="9"/>
        <v/>
      </c>
      <c r="AF6" s="133"/>
      <c r="AG6" s="133">
        <v>1</v>
      </c>
      <c r="AH6" s="134">
        <f t="shared" si="10"/>
        <v>0</v>
      </c>
      <c r="AI6" s="133"/>
      <c r="AJ6" s="133"/>
      <c r="AK6" s="134"/>
      <c r="AL6" s="175"/>
      <c r="AM6" s="175"/>
      <c r="AN6" s="205"/>
    </row>
    <row r="7" spans="1:40" s="12" customFormat="1" ht="12.6" customHeight="1">
      <c r="A7" s="65" t="s">
        <v>7</v>
      </c>
      <c r="B7" s="133"/>
      <c r="C7" s="133">
        <v>2</v>
      </c>
      <c r="D7" s="134">
        <f t="shared" si="0"/>
        <v>0</v>
      </c>
      <c r="E7" s="133"/>
      <c r="F7" s="133">
        <v>3</v>
      </c>
      <c r="G7" s="134">
        <f t="shared" si="1"/>
        <v>0</v>
      </c>
      <c r="H7" s="133"/>
      <c r="I7" s="133">
        <v>3</v>
      </c>
      <c r="J7" s="134">
        <f t="shared" si="2"/>
        <v>0</v>
      </c>
      <c r="K7" s="133"/>
      <c r="L7" s="133">
        <v>2</v>
      </c>
      <c r="M7" s="134">
        <f t="shared" si="3"/>
        <v>0</v>
      </c>
      <c r="N7" s="133"/>
      <c r="O7" s="133">
        <v>2</v>
      </c>
      <c r="P7" s="134">
        <f t="shared" si="4"/>
        <v>0</v>
      </c>
      <c r="Q7" s="133">
        <v>1</v>
      </c>
      <c r="R7" s="133">
        <v>1</v>
      </c>
      <c r="S7" s="134">
        <f t="shared" si="5"/>
        <v>50</v>
      </c>
      <c r="T7" s="133">
        <v>1</v>
      </c>
      <c r="U7" s="133">
        <v>3</v>
      </c>
      <c r="V7" s="134">
        <f t="shared" si="6"/>
        <v>25</v>
      </c>
      <c r="W7" s="133">
        <v>1</v>
      </c>
      <c r="X7" s="133">
        <v>2</v>
      </c>
      <c r="Y7" s="134">
        <f t="shared" si="7"/>
        <v>33.333333333333336</v>
      </c>
      <c r="Z7" s="133">
        <v>1</v>
      </c>
      <c r="AA7" s="133">
        <v>2</v>
      </c>
      <c r="AB7" s="134">
        <f t="shared" si="8"/>
        <v>33.333333333333336</v>
      </c>
      <c r="AC7" s="133">
        <v>1</v>
      </c>
      <c r="AD7" s="133">
        <v>1</v>
      </c>
      <c r="AE7" s="134">
        <f t="shared" si="9"/>
        <v>50</v>
      </c>
      <c r="AF7" s="133">
        <v>1</v>
      </c>
      <c r="AG7" s="133">
        <v>1</v>
      </c>
      <c r="AH7" s="134">
        <f t="shared" si="10"/>
        <v>50</v>
      </c>
      <c r="AI7" s="133">
        <v>1</v>
      </c>
      <c r="AJ7" s="133">
        <v>1</v>
      </c>
      <c r="AK7" s="134">
        <v>50</v>
      </c>
      <c r="AL7" s="175">
        <v>1</v>
      </c>
      <c r="AM7" s="175">
        <v>1</v>
      </c>
      <c r="AN7" s="205">
        <v>50</v>
      </c>
    </row>
    <row r="8" spans="1:40" s="12" customFormat="1" ht="12.6" customHeight="1">
      <c r="A8" s="65" t="s">
        <v>3</v>
      </c>
      <c r="B8" s="133"/>
      <c r="C8" s="133"/>
      <c r="D8" s="134" t="str">
        <f t="shared" si="0"/>
        <v/>
      </c>
      <c r="E8" s="133"/>
      <c r="F8" s="133"/>
      <c r="G8" s="134" t="str">
        <f t="shared" si="1"/>
        <v/>
      </c>
      <c r="H8" s="133"/>
      <c r="I8" s="133"/>
      <c r="J8" s="134" t="str">
        <f t="shared" si="2"/>
        <v/>
      </c>
      <c r="K8" s="133"/>
      <c r="L8" s="133"/>
      <c r="M8" s="134" t="str">
        <f t="shared" si="3"/>
        <v/>
      </c>
      <c r="N8" s="133"/>
      <c r="O8" s="133"/>
      <c r="P8" s="134" t="str">
        <f t="shared" si="4"/>
        <v/>
      </c>
      <c r="Q8" s="133"/>
      <c r="R8" s="133"/>
      <c r="S8" s="134" t="str">
        <f t="shared" si="5"/>
        <v/>
      </c>
      <c r="T8" s="133"/>
      <c r="U8" s="133"/>
      <c r="V8" s="134" t="str">
        <f t="shared" si="6"/>
        <v/>
      </c>
      <c r="W8" s="133"/>
      <c r="X8" s="133">
        <v>1</v>
      </c>
      <c r="Y8" s="134">
        <f t="shared" si="7"/>
        <v>0</v>
      </c>
      <c r="Z8" s="133"/>
      <c r="AA8" s="133">
        <v>1</v>
      </c>
      <c r="AB8" s="134">
        <f t="shared" si="8"/>
        <v>0</v>
      </c>
      <c r="AC8" s="133"/>
      <c r="AD8" s="133">
        <v>1</v>
      </c>
      <c r="AE8" s="134">
        <f t="shared" si="9"/>
        <v>0</v>
      </c>
      <c r="AF8" s="133"/>
      <c r="AG8" s="133">
        <v>1</v>
      </c>
      <c r="AH8" s="134">
        <f t="shared" si="10"/>
        <v>0</v>
      </c>
      <c r="AI8" s="133"/>
      <c r="AJ8" s="133">
        <v>1</v>
      </c>
      <c r="AK8" s="134">
        <v>0</v>
      </c>
      <c r="AL8" s="175"/>
      <c r="AM8" s="175"/>
      <c r="AN8" s="205"/>
    </row>
    <row r="9" spans="1:40" s="12" customFormat="1" ht="13.5">
      <c r="A9" s="65" t="s">
        <v>98</v>
      </c>
      <c r="B9" s="133"/>
      <c r="C9" s="133">
        <v>1</v>
      </c>
      <c r="D9" s="134">
        <f t="shared" si="0"/>
        <v>0</v>
      </c>
      <c r="E9" s="133"/>
      <c r="F9" s="133">
        <v>1</v>
      </c>
      <c r="G9" s="134">
        <f t="shared" si="1"/>
        <v>0</v>
      </c>
      <c r="H9" s="133"/>
      <c r="I9" s="133">
        <v>1</v>
      </c>
      <c r="J9" s="134">
        <f t="shared" si="2"/>
        <v>0</v>
      </c>
      <c r="K9" s="133"/>
      <c r="L9" s="133"/>
      <c r="M9" s="134" t="str">
        <f t="shared" si="3"/>
        <v/>
      </c>
      <c r="N9" s="133"/>
      <c r="O9" s="133">
        <v>1</v>
      </c>
      <c r="P9" s="134">
        <f t="shared" si="4"/>
        <v>0</v>
      </c>
      <c r="Q9" s="133"/>
      <c r="R9" s="133">
        <v>1</v>
      </c>
      <c r="S9" s="134">
        <f t="shared" si="5"/>
        <v>0</v>
      </c>
      <c r="T9" s="133"/>
      <c r="U9" s="133">
        <v>1</v>
      </c>
      <c r="V9" s="134">
        <f t="shared" si="6"/>
        <v>0</v>
      </c>
      <c r="W9" s="133"/>
      <c r="X9" s="133">
        <v>1</v>
      </c>
      <c r="Y9" s="134">
        <f t="shared" si="7"/>
        <v>0</v>
      </c>
      <c r="Z9" s="133"/>
      <c r="AA9" s="133"/>
      <c r="AB9" s="134" t="str">
        <f t="shared" si="8"/>
        <v/>
      </c>
      <c r="AC9" s="133"/>
      <c r="AD9" s="133"/>
      <c r="AE9" s="134" t="str">
        <f t="shared" si="9"/>
        <v/>
      </c>
      <c r="AF9" s="133"/>
      <c r="AG9" s="133"/>
      <c r="AH9" s="134" t="str">
        <f t="shared" si="10"/>
        <v/>
      </c>
      <c r="AI9" s="133"/>
      <c r="AJ9" s="133"/>
      <c r="AK9" s="134"/>
      <c r="AL9" s="175"/>
      <c r="AM9" s="175">
        <v>1</v>
      </c>
      <c r="AN9" s="205">
        <v>0</v>
      </c>
    </row>
    <row r="10" spans="1:40" s="12" customFormat="1" ht="13.5">
      <c r="A10" s="176" t="s">
        <v>13</v>
      </c>
      <c r="B10" s="133"/>
      <c r="C10" s="133"/>
      <c r="D10" s="134"/>
      <c r="E10" s="133"/>
      <c r="F10" s="133"/>
      <c r="G10" s="134"/>
      <c r="H10" s="133"/>
      <c r="I10" s="133"/>
      <c r="J10" s="134"/>
      <c r="K10" s="133"/>
      <c r="L10" s="133"/>
      <c r="M10" s="134"/>
      <c r="N10" s="133"/>
      <c r="O10" s="133"/>
      <c r="P10" s="134"/>
      <c r="Q10" s="133"/>
      <c r="R10" s="133"/>
      <c r="S10" s="134"/>
      <c r="T10" s="133"/>
      <c r="U10" s="133"/>
      <c r="V10" s="134"/>
      <c r="W10" s="133"/>
      <c r="X10" s="133"/>
      <c r="Y10" s="134"/>
      <c r="Z10" s="133"/>
      <c r="AA10" s="133"/>
      <c r="AB10" s="134"/>
      <c r="AC10" s="133"/>
      <c r="AD10" s="133"/>
      <c r="AE10" s="134"/>
      <c r="AF10" s="133"/>
      <c r="AG10" s="133"/>
      <c r="AH10" s="134"/>
      <c r="AI10" s="133"/>
      <c r="AJ10" s="133"/>
      <c r="AK10" s="134"/>
      <c r="AL10" s="175">
        <v>1</v>
      </c>
      <c r="AM10" s="175"/>
      <c r="AN10" s="205">
        <v>100</v>
      </c>
    </row>
    <row r="11" spans="1:40" s="12" customFormat="1" ht="13.5">
      <c r="A11" s="65" t="s">
        <v>10</v>
      </c>
      <c r="B11" s="133"/>
      <c r="C11" s="133">
        <v>1</v>
      </c>
      <c r="D11" s="134">
        <f t="shared" si="0"/>
        <v>0</v>
      </c>
      <c r="E11" s="133"/>
      <c r="F11" s="133">
        <v>1</v>
      </c>
      <c r="G11" s="134">
        <f t="shared" si="1"/>
        <v>0</v>
      </c>
      <c r="H11" s="133"/>
      <c r="I11" s="133"/>
      <c r="J11" s="134" t="str">
        <f t="shared" si="2"/>
        <v/>
      </c>
      <c r="K11" s="133"/>
      <c r="L11" s="133">
        <v>1</v>
      </c>
      <c r="M11" s="134">
        <f t="shared" si="3"/>
        <v>0</v>
      </c>
      <c r="N11" s="133"/>
      <c r="O11" s="133">
        <v>1</v>
      </c>
      <c r="P11" s="134">
        <f t="shared" si="4"/>
        <v>0</v>
      </c>
      <c r="Q11" s="133"/>
      <c r="R11" s="133">
        <v>1</v>
      </c>
      <c r="S11" s="134">
        <f t="shared" si="5"/>
        <v>0</v>
      </c>
      <c r="T11" s="133"/>
      <c r="U11" s="133"/>
      <c r="V11" s="134" t="str">
        <f t="shared" si="6"/>
        <v/>
      </c>
      <c r="W11" s="133"/>
      <c r="X11" s="133"/>
      <c r="Y11" s="134" t="str">
        <f t="shared" si="7"/>
        <v/>
      </c>
      <c r="Z11" s="133"/>
      <c r="AA11" s="133"/>
      <c r="AB11" s="134" t="str">
        <f t="shared" si="8"/>
        <v/>
      </c>
      <c r="AC11" s="133"/>
      <c r="AD11" s="133"/>
      <c r="AE11" s="134" t="str">
        <f t="shared" si="9"/>
        <v/>
      </c>
      <c r="AF11" s="133"/>
      <c r="AG11" s="133"/>
      <c r="AH11" s="134" t="str">
        <f t="shared" si="10"/>
        <v/>
      </c>
      <c r="AI11" s="133"/>
      <c r="AJ11" s="133"/>
      <c r="AK11" s="134"/>
      <c r="AL11" s="175"/>
      <c r="AM11" s="175"/>
      <c r="AN11" s="205"/>
    </row>
    <row r="12" spans="1:40" s="12" customFormat="1" ht="13.5">
      <c r="A12" s="65" t="s">
        <v>15</v>
      </c>
      <c r="B12" s="133"/>
      <c r="C12" s="133"/>
      <c r="D12" s="134" t="str">
        <f t="shared" si="0"/>
        <v/>
      </c>
      <c r="E12" s="133"/>
      <c r="F12" s="133"/>
      <c r="G12" s="134" t="str">
        <f t="shared" si="1"/>
        <v/>
      </c>
      <c r="H12" s="133">
        <v>1</v>
      </c>
      <c r="I12" s="133"/>
      <c r="J12" s="134">
        <f t="shared" si="2"/>
        <v>100</v>
      </c>
      <c r="K12" s="133">
        <v>1</v>
      </c>
      <c r="L12" s="133"/>
      <c r="M12" s="134">
        <f t="shared" si="3"/>
        <v>100</v>
      </c>
      <c r="N12" s="133">
        <v>1</v>
      </c>
      <c r="O12" s="133"/>
      <c r="P12" s="134">
        <f t="shared" si="4"/>
        <v>100</v>
      </c>
      <c r="Q12" s="133"/>
      <c r="R12" s="133"/>
      <c r="S12" s="134" t="str">
        <f t="shared" si="5"/>
        <v/>
      </c>
      <c r="T12" s="133"/>
      <c r="U12" s="133"/>
      <c r="V12" s="134" t="str">
        <f t="shared" si="6"/>
        <v/>
      </c>
      <c r="W12" s="133"/>
      <c r="X12" s="133"/>
      <c r="Y12" s="134" t="str">
        <f t="shared" si="7"/>
        <v/>
      </c>
      <c r="Z12" s="133"/>
      <c r="AA12" s="133"/>
      <c r="AB12" s="134" t="str">
        <f t="shared" si="8"/>
        <v/>
      </c>
      <c r="AC12" s="133"/>
      <c r="AD12" s="133"/>
      <c r="AE12" s="134" t="str">
        <f t="shared" si="9"/>
        <v/>
      </c>
      <c r="AF12" s="133"/>
      <c r="AG12" s="133"/>
      <c r="AH12" s="134" t="str">
        <f t="shared" si="10"/>
        <v/>
      </c>
      <c r="AI12" s="133"/>
      <c r="AJ12" s="133"/>
      <c r="AK12" s="134"/>
      <c r="AL12" s="175"/>
      <c r="AM12" s="175"/>
      <c r="AN12" s="205"/>
    </row>
    <row r="13" spans="1:40" s="12" customFormat="1" ht="13.5">
      <c r="A13" s="65" t="s">
        <v>79</v>
      </c>
      <c r="B13" s="133"/>
      <c r="C13" s="133"/>
      <c r="D13" s="134" t="str">
        <f t="shared" si="0"/>
        <v/>
      </c>
      <c r="E13" s="133"/>
      <c r="F13" s="133"/>
      <c r="G13" s="134" t="str">
        <f t="shared" si="1"/>
        <v/>
      </c>
      <c r="H13" s="133"/>
      <c r="I13" s="133"/>
      <c r="J13" s="134" t="str">
        <f t="shared" si="2"/>
        <v/>
      </c>
      <c r="K13" s="133"/>
      <c r="L13" s="133"/>
      <c r="M13" s="134" t="str">
        <f t="shared" si="3"/>
        <v/>
      </c>
      <c r="N13" s="133"/>
      <c r="O13" s="133"/>
      <c r="P13" s="134" t="str">
        <f t="shared" si="4"/>
        <v/>
      </c>
      <c r="Q13" s="133"/>
      <c r="R13" s="133"/>
      <c r="S13" s="134" t="str">
        <f t="shared" si="5"/>
        <v/>
      </c>
      <c r="T13" s="133"/>
      <c r="U13" s="133"/>
      <c r="V13" s="134" t="str">
        <f t="shared" si="6"/>
        <v/>
      </c>
      <c r="W13" s="133"/>
      <c r="X13" s="133"/>
      <c r="Y13" s="134" t="str">
        <f t="shared" si="7"/>
        <v/>
      </c>
      <c r="Z13" s="133"/>
      <c r="AA13" s="133"/>
      <c r="AB13" s="134" t="str">
        <f t="shared" si="8"/>
        <v/>
      </c>
      <c r="AC13" s="133">
        <v>1</v>
      </c>
      <c r="AD13" s="133"/>
      <c r="AE13" s="134">
        <f t="shared" si="9"/>
        <v>100</v>
      </c>
      <c r="AF13" s="133"/>
      <c r="AG13" s="133"/>
      <c r="AH13" s="134" t="str">
        <f t="shared" si="10"/>
        <v/>
      </c>
      <c r="AI13" s="133">
        <v>1</v>
      </c>
      <c r="AJ13" s="133"/>
      <c r="AK13" s="134">
        <v>100</v>
      </c>
      <c r="AL13" s="175">
        <v>1</v>
      </c>
      <c r="AM13" s="175"/>
      <c r="AN13" s="205">
        <v>100</v>
      </c>
    </row>
    <row r="14" spans="1:40" s="12" customFormat="1" ht="13.5">
      <c r="A14" s="65" t="s">
        <v>81</v>
      </c>
      <c r="B14" s="133"/>
      <c r="C14" s="133">
        <v>1</v>
      </c>
      <c r="D14" s="134">
        <f t="shared" si="0"/>
        <v>0</v>
      </c>
      <c r="E14" s="133"/>
      <c r="F14" s="133"/>
      <c r="G14" s="134" t="str">
        <f t="shared" si="1"/>
        <v/>
      </c>
      <c r="H14" s="133"/>
      <c r="I14" s="133"/>
      <c r="J14" s="134" t="str">
        <f t="shared" si="2"/>
        <v/>
      </c>
      <c r="K14" s="133"/>
      <c r="L14" s="133"/>
      <c r="M14" s="134" t="str">
        <f t="shared" si="3"/>
        <v/>
      </c>
      <c r="N14" s="133"/>
      <c r="O14" s="133"/>
      <c r="P14" s="134" t="str">
        <f t="shared" si="4"/>
        <v/>
      </c>
      <c r="Q14" s="133"/>
      <c r="R14" s="133"/>
      <c r="S14" s="134" t="str">
        <f t="shared" si="5"/>
        <v/>
      </c>
      <c r="T14" s="133"/>
      <c r="U14" s="133"/>
      <c r="V14" s="134" t="str">
        <f t="shared" si="6"/>
        <v/>
      </c>
      <c r="W14" s="133"/>
      <c r="X14" s="133"/>
      <c r="Y14" s="134" t="str">
        <f t="shared" si="7"/>
        <v/>
      </c>
      <c r="Z14" s="133"/>
      <c r="AA14" s="133"/>
      <c r="AB14" s="134" t="str">
        <f t="shared" si="8"/>
        <v/>
      </c>
      <c r="AC14" s="133"/>
      <c r="AD14" s="133"/>
      <c r="AE14" s="134" t="str">
        <f t="shared" si="9"/>
        <v/>
      </c>
      <c r="AF14" s="133"/>
      <c r="AG14" s="133"/>
      <c r="AH14" s="134" t="str">
        <f t="shared" si="10"/>
        <v/>
      </c>
      <c r="AI14" s="133"/>
      <c r="AJ14" s="133"/>
      <c r="AK14" s="134"/>
      <c r="AL14" s="175"/>
      <c r="AM14" s="175"/>
      <c r="AN14" s="205"/>
    </row>
    <row r="15" spans="1:40" s="11" customFormat="1" ht="18" customHeight="1">
      <c r="A15" s="135" t="s">
        <v>4</v>
      </c>
      <c r="B15" s="136"/>
      <c r="C15" s="136">
        <v>7</v>
      </c>
      <c r="D15" s="137">
        <f>IF(OR(ISNUMBER(B15),ISNUMBER(C15)),100/SUM(B15:C15)*B15,"")</f>
        <v>0</v>
      </c>
      <c r="E15" s="136">
        <v>1</v>
      </c>
      <c r="F15" s="136">
        <v>6</v>
      </c>
      <c r="G15" s="137">
        <f>IF(OR(ISNUMBER(E15),ISNUMBER(F15)),100/SUM(E15:F15)*E15,"")</f>
        <v>14.285714285714286</v>
      </c>
      <c r="H15" s="136">
        <v>2</v>
      </c>
      <c r="I15" s="136">
        <v>5</v>
      </c>
      <c r="J15" s="137">
        <f>IF(OR(ISNUMBER(H15),ISNUMBER(I15)),100/SUM(H15:I15)*H15,"")</f>
        <v>28.571428571428573</v>
      </c>
      <c r="K15" s="136">
        <v>1</v>
      </c>
      <c r="L15" s="136">
        <v>5</v>
      </c>
      <c r="M15" s="137">
        <f>IF(OR(ISNUMBER(K15),ISNUMBER(L15)),100/SUM(K15:L15)*K15,"")</f>
        <v>16.666666666666668</v>
      </c>
      <c r="N15" s="136">
        <v>1</v>
      </c>
      <c r="O15" s="136">
        <v>5</v>
      </c>
      <c r="P15" s="137">
        <f>IF(OR(ISNUMBER(N15),ISNUMBER(O15)),100/SUM(N15:O15)*N15,"")</f>
        <v>16.666666666666668</v>
      </c>
      <c r="Q15" s="136">
        <v>1</v>
      </c>
      <c r="R15" s="136">
        <v>5</v>
      </c>
      <c r="S15" s="137">
        <f>IF(OR(ISNUMBER(Q15),ISNUMBER(R15)),100/SUM(Q15:R15)*Q15,"")</f>
        <v>16.666666666666668</v>
      </c>
      <c r="T15" s="136">
        <v>1</v>
      </c>
      <c r="U15" s="136">
        <v>5</v>
      </c>
      <c r="V15" s="137">
        <f>IF(OR(ISNUMBER(T15),ISNUMBER(U15)),100/SUM(T15:U15)*T15,"")</f>
        <v>16.666666666666668</v>
      </c>
      <c r="W15" s="136">
        <v>1</v>
      </c>
      <c r="X15" s="136">
        <v>5</v>
      </c>
      <c r="Y15" s="137">
        <f>IF(OR(ISNUMBER(W15),ISNUMBER(X15)),100/SUM(W15:X15)*W15,"")</f>
        <v>16.666666666666668</v>
      </c>
      <c r="Z15" s="136">
        <v>1</v>
      </c>
      <c r="AA15" s="136">
        <v>4</v>
      </c>
      <c r="AB15" s="137">
        <f>IF(OR(ISNUMBER(Z15),ISNUMBER(AA15)),100/SUM(Z15:AA15)*Z15,"")</f>
        <v>20</v>
      </c>
      <c r="AC15" s="136">
        <v>2</v>
      </c>
      <c r="AD15" s="136">
        <v>3</v>
      </c>
      <c r="AE15" s="137">
        <f>IF(OR(ISNUMBER(AC15),ISNUMBER(AD15)),100/SUM(AC15:AD15)*AC15,"")</f>
        <v>40</v>
      </c>
      <c r="AF15" s="136">
        <v>1</v>
      </c>
      <c r="AG15" s="136">
        <v>4</v>
      </c>
      <c r="AH15" s="137">
        <f t="shared" si="10"/>
        <v>20</v>
      </c>
      <c r="AI15" s="136">
        <v>2</v>
      </c>
      <c r="AJ15" s="136">
        <v>3</v>
      </c>
      <c r="AK15" s="137">
        <v>40</v>
      </c>
      <c r="AL15" s="136">
        <v>3</v>
      </c>
      <c r="AM15" s="136">
        <v>2</v>
      </c>
      <c r="AN15" s="137">
        <v>60</v>
      </c>
    </row>
    <row r="16" spans="1:40" ht="26.45" customHeight="1">
      <c r="A16" s="138" t="s">
        <v>295</v>
      </c>
      <c r="B16" s="52"/>
      <c r="C16" s="52"/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52"/>
      <c r="W16" s="52"/>
      <c r="X16" s="52"/>
      <c r="Y16" s="52"/>
      <c r="Z16" s="52"/>
      <c r="AA16" s="52"/>
      <c r="AB16" s="52"/>
      <c r="AC16" s="52"/>
      <c r="AD16" s="52"/>
      <c r="AE16" s="52"/>
      <c r="AF16" s="52"/>
      <c r="AG16" s="52"/>
      <c r="AH16" s="52"/>
      <c r="AI16" s="52"/>
      <c r="AJ16" s="52"/>
      <c r="AK16" s="52"/>
    </row>
    <row r="17" spans="1:37" ht="11.1" customHeight="1">
      <c r="A17" s="138" t="s">
        <v>299</v>
      </c>
      <c r="B17" s="52"/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52"/>
      <c r="W17" s="52"/>
      <c r="X17" s="52"/>
      <c r="Y17" s="52"/>
      <c r="Z17" s="52"/>
      <c r="AA17" s="52"/>
      <c r="AB17" s="52"/>
      <c r="AC17" s="52"/>
      <c r="AD17" s="52"/>
      <c r="AE17" s="52"/>
      <c r="AF17" s="52"/>
      <c r="AG17" s="52"/>
      <c r="AH17" s="52"/>
      <c r="AI17" s="52"/>
      <c r="AJ17" s="52"/>
      <c r="AK17" s="52"/>
    </row>
    <row r="18" spans="1:37" ht="12.6" customHeight="1">
      <c r="A18" s="138"/>
      <c r="B18" s="52"/>
      <c r="C18" s="52"/>
      <c r="D18" s="52"/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52"/>
      <c r="W18" s="52"/>
      <c r="X18" s="52"/>
      <c r="Y18" s="52"/>
      <c r="Z18" s="52"/>
      <c r="AA18" s="52"/>
      <c r="AB18" s="52"/>
      <c r="AC18" s="52"/>
      <c r="AD18" s="52"/>
      <c r="AE18" s="52"/>
      <c r="AF18" s="52"/>
      <c r="AG18" s="52"/>
      <c r="AH18" s="52"/>
      <c r="AI18" s="52"/>
      <c r="AJ18" s="52"/>
      <c r="AK18" s="52"/>
    </row>
    <row r="19" spans="1:37" ht="12.6" customHeight="1">
      <c r="A19" s="138" t="s">
        <v>296</v>
      </c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2"/>
      <c r="O19" s="52"/>
      <c r="P19" s="52"/>
      <c r="Q19" s="52"/>
      <c r="R19" s="52"/>
      <c r="S19" s="52"/>
      <c r="T19" s="52"/>
      <c r="U19" s="52"/>
      <c r="V19" s="52"/>
      <c r="W19" s="52"/>
      <c r="X19" s="52"/>
      <c r="Y19" s="52"/>
      <c r="Z19" s="52"/>
      <c r="AA19" s="52"/>
      <c r="AB19" s="52"/>
      <c r="AC19" s="52"/>
      <c r="AD19" s="52"/>
      <c r="AE19" s="52"/>
      <c r="AF19" s="52"/>
      <c r="AG19" s="52"/>
      <c r="AH19" s="52"/>
      <c r="AI19" s="52"/>
      <c r="AJ19" s="52"/>
      <c r="AK19" s="52"/>
    </row>
  </sheetData>
  <phoneticPr fontId="0" type="noConversion"/>
  <hyperlinks>
    <hyperlink ref="AN1" location="Übersicht!A1" display="zurück zur Übersicht"/>
  </hyperlinks>
  <pageMargins left="0.2" right="0.19" top="0.66" bottom="0.46" header="0.51181102362204722" footer="0.3"/>
  <pageSetup paperSize="9" scale="8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"/>
  <sheetViews>
    <sheetView showGridLines="0" zoomScaleNormal="100" workbookViewId="0"/>
  </sheetViews>
  <sheetFormatPr baseColWidth="10" defaultRowHeight="11.25"/>
  <cols>
    <col min="1" max="1" width="7.6640625" customWidth="1"/>
    <col min="2" max="2" width="12" customWidth="1"/>
  </cols>
  <sheetData>
    <row r="1" spans="1:14" s="2" customFormat="1" ht="13.5">
      <c r="A1" s="10" t="str">
        <f>"Kanton "&amp;Übersicht!C5</f>
        <v>Kanton Basel-Stadt</v>
      </c>
      <c r="B1" s="1"/>
      <c r="C1" s="1"/>
      <c r="D1" s="1"/>
      <c r="M1" s="74"/>
      <c r="N1" s="74" t="s">
        <v>56</v>
      </c>
    </row>
    <row r="2" spans="1:14" s="6" customFormat="1" ht="17.100000000000001" customHeight="1">
      <c r="A2" s="86" t="s">
        <v>86</v>
      </c>
      <c r="B2" s="4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4" s="8" customFormat="1" ht="18" customHeight="1">
      <c r="A3" s="87" t="s">
        <v>239</v>
      </c>
      <c r="B3" s="90">
        <v>1971</v>
      </c>
      <c r="C3" s="90">
        <v>1975</v>
      </c>
      <c r="D3" s="90">
        <v>1979</v>
      </c>
      <c r="E3" s="90">
        <v>1983</v>
      </c>
      <c r="F3" s="90">
        <v>1987</v>
      </c>
      <c r="G3" s="90">
        <v>1991</v>
      </c>
      <c r="H3" s="90">
        <v>1995</v>
      </c>
      <c r="I3" s="90">
        <v>1999</v>
      </c>
      <c r="J3" s="90">
        <v>2003</v>
      </c>
      <c r="K3" s="91">
        <v>2007</v>
      </c>
      <c r="L3" s="91">
        <v>2011</v>
      </c>
      <c r="M3" s="91">
        <v>2015</v>
      </c>
      <c r="N3" s="172">
        <v>2019</v>
      </c>
    </row>
    <row r="4" spans="1:14" s="2" customFormat="1" ht="12.6" customHeight="1">
      <c r="A4" s="149" t="s">
        <v>1</v>
      </c>
      <c r="B4" s="150">
        <v>1</v>
      </c>
      <c r="C4" s="150">
        <v>1</v>
      </c>
      <c r="D4" s="150">
        <v>1</v>
      </c>
      <c r="E4" s="150">
        <v>1</v>
      </c>
      <c r="F4" s="150">
        <v>1</v>
      </c>
      <c r="G4" s="150">
        <v>1</v>
      </c>
      <c r="H4" s="150">
        <v>1</v>
      </c>
      <c r="I4" s="150">
        <v>2</v>
      </c>
      <c r="J4" s="150">
        <v>2</v>
      </c>
      <c r="K4" s="150">
        <v>2</v>
      </c>
      <c r="L4" s="151">
        <v>3</v>
      </c>
      <c r="M4" s="150">
        <v>4</v>
      </c>
      <c r="N4" s="206">
        <v>3</v>
      </c>
    </row>
    <row r="5" spans="1:14" s="2" customFormat="1" ht="12.6" customHeight="1">
      <c r="A5" s="149" t="s">
        <v>2</v>
      </c>
      <c r="B5" s="150">
        <v>1</v>
      </c>
      <c r="C5" s="150">
        <v>1</v>
      </c>
      <c r="D5" s="150">
        <v>1</v>
      </c>
      <c r="E5" s="150">
        <v>1</v>
      </c>
      <c r="F5" s="150">
        <v>1</v>
      </c>
      <c r="G5" s="150">
        <v>1</v>
      </c>
      <c r="H5" s="150">
        <v>1</v>
      </c>
      <c r="I5" s="150">
        <v>1</v>
      </c>
      <c r="J5" s="150">
        <v>1</v>
      </c>
      <c r="K5" s="150">
        <v>2</v>
      </c>
      <c r="L5" s="151">
        <v>3</v>
      </c>
      <c r="M5" s="150">
        <v>3</v>
      </c>
      <c r="N5" s="206">
        <v>3</v>
      </c>
    </row>
    <row r="6" spans="1:14" s="2" customFormat="1" ht="12.6" customHeight="1">
      <c r="A6" s="149" t="s">
        <v>7</v>
      </c>
      <c r="B6" s="150">
        <v>1</v>
      </c>
      <c r="C6" s="150">
        <v>1</v>
      </c>
      <c r="D6" s="150">
        <v>1</v>
      </c>
      <c r="E6" s="150">
        <v>1</v>
      </c>
      <c r="F6" s="150">
        <v>1</v>
      </c>
      <c r="G6" s="150">
        <v>1</v>
      </c>
      <c r="H6" s="150">
        <v>1</v>
      </c>
      <c r="I6" s="150">
        <v>1</v>
      </c>
      <c r="J6" s="150">
        <v>2</v>
      </c>
      <c r="K6" s="150">
        <v>2</v>
      </c>
      <c r="L6" s="151">
        <v>2</v>
      </c>
      <c r="M6" s="150">
        <v>2</v>
      </c>
      <c r="N6" s="206">
        <v>3</v>
      </c>
    </row>
    <row r="7" spans="1:14" s="2" customFormat="1" ht="12.6" customHeight="1">
      <c r="A7" s="149" t="s">
        <v>3</v>
      </c>
      <c r="B7" s="150"/>
      <c r="C7" s="150"/>
      <c r="D7" s="150"/>
      <c r="E7" s="150"/>
      <c r="F7" s="150"/>
      <c r="G7" s="150">
        <v>1</v>
      </c>
      <c r="H7" s="150"/>
      <c r="I7" s="150">
        <v>1</v>
      </c>
      <c r="J7" s="150">
        <v>2</v>
      </c>
      <c r="K7" s="150">
        <v>2</v>
      </c>
      <c r="L7" s="151">
        <v>3</v>
      </c>
      <c r="M7" s="150">
        <v>4</v>
      </c>
      <c r="N7" s="206">
        <v>4</v>
      </c>
    </row>
    <row r="8" spans="1:14" s="2" customFormat="1" ht="20.100000000000001" customHeight="1">
      <c r="A8" s="149" t="s">
        <v>98</v>
      </c>
      <c r="B8" s="150">
        <v>1</v>
      </c>
      <c r="C8" s="150">
        <v>1</v>
      </c>
      <c r="D8" s="150">
        <v>1</v>
      </c>
      <c r="E8" s="150">
        <v>1</v>
      </c>
      <c r="F8" s="150">
        <v>1</v>
      </c>
      <c r="G8" s="150">
        <v>1</v>
      </c>
      <c r="H8" s="150">
        <v>1</v>
      </c>
      <c r="I8" s="150">
        <v>1</v>
      </c>
      <c r="J8" s="150">
        <v>1</v>
      </c>
      <c r="K8" s="150">
        <v>3</v>
      </c>
      <c r="L8" s="151">
        <v>2</v>
      </c>
      <c r="M8" s="150">
        <v>3</v>
      </c>
      <c r="N8" s="206">
        <v>3</v>
      </c>
    </row>
    <row r="9" spans="1:14" s="2" customFormat="1" ht="12" customHeight="1">
      <c r="A9" s="149"/>
      <c r="B9" s="150"/>
      <c r="C9" s="150"/>
      <c r="D9" s="150"/>
      <c r="E9" s="150"/>
      <c r="F9" s="150"/>
      <c r="G9" s="150"/>
      <c r="H9" s="150"/>
      <c r="I9" s="150"/>
      <c r="J9" s="150"/>
      <c r="K9" s="150"/>
      <c r="L9" s="150"/>
      <c r="M9" s="150"/>
      <c r="N9" s="206"/>
    </row>
    <row r="10" spans="1:14" s="2" customFormat="1" ht="12.6" customHeight="1">
      <c r="A10" s="149" t="s">
        <v>10</v>
      </c>
      <c r="B10" s="150">
        <v>1</v>
      </c>
      <c r="C10" s="150">
        <v>1</v>
      </c>
      <c r="D10" s="150">
        <v>1</v>
      </c>
      <c r="E10" s="150">
        <v>1</v>
      </c>
      <c r="F10" s="150">
        <v>1</v>
      </c>
      <c r="G10" s="150">
        <v>1</v>
      </c>
      <c r="H10" s="150"/>
      <c r="I10" s="150"/>
      <c r="J10" s="150"/>
      <c r="K10" s="150"/>
      <c r="L10" s="150"/>
      <c r="M10" s="150"/>
      <c r="N10" s="206"/>
    </row>
    <row r="11" spans="1:14" s="2" customFormat="1" ht="12.6" customHeight="1">
      <c r="A11" s="149" t="s">
        <v>11</v>
      </c>
      <c r="B11" s="150"/>
      <c r="C11" s="150">
        <v>1</v>
      </c>
      <c r="D11" s="150"/>
      <c r="E11" s="150">
        <v>1</v>
      </c>
      <c r="F11" s="150">
        <v>1</v>
      </c>
      <c r="G11" s="150">
        <v>1</v>
      </c>
      <c r="H11" s="150">
        <v>1</v>
      </c>
      <c r="I11" s="150">
        <v>1</v>
      </c>
      <c r="J11" s="150">
        <v>1</v>
      </c>
      <c r="K11" s="150">
        <v>1</v>
      </c>
      <c r="L11" s="150">
        <v>1</v>
      </c>
      <c r="M11" s="150">
        <v>1</v>
      </c>
      <c r="N11" s="206">
        <v>1</v>
      </c>
    </row>
    <row r="12" spans="1:14" s="2" customFormat="1" ht="12.6" customHeight="1">
      <c r="A12" s="149" t="s">
        <v>13</v>
      </c>
      <c r="B12" s="150"/>
      <c r="C12" s="150"/>
      <c r="D12" s="150"/>
      <c r="E12" s="150"/>
      <c r="F12" s="150"/>
      <c r="G12" s="150"/>
      <c r="H12" s="150"/>
      <c r="I12" s="150"/>
      <c r="J12" s="150"/>
      <c r="K12" s="150"/>
      <c r="L12" s="150">
        <v>3</v>
      </c>
      <c r="M12" s="150">
        <v>3</v>
      </c>
      <c r="N12" s="206">
        <v>2</v>
      </c>
    </row>
    <row r="13" spans="1:14" s="2" customFormat="1" ht="12.6" customHeight="1">
      <c r="A13" s="149" t="s">
        <v>97</v>
      </c>
      <c r="B13" s="150"/>
      <c r="C13" s="150"/>
      <c r="D13" s="150"/>
      <c r="E13" s="150"/>
      <c r="F13" s="150"/>
      <c r="G13" s="150"/>
      <c r="H13" s="150"/>
      <c r="I13" s="150"/>
      <c r="J13" s="150"/>
      <c r="K13" s="150"/>
      <c r="L13" s="150">
        <v>1</v>
      </c>
      <c r="M13" s="150">
        <v>1</v>
      </c>
      <c r="N13" s="206">
        <v>1</v>
      </c>
    </row>
    <row r="14" spans="1:14" s="2" customFormat="1" ht="12.6" customHeight="1">
      <c r="A14" s="149" t="s">
        <v>14</v>
      </c>
      <c r="B14" s="150">
        <v>1</v>
      </c>
      <c r="C14" s="150">
        <v>1</v>
      </c>
      <c r="D14" s="150">
        <v>1</v>
      </c>
      <c r="E14" s="150">
        <v>1</v>
      </c>
      <c r="F14" s="150">
        <v>1</v>
      </c>
      <c r="G14" s="150">
        <v>1</v>
      </c>
      <c r="H14" s="150">
        <v>1</v>
      </c>
      <c r="I14" s="150"/>
      <c r="J14" s="150"/>
      <c r="K14" s="150"/>
      <c r="L14" s="150"/>
      <c r="M14" s="150"/>
      <c r="N14" s="206"/>
    </row>
    <row r="15" spans="1:14" s="2" customFormat="1" ht="20.100000000000001" customHeight="1">
      <c r="A15" s="149" t="s">
        <v>110</v>
      </c>
      <c r="B15" s="150"/>
      <c r="C15" s="150"/>
      <c r="D15" s="150"/>
      <c r="E15" s="150"/>
      <c r="F15" s="150"/>
      <c r="G15" s="150"/>
      <c r="H15" s="150">
        <v>1</v>
      </c>
      <c r="I15" s="150"/>
      <c r="J15" s="150"/>
      <c r="K15" s="150"/>
      <c r="L15" s="150"/>
      <c r="M15" s="150"/>
      <c r="N15" s="206"/>
    </row>
    <row r="16" spans="1:14" s="2" customFormat="1" ht="12.6" customHeight="1">
      <c r="A16" s="149" t="s">
        <v>15</v>
      </c>
      <c r="B16" s="150">
        <v>1</v>
      </c>
      <c r="C16" s="150">
        <v>1</v>
      </c>
      <c r="D16" s="150">
        <v>1</v>
      </c>
      <c r="E16" s="150">
        <v>1</v>
      </c>
      <c r="F16" s="150">
        <v>1</v>
      </c>
      <c r="G16" s="150">
        <v>1</v>
      </c>
      <c r="H16" s="150"/>
      <c r="I16" s="150"/>
      <c r="J16" s="150"/>
      <c r="K16" s="150"/>
      <c r="L16" s="150"/>
      <c r="M16" s="150"/>
      <c r="N16" s="206"/>
    </row>
    <row r="17" spans="1:14" s="2" customFormat="1" ht="12.6" customHeight="1">
      <c r="A17" s="149" t="s">
        <v>16</v>
      </c>
      <c r="B17" s="150"/>
      <c r="C17" s="150"/>
      <c r="D17" s="150"/>
      <c r="E17" s="150">
        <v>1</v>
      </c>
      <c r="F17" s="150">
        <v>1</v>
      </c>
      <c r="G17" s="150"/>
      <c r="H17" s="150">
        <v>2</v>
      </c>
      <c r="I17" s="150"/>
      <c r="J17" s="150"/>
      <c r="K17" s="150"/>
      <c r="L17" s="150"/>
      <c r="M17" s="150"/>
      <c r="N17" s="206"/>
    </row>
    <row r="18" spans="1:14" s="2" customFormat="1" ht="12.6" customHeight="1">
      <c r="A18" s="149" t="s">
        <v>79</v>
      </c>
      <c r="B18" s="150"/>
      <c r="C18" s="150"/>
      <c r="D18" s="150"/>
      <c r="E18" s="150"/>
      <c r="F18" s="150">
        <v>1</v>
      </c>
      <c r="G18" s="150">
        <v>1</v>
      </c>
      <c r="H18" s="150">
        <v>1</v>
      </c>
      <c r="I18" s="150">
        <v>1</v>
      </c>
      <c r="J18" s="150">
        <v>2</v>
      </c>
      <c r="K18" s="150">
        <v>2</v>
      </c>
      <c r="L18" s="150">
        <v>2</v>
      </c>
      <c r="M18" s="150">
        <v>2</v>
      </c>
      <c r="N18" s="206">
        <v>3</v>
      </c>
    </row>
    <row r="19" spans="1:14" s="2" customFormat="1" ht="12.6" customHeight="1">
      <c r="A19" s="149" t="s">
        <v>130</v>
      </c>
      <c r="B19" s="150">
        <v>1</v>
      </c>
      <c r="C19" s="150"/>
      <c r="D19" s="150"/>
      <c r="E19" s="150"/>
      <c r="F19" s="150"/>
      <c r="G19" s="150"/>
      <c r="H19" s="150"/>
      <c r="I19" s="150"/>
      <c r="J19" s="150"/>
      <c r="K19" s="150"/>
      <c r="L19" s="150"/>
      <c r="M19" s="150"/>
      <c r="N19" s="206"/>
    </row>
    <row r="20" spans="1:14" s="2" customFormat="1" ht="20.100000000000001" customHeight="1">
      <c r="A20" s="149" t="s">
        <v>81</v>
      </c>
      <c r="B20" s="150">
        <v>1</v>
      </c>
      <c r="C20" s="150">
        <v>1</v>
      </c>
      <c r="D20" s="150">
        <v>1</v>
      </c>
      <c r="E20" s="150">
        <v>1</v>
      </c>
      <c r="F20" s="150">
        <v>1</v>
      </c>
      <c r="G20" s="150">
        <v>1</v>
      </c>
      <c r="H20" s="150">
        <v>1</v>
      </c>
      <c r="I20" s="150">
        <v>1</v>
      </c>
      <c r="J20" s="150">
        <v>1</v>
      </c>
      <c r="K20" s="150">
        <v>1</v>
      </c>
      <c r="L20" s="150"/>
      <c r="M20" s="150"/>
      <c r="N20" s="206"/>
    </row>
    <row r="21" spans="1:14" s="2" customFormat="1" ht="12.6" customHeight="1">
      <c r="A21" s="149" t="s">
        <v>20</v>
      </c>
      <c r="B21" s="150"/>
      <c r="C21" s="150"/>
      <c r="D21" s="150"/>
      <c r="E21" s="150"/>
      <c r="F21" s="150"/>
      <c r="G21" s="150">
        <v>1</v>
      </c>
      <c r="H21" s="150"/>
      <c r="I21" s="150"/>
      <c r="J21" s="150">
        <v>1</v>
      </c>
      <c r="K21" s="150">
        <v>1</v>
      </c>
      <c r="L21" s="150">
        <v>1</v>
      </c>
      <c r="M21" s="150">
        <v>1</v>
      </c>
      <c r="N21" s="206">
        <v>1</v>
      </c>
    </row>
    <row r="22" spans="1:14" s="2" customFormat="1" ht="12.6" customHeight="1">
      <c r="A22" s="149" t="s">
        <v>82</v>
      </c>
      <c r="B22" s="150"/>
      <c r="C22" s="150"/>
      <c r="D22" s="150"/>
      <c r="E22" s="150"/>
      <c r="F22" s="150"/>
      <c r="G22" s="150"/>
      <c r="H22" s="150">
        <v>1</v>
      </c>
      <c r="I22" s="150"/>
      <c r="J22" s="150"/>
      <c r="K22" s="150"/>
      <c r="L22" s="150"/>
      <c r="M22" s="150"/>
      <c r="N22" s="206"/>
    </row>
    <row r="23" spans="1:14" s="2" customFormat="1" ht="17.100000000000001" customHeight="1">
      <c r="A23" s="149" t="s">
        <v>22</v>
      </c>
      <c r="B23" s="150">
        <v>1</v>
      </c>
      <c r="C23" s="150">
        <v>3</v>
      </c>
      <c r="D23" s="150">
        <v>2</v>
      </c>
      <c r="E23" s="150">
        <v>5</v>
      </c>
      <c r="F23" s="150">
        <v>5</v>
      </c>
      <c r="G23" s="150">
        <v>4</v>
      </c>
      <c r="H23" s="150">
        <v>2</v>
      </c>
      <c r="I23" s="150">
        <v>3</v>
      </c>
      <c r="J23" s="150">
        <v>1</v>
      </c>
      <c r="K23" s="150">
        <v>2</v>
      </c>
      <c r="L23" s="150">
        <v>4</v>
      </c>
      <c r="M23" s="150">
        <v>2</v>
      </c>
      <c r="N23" s="206">
        <v>4</v>
      </c>
    </row>
    <row r="24" spans="1:14" s="2" customFormat="1" ht="14.45" customHeight="1">
      <c r="A24" s="135" t="s">
        <v>4</v>
      </c>
      <c r="B24" s="152">
        <v>10</v>
      </c>
      <c r="C24" s="152">
        <v>12</v>
      </c>
      <c r="D24" s="152">
        <v>10</v>
      </c>
      <c r="E24" s="152">
        <v>15</v>
      </c>
      <c r="F24" s="152">
        <v>16</v>
      </c>
      <c r="G24" s="152">
        <v>16</v>
      </c>
      <c r="H24" s="152">
        <v>14</v>
      </c>
      <c r="I24" s="152">
        <v>12</v>
      </c>
      <c r="J24" s="152">
        <v>14</v>
      </c>
      <c r="K24" s="152">
        <v>18</v>
      </c>
      <c r="L24" s="152">
        <v>25</v>
      </c>
      <c r="M24" s="152">
        <v>26</v>
      </c>
      <c r="N24" s="152">
        <v>28</v>
      </c>
    </row>
    <row r="25" spans="1:14" s="14" customFormat="1" ht="21.95" customHeight="1">
      <c r="A25" s="138" t="s">
        <v>295</v>
      </c>
    </row>
    <row r="26" spans="1:14" s="14" customFormat="1" ht="12.6" customHeight="1">
      <c r="A26" s="138" t="s">
        <v>299</v>
      </c>
    </row>
    <row r="27" spans="1:14" s="14" customFormat="1" ht="12.6" customHeight="1">
      <c r="A27" s="138"/>
    </row>
    <row r="28" spans="1:14" s="14" customFormat="1" ht="12.6" customHeight="1">
      <c r="A28" s="138" t="s">
        <v>296</v>
      </c>
    </row>
  </sheetData>
  <phoneticPr fontId="0" type="noConversion"/>
  <hyperlinks>
    <hyperlink ref="N1" location="Übersicht!A1" display="zurück zur Übersicht"/>
  </hyperlinks>
  <pageMargins left="0.78740157499999996" right="0.78740157499999996" top="0.68" bottom="0.38" header="0.4921259845" footer="0.16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28"/>
  <sheetViews>
    <sheetView showGridLines="0" zoomScaleNormal="100" workbookViewId="0"/>
  </sheetViews>
  <sheetFormatPr baseColWidth="10" defaultColWidth="12" defaultRowHeight="11.25"/>
  <cols>
    <col min="1" max="1" width="7.6640625" style="35" customWidth="1"/>
    <col min="2" max="3" width="5.5" style="35" customWidth="1"/>
    <col min="4" max="4" width="6.1640625" style="35" customWidth="1"/>
    <col min="5" max="6" width="5.5" style="35" customWidth="1"/>
    <col min="7" max="7" width="6.1640625" style="35" customWidth="1"/>
    <col min="8" max="9" width="5.5" style="35" customWidth="1"/>
    <col min="10" max="10" width="6.6640625" style="35" customWidth="1"/>
    <col min="11" max="12" width="5.5" style="35" customWidth="1"/>
    <col min="13" max="13" width="7" style="35" customWidth="1"/>
    <col min="14" max="15" width="5.5" style="35" customWidth="1"/>
    <col min="16" max="16" width="6.5" style="35" customWidth="1"/>
    <col min="17" max="18" width="5.5" style="35" customWidth="1"/>
    <col min="19" max="19" width="6.5" style="35" customWidth="1"/>
    <col min="20" max="21" width="5.5" style="35" customWidth="1"/>
    <col min="22" max="22" width="6.6640625" style="35" customWidth="1"/>
    <col min="23" max="24" width="5.5" style="35" customWidth="1"/>
    <col min="25" max="25" width="6.6640625" style="35" customWidth="1"/>
    <col min="26" max="27" width="5.5" style="35" customWidth="1"/>
    <col min="28" max="28" width="6.5" style="35" customWidth="1"/>
    <col min="29" max="30" width="5.5" style="35" customWidth="1"/>
    <col min="31" max="31" width="6.1640625" style="35" customWidth="1"/>
    <col min="32" max="33" width="5.5" style="35" customWidth="1"/>
    <col min="34" max="34" width="6.1640625" style="35" customWidth="1"/>
    <col min="35" max="40" width="5.5" style="35" customWidth="1"/>
    <col min="41" max="16384" width="12" style="35"/>
  </cols>
  <sheetData>
    <row r="1" spans="1:40" s="34" customFormat="1" ht="13.5">
      <c r="A1" s="159" t="str">
        <f>"Kanton "&amp;Übersicht!C5</f>
        <v>Kanton Basel-Stadt</v>
      </c>
      <c r="B1" s="33"/>
      <c r="C1" s="33"/>
      <c r="D1" s="33"/>
      <c r="AK1" s="22"/>
      <c r="AN1" s="22" t="s">
        <v>56</v>
      </c>
    </row>
    <row r="2" spans="1:40" s="6" customFormat="1" ht="14.1" customHeight="1">
      <c r="A2" s="86" t="s">
        <v>74</v>
      </c>
      <c r="B2" s="4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</row>
    <row r="3" spans="1:40" s="8" customFormat="1" ht="18" customHeight="1">
      <c r="A3" s="153"/>
      <c r="B3" s="91">
        <v>1971</v>
      </c>
      <c r="C3" s="154"/>
      <c r="D3" s="155"/>
      <c r="E3" s="154">
        <v>1975</v>
      </c>
      <c r="F3" s="154"/>
      <c r="G3" s="155"/>
      <c r="H3" s="154">
        <v>1979</v>
      </c>
      <c r="I3" s="154"/>
      <c r="J3" s="155"/>
      <c r="K3" s="154">
        <v>1983</v>
      </c>
      <c r="L3" s="154"/>
      <c r="M3" s="155"/>
      <c r="N3" s="154">
        <v>1987</v>
      </c>
      <c r="O3" s="154"/>
      <c r="P3" s="155"/>
      <c r="Q3" s="154">
        <v>1991</v>
      </c>
      <c r="R3" s="154"/>
      <c r="S3" s="155"/>
      <c r="T3" s="154">
        <v>1995</v>
      </c>
      <c r="U3" s="154"/>
      <c r="V3" s="155"/>
      <c r="W3" s="154">
        <v>1999</v>
      </c>
      <c r="X3" s="154"/>
      <c r="Y3" s="155"/>
      <c r="Z3" s="154">
        <v>2003</v>
      </c>
      <c r="AA3" s="154"/>
      <c r="AB3" s="155"/>
      <c r="AC3" s="154">
        <v>2007</v>
      </c>
      <c r="AD3" s="154"/>
      <c r="AE3" s="154"/>
      <c r="AF3" s="91">
        <v>2011</v>
      </c>
      <c r="AG3" s="154"/>
      <c r="AH3" s="154"/>
      <c r="AI3" s="91">
        <v>2015</v>
      </c>
      <c r="AJ3" s="154"/>
      <c r="AK3" s="154"/>
      <c r="AL3" s="172">
        <v>2019</v>
      </c>
      <c r="AM3" s="173"/>
      <c r="AN3" s="173"/>
    </row>
    <row r="4" spans="1:40" s="8" customFormat="1" ht="18" customHeight="1">
      <c r="A4" s="156" t="s">
        <v>239</v>
      </c>
      <c r="B4" s="90" t="s">
        <v>5</v>
      </c>
      <c r="C4" s="90" t="s">
        <v>6</v>
      </c>
      <c r="D4" s="90" t="s">
        <v>64</v>
      </c>
      <c r="E4" s="155" t="s">
        <v>5</v>
      </c>
      <c r="F4" s="90" t="s">
        <v>6</v>
      </c>
      <c r="G4" s="90" t="s">
        <v>64</v>
      </c>
      <c r="H4" s="155" t="s">
        <v>5</v>
      </c>
      <c r="I4" s="90" t="s">
        <v>6</v>
      </c>
      <c r="J4" s="90" t="s">
        <v>64</v>
      </c>
      <c r="K4" s="155" t="s">
        <v>5</v>
      </c>
      <c r="L4" s="90" t="s">
        <v>6</v>
      </c>
      <c r="M4" s="90" t="s">
        <v>64</v>
      </c>
      <c r="N4" s="155" t="s">
        <v>5</v>
      </c>
      <c r="O4" s="90" t="s">
        <v>6</v>
      </c>
      <c r="P4" s="90" t="s">
        <v>64</v>
      </c>
      <c r="Q4" s="155" t="s">
        <v>5</v>
      </c>
      <c r="R4" s="90" t="s">
        <v>6</v>
      </c>
      <c r="S4" s="90" t="s">
        <v>64</v>
      </c>
      <c r="T4" s="155" t="s">
        <v>5</v>
      </c>
      <c r="U4" s="90" t="s">
        <v>6</v>
      </c>
      <c r="V4" s="90" t="s">
        <v>64</v>
      </c>
      <c r="W4" s="155" t="s">
        <v>5</v>
      </c>
      <c r="X4" s="90" t="s">
        <v>6</v>
      </c>
      <c r="Y4" s="90" t="s">
        <v>64</v>
      </c>
      <c r="Z4" s="155" t="s">
        <v>5</v>
      </c>
      <c r="AA4" s="90" t="s">
        <v>6</v>
      </c>
      <c r="AB4" s="90" t="s">
        <v>64</v>
      </c>
      <c r="AC4" s="155" t="s">
        <v>5</v>
      </c>
      <c r="AD4" s="90" t="s">
        <v>6</v>
      </c>
      <c r="AE4" s="91" t="s">
        <v>64</v>
      </c>
      <c r="AF4" s="90" t="s">
        <v>5</v>
      </c>
      <c r="AG4" s="90" t="s">
        <v>6</v>
      </c>
      <c r="AH4" s="91" t="s">
        <v>64</v>
      </c>
      <c r="AI4" s="90" t="s">
        <v>5</v>
      </c>
      <c r="AJ4" s="90" t="s">
        <v>6</v>
      </c>
      <c r="AK4" s="91" t="s">
        <v>64</v>
      </c>
      <c r="AL4" s="174" t="s">
        <v>5</v>
      </c>
      <c r="AM4" s="174" t="s">
        <v>6</v>
      </c>
      <c r="AN4" s="172" t="s">
        <v>64</v>
      </c>
    </row>
    <row r="5" spans="1:40" s="2" customFormat="1" ht="12.6" customHeight="1">
      <c r="A5" s="149" t="s">
        <v>1</v>
      </c>
      <c r="B5" s="133">
        <v>1</v>
      </c>
      <c r="C5" s="133">
        <v>6</v>
      </c>
      <c r="D5" s="134">
        <f>IF(SUM(B5:C5)&gt;0,100/SUM(B5:C5)*B5,"")</f>
        <v>14.285714285714286</v>
      </c>
      <c r="E5" s="133">
        <v>1</v>
      </c>
      <c r="F5" s="133">
        <v>6</v>
      </c>
      <c r="G5" s="134">
        <f>IF(SUM(E5:F5)&gt;0,100/SUM(E5:F5)*E5,"")</f>
        <v>14.285714285714286</v>
      </c>
      <c r="H5" s="133">
        <v>1</v>
      </c>
      <c r="I5" s="133">
        <v>6</v>
      </c>
      <c r="J5" s="134">
        <f>IF(SUM(H5:I5)&gt;0,100/SUM(H5:I5)*H5,"")</f>
        <v>14.285714285714286</v>
      </c>
      <c r="K5" s="133">
        <v>2</v>
      </c>
      <c r="L5" s="133">
        <v>4</v>
      </c>
      <c r="M5" s="134">
        <f>IF(SUM(K5:L5)&gt;0,100/SUM(K5:L5)*K5,"")</f>
        <v>33.333333333333336</v>
      </c>
      <c r="N5" s="133">
        <v>1</v>
      </c>
      <c r="O5" s="133">
        <v>5</v>
      </c>
      <c r="P5" s="134">
        <f>IF(SUM(N5:O5)&gt;0,100/SUM(N5:O5)*N5,"")</f>
        <v>16.666666666666668</v>
      </c>
      <c r="Q5" s="133">
        <v>2</v>
      </c>
      <c r="R5" s="133">
        <v>4</v>
      </c>
      <c r="S5" s="134">
        <f>IF(SUM(Q5:R5)&gt;0,100/SUM(Q5:R5)*Q5,"")</f>
        <v>33.333333333333336</v>
      </c>
      <c r="T5" s="133">
        <v>2</v>
      </c>
      <c r="U5" s="133">
        <v>4</v>
      </c>
      <c r="V5" s="134">
        <f>IF(SUM(T5:U5)&gt;0,100/SUM(T5:U5)*T5,"")</f>
        <v>33.333333333333336</v>
      </c>
      <c r="W5" s="133">
        <v>5</v>
      </c>
      <c r="X5" s="133">
        <v>7</v>
      </c>
      <c r="Y5" s="134">
        <f>IF(SUM(W5:X5)&gt;0,100/SUM(W5:X5)*W5,"")</f>
        <v>41.666666666666671</v>
      </c>
      <c r="Z5" s="133">
        <v>3</v>
      </c>
      <c r="AA5" s="133">
        <v>7</v>
      </c>
      <c r="AB5" s="134">
        <f>IF(SUM(Z5:AA5)&gt;0,100/SUM(Z5:AA5)*Z5,"")</f>
        <v>30</v>
      </c>
      <c r="AC5" s="133">
        <v>4</v>
      </c>
      <c r="AD5" s="133">
        <v>6</v>
      </c>
      <c r="AE5" s="134">
        <f>IF(SUM(AC5:AD5)&gt;0,100/SUM(AC5:AD5)*AC5,"")</f>
        <v>40</v>
      </c>
      <c r="AF5" s="133">
        <v>2</v>
      </c>
      <c r="AG5" s="133">
        <v>13</v>
      </c>
      <c r="AH5" s="134">
        <f>IF(SUM(AF5:AG5)&gt;0,100/SUM(AF5:AG5)*AF5,"")</f>
        <v>13.333333333333334</v>
      </c>
      <c r="AI5" s="157">
        <v>10</v>
      </c>
      <c r="AJ5" s="157">
        <v>10</v>
      </c>
      <c r="AK5" s="134">
        <v>50</v>
      </c>
      <c r="AL5" s="207">
        <v>8</v>
      </c>
      <c r="AM5" s="207">
        <v>7</v>
      </c>
      <c r="AN5" s="205">
        <v>53.333333333333336</v>
      </c>
    </row>
    <row r="6" spans="1:40" s="2" customFormat="1" ht="12.6" customHeight="1">
      <c r="A6" s="149" t="s">
        <v>2</v>
      </c>
      <c r="B6" s="133">
        <v>2</v>
      </c>
      <c r="C6" s="133">
        <v>5</v>
      </c>
      <c r="D6" s="134">
        <f t="shared" ref="D6:D23" si="0">IF(SUM(B6:C6)&gt;0,100/SUM(B6:C6)*B6,"")</f>
        <v>28.571428571428573</v>
      </c>
      <c r="E6" s="133">
        <v>2</v>
      </c>
      <c r="F6" s="133">
        <v>5</v>
      </c>
      <c r="G6" s="134">
        <f t="shared" ref="G6:G23" si="1">IF(SUM(E6:F6)&gt;0,100/SUM(E6:F6)*E6,"")</f>
        <v>28.571428571428573</v>
      </c>
      <c r="H6" s="133">
        <v>2</v>
      </c>
      <c r="I6" s="133">
        <v>5</v>
      </c>
      <c r="J6" s="134">
        <f t="shared" ref="J6:J23" si="2">IF(SUM(H6:I6)&gt;0,100/SUM(H6:I6)*H6,"")</f>
        <v>28.571428571428573</v>
      </c>
      <c r="K6" s="133">
        <v>1</v>
      </c>
      <c r="L6" s="133">
        <v>5</v>
      </c>
      <c r="M6" s="134">
        <f t="shared" ref="M6:M23" si="3">IF(SUM(K6:L6)&gt;0,100/SUM(K6:L6)*K6,"")</f>
        <v>16.666666666666668</v>
      </c>
      <c r="N6" s="133">
        <v>1</v>
      </c>
      <c r="O6" s="133">
        <v>5</v>
      </c>
      <c r="P6" s="134">
        <f t="shared" ref="P6:P23" si="4">IF(SUM(N6:O6)&gt;0,100/SUM(N6:O6)*N6,"")</f>
        <v>16.666666666666668</v>
      </c>
      <c r="Q6" s="133">
        <v>2</v>
      </c>
      <c r="R6" s="133">
        <v>4</v>
      </c>
      <c r="S6" s="134">
        <f t="shared" ref="S6:S23" si="5">IF(SUM(Q6:R6)&gt;0,100/SUM(Q6:R6)*Q6,"")</f>
        <v>33.333333333333336</v>
      </c>
      <c r="T6" s="133">
        <v>2</v>
      </c>
      <c r="U6" s="133">
        <v>4</v>
      </c>
      <c r="V6" s="134">
        <f t="shared" ref="V6:V23" si="6">IF(SUM(T6:U6)&gt;0,100/SUM(T6:U6)*T6,"")</f>
        <v>33.333333333333336</v>
      </c>
      <c r="W6" s="133">
        <v>3</v>
      </c>
      <c r="X6" s="133">
        <v>3</v>
      </c>
      <c r="Y6" s="134">
        <f t="shared" ref="Y6:Y23" si="7">IF(SUM(W6:X6)&gt;0,100/SUM(W6:X6)*W6,"")</f>
        <v>50</v>
      </c>
      <c r="Z6" s="133">
        <v>2</v>
      </c>
      <c r="AA6" s="133">
        <v>3</v>
      </c>
      <c r="AB6" s="134">
        <f t="shared" ref="AB6:AB23" si="8">IF(SUM(Z6:AA6)&gt;0,100/SUM(Z6:AA6)*Z6,"")</f>
        <v>40</v>
      </c>
      <c r="AC6" s="133">
        <v>3</v>
      </c>
      <c r="AD6" s="133">
        <v>7</v>
      </c>
      <c r="AE6" s="134">
        <f t="shared" ref="AE6:AE23" si="9">IF(SUM(AC6:AD6)&gt;0,100/SUM(AC6:AD6)*AC6,"")</f>
        <v>30</v>
      </c>
      <c r="AF6" s="133">
        <v>7</v>
      </c>
      <c r="AG6" s="133">
        <v>8</v>
      </c>
      <c r="AH6" s="134">
        <f t="shared" ref="AH6:AH23" si="10">IF(SUM(AF6:AG6)&gt;0,100/SUM(AF6:AG6)*AF6,"")</f>
        <v>46.666666666666671</v>
      </c>
      <c r="AI6" s="157">
        <v>9</v>
      </c>
      <c r="AJ6" s="157">
        <v>6</v>
      </c>
      <c r="AK6" s="134">
        <v>60</v>
      </c>
      <c r="AL6" s="207">
        <v>6</v>
      </c>
      <c r="AM6" s="207">
        <v>9</v>
      </c>
      <c r="AN6" s="205">
        <v>40</v>
      </c>
    </row>
    <row r="7" spans="1:40" s="2" customFormat="1" ht="12.6" customHeight="1">
      <c r="A7" s="149" t="s">
        <v>7</v>
      </c>
      <c r="B7" s="133">
        <v>1</v>
      </c>
      <c r="C7" s="133">
        <v>6</v>
      </c>
      <c r="D7" s="134">
        <f t="shared" si="0"/>
        <v>14.285714285714286</v>
      </c>
      <c r="E7" s="133">
        <v>2</v>
      </c>
      <c r="F7" s="133">
        <v>5</v>
      </c>
      <c r="G7" s="134">
        <f t="shared" si="1"/>
        <v>28.571428571428573</v>
      </c>
      <c r="H7" s="133">
        <v>3</v>
      </c>
      <c r="I7" s="133">
        <v>4</v>
      </c>
      <c r="J7" s="134">
        <f t="shared" si="2"/>
        <v>42.857142857142861</v>
      </c>
      <c r="K7" s="133">
        <v>2</v>
      </c>
      <c r="L7" s="133">
        <v>4</v>
      </c>
      <c r="M7" s="134">
        <f t="shared" si="3"/>
        <v>33.333333333333336</v>
      </c>
      <c r="N7" s="133">
        <v>3</v>
      </c>
      <c r="O7" s="133">
        <v>3</v>
      </c>
      <c r="P7" s="134">
        <f t="shared" si="4"/>
        <v>50</v>
      </c>
      <c r="Q7" s="133">
        <v>2</v>
      </c>
      <c r="R7" s="133">
        <v>4</v>
      </c>
      <c r="S7" s="134">
        <f t="shared" si="5"/>
        <v>33.333333333333336</v>
      </c>
      <c r="T7" s="133">
        <v>3</v>
      </c>
      <c r="U7" s="133">
        <v>3</v>
      </c>
      <c r="V7" s="134">
        <f t="shared" si="6"/>
        <v>50</v>
      </c>
      <c r="W7" s="133">
        <v>3</v>
      </c>
      <c r="X7" s="133">
        <v>3</v>
      </c>
      <c r="Y7" s="134">
        <f t="shared" si="7"/>
        <v>50</v>
      </c>
      <c r="Z7" s="133">
        <v>3</v>
      </c>
      <c r="AA7" s="133">
        <v>7</v>
      </c>
      <c r="AB7" s="134">
        <f t="shared" si="8"/>
        <v>30</v>
      </c>
      <c r="AC7" s="133">
        <v>4</v>
      </c>
      <c r="AD7" s="133">
        <v>6</v>
      </c>
      <c r="AE7" s="134">
        <f t="shared" si="9"/>
        <v>40</v>
      </c>
      <c r="AF7" s="133">
        <v>5</v>
      </c>
      <c r="AG7" s="133">
        <v>5</v>
      </c>
      <c r="AH7" s="134">
        <f t="shared" si="10"/>
        <v>50</v>
      </c>
      <c r="AI7" s="157">
        <v>5</v>
      </c>
      <c r="AJ7" s="157">
        <v>5</v>
      </c>
      <c r="AK7" s="134">
        <v>50</v>
      </c>
      <c r="AL7" s="207">
        <v>7</v>
      </c>
      <c r="AM7" s="207">
        <v>8</v>
      </c>
      <c r="AN7" s="205">
        <v>46.666666666666664</v>
      </c>
    </row>
    <row r="8" spans="1:40" s="2" customFormat="1" ht="13.5">
      <c r="A8" s="149" t="s">
        <v>3</v>
      </c>
      <c r="B8" s="133"/>
      <c r="C8" s="133"/>
      <c r="D8" s="134" t="str">
        <f t="shared" si="0"/>
        <v/>
      </c>
      <c r="E8" s="133"/>
      <c r="F8" s="133"/>
      <c r="G8" s="134" t="str">
        <f t="shared" si="1"/>
        <v/>
      </c>
      <c r="H8" s="133"/>
      <c r="I8" s="133"/>
      <c r="J8" s="134" t="str">
        <f t="shared" si="2"/>
        <v/>
      </c>
      <c r="K8" s="133"/>
      <c r="L8" s="133"/>
      <c r="M8" s="134" t="str">
        <f t="shared" si="3"/>
        <v/>
      </c>
      <c r="N8" s="133"/>
      <c r="O8" s="133"/>
      <c r="P8" s="134" t="str">
        <f t="shared" si="4"/>
        <v/>
      </c>
      <c r="Q8" s="133"/>
      <c r="R8" s="133">
        <v>3</v>
      </c>
      <c r="S8" s="134">
        <f t="shared" si="5"/>
        <v>0</v>
      </c>
      <c r="T8" s="133"/>
      <c r="U8" s="133"/>
      <c r="V8" s="134" t="str">
        <f t="shared" si="6"/>
        <v/>
      </c>
      <c r="W8" s="133">
        <v>2</v>
      </c>
      <c r="X8" s="133">
        <v>4</v>
      </c>
      <c r="Y8" s="134">
        <f t="shared" si="7"/>
        <v>33.333333333333336</v>
      </c>
      <c r="Z8" s="133">
        <v>2</v>
      </c>
      <c r="AA8" s="133">
        <v>6</v>
      </c>
      <c r="AB8" s="134">
        <f t="shared" si="8"/>
        <v>25</v>
      </c>
      <c r="AC8" s="133">
        <v>2</v>
      </c>
      <c r="AD8" s="133">
        <v>8</v>
      </c>
      <c r="AE8" s="134">
        <f t="shared" si="9"/>
        <v>20</v>
      </c>
      <c r="AF8" s="133">
        <v>2</v>
      </c>
      <c r="AG8" s="133">
        <v>13</v>
      </c>
      <c r="AH8" s="134">
        <f t="shared" si="10"/>
        <v>13.333333333333334</v>
      </c>
      <c r="AI8" s="157">
        <v>6</v>
      </c>
      <c r="AJ8" s="157">
        <v>12</v>
      </c>
      <c r="AK8" s="134">
        <v>33.333333333333329</v>
      </c>
      <c r="AL8" s="208">
        <v>10</v>
      </c>
      <c r="AM8" s="208">
        <v>10</v>
      </c>
      <c r="AN8" s="205">
        <v>50</v>
      </c>
    </row>
    <row r="9" spans="1:40" s="2" customFormat="1" ht="13.5">
      <c r="A9" s="149" t="s">
        <v>98</v>
      </c>
      <c r="B9" s="133">
        <v>1</v>
      </c>
      <c r="C9" s="133">
        <v>6</v>
      </c>
      <c r="D9" s="134">
        <f t="shared" si="0"/>
        <v>14.285714285714286</v>
      </c>
      <c r="E9" s="133">
        <v>1</v>
      </c>
      <c r="F9" s="133">
        <v>6</v>
      </c>
      <c r="G9" s="134">
        <f t="shared" si="1"/>
        <v>14.285714285714286</v>
      </c>
      <c r="H9" s="133">
        <v>1</v>
      </c>
      <c r="I9" s="133">
        <v>6</v>
      </c>
      <c r="J9" s="134">
        <f t="shared" si="2"/>
        <v>14.285714285714286</v>
      </c>
      <c r="K9" s="133">
        <v>2</v>
      </c>
      <c r="L9" s="133">
        <v>4</v>
      </c>
      <c r="M9" s="134">
        <f t="shared" si="3"/>
        <v>33.333333333333336</v>
      </c>
      <c r="N9" s="133">
        <v>2</v>
      </c>
      <c r="O9" s="133">
        <v>4</v>
      </c>
      <c r="P9" s="134">
        <f t="shared" si="4"/>
        <v>33.333333333333336</v>
      </c>
      <c r="Q9" s="133">
        <v>3</v>
      </c>
      <c r="R9" s="133">
        <v>3</v>
      </c>
      <c r="S9" s="134">
        <f t="shared" si="5"/>
        <v>50</v>
      </c>
      <c r="T9" s="133">
        <v>2</v>
      </c>
      <c r="U9" s="133">
        <v>4</v>
      </c>
      <c r="V9" s="134">
        <f t="shared" si="6"/>
        <v>33.333333333333336</v>
      </c>
      <c r="W9" s="133">
        <v>2</v>
      </c>
      <c r="X9" s="133">
        <v>4</v>
      </c>
      <c r="Y9" s="134">
        <f t="shared" si="7"/>
        <v>33.333333333333336</v>
      </c>
      <c r="Z9" s="133">
        <v>1</v>
      </c>
      <c r="AA9" s="133">
        <v>4</v>
      </c>
      <c r="AB9" s="134">
        <f t="shared" si="8"/>
        <v>20</v>
      </c>
      <c r="AC9" s="133">
        <v>7</v>
      </c>
      <c r="AD9" s="133">
        <v>8</v>
      </c>
      <c r="AE9" s="134">
        <f t="shared" si="9"/>
        <v>46.666666666666671</v>
      </c>
      <c r="AF9" s="133">
        <v>2</v>
      </c>
      <c r="AG9" s="133">
        <v>8</v>
      </c>
      <c r="AH9" s="134">
        <f t="shared" si="10"/>
        <v>20</v>
      </c>
      <c r="AI9" s="157">
        <v>4</v>
      </c>
      <c r="AJ9" s="157">
        <v>11</v>
      </c>
      <c r="AK9" s="134">
        <v>26.666</v>
      </c>
      <c r="AL9" s="208">
        <v>6</v>
      </c>
      <c r="AM9" s="208">
        <v>9</v>
      </c>
      <c r="AN9" s="205">
        <v>40</v>
      </c>
    </row>
    <row r="10" spans="1:40" s="2" customFormat="1" ht="13.5">
      <c r="A10" s="149" t="s">
        <v>10</v>
      </c>
      <c r="B10" s="133">
        <v>2</v>
      </c>
      <c r="C10" s="133">
        <v>5</v>
      </c>
      <c r="D10" s="134">
        <f t="shared" si="0"/>
        <v>28.571428571428573</v>
      </c>
      <c r="E10" s="133">
        <v>2</v>
      </c>
      <c r="F10" s="133">
        <v>5</v>
      </c>
      <c r="G10" s="134">
        <f t="shared" si="1"/>
        <v>28.571428571428573</v>
      </c>
      <c r="H10" s="133">
        <v>1</v>
      </c>
      <c r="I10" s="133">
        <v>6</v>
      </c>
      <c r="J10" s="134">
        <f t="shared" si="2"/>
        <v>14.285714285714286</v>
      </c>
      <c r="K10" s="133">
        <v>2</v>
      </c>
      <c r="L10" s="133">
        <v>4</v>
      </c>
      <c r="M10" s="134">
        <f t="shared" si="3"/>
        <v>33.333333333333336</v>
      </c>
      <c r="N10" s="133">
        <v>3</v>
      </c>
      <c r="O10" s="133">
        <v>3</v>
      </c>
      <c r="P10" s="134">
        <f t="shared" si="4"/>
        <v>50</v>
      </c>
      <c r="Q10" s="133">
        <v>3</v>
      </c>
      <c r="R10" s="133">
        <v>3</v>
      </c>
      <c r="S10" s="134">
        <f t="shared" si="5"/>
        <v>50</v>
      </c>
      <c r="T10" s="133"/>
      <c r="U10" s="133"/>
      <c r="V10" s="134" t="str">
        <f t="shared" si="6"/>
        <v/>
      </c>
      <c r="W10" s="133"/>
      <c r="X10" s="133"/>
      <c r="Y10" s="134" t="str">
        <f t="shared" si="7"/>
        <v/>
      </c>
      <c r="Z10" s="133"/>
      <c r="AA10" s="133"/>
      <c r="AB10" s="134" t="str">
        <f t="shared" si="8"/>
        <v/>
      </c>
      <c r="AC10" s="133"/>
      <c r="AD10" s="133"/>
      <c r="AE10" s="134" t="str">
        <f t="shared" si="9"/>
        <v/>
      </c>
      <c r="AF10" s="133"/>
      <c r="AG10" s="133"/>
      <c r="AH10" s="134" t="str">
        <f t="shared" si="10"/>
        <v/>
      </c>
      <c r="AI10" s="133"/>
      <c r="AJ10" s="133"/>
      <c r="AK10" s="134"/>
      <c r="AL10" s="175"/>
      <c r="AM10" s="175"/>
      <c r="AN10" s="205"/>
    </row>
    <row r="11" spans="1:40" s="2" customFormat="1" ht="13.5">
      <c r="A11" s="149" t="s">
        <v>11</v>
      </c>
      <c r="B11" s="133"/>
      <c r="C11" s="133"/>
      <c r="D11" s="134" t="str">
        <f t="shared" si="0"/>
        <v/>
      </c>
      <c r="E11" s="133">
        <v>2</v>
      </c>
      <c r="F11" s="133">
        <v>5</v>
      </c>
      <c r="G11" s="134">
        <f t="shared" si="1"/>
        <v>28.571428571428573</v>
      </c>
      <c r="H11" s="133"/>
      <c r="I11" s="133"/>
      <c r="J11" s="134" t="str">
        <f t="shared" si="2"/>
        <v/>
      </c>
      <c r="K11" s="133">
        <v>2</v>
      </c>
      <c r="L11" s="133">
        <v>4</v>
      </c>
      <c r="M11" s="134">
        <f t="shared" si="3"/>
        <v>33.333333333333336</v>
      </c>
      <c r="N11" s="133">
        <v>3</v>
      </c>
      <c r="O11" s="133">
        <v>3</v>
      </c>
      <c r="P11" s="134">
        <f t="shared" si="4"/>
        <v>50</v>
      </c>
      <c r="Q11" s="133">
        <v>2</v>
      </c>
      <c r="R11" s="133">
        <v>4</v>
      </c>
      <c r="S11" s="134">
        <f t="shared" si="5"/>
        <v>33.333333333333336</v>
      </c>
      <c r="T11" s="133">
        <v>3</v>
      </c>
      <c r="U11" s="133">
        <v>3</v>
      </c>
      <c r="V11" s="134">
        <f t="shared" si="6"/>
        <v>50</v>
      </c>
      <c r="W11" s="133">
        <v>3</v>
      </c>
      <c r="X11" s="133">
        <v>3</v>
      </c>
      <c r="Y11" s="134">
        <f t="shared" si="7"/>
        <v>50</v>
      </c>
      <c r="Z11" s="133">
        <v>2</v>
      </c>
      <c r="AA11" s="133">
        <v>3</v>
      </c>
      <c r="AB11" s="134">
        <f t="shared" si="8"/>
        <v>40</v>
      </c>
      <c r="AC11" s="133">
        <v>2</v>
      </c>
      <c r="AD11" s="133">
        <v>3</v>
      </c>
      <c r="AE11" s="134">
        <f t="shared" si="9"/>
        <v>40</v>
      </c>
      <c r="AF11" s="133">
        <v>2</v>
      </c>
      <c r="AG11" s="133">
        <v>3</v>
      </c>
      <c r="AH11" s="134">
        <f t="shared" si="10"/>
        <v>40</v>
      </c>
      <c r="AI11" s="157">
        <v>3</v>
      </c>
      <c r="AJ11" s="157">
        <v>2</v>
      </c>
      <c r="AK11" s="134">
        <v>60</v>
      </c>
      <c r="AL11" s="208">
        <v>2</v>
      </c>
      <c r="AM11" s="208">
        <v>3</v>
      </c>
      <c r="AN11" s="205">
        <v>40</v>
      </c>
    </row>
    <row r="12" spans="1:40" s="2" customFormat="1" ht="13.5">
      <c r="A12" s="149" t="s">
        <v>13</v>
      </c>
      <c r="B12" s="133"/>
      <c r="C12" s="133"/>
      <c r="D12" s="134"/>
      <c r="E12" s="133"/>
      <c r="F12" s="133"/>
      <c r="G12" s="134"/>
      <c r="H12" s="133"/>
      <c r="I12" s="133"/>
      <c r="J12" s="134"/>
      <c r="K12" s="133"/>
      <c r="L12" s="133"/>
      <c r="M12" s="134"/>
      <c r="N12" s="133"/>
      <c r="O12" s="133"/>
      <c r="P12" s="134"/>
      <c r="Q12" s="133"/>
      <c r="R12" s="133"/>
      <c r="S12" s="134"/>
      <c r="T12" s="133"/>
      <c r="U12" s="133"/>
      <c r="V12" s="134"/>
      <c r="W12" s="133"/>
      <c r="X12" s="133"/>
      <c r="Y12" s="134"/>
      <c r="Z12" s="133"/>
      <c r="AA12" s="133"/>
      <c r="AB12" s="134"/>
      <c r="AC12" s="133"/>
      <c r="AD12" s="133"/>
      <c r="AE12" s="134"/>
      <c r="AF12" s="133">
        <v>6</v>
      </c>
      <c r="AG12" s="133">
        <v>9</v>
      </c>
      <c r="AH12" s="134">
        <f t="shared" si="10"/>
        <v>40</v>
      </c>
      <c r="AI12" s="157">
        <v>5</v>
      </c>
      <c r="AJ12" s="157">
        <v>10</v>
      </c>
      <c r="AK12" s="134">
        <v>33.333333333333329</v>
      </c>
      <c r="AL12" s="208">
        <v>4</v>
      </c>
      <c r="AM12" s="208">
        <v>6</v>
      </c>
      <c r="AN12" s="205">
        <v>40</v>
      </c>
    </row>
    <row r="13" spans="1:40" s="2" customFormat="1" ht="13.5">
      <c r="A13" s="149" t="s">
        <v>97</v>
      </c>
      <c r="B13" s="133"/>
      <c r="C13" s="133"/>
      <c r="D13" s="134"/>
      <c r="E13" s="133"/>
      <c r="F13" s="133"/>
      <c r="G13" s="134"/>
      <c r="H13" s="133"/>
      <c r="I13" s="133"/>
      <c r="J13" s="134"/>
      <c r="K13" s="133"/>
      <c r="L13" s="133"/>
      <c r="M13" s="134"/>
      <c r="N13" s="133"/>
      <c r="O13" s="133"/>
      <c r="P13" s="134"/>
      <c r="Q13" s="133"/>
      <c r="R13" s="133"/>
      <c r="S13" s="134"/>
      <c r="T13" s="133"/>
      <c r="U13" s="133"/>
      <c r="V13" s="134"/>
      <c r="W13" s="133"/>
      <c r="X13" s="133"/>
      <c r="Y13" s="134"/>
      <c r="Z13" s="133"/>
      <c r="AA13" s="133"/>
      <c r="AB13" s="134"/>
      <c r="AC13" s="133"/>
      <c r="AD13" s="133"/>
      <c r="AE13" s="134"/>
      <c r="AF13" s="133">
        <v>1</v>
      </c>
      <c r="AG13" s="133">
        <v>3</v>
      </c>
      <c r="AH13" s="134">
        <f t="shared" si="10"/>
        <v>25</v>
      </c>
      <c r="AI13" s="157"/>
      <c r="AJ13" s="157">
        <v>4</v>
      </c>
      <c r="AK13" s="134">
        <v>0</v>
      </c>
      <c r="AL13" s="208"/>
      <c r="AM13" s="208">
        <v>4</v>
      </c>
      <c r="AN13" s="205">
        <v>0</v>
      </c>
    </row>
    <row r="14" spans="1:40" s="2" customFormat="1" ht="13.5">
      <c r="A14" s="149" t="s">
        <v>14</v>
      </c>
      <c r="B14" s="133">
        <v>1</v>
      </c>
      <c r="C14" s="133">
        <v>6</v>
      </c>
      <c r="D14" s="134">
        <f t="shared" si="0"/>
        <v>14.285714285714286</v>
      </c>
      <c r="E14" s="133">
        <v>1</v>
      </c>
      <c r="F14" s="133">
        <v>6</v>
      </c>
      <c r="G14" s="134">
        <f t="shared" si="1"/>
        <v>14.285714285714286</v>
      </c>
      <c r="H14" s="133">
        <v>2</v>
      </c>
      <c r="I14" s="133">
        <v>5</v>
      </c>
      <c r="J14" s="134">
        <f t="shared" si="2"/>
        <v>28.571428571428573</v>
      </c>
      <c r="K14" s="133">
        <v>2</v>
      </c>
      <c r="L14" s="133">
        <v>4</v>
      </c>
      <c r="M14" s="134">
        <f t="shared" si="3"/>
        <v>33.333333333333336</v>
      </c>
      <c r="N14" s="133">
        <v>2</v>
      </c>
      <c r="O14" s="133">
        <v>4</v>
      </c>
      <c r="P14" s="134">
        <f t="shared" si="4"/>
        <v>33.333333333333336</v>
      </c>
      <c r="Q14" s="133">
        <v>3</v>
      </c>
      <c r="R14" s="133">
        <v>3</v>
      </c>
      <c r="S14" s="134">
        <f t="shared" si="5"/>
        <v>50</v>
      </c>
      <c r="T14" s="133">
        <v>4</v>
      </c>
      <c r="U14" s="133">
        <v>2</v>
      </c>
      <c r="V14" s="134">
        <f t="shared" si="6"/>
        <v>66.666666666666671</v>
      </c>
      <c r="W14" s="133"/>
      <c r="X14" s="133"/>
      <c r="Y14" s="134" t="str">
        <f t="shared" si="7"/>
        <v/>
      </c>
      <c r="Z14" s="133"/>
      <c r="AA14" s="133"/>
      <c r="AB14" s="134" t="str">
        <f t="shared" si="8"/>
        <v/>
      </c>
      <c r="AC14" s="133"/>
      <c r="AD14" s="133"/>
      <c r="AE14" s="134" t="str">
        <f t="shared" si="9"/>
        <v/>
      </c>
      <c r="AF14" s="133"/>
      <c r="AG14" s="133"/>
      <c r="AH14" s="134" t="str">
        <f t="shared" si="10"/>
        <v/>
      </c>
      <c r="AI14" s="133"/>
      <c r="AJ14" s="133"/>
      <c r="AK14" s="134"/>
      <c r="AL14" s="175"/>
      <c r="AM14" s="175"/>
      <c r="AN14" s="205"/>
    </row>
    <row r="15" spans="1:40" s="2" customFormat="1" ht="13.5">
      <c r="A15" s="149" t="s">
        <v>110</v>
      </c>
      <c r="B15" s="133"/>
      <c r="C15" s="133"/>
      <c r="D15" s="134" t="str">
        <f t="shared" si="0"/>
        <v/>
      </c>
      <c r="E15" s="133"/>
      <c r="F15" s="133"/>
      <c r="G15" s="134" t="str">
        <f t="shared" si="1"/>
        <v/>
      </c>
      <c r="H15" s="133"/>
      <c r="I15" s="133"/>
      <c r="J15" s="134" t="str">
        <f t="shared" si="2"/>
        <v/>
      </c>
      <c r="K15" s="133"/>
      <c r="L15" s="133"/>
      <c r="M15" s="134" t="str">
        <f t="shared" si="3"/>
        <v/>
      </c>
      <c r="N15" s="133"/>
      <c r="O15" s="133"/>
      <c r="P15" s="134" t="str">
        <f t="shared" si="4"/>
        <v/>
      </c>
      <c r="Q15" s="133"/>
      <c r="R15" s="133"/>
      <c r="S15" s="134" t="str">
        <f t="shared" si="5"/>
        <v/>
      </c>
      <c r="T15" s="133">
        <v>3</v>
      </c>
      <c r="U15" s="133">
        <v>3</v>
      </c>
      <c r="V15" s="134">
        <f t="shared" si="6"/>
        <v>50</v>
      </c>
      <c r="W15" s="133"/>
      <c r="X15" s="133"/>
      <c r="Y15" s="134" t="str">
        <f t="shared" si="7"/>
        <v/>
      </c>
      <c r="Z15" s="133"/>
      <c r="AA15" s="133"/>
      <c r="AB15" s="134" t="str">
        <f t="shared" si="8"/>
        <v/>
      </c>
      <c r="AC15" s="133"/>
      <c r="AD15" s="133"/>
      <c r="AE15" s="134" t="str">
        <f t="shared" si="9"/>
        <v/>
      </c>
      <c r="AF15" s="133"/>
      <c r="AG15" s="133"/>
      <c r="AH15" s="134" t="str">
        <f t="shared" si="10"/>
        <v/>
      </c>
      <c r="AI15" s="133"/>
      <c r="AJ15" s="133"/>
      <c r="AK15" s="134"/>
      <c r="AL15" s="175"/>
      <c r="AM15" s="175"/>
      <c r="AN15" s="205"/>
    </row>
    <row r="16" spans="1:40" s="2" customFormat="1" ht="13.5">
      <c r="A16" s="149" t="s">
        <v>15</v>
      </c>
      <c r="B16" s="133">
        <v>3</v>
      </c>
      <c r="C16" s="133">
        <v>4</v>
      </c>
      <c r="D16" s="134">
        <f t="shared" si="0"/>
        <v>42.857142857142861</v>
      </c>
      <c r="E16" s="133">
        <v>2</v>
      </c>
      <c r="F16" s="133">
        <v>5</v>
      </c>
      <c r="G16" s="134">
        <f t="shared" si="1"/>
        <v>28.571428571428573</v>
      </c>
      <c r="H16" s="133">
        <v>3</v>
      </c>
      <c r="I16" s="133">
        <v>4</v>
      </c>
      <c r="J16" s="134">
        <f t="shared" si="2"/>
        <v>42.857142857142861</v>
      </c>
      <c r="K16" s="133">
        <v>3</v>
      </c>
      <c r="L16" s="133">
        <v>3</v>
      </c>
      <c r="M16" s="134">
        <f t="shared" si="3"/>
        <v>50</v>
      </c>
      <c r="N16" s="133">
        <v>3</v>
      </c>
      <c r="O16" s="133">
        <v>3</v>
      </c>
      <c r="P16" s="134">
        <f t="shared" si="4"/>
        <v>50</v>
      </c>
      <c r="Q16" s="133">
        <v>3</v>
      </c>
      <c r="R16" s="133">
        <v>3</v>
      </c>
      <c r="S16" s="134">
        <f t="shared" si="5"/>
        <v>50</v>
      </c>
      <c r="T16" s="133"/>
      <c r="U16" s="133"/>
      <c r="V16" s="134" t="str">
        <f t="shared" si="6"/>
        <v/>
      </c>
      <c r="W16" s="133"/>
      <c r="X16" s="133"/>
      <c r="Y16" s="134" t="str">
        <f t="shared" si="7"/>
        <v/>
      </c>
      <c r="Z16" s="133"/>
      <c r="AA16" s="133"/>
      <c r="AB16" s="134" t="str">
        <f t="shared" si="8"/>
        <v/>
      </c>
      <c r="AC16" s="133"/>
      <c r="AD16" s="133"/>
      <c r="AE16" s="134" t="str">
        <f t="shared" si="9"/>
        <v/>
      </c>
      <c r="AF16" s="133"/>
      <c r="AG16" s="133"/>
      <c r="AH16" s="134" t="str">
        <f t="shared" si="10"/>
        <v/>
      </c>
      <c r="AI16" s="133"/>
      <c r="AJ16" s="133"/>
      <c r="AK16" s="134"/>
      <c r="AL16" s="175"/>
      <c r="AM16" s="175"/>
      <c r="AN16" s="205"/>
    </row>
    <row r="17" spans="1:40" s="2" customFormat="1" ht="13.5">
      <c r="A17" s="149" t="s">
        <v>16</v>
      </c>
      <c r="B17" s="133"/>
      <c r="C17" s="133"/>
      <c r="D17" s="134" t="str">
        <f t="shared" si="0"/>
        <v/>
      </c>
      <c r="E17" s="133"/>
      <c r="F17" s="133"/>
      <c r="G17" s="134" t="str">
        <f t="shared" si="1"/>
        <v/>
      </c>
      <c r="H17" s="133"/>
      <c r="I17" s="133"/>
      <c r="J17" s="134" t="str">
        <f t="shared" si="2"/>
        <v/>
      </c>
      <c r="K17" s="133">
        <v>2</v>
      </c>
      <c r="L17" s="133">
        <v>2</v>
      </c>
      <c r="M17" s="134">
        <f t="shared" si="3"/>
        <v>50</v>
      </c>
      <c r="N17" s="133">
        <v>3</v>
      </c>
      <c r="O17" s="133">
        <v>3</v>
      </c>
      <c r="P17" s="134">
        <f t="shared" si="4"/>
        <v>50</v>
      </c>
      <c r="Q17" s="133"/>
      <c r="R17" s="133"/>
      <c r="S17" s="134" t="str">
        <f t="shared" si="5"/>
        <v/>
      </c>
      <c r="T17" s="133">
        <v>9</v>
      </c>
      <c r="U17" s="133">
        <v>3</v>
      </c>
      <c r="V17" s="134">
        <f t="shared" si="6"/>
        <v>75</v>
      </c>
      <c r="W17" s="133"/>
      <c r="X17" s="133"/>
      <c r="Y17" s="134" t="str">
        <f t="shared" si="7"/>
        <v/>
      </c>
      <c r="Z17" s="133"/>
      <c r="AA17" s="133"/>
      <c r="AB17" s="134" t="str">
        <f t="shared" si="8"/>
        <v/>
      </c>
      <c r="AC17" s="133"/>
      <c r="AD17" s="133"/>
      <c r="AE17" s="134" t="str">
        <f t="shared" si="9"/>
        <v/>
      </c>
      <c r="AF17" s="133"/>
      <c r="AG17" s="133"/>
      <c r="AH17" s="134" t="str">
        <f t="shared" si="10"/>
        <v/>
      </c>
      <c r="AI17" s="133"/>
      <c r="AJ17" s="133"/>
      <c r="AK17" s="134"/>
      <c r="AL17" s="175"/>
      <c r="AM17" s="175"/>
      <c r="AN17" s="205"/>
    </row>
    <row r="18" spans="1:40" s="2" customFormat="1" ht="13.5">
      <c r="A18" s="149" t="s">
        <v>79</v>
      </c>
      <c r="B18" s="133"/>
      <c r="C18" s="133"/>
      <c r="D18" s="134" t="str">
        <f t="shared" si="0"/>
        <v/>
      </c>
      <c r="E18" s="133"/>
      <c r="F18" s="133"/>
      <c r="G18" s="134" t="str">
        <f t="shared" si="1"/>
        <v/>
      </c>
      <c r="H18" s="133"/>
      <c r="I18" s="133"/>
      <c r="J18" s="134" t="str">
        <f t="shared" si="2"/>
        <v/>
      </c>
      <c r="K18" s="133"/>
      <c r="L18" s="133"/>
      <c r="M18" s="134" t="str">
        <f t="shared" si="3"/>
        <v/>
      </c>
      <c r="N18" s="133">
        <v>3</v>
      </c>
      <c r="O18" s="133">
        <v>3</v>
      </c>
      <c r="P18" s="134">
        <f t="shared" si="4"/>
        <v>50</v>
      </c>
      <c r="Q18" s="133">
        <v>3</v>
      </c>
      <c r="R18" s="133">
        <v>3</v>
      </c>
      <c r="S18" s="134">
        <f t="shared" si="5"/>
        <v>50</v>
      </c>
      <c r="T18" s="133">
        <v>3</v>
      </c>
      <c r="U18" s="133">
        <v>3</v>
      </c>
      <c r="V18" s="134">
        <f t="shared" si="6"/>
        <v>50</v>
      </c>
      <c r="W18" s="133">
        <v>4</v>
      </c>
      <c r="X18" s="133">
        <v>2</v>
      </c>
      <c r="Y18" s="134">
        <f t="shared" si="7"/>
        <v>66.666666666666671</v>
      </c>
      <c r="Z18" s="133">
        <v>8</v>
      </c>
      <c r="AA18" s="133">
        <v>2</v>
      </c>
      <c r="AB18" s="134">
        <f t="shared" si="8"/>
        <v>80</v>
      </c>
      <c r="AC18" s="133">
        <v>6</v>
      </c>
      <c r="AD18" s="133">
        <v>4</v>
      </c>
      <c r="AE18" s="134">
        <f t="shared" si="9"/>
        <v>60</v>
      </c>
      <c r="AF18" s="133">
        <v>8</v>
      </c>
      <c r="AG18" s="133">
        <v>2</v>
      </c>
      <c r="AH18" s="134">
        <f t="shared" si="10"/>
        <v>80</v>
      </c>
      <c r="AI18" s="157">
        <v>8</v>
      </c>
      <c r="AJ18" s="157">
        <v>2</v>
      </c>
      <c r="AK18" s="134">
        <v>80</v>
      </c>
      <c r="AL18" s="207">
        <v>11</v>
      </c>
      <c r="AM18" s="207">
        <v>4</v>
      </c>
      <c r="AN18" s="205">
        <v>73.333333333333329</v>
      </c>
    </row>
    <row r="19" spans="1:40" s="2" customFormat="1" ht="13.5">
      <c r="A19" s="149" t="s">
        <v>130</v>
      </c>
      <c r="B19" s="133">
        <v>2</v>
      </c>
      <c r="C19" s="133">
        <v>2</v>
      </c>
      <c r="D19" s="134">
        <f t="shared" si="0"/>
        <v>50</v>
      </c>
      <c r="E19" s="133"/>
      <c r="F19" s="133"/>
      <c r="G19" s="134" t="str">
        <f t="shared" si="1"/>
        <v/>
      </c>
      <c r="H19" s="133"/>
      <c r="I19" s="133"/>
      <c r="J19" s="134" t="str">
        <f t="shared" si="2"/>
        <v/>
      </c>
      <c r="K19" s="133"/>
      <c r="L19" s="133"/>
      <c r="M19" s="134" t="str">
        <f t="shared" si="3"/>
        <v/>
      </c>
      <c r="N19" s="133"/>
      <c r="O19" s="133"/>
      <c r="P19" s="134" t="str">
        <f t="shared" si="4"/>
        <v/>
      </c>
      <c r="Q19" s="133"/>
      <c r="R19" s="133"/>
      <c r="S19" s="134" t="str">
        <f t="shared" si="5"/>
        <v/>
      </c>
      <c r="T19" s="133"/>
      <c r="U19" s="133"/>
      <c r="V19" s="134" t="str">
        <f t="shared" si="6"/>
        <v/>
      </c>
      <c r="W19" s="133"/>
      <c r="X19" s="133"/>
      <c r="Y19" s="134" t="str">
        <f t="shared" si="7"/>
        <v/>
      </c>
      <c r="Z19" s="133"/>
      <c r="AA19" s="133"/>
      <c r="AB19" s="134" t="str">
        <f t="shared" si="8"/>
        <v/>
      </c>
      <c r="AC19" s="133"/>
      <c r="AD19" s="133"/>
      <c r="AE19" s="134" t="str">
        <f t="shared" si="9"/>
        <v/>
      </c>
      <c r="AF19" s="133"/>
      <c r="AG19" s="133"/>
      <c r="AH19" s="134" t="str">
        <f t="shared" si="10"/>
        <v/>
      </c>
      <c r="AI19" s="133"/>
      <c r="AJ19" s="133"/>
      <c r="AK19" s="134"/>
      <c r="AL19" s="175"/>
      <c r="AM19" s="175"/>
      <c r="AN19" s="205"/>
    </row>
    <row r="20" spans="1:40" s="2" customFormat="1" ht="13.5">
      <c r="A20" s="149" t="s">
        <v>81</v>
      </c>
      <c r="B20" s="133">
        <v>1</v>
      </c>
      <c r="C20" s="133">
        <v>4</v>
      </c>
      <c r="D20" s="134">
        <f t="shared" si="0"/>
        <v>20</v>
      </c>
      <c r="E20" s="133"/>
      <c r="F20" s="133">
        <v>7</v>
      </c>
      <c r="G20" s="134">
        <f t="shared" si="1"/>
        <v>0</v>
      </c>
      <c r="H20" s="133"/>
      <c r="I20" s="133">
        <v>7</v>
      </c>
      <c r="J20" s="134">
        <f t="shared" si="2"/>
        <v>0</v>
      </c>
      <c r="K20" s="133"/>
      <c r="L20" s="133">
        <v>6</v>
      </c>
      <c r="M20" s="134">
        <f t="shared" si="3"/>
        <v>0</v>
      </c>
      <c r="N20" s="133">
        <v>1</v>
      </c>
      <c r="O20" s="133">
        <v>2</v>
      </c>
      <c r="P20" s="134">
        <f t="shared" si="4"/>
        <v>33.333333333333336</v>
      </c>
      <c r="Q20" s="133">
        <v>1</v>
      </c>
      <c r="R20" s="133">
        <v>2</v>
      </c>
      <c r="S20" s="134">
        <f t="shared" si="5"/>
        <v>33.333333333333336</v>
      </c>
      <c r="T20" s="133"/>
      <c r="U20" s="133">
        <v>6</v>
      </c>
      <c r="V20" s="134">
        <f t="shared" si="6"/>
        <v>0</v>
      </c>
      <c r="W20" s="133">
        <v>3</v>
      </c>
      <c r="X20" s="133">
        <v>3</v>
      </c>
      <c r="Y20" s="134">
        <f t="shared" si="7"/>
        <v>50</v>
      </c>
      <c r="Z20" s="133"/>
      <c r="AA20" s="133">
        <v>5</v>
      </c>
      <c r="AB20" s="134">
        <f t="shared" si="8"/>
        <v>0</v>
      </c>
      <c r="AC20" s="133">
        <v>1</v>
      </c>
      <c r="AD20" s="133">
        <v>4</v>
      </c>
      <c r="AE20" s="134">
        <f t="shared" si="9"/>
        <v>20</v>
      </c>
      <c r="AF20" s="133"/>
      <c r="AG20" s="133"/>
      <c r="AH20" s="134" t="str">
        <f t="shared" si="10"/>
        <v/>
      </c>
      <c r="AI20" s="133"/>
      <c r="AJ20" s="133"/>
      <c r="AK20" s="134"/>
      <c r="AL20" s="175"/>
      <c r="AM20" s="175"/>
      <c r="AN20" s="205"/>
    </row>
    <row r="21" spans="1:40" s="2" customFormat="1" ht="13.5">
      <c r="A21" s="149" t="s">
        <v>20</v>
      </c>
      <c r="B21" s="133"/>
      <c r="C21" s="133"/>
      <c r="D21" s="134" t="str">
        <f t="shared" si="0"/>
        <v/>
      </c>
      <c r="E21" s="133"/>
      <c r="F21" s="133"/>
      <c r="G21" s="134" t="str">
        <f t="shared" si="1"/>
        <v/>
      </c>
      <c r="H21" s="133"/>
      <c r="I21" s="133"/>
      <c r="J21" s="134" t="str">
        <f t="shared" si="2"/>
        <v/>
      </c>
      <c r="K21" s="133"/>
      <c r="L21" s="133"/>
      <c r="M21" s="134" t="str">
        <f t="shared" si="3"/>
        <v/>
      </c>
      <c r="N21" s="133"/>
      <c r="O21" s="133"/>
      <c r="P21" s="134" t="str">
        <f t="shared" si="4"/>
        <v/>
      </c>
      <c r="Q21" s="133"/>
      <c r="R21" s="133">
        <v>6</v>
      </c>
      <c r="S21" s="134">
        <f t="shared" si="5"/>
        <v>0</v>
      </c>
      <c r="T21" s="133"/>
      <c r="U21" s="133"/>
      <c r="V21" s="134" t="str">
        <f t="shared" si="6"/>
        <v/>
      </c>
      <c r="W21" s="133"/>
      <c r="X21" s="133"/>
      <c r="Y21" s="134" t="str">
        <f t="shared" si="7"/>
        <v/>
      </c>
      <c r="Z21" s="133">
        <v>2</v>
      </c>
      <c r="AA21" s="133">
        <v>3</v>
      </c>
      <c r="AB21" s="134">
        <f t="shared" si="8"/>
        <v>40</v>
      </c>
      <c r="AC21" s="133">
        <v>2</v>
      </c>
      <c r="AD21" s="133">
        <v>3</v>
      </c>
      <c r="AE21" s="134">
        <f t="shared" si="9"/>
        <v>40</v>
      </c>
      <c r="AF21" s="133">
        <v>2</v>
      </c>
      <c r="AG21" s="133">
        <v>3</v>
      </c>
      <c r="AH21" s="134">
        <f t="shared" si="10"/>
        <v>40</v>
      </c>
      <c r="AI21" s="157">
        <v>2</v>
      </c>
      <c r="AJ21" s="157">
        <v>3</v>
      </c>
      <c r="AK21" s="134">
        <v>40</v>
      </c>
      <c r="AL21" s="207">
        <v>1</v>
      </c>
      <c r="AM21" s="207">
        <v>4</v>
      </c>
      <c r="AN21" s="205">
        <v>20</v>
      </c>
    </row>
    <row r="22" spans="1:40" s="2" customFormat="1" ht="13.5">
      <c r="A22" s="149" t="s">
        <v>82</v>
      </c>
      <c r="B22" s="133"/>
      <c r="C22" s="133"/>
      <c r="D22" s="134" t="str">
        <f t="shared" si="0"/>
        <v/>
      </c>
      <c r="E22" s="133"/>
      <c r="F22" s="133"/>
      <c r="G22" s="134" t="str">
        <f t="shared" si="1"/>
        <v/>
      </c>
      <c r="H22" s="133"/>
      <c r="I22" s="133"/>
      <c r="J22" s="134" t="str">
        <f t="shared" si="2"/>
        <v/>
      </c>
      <c r="K22" s="133"/>
      <c r="L22" s="133"/>
      <c r="M22" s="134" t="str">
        <f t="shared" si="3"/>
        <v/>
      </c>
      <c r="N22" s="133"/>
      <c r="O22" s="133"/>
      <c r="P22" s="134" t="str">
        <f t="shared" si="4"/>
        <v/>
      </c>
      <c r="Q22" s="133"/>
      <c r="R22" s="133"/>
      <c r="S22" s="134" t="str">
        <f t="shared" si="5"/>
        <v/>
      </c>
      <c r="T22" s="133">
        <v>1</v>
      </c>
      <c r="U22" s="133">
        <v>2</v>
      </c>
      <c r="V22" s="134">
        <f t="shared" si="6"/>
        <v>33.333333333333336</v>
      </c>
      <c r="W22" s="133"/>
      <c r="X22" s="133"/>
      <c r="Y22" s="134" t="str">
        <f t="shared" si="7"/>
        <v/>
      </c>
      <c r="Z22" s="133"/>
      <c r="AA22" s="133"/>
      <c r="AB22" s="134" t="str">
        <f t="shared" si="8"/>
        <v/>
      </c>
      <c r="AC22" s="133"/>
      <c r="AD22" s="133"/>
      <c r="AE22" s="134" t="str">
        <f t="shared" si="9"/>
        <v/>
      </c>
      <c r="AF22" s="133"/>
      <c r="AG22" s="133"/>
      <c r="AH22" s="134" t="str">
        <f t="shared" si="10"/>
        <v/>
      </c>
      <c r="AI22" s="133"/>
      <c r="AJ22" s="133"/>
      <c r="AK22" s="134"/>
      <c r="AL22" s="175"/>
      <c r="AM22" s="175"/>
      <c r="AN22" s="205"/>
    </row>
    <row r="23" spans="1:40" s="2" customFormat="1" ht="13.5">
      <c r="A23" s="149" t="s">
        <v>22</v>
      </c>
      <c r="B23" s="133">
        <v>1</v>
      </c>
      <c r="C23" s="133">
        <v>6</v>
      </c>
      <c r="D23" s="134">
        <f t="shared" si="0"/>
        <v>14.285714285714286</v>
      </c>
      <c r="E23" s="133">
        <v>2</v>
      </c>
      <c r="F23" s="133">
        <v>7</v>
      </c>
      <c r="G23" s="134">
        <f t="shared" si="1"/>
        <v>22.222222222222221</v>
      </c>
      <c r="H23" s="133">
        <v>3</v>
      </c>
      <c r="I23" s="133">
        <v>7</v>
      </c>
      <c r="J23" s="134">
        <f t="shared" si="2"/>
        <v>30</v>
      </c>
      <c r="K23" s="133">
        <v>5</v>
      </c>
      <c r="L23" s="133">
        <v>12</v>
      </c>
      <c r="M23" s="134">
        <f t="shared" si="3"/>
        <v>29.411764705882355</v>
      </c>
      <c r="N23" s="133">
        <v>9</v>
      </c>
      <c r="O23" s="133">
        <v>13</v>
      </c>
      <c r="P23" s="134">
        <f t="shared" si="4"/>
        <v>40.909090909090914</v>
      </c>
      <c r="Q23" s="133">
        <v>3</v>
      </c>
      <c r="R23" s="133">
        <v>9</v>
      </c>
      <c r="S23" s="134">
        <f t="shared" si="5"/>
        <v>25</v>
      </c>
      <c r="T23" s="133">
        <v>5</v>
      </c>
      <c r="U23" s="133"/>
      <c r="V23" s="134">
        <f t="shared" si="6"/>
        <v>100</v>
      </c>
      <c r="W23" s="133">
        <v>7</v>
      </c>
      <c r="X23" s="133">
        <v>11</v>
      </c>
      <c r="Y23" s="134">
        <f t="shared" si="7"/>
        <v>38.888888888888886</v>
      </c>
      <c r="Z23" s="133">
        <v>2</v>
      </c>
      <c r="AA23" s="133">
        <v>2</v>
      </c>
      <c r="AB23" s="134">
        <f t="shared" si="8"/>
        <v>50</v>
      </c>
      <c r="AC23" s="133">
        <v>2</v>
      </c>
      <c r="AD23" s="133">
        <v>6</v>
      </c>
      <c r="AE23" s="134">
        <f t="shared" si="9"/>
        <v>25</v>
      </c>
      <c r="AF23" s="133">
        <v>1</v>
      </c>
      <c r="AG23" s="133">
        <v>9</v>
      </c>
      <c r="AH23" s="134">
        <f t="shared" si="10"/>
        <v>10</v>
      </c>
      <c r="AI23" s="157">
        <v>2</v>
      </c>
      <c r="AJ23" s="157">
        <v>3</v>
      </c>
      <c r="AK23" s="134">
        <v>40</v>
      </c>
      <c r="AL23" s="207">
        <v>6</v>
      </c>
      <c r="AM23" s="207">
        <v>8</v>
      </c>
      <c r="AN23" s="205">
        <v>42.857142857142854</v>
      </c>
    </row>
    <row r="24" spans="1:40" s="1" customFormat="1" ht="18" customHeight="1">
      <c r="A24" s="158" t="s">
        <v>4</v>
      </c>
      <c r="B24" s="136">
        <v>15</v>
      </c>
      <c r="C24" s="136">
        <v>50</v>
      </c>
      <c r="D24" s="137">
        <f>IF(SUM(B24:C24)&gt;0,100/SUM(B24:C24)*B24,"")</f>
        <v>23.076923076923077</v>
      </c>
      <c r="E24" s="136">
        <v>15</v>
      </c>
      <c r="F24" s="136">
        <v>57</v>
      </c>
      <c r="G24" s="137">
        <f>IF(SUM(E24:F24)&gt;0,100/SUM(E24:F24)*E24,"")</f>
        <v>20.833333333333332</v>
      </c>
      <c r="H24" s="136">
        <v>16</v>
      </c>
      <c r="I24" s="136">
        <v>50</v>
      </c>
      <c r="J24" s="137">
        <f>IF(SUM(H24:I24)&gt;0,100/SUM(H24:I24)*H24,"")</f>
        <v>24.242424242424242</v>
      </c>
      <c r="K24" s="136">
        <v>23</v>
      </c>
      <c r="L24" s="136">
        <v>52</v>
      </c>
      <c r="M24" s="137">
        <f>IF(SUM(K24:L24)&gt;0,100/SUM(K24:L24)*K24,"")</f>
        <v>30.666666666666664</v>
      </c>
      <c r="N24" s="136">
        <v>34</v>
      </c>
      <c r="O24" s="136">
        <v>51</v>
      </c>
      <c r="P24" s="137">
        <f>IF(SUM(N24:O24)&gt;0,100/SUM(N24:O24)*N24,"")</f>
        <v>40</v>
      </c>
      <c r="Q24" s="136">
        <v>27</v>
      </c>
      <c r="R24" s="136">
        <v>51</v>
      </c>
      <c r="S24" s="137">
        <f>IF(SUM(Q24:R24)&gt;0,100/SUM(Q24:R24)*Q24,"")</f>
        <v>34.61538461538462</v>
      </c>
      <c r="T24" s="136">
        <v>37</v>
      </c>
      <c r="U24" s="136">
        <v>37</v>
      </c>
      <c r="V24" s="137">
        <f>IF(SUM(T24:U24)&gt;0,100/SUM(T24:U24)*T24,"")</f>
        <v>50</v>
      </c>
      <c r="W24" s="136">
        <v>32</v>
      </c>
      <c r="X24" s="136">
        <v>40</v>
      </c>
      <c r="Y24" s="137">
        <f>IF(SUM(W24:X24)&gt;0,100/SUM(W24:X24)*W24,"")</f>
        <v>44.444444444444443</v>
      </c>
      <c r="Z24" s="136">
        <v>25</v>
      </c>
      <c r="AA24" s="136">
        <v>42</v>
      </c>
      <c r="AB24" s="137">
        <f>IF(SUM(Z24:AA24)&gt;0,100/SUM(Z24:AA24)*Z24,"")</f>
        <v>37.313432835820898</v>
      </c>
      <c r="AC24" s="136">
        <v>33</v>
      </c>
      <c r="AD24" s="136">
        <v>55</v>
      </c>
      <c r="AE24" s="137">
        <f>IF(SUM(AC24:AD24)&gt;0,100/SUM(AC24:AD24)*AC24,"")</f>
        <v>37.5</v>
      </c>
      <c r="AF24" s="136">
        <v>38</v>
      </c>
      <c r="AG24" s="136">
        <v>76</v>
      </c>
      <c r="AH24" s="137">
        <f>IF(SUM(AF24:AG24)&gt;0,100/SUM(AF24:AG24)*AF24,"")</f>
        <v>33.333333333333329</v>
      </c>
      <c r="AI24" s="136">
        <v>54</v>
      </c>
      <c r="AJ24" s="136">
        <v>68</v>
      </c>
      <c r="AK24" s="137">
        <v>44.262295081967217</v>
      </c>
      <c r="AL24" s="136">
        <v>61</v>
      </c>
      <c r="AM24" s="136">
        <v>72</v>
      </c>
      <c r="AN24" s="137">
        <v>45.864661654135332</v>
      </c>
    </row>
    <row r="25" spans="1:40" s="14" customFormat="1" ht="21.95" customHeight="1">
      <c r="A25" s="138" t="s">
        <v>295</v>
      </c>
      <c r="B25" s="52"/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  <c r="X25" s="52"/>
      <c r="Y25" s="52"/>
      <c r="Z25" s="52"/>
      <c r="AA25" s="52"/>
      <c r="AB25" s="52"/>
      <c r="AC25" s="52"/>
      <c r="AD25" s="52"/>
      <c r="AE25" s="52"/>
      <c r="AF25" s="52"/>
      <c r="AG25" s="52"/>
      <c r="AH25" s="52"/>
      <c r="AI25" s="52"/>
      <c r="AJ25" s="52"/>
      <c r="AK25" s="52"/>
    </row>
    <row r="26" spans="1:40" s="14" customFormat="1" ht="12.6" customHeight="1">
      <c r="A26" s="138" t="s">
        <v>299</v>
      </c>
      <c r="B26" s="52"/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  <c r="X26" s="52"/>
      <c r="Y26" s="52"/>
      <c r="Z26" s="52"/>
      <c r="AA26" s="52"/>
      <c r="AB26" s="52"/>
      <c r="AC26" s="52"/>
      <c r="AD26" s="52"/>
      <c r="AE26" s="52"/>
      <c r="AF26" s="52"/>
      <c r="AG26" s="52"/>
      <c r="AH26" s="52"/>
      <c r="AI26" s="52"/>
      <c r="AJ26" s="52"/>
      <c r="AK26" s="52"/>
    </row>
    <row r="27" spans="1:40" s="14" customFormat="1" ht="12.6" customHeight="1">
      <c r="A27" s="138"/>
      <c r="B27" s="52"/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52"/>
      <c r="W27" s="52"/>
      <c r="X27" s="52"/>
      <c r="Y27" s="52"/>
      <c r="Z27" s="52"/>
      <c r="AA27" s="52"/>
      <c r="AB27" s="52"/>
      <c r="AC27" s="52"/>
      <c r="AD27" s="52"/>
      <c r="AE27" s="52"/>
      <c r="AF27" s="52"/>
      <c r="AG27" s="52"/>
      <c r="AH27" s="52"/>
      <c r="AI27" s="52"/>
      <c r="AJ27" s="52"/>
      <c r="AK27" s="52"/>
    </row>
    <row r="28" spans="1:40" s="14" customFormat="1" ht="12.6" customHeight="1">
      <c r="A28" s="138" t="s">
        <v>296</v>
      </c>
      <c r="B28" s="52"/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52"/>
      <c r="W28" s="52"/>
      <c r="X28" s="52"/>
      <c r="Y28" s="52"/>
      <c r="Z28" s="52"/>
      <c r="AA28" s="52"/>
      <c r="AB28" s="52"/>
      <c r="AC28" s="52"/>
      <c r="AD28" s="52"/>
      <c r="AE28" s="52"/>
      <c r="AF28" s="52"/>
      <c r="AG28" s="52"/>
      <c r="AH28" s="52"/>
      <c r="AI28" s="52"/>
      <c r="AJ28" s="52"/>
      <c r="AK28" s="52"/>
    </row>
  </sheetData>
  <phoneticPr fontId="0" type="noConversion"/>
  <hyperlinks>
    <hyperlink ref="AN1" location="Übersicht!A1" display="zurück zur Übersicht"/>
  </hyperlinks>
  <pageMargins left="0.2" right="0.19" top="0.69" bottom="0.54" header="0.4921259845" footer="0.23"/>
  <pageSetup paperSize="9" scale="94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"/>
  <sheetViews>
    <sheetView showGridLines="0" zoomScaleNormal="100" workbookViewId="0"/>
  </sheetViews>
  <sheetFormatPr baseColWidth="10" defaultColWidth="12" defaultRowHeight="11.25"/>
  <cols>
    <col min="1" max="1" width="7.6640625" style="32" customWidth="1"/>
    <col min="2" max="27" width="5.5" style="32" customWidth="1"/>
    <col min="28" max="16384" width="12" style="32"/>
  </cols>
  <sheetData>
    <row r="1" spans="1:27" s="12" customFormat="1" ht="13.5">
      <c r="A1" s="10" t="str">
        <f>"Kanton "&amp;Übersicht!C5</f>
        <v>Kanton Basel-Stadt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Q1" s="13"/>
      <c r="R1" s="13"/>
      <c r="V1" s="13"/>
      <c r="W1" s="13"/>
      <c r="Y1" s="22"/>
      <c r="AA1" s="22" t="s">
        <v>56</v>
      </c>
    </row>
    <row r="2" spans="1:27" s="17" customFormat="1" ht="14.1" customHeight="1">
      <c r="A2" s="77" t="s">
        <v>72</v>
      </c>
      <c r="B2" s="15"/>
      <c r="C2" s="15"/>
      <c r="D2" s="15"/>
      <c r="E2" s="15"/>
      <c r="F2" s="15"/>
      <c r="G2" s="15"/>
      <c r="H2" s="15"/>
      <c r="I2" s="15"/>
      <c r="J2" s="15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</row>
    <row r="3" spans="1:27" s="19" customFormat="1" ht="18" customHeight="1">
      <c r="A3" s="64"/>
      <c r="B3" s="91">
        <v>1971</v>
      </c>
      <c r="C3" s="155"/>
      <c r="D3" s="154">
        <v>1975</v>
      </c>
      <c r="E3" s="154"/>
      <c r="F3" s="91">
        <v>1979</v>
      </c>
      <c r="G3" s="155"/>
      <c r="H3" s="91">
        <v>1983</v>
      </c>
      <c r="I3" s="155"/>
      <c r="J3" s="91">
        <v>1987</v>
      </c>
      <c r="K3" s="155"/>
      <c r="L3" s="91">
        <v>1991</v>
      </c>
      <c r="M3" s="155"/>
      <c r="N3" s="91">
        <v>1995</v>
      </c>
      <c r="O3" s="155"/>
      <c r="P3" s="91">
        <v>1999</v>
      </c>
      <c r="Q3" s="155"/>
      <c r="R3" s="91">
        <v>2003</v>
      </c>
      <c r="S3" s="155"/>
      <c r="T3" s="154">
        <v>2007</v>
      </c>
      <c r="U3" s="154"/>
      <c r="V3" s="91">
        <v>2011</v>
      </c>
      <c r="W3" s="154"/>
      <c r="X3" s="91">
        <v>2015</v>
      </c>
      <c r="Y3" s="154"/>
      <c r="Z3" s="172">
        <v>2019</v>
      </c>
      <c r="AA3" s="173"/>
    </row>
    <row r="4" spans="1:27">
      <c r="A4" s="42" t="s">
        <v>239</v>
      </c>
      <c r="B4" s="90" t="s">
        <v>5</v>
      </c>
      <c r="C4" s="90" t="s">
        <v>6</v>
      </c>
      <c r="D4" s="90" t="s">
        <v>5</v>
      </c>
      <c r="E4" s="90" t="s">
        <v>6</v>
      </c>
      <c r="F4" s="90" t="s">
        <v>5</v>
      </c>
      <c r="G4" s="90" t="s">
        <v>6</v>
      </c>
      <c r="H4" s="90" t="s">
        <v>5</v>
      </c>
      <c r="I4" s="90" t="s">
        <v>6</v>
      </c>
      <c r="J4" s="90" t="s">
        <v>5</v>
      </c>
      <c r="K4" s="90" t="s">
        <v>6</v>
      </c>
      <c r="L4" s="155" t="s">
        <v>5</v>
      </c>
      <c r="M4" s="90" t="s">
        <v>6</v>
      </c>
      <c r="N4" s="155" t="s">
        <v>5</v>
      </c>
      <c r="O4" s="90" t="s">
        <v>6</v>
      </c>
      <c r="P4" s="155" t="s">
        <v>5</v>
      </c>
      <c r="Q4" s="90" t="s">
        <v>6</v>
      </c>
      <c r="R4" s="155" t="s">
        <v>5</v>
      </c>
      <c r="S4" s="90" t="s">
        <v>6</v>
      </c>
      <c r="T4" s="155" t="s">
        <v>5</v>
      </c>
      <c r="U4" s="91" t="s">
        <v>6</v>
      </c>
      <c r="V4" s="90" t="s">
        <v>5</v>
      </c>
      <c r="W4" s="91" t="s">
        <v>6</v>
      </c>
      <c r="X4" s="90" t="s">
        <v>5</v>
      </c>
      <c r="Y4" s="91" t="s">
        <v>6</v>
      </c>
      <c r="Z4" s="174" t="s">
        <v>5</v>
      </c>
      <c r="AA4" s="172" t="s">
        <v>6</v>
      </c>
    </row>
    <row r="5" spans="1:27" s="12" customFormat="1" ht="13.5">
      <c r="A5" s="65" t="s">
        <v>7</v>
      </c>
      <c r="B5" s="133"/>
      <c r="C5" s="133">
        <v>1</v>
      </c>
      <c r="D5" s="133"/>
      <c r="E5" s="133">
        <v>1</v>
      </c>
      <c r="F5" s="133"/>
      <c r="G5" s="133">
        <v>1</v>
      </c>
      <c r="H5" s="133"/>
      <c r="I5" s="133">
        <v>1</v>
      </c>
      <c r="J5" s="133"/>
      <c r="K5" s="133">
        <v>1</v>
      </c>
      <c r="L5" s="133"/>
      <c r="M5" s="133">
        <v>1</v>
      </c>
      <c r="N5" s="133"/>
      <c r="O5" s="133">
        <v>1</v>
      </c>
      <c r="P5" s="133"/>
      <c r="Q5" s="133">
        <v>1</v>
      </c>
      <c r="R5" s="133">
        <v>1</v>
      </c>
      <c r="S5" s="133"/>
      <c r="T5" s="133">
        <v>1</v>
      </c>
      <c r="U5" s="133"/>
      <c r="V5" s="133">
        <v>1</v>
      </c>
      <c r="W5" s="133"/>
      <c r="X5" s="133">
        <v>1</v>
      </c>
      <c r="Y5" s="133"/>
      <c r="Z5" s="175">
        <v>1</v>
      </c>
      <c r="AA5" s="175"/>
    </row>
    <row r="6" spans="1:27" ht="15.6" customHeight="1">
      <c r="A6" s="158" t="s">
        <v>4</v>
      </c>
      <c r="B6" s="136">
        <f t="shared" ref="B6:U6" si="0">SUM(B5:B5)</f>
        <v>0</v>
      </c>
      <c r="C6" s="136">
        <f t="shared" si="0"/>
        <v>1</v>
      </c>
      <c r="D6" s="136">
        <f t="shared" si="0"/>
        <v>0</v>
      </c>
      <c r="E6" s="136">
        <f t="shared" si="0"/>
        <v>1</v>
      </c>
      <c r="F6" s="136">
        <f t="shared" si="0"/>
        <v>0</v>
      </c>
      <c r="G6" s="136">
        <f t="shared" si="0"/>
        <v>1</v>
      </c>
      <c r="H6" s="136">
        <f t="shared" si="0"/>
        <v>0</v>
      </c>
      <c r="I6" s="136">
        <f t="shared" si="0"/>
        <v>1</v>
      </c>
      <c r="J6" s="136">
        <f t="shared" si="0"/>
        <v>0</v>
      </c>
      <c r="K6" s="136">
        <f t="shared" si="0"/>
        <v>1</v>
      </c>
      <c r="L6" s="136">
        <f t="shared" si="0"/>
        <v>0</v>
      </c>
      <c r="M6" s="136">
        <f t="shared" si="0"/>
        <v>1</v>
      </c>
      <c r="N6" s="136">
        <f t="shared" si="0"/>
        <v>0</v>
      </c>
      <c r="O6" s="136">
        <f t="shared" si="0"/>
        <v>1</v>
      </c>
      <c r="P6" s="136">
        <f t="shared" si="0"/>
        <v>0</v>
      </c>
      <c r="Q6" s="136">
        <f t="shared" si="0"/>
        <v>1</v>
      </c>
      <c r="R6" s="136">
        <f t="shared" si="0"/>
        <v>1</v>
      </c>
      <c r="S6" s="136">
        <f t="shared" si="0"/>
        <v>0</v>
      </c>
      <c r="T6" s="136">
        <f t="shared" si="0"/>
        <v>1</v>
      </c>
      <c r="U6" s="136">
        <f t="shared" si="0"/>
        <v>0</v>
      </c>
      <c r="V6" s="136">
        <v>1</v>
      </c>
      <c r="W6" s="136">
        <v>0</v>
      </c>
      <c r="X6" s="136">
        <v>1</v>
      </c>
      <c r="Y6" s="136">
        <v>0</v>
      </c>
      <c r="Z6" s="136">
        <v>1</v>
      </c>
      <c r="AA6" s="136">
        <v>0</v>
      </c>
    </row>
    <row r="7" spans="1:27" s="14" customFormat="1" ht="21.95" customHeight="1">
      <c r="A7" s="110" t="s">
        <v>295</v>
      </c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</row>
    <row r="8" spans="1:27" s="14" customFormat="1" ht="12.6" customHeight="1">
      <c r="A8" s="180" t="s">
        <v>299</v>
      </c>
      <c r="B8" s="52"/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</row>
    <row r="9" spans="1:27" s="14" customFormat="1" ht="12.6" customHeight="1">
      <c r="A9" s="110"/>
      <c r="B9" s="52"/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</row>
    <row r="10" spans="1:27" s="14" customFormat="1" ht="12.6" customHeight="1">
      <c r="A10" s="110" t="s">
        <v>296</v>
      </c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</row>
  </sheetData>
  <phoneticPr fontId="0" type="noConversion"/>
  <hyperlinks>
    <hyperlink ref="AA1" location="Übersicht!A1" display="zurück zur Übersicht"/>
  </hyperlinks>
  <pageMargins left="0.35" right="0.31" top="0.984251969" bottom="0.984251969" header="0.4921259845" footer="0.4921259845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6"/>
  <sheetViews>
    <sheetView showGridLines="0" zoomScaleNormal="100" workbookViewId="0"/>
  </sheetViews>
  <sheetFormatPr baseColWidth="10" defaultColWidth="12" defaultRowHeight="11.25"/>
  <cols>
    <col min="1" max="2" width="7.6640625" style="21" customWidth="1"/>
    <col min="3" max="21" width="6.1640625" style="21" customWidth="1"/>
    <col min="22" max="16384" width="12" style="21"/>
  </cols>
  <sheetData>
    <row r="1" spans="1:21" s="12" customFormat="1" ht="13.5">
      <c r="A1" s="10" t="str">
        <f>"Kanton "&amp;Übersicht!C5</f>
        <v>Kanton Basel-Stadt</v>
      </c>
      <c r="B1" s="11"/>
      <c r="C1" s="11"/>
      <c r="D1" s="11"/>
      <c r="E1" s="11"/>
      <c r="F1" s="11"/>
      <c r="K1" s="13"/>
      <c r="L1" s="13"/>
      <c r="M1" s="13"/>
      <c r="N1" s="13"/>
      <c r="O1" s="13"/>
      <c r="P1" s="13"/>
      <c r="U1" s="41" t="s">
        <v>56</v>
      </c>
    </row>
    <row r="2" spans="1:21" s="17" customFormat="1" ht="14.1" customHeight="1">
      <c r="A2" s="77" t="s">
        <v>73</v>
      </c>
      <c r="B2" s="15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T2" s="16"/>
    </row>
    <row r="3" spans="1:21" s="19" customFormat="1" ht="18" customHeight="1">
      <c r="A3" s="64"/>
      <c r="B3" s="91">
        <v>1980</v>
      </c>
      <c r="C3" s="155"/>
      <c r="D3" s="91">
        <v>1984</v>
      </c>
      <c r="E3" s="155"/>
      <c r="F3" s="91">
        <v>1988</v>
      </c>
      <c r="G3" s="155"/>
      <c r="H3" s="91">
        <v>1992</v>
      </c>
      <c r="I3" s="155"/>
      <c r="J3" s="91">
        <v>1996</v>
      </c>
      <c r="K3" s="155"/>
      <c r="L3" s="91">
        <v>2000</v>
      </c>
      <c r="M3" s="155"/>
      <c r="N3" s="91">
        <v>2004</v>
      </c>
      <c r="O3" s="155"/>
      <c r="P3" s="154">
        <v>2008</v>
      </c>
      <c r="Q3" s="154"/>
      <c r="R3" s="91">
        <v>2012</v>
      </c>
      <c r="S3" s="154"/>
      <c r="T3" s="172">
        <v>2016</v>
      </c>
      <c r="U3" s="173"/>
    </row>
    <row r="4" spans="1:21">
      <c r="A4" s="42" t="s">
        <v>239</v>
      </c>
      <c r="B4" s="90" t="s">
        <v>5</v>
      </c>
      <c r="C4" s="90" t="s">
        <v>6</v>
      </c>
      <c r="D4" s="90" t="s">
        <v>5</v>
      </c>
      <c r="E4" s="90" t="s">
        <v>6</v>
      </c>
      <c r="F4" s="155" t="s">
        <v>5</v>
      </c>
      <c r="G4" s="90" t="s">
        <v>6</v>
      </c>
      <c r="H4" s="155" t="s">
        <v>5</v>
      </c>
      <c r="I4" s="90" t="s">
        <v>6</v>
      </c>
      <c r="J4" s="155" t="s">
        <v>5</v>
      </c>
      <c r="K4" s="90" t="s">
        <v>6</v>
      </c>
      <c r="L4" s="155" t="s">
        <v>5</v>
      </c>
      <c r="M4" s="90" t="s">
        <v>6</v>
      </c>
      <c r="N4" s="155" t="s">
        <v>5</v>
      </c>
      <c r="O4" s="90" t="s">
        <v>6</v>
      </c>
      <c r="P4" s="155" t="s">
        <v>5</v>
      </c>
      <c r="Q4" s="91" t="s">
        <v>6</v>
      </c>
      <c r="R4" s="90" t="s">
        <v>5</v>
      </c>
      <c r="S4" s="91" t="s">
        <v>6</v>
      </c>
      <c r="T4" s="174" t="s">
        <v>5</v>
      </c>
      <c r="U4" s="172" t="s">
        <v>6</v>
      </c>
    </row>
    <row r="5" spans="1:21" s="12" customFormat="1" ht="12.75" customHeight="1">
      <c r="A5" s="65" t="s">
        <v>1</v>
      </c>
      <c r="B5" s="133"/>
      <c r="C5" s="133">
        <v>2</v>
      </c>
      <c r="D5" s="133"/>
      <c r="E5" s="133">
        <v>2</v>
      </c>
      <c r="F5" s="133"/>
      <c r="G5" s="133">
        <v>2</v>
      </c>
      <c r="H5" s="133"/>
      <c r="I5" s="133">
        <v>2</v>
      </c>
      <c r="J5" s="133"/>
      <c r="K5" s="133">
        <v>2</v>
      </c>
      <c r="L5" s="133"/>
      <c r="M5" s="133">
        <v>1</v>
      </c>
      <c r="N5" s="133"/>
      <c r="O5" s="133">
        <v>1</v>
      </c>
      <c r="P5" s="133"/>
      <c r="Q5" s="133">
        <v>1</v>
      </c>
      <c r="R5" s="133"/>
      <c r="S5" s="133">
        <v>1</v>
      </c>
      <c r="T5" s="175"/>
      <c r="U5" s="175">
        <v>1</v>
      </c>
    </row>
    <row r="6" spans="1:21" s="12" customFormat="1" ht="12.75" customHeight="1">
      <c r="A6" s="65" t="s">
        <v>2</v>
      </c>
      <c r="B6" s="133"/>
      <c r="C6" s="133">
        <v>1</v>
      </c>
      <c r="D6" s="133"/>
      <c r="E6" s="133">
        <v>1</v>
      </c>
      <c r="F6" s="133"/>
      <c r="G6" s="133">
        <v>1</v>
      </c>
      <c r="H6" s="133"/>
      <c r="I6" s="133">
        <v>1</v>
      </c>
      <c r="J6" s="133"/>
      <c r="K6" s="133"/>
      <c r="L6" s="133"/>
      <c r="M6" s="133">
        <v>1</v>
      </c>
      <c r="N6" s="133"/>
      <c r="O6" s="133">
        <v>1</v>
      </c>
      <c r="P6" s="133"/>
      <c r="Q6" s="133">
        <v>1</v>
      </c>
      <c r="R6" s="133"/>
      <c r="S6" s="133">
        <v>1</v>
      </c>
      <c r="T6" s="175"/>
      <c r="U6" s="175">
        <v>1</v>
      </c>
    </row>
    <row r="7" spans="1:21" s="12" customFormat="1" ht="12.75" customHeight="1">
      <c r="A7" s="65" t="s">
        <v>7</v>
      </c>
      <c r="B7" s="133"/>
      <c r="C7" s="133">
        <v>2</v>
      </c>
      <c r="D7" s="133"/>
      <c r="E7" s="133">
        <v>2</v>
      </c>
      <c r="F7" s="133"/>
      <c r="G7" s="133">
        <v>2</v>
      </c>
      <c r="H7" s="133">
        <v>1</v>
      </c>
      <c r="I7" s="133">
        <v>1</v>
      </c>
      <c r="J7" s="133">
        <v>2</v>
      </c>
      <c r="K7" s="133">
        <v>1</v>
      </c>
      <c r="L7" s="133">
        <v>1</v>
      </c>
      <c r="M7" s="133">
        <v>1</v>
      </c>
      <c r="N7" s="133">
        <v>2</v>
      </c>
      <c r="O7" s="133">
        <v>1</v>
      </c>
      <c r="P7" s="133">
        <v>1</v>
      </c>
      <c r="Q7" s="133">
        <v>2</v>
      </c>
      <c r="R7" s="133">
        <v>1</v>
      </c>
      <c r="S7" s="133">
        <v>2</v>
      </c>
      <c r="T7" s="175">
        <v>1</v>
      </c>
      <c r="U7" s="175">
        <v>2</v>
      </c>
    </row>
    <row r="8" spans="1:21" ht="12.75" customHeight="1">
      <c r="A8" s="65" t="s">
        <v>8</v>
      </c>
      <c r="B8" s="133"/>
      <c r="C8" s="133">
        <v>1</v>
      </c>
      <c r="D8" s="133"/>
      <c r="E8" s="133">
        <v>1</v>
      </c>
      <c r="F8" s="133"/>
      <c r="G8" s="133">
        <v>1</v>
      </c>
      <c r="H8" s="133"/>
      <c r="I8" s="133">
        <v>1</v>
      </c>
      <c r="J8" s="133"/>
      <c r="K8" s="133">
        <v>1</v>
      </c>
      <c r="L8" s="133"/>
      <c r="M8" s="133">
        <v>2</v>
      </c>
      <c r="N8" s="133"/>
      <c r="O8" s="133">
        <v>1</v>
      </c>
      <c r="P8" s="133"/>
      <c r="Q8" s="133">
        <v>1</v>
      </c>
      <c r="R8" s="133"/>
      <c r="S8" s="133">
        <v>1</v>
      </c>
      <c r="T8" s="175"/>
      <c r="U8" s="175">
        <v>1</v>
      </c>
    </row>
    <row r="9" spans="1:21" ht="12.75" customHeight="1">
      <c r="A9" s="65" t="s">
        <v>106</v>
      </c>
      <c r="B9" s="133"/>
      <c r="C9" s="133"/>
      <c r="D9" s="133"/>
      <c r="E9" s="133">
        <v>1</v>
      </c>
      <c r="F9" s="133"/>
      <c r="G9" s="133">
        <v>1</v>
      </c>
      <c r="H9" s="133"/>
      <c r="I9" s="133">
        <v>1</v>
      </c>
      <c r="J9" s="133"/>
      <c r="K9" s="133">
        <v>1</v>
      </c>
      <c r="L9" s="133"/>
      <c r="M9" s="133">
        <v>1</v>
      </c>
      <c r="N9" s="133"/>
      <c r="O9" s="133"/>
      <c r="P9" s="133"/>
      <c r="Q9" s="133"/>
      <c r="R9" s="133"/>
      <c r="S9" s="133"/>
      <c r="T9" s="175"/>
      <c r="U9" s="175"/>
    </row>
    <row r="10" spans="1:21" ht="12.75" customHeight="1">
      <c r="A10" s="65" t="s">
        <v>18</v>
      </c>
      <c r="B10" s="133"/>
      <c r="C10" s="133"/>
      <c r="D10" s="133"/>
      <c r="E10" s="133"/>
      <c r="F10" s="133"/>
      <c r="G10" s="133"/>
      <c r="H10" s="133"/>
      <c r="I10" s="133"/>
      <c r="J10" s="133"/>
      <c r="K10" s="133"/>
      <c r="L10" s="133"/>
      <c r="M10" s="133"/>
      <c r="N10" s="133"/>
      <c r="O10" s="133">
        <v>1</v>
      </c>
      <c r="P10" s="133"/>
      <c r="Q10" s="133">
        <v>1</v>
      </c>
      <c r="R10" s="133"/>
      <c r="S10" s="133">
        <v>1</v>
      </c>
      <c r="T10" s="175">
        <v>1</v>
      </c>
      <c r="U10" s="175"/>
    </row>
    <row r="11" spans="1:21" ht="12.75" customHeight="1">
      <c r="A11" s="65" t="s">
        <v>22</v>
      </c>
      <c r="B11" s="133"/>
      <c r="C11" s="133">
        <v>1</v>
      </c>
      <c r="D11" s="133"/>
      <c r="E11" s="133"/>
      <c r="F11" s="133"/>
      <c r="G11" s="133"/>
      <c r="H11" s="133"/>
      <c r="I11" s="133"/>
      <c r="J11" s="133"/>
      <c r="K11" s="133"/>
      <c r="L11" s="133"/>
      <c r="M11" s="133"/>
      <c r="N11" s="133"/>
      <c r="O11" s="133"/>
      <c r="P11" s="133"/>
      <c r="Q11" s="133"/>
      <c r="R11" s="133"/>
      <c r="S11" s="133"/>
      <c r="T11" s="175"/>
      <c r="U11" s="175"/>
    </row>
    <row r="12" spans="1:21" ht="16.350000000000001" customHeight="1">
      <c r="A12" s="158" t="s">
        <v>4</v>
      </c>
      <c r="B12" s="136"/>
      <c r="C12" s="136">
        <v>7</v>
      </c>
      <c r="D12" s="136"/>
      <c r="E12" s="136">
        <v>7</v>
      </c>
      <c r="F12" s="136"/>
      <c r="G12" s="136">
        <v>7</v>
      </c>
      <c r="H12" s="136">
        <v>1</v>
      </c>
      <c r="I12" s="136">
        <v>6</v>
      </c>
      <c r="J12" s="136">
        <v>2</v>
      </c>
      <c r="K12" s="136">
        <v>5</v>
      </c>
      <c r="L12" s="136">
        <v>1</v>
      </c>
      <c r="M12" s="136">
        <v>6</v>
      </c>
      <c r="N12" s="136">
        <v>2</v>
      </c>
      <c r="O12" s="136">
        <v>5</v>
      </c>
      <c r="P12" s="136">
        <v>1</v>
      </c>
      <c r="Q12" s="136">
        <v>6</v>
      </c>
      <c r="R12" s="136">
        <v>1</v>
      </c>
      <c r="S12" s="136">
        <v>6</v>
      </c>
      <c r="T12" s="136">
        <v>2</v>
      </c>
      <c r="U12" s="136">
        <v>5</v>
      </c>
    </row>
    <row r="13" spans="1:21" s="14" customFormat="1" ht="21.95" customHeight="1">
      <c r="A13" s="110" t="s">
        <v>295</v>
      </c>
    </row>
    <row r="14" spans="1:21" s="14" customFormat="1" ht="12.6" customHeight="1">
      <c r="A14" s="180" t="s">
        <v>299</v>
      </c>
    </row>
    <row r="15" spans="1:21" s="14" customFormat="1" ht="12.6" customHeight="1">
      <c r="A15" s="110"/>
    </row>
    <row r="16" spans="1:21" s="14" customFormat="1" ht="12.6" customHeight="1">
      <c r="A16" s="110" t="s">
        <v>296</v>
      </c>
    </row>
  </sheetData>
  <pageMargins left="0.19" right="0.26" top="0.984251969" bottom="0.984251969" header="0.4921259845" footer="0.4921259845"/>
  <pageSetup paperSize="9" scale="95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63"/>
  <sheetViews>
    <sheetView showGridLines="0" zoomScaleNormal="100" workbookViewId="0"/>
  </sheetViews>
  <sheetFormatPr baseColWidth="10" defaultColWidth="12" defaultRowHeight="9.9499999999999993" customHeight="1"/>
  <cols>
    <col min="1" max="1" width="11.6640625" style="7" customWidth="1"/>
    <col min="2" max="28" width="7.33203125" style="3" customWidth="1"/>
    <col min="29" max="16384" width="12" style="3"/>
  </cols>
  <sheetData>
    <row r="1" spans="1:28" s="2" customFormat="1" ht="13.5">
      <c r="A1" s="10" t="str">
        <f>"Kanton "&amp;Übersicht!C5</f>
        <v>Kanton Basel-Stadt</v>
      </c>
      <c r="B1" s="1"/>
      <c r="C1" s="1"/>
      <c r="D1" s="1"/>
      <c r="E1" s="1"/>
      <c r="F1" s="1"/>
      <c r="G1" s="1"/>
      <c r="H1" s="1"/>
      <c r="I1" s="1"/>
      <c r="J1" s="1"/>
      <c r="AA1" s="41" t="s">
        <v>56</v>
      </c>
    </row>
    <row r="2" spans="1:28" s="6" customFormat="1" ht="14.1" customHeight="1">
      <c r="A2" s="86" t="s">
        <v>65</v>
      </c>
      <c r="B2" s="4"/>
      <c r="C2" s="4"/>
      <c r="D2" s="4"/>
      <c r="E2" s="4"/>
      <c r="F2" s="4"/>
      <c r="G2" s="4"/>
      <c r="H2" s="4"/>
      <c r="I2" s="5"/>
      <c r="J2" s="5"/>
      <c r="K2" s="5"/>
      <c r="L2" s="5"/>
      <c r="M2" s="5"/>
      <c r="N2" s="5"/>
      <c r="O2" s="5"/>
      <c r="P2" s="5"/>
      <c r="Q2" s="5"/>
      <c r="R2" s="5"/>
      <c r="T2" s="5"/>
      <c r="U2" s="5"/>
      <c r="V2" s="5"/>
      <c r="W2" s="5"/>
      <c r="X2" s="5"/>
      <c r="Y2" s="5"/>
      <c r="Z2" s="5"/>
    </row>
    <row r="3" spans="1:28" s="8" customFormat="1" ht="18" customHeight="1">
      <c r="A3" s="227" t="s">
        <v>239</v>
      </c>
      <c r="B3" s="174">
        <v>1926</v>
      </c>
      <c r="C3" s="174">
        <v>1929</v>
      </c>
      <c r="D3" s="174">
        <v>1932</v>
      </c>
      <c r="E3" s="174">
        <v>1935</v>
      </c>
      <c r="F3" s="174">
        <v>1938</v>
      </c>
      <c r="G3" s="174">
        <v>1941</v>
      </c>
      <c r="H3" s="174">
        <v>1944</v>
      </c>
      <c r="I3" s="174">
        <v>1947</v>
      </c>
      <c r="J3" s="174">
        <v>1950</v>
      </c>
      <c r="K3" s="174">
        <v>1953</v>
      </c>
      <c r="L3" s="174">
        <v>1956</v>
      </c>
      <c r="M3" s="174">
        <v>1960</v>
      </c>
      <c r="N3" s="174">
        <v>1964</v>
      </c>
      <c r="O3" s="174">
        <v>1968</v>
      </c>
      <c r="P3" s="174">
        <v>1972</v>
      </c>
      <c r="Q3" s="172">
        <v>1976</v>
      </c>
      <c r="R3" s="172">
        <v>1980</v>
      </c>
      <c r="S3" s="174">
        <v>1984</v>
      </c>
      <c r="T3" s="174">
        <v>1988</v>
      </c>
      <c r="U3" s="174">
        <v>1992</v>
      </c>
      <c r="V3" s="174">
        <v>1996</v>
      </c>
      <c r="W3" s="174">
        <v>2000</v>
      </c>
      <c r="X3" s="174">
        <v>2004</v>
      </c>
      <c r="Y3" s="172">
        <v>2008</v>
      </c>
      <c r="Z3" s="172">
        <v>2012</v>
      </c>
      <c r="AA3" s="228">
        <v>2016</v>
      </c>
      <c r="AB3" s="228">
        <v>2020</v>
      </c>
    </row>
    <row r="4" spans="1:28" s="2" customFormat="1" ht="13.5">
      <c r="A4" s="176" t="s">
        <v>1</v>
      </c>
      <c r="B4" s="229">
        <v>12.5</v>
      </c>
      <c r="C4" s="229">
        <v>14</v>
      </c>
      <c r="D4" s="229">
        <v>17</v>
      </c>
      <c r="E4" s="229">
        <v>15</v>
      </c>
      <c r="F4" s="229">
        <v>14.6</v>
      </c>
      <c r="G4" s="229">
        <v>12.7</v>
      </c>
      <c r="H4" s="229">
        <v>12.3</v>
      </c>
      <c r="I4" s="229">
        <v>13.1</v>
      </c>
      <c r="J4" s="229">
        <v>14.3</v>
      </c>
      <c r="K4" s="229">
        <v>18.100000000000001</v>
      </c>
      <c r="L4" s="229">
        <v>15.4</v>
      </c>
      <c r="M4" s="229">
        <v>17.7</v>
      </c>
      <c r="N4" s="229">
        <v>19.3</v>
      </c>
      <c r="O4" s="229">
        <v>14.04</v>
      </c>
      <c r="P4" s="229">
        <v>11.309265356104991</v>
      </c>
      <c r="Q4" s="229">
        <v>13.231406420000001</v>
      </c>
      <c r="R4" s="229">
        <v>15.598072407340585</v>
      </c>
      <c r="S4" s="229">
        <v>15.245483167413063</v>
      </c>
      <c r="T4" s="229">
        <v>13.89</v>
      </c>
      <c r="U4" s="229">
        <v>15.215582151505727</v>
      </c>
      <c r="V4" s="229">
        <v>12.436983235861129</v>
      </c>
      <c r="W4" s="229">
        <v>12.606275662481083</v>
      </c>
      <c r="X4" s="229">
        <v>11.745982443618399</v>
      </c>
      <c r="Y4" s="229">
        <v>10.080162669676271</v>
      </c>
      <c r="Z4" s="209">
        <v>11.125431881441452</v>
      </c>
      <c r="AA4" s="209">
        <v>9.2301688212745585</v>
      </c>
      <c r="AB4" s="209">
        <v>8.0614075804202301</v>
      </c>
    </row>
    <row r="5" spans="1:28" s="2" customFormat="1" ht="13.5">
      <c r="A5" s="176" t="s">
        <v>2</v>
      </c>
      <c r="B5" s="229">
        <v>9.4</v>
      </c>
      <c r="C5" s="229">
        <v>9.6999999999999993</v>
      </c>
      <c r="D5" s="229">
        <v>11</v>
      </c>
      <c r="E5" s="229">
        <v>10.4</v>
      </c>
      <c r="F5" s="229">
        <v>10.199999999999999</v>
      </c>
      <c r="G5" s="229">
        <v>9.3000000000000007</v>
      </c>
      <c r="H5" s="229">
        <v>10.4</v>
      </c>
      <c r="I5" s="229">
        <v>10.3</v>
      </c>
      <c r="J5" s="229">
        <v>11.3</v>
      </c>
      <c r="K5" s="229">
        <v>13</v>
      </c>
      <c r="L5" s="229">
        <v>13.5</v>
      </c>
      <c r="M5" s="229">
        <v>14.4</v>
      </c>
      <c r="N5" s="229">
        <v>14.4</v>
      </c>
      <c r="O5" s="229">
        <v>14.54</v>
      </c>
      <c r="P5" s="229">
        <v>13.104414523495311</v>
      </c>
      <c r="Q5" s="229">
        <v>12.66208995</v>
      </c>
      <c r="R5" s="229">
        <v>13.094516272433895</v>
      </c>
      <c r="S5" s="229">
        <v>11.91595363029761</v>
      </c>
      <c r="T5" s="229">
        <v>10.59</v>
      </c>
      <c r="U5" s="229">
        <v>10.432257755913144</v>
      </c>
      <c r="V5" s="229">
        <v>9.5457443364878802</v>
      </c>
      <c r="W5" s="229">
        <v>9.8674817112991615</v>
      </c>
      <c r="X5" s="229">
        <v>8.1465520706305679</v>
      </c>
      <c r="Y5" s="229">
        <v>9.3163304623121377</v>
      </c>
      <c r="Z5" s="209">
        <v>7.3066811203558846</v>
      </c>
      <c r="AA5" s="209">
        <v>5.8529468210907334</v>
      </c>
      <c r="AB5" s="230">
        <v>6.0491667827869549</v>
      </c>
    </row>
    <row r="6" spans="1:28" s="2" customFormat="1" ht="13.5">
      <c r="A6" s="176" t="s">
        <v>7</v>
      </c>
      <c r="B6" s="229">
        <v>30.2</v>
      </c>
      <c r="C6" s="229">
        <v>25.7</v>
      </c>
      <c r="D6" s="229">
        <v>29.4</v>
      </c>
      <c r="E6" s="229">
        <v>32.6</v>
      </c>
      <c r="F6" s="229">
        <v>35.700000000000003</v>
      </c>
      <c r="G6" s="229">
        <v>39.799999999999997</v>
      </c>
      <c r="H6" s="229">
        <v>34.6</v>
      </c>
      <c r="I6" s="229">
        <v>25.3</v>
      </c>
      <c r="J6" s="229">
        <v>28.1</v>
      </c>
      <c r="K6" s="229">
        <v>28.3</v>
      </c>
      <c r="L6" s="229">
        <v>30.2</v>
      </c>
      <c r="M6" s="229">
        <v>29.2</v>
      </c>
      <c r="N6" s="229">
        <v>29.8</v>
      </c>
      <c r="O6" s="229">
        <v>26.33</v>
      </c>
      <c r="P6" s="229">
        <v>25.568079092399547</v>
      </c>
      <c r="Q6" s="229">
        <v>28.642501679999999</v>
      </c>
      <c r="R6" s="229">
        <v>26.524250157731565</v>
      </c>
      <c r="S6" s="229">
        <v>19.926166211942501</v>
      </c>
      <c r="T6" s="229">
        <v>18.27</v>
      </c>
      <c r="U6" s="229">
        <v>21.134791859884647</v>
      </c>
      <c r="V6" s="229">
        <v>26.971574289375223</v>
      </c>
      <c r="W6" s="229">
        <v>25.994837358516893</v>
      </c>
      <c r="X6" s="229">
        <v>31.229111275850141</v>
      </c>
      <c r="Y6" s="229">
        <v>28.185853164407959</v>
      </c>
      <c r="Z6" s="209">
        <v>30.726149405576024</v>
      </c>
      <c r="AA6" s="209">
        <v>32.481128422378589</v>
      </c>
      <c r="AB6" s="230">
        <v>32.181021776924631</v>
      </c>
    </row>
    <row r="7" spans="1:28" s="2" customFormat="1" ht="13.5">
      <c r="A7" s="176" t="s">
        <v>3</v>
      </c>
      <c r="B7" s="229">
        <v>11.6</v>
      </c>
      <c r="C7" s="229">
        <v>11.5</v>
      </c>
      <c r="D7" s="229">
        <v>10.4</v>
      </c>
      <c r="E7" s="229">
        <v>8.1</v>
      </c>
      <c r="F7" s="229">
        <v>4.4000000000000004</v>
      </c>
      <c r="G7" s="229">
        <v>4.3</v>
      </c>
      <c r="H7" s="229">
        <v>5.2</v>
      </c>
      <c r="I7" s="229">
        <v>4.7</v>
      </c>
      <c r="J7" s="229">
        <v>5.0999999999999996</v>
      </c>
      <c r="K7" s="229">
        <v>4.5</v>
      </c>
      <c r="L7" s="229">
        <v>3.7</v>
      </c>
      <c r="M7" s="229"/>
      <c r="N7" s="229"/>
      <c r="O7" s="229"/>
      <c r="P7" s="229">
        <v>0.82708318999999997</v>
      </c>
      <c r="Q7" s="229"/>
      <c r="R7" s="229"/>
      <c r="S7" s="229"/>
      <c r="T7" s="229"/>
      <c r="U7" s="229">
        <v>1.1461070113562559</v>
      </c>
      <c r="V7" s="229"/>
      <c r="W7" s="229">
        <v>10.046577420723878</v>
      </c>
      <c r="X7" s="229">
        <v>12.104969827945409</v>
      </c>
      <c r="Y7" s="229">
        <v>13.942781001472376</v>
      </c>
      <c r="Z7" s="209">
        <v>15.025945436997182</v>
      </c>
      <c r="AA7" s="209">
        <v>14.297918994739419</v>
      </c>
      <c r="AB7" s="230">
        <v>10.796360582523736</v>
      </c>
    </row>
    <row r="8" spans="1:28" s="2" customFormat="1" ht="13.5">
      <c r="A8" s="176" t="s">
        <v>8</v>
      </c>
      <c r="B8" s="229">
        <v>13.4</v>
      </c>
      <c r="C8" s="229">
        <v>13.5</v>
      </c>
      <c r="D8" s="229">
        <v>11.6</v>
      </c>
      <c r="E8" s="229">
        <v>11.7</v>
      </c>
      <c r="F8" s="229">
        <v>12</v>
      </c>
      <c r="G8" s="229">
        <v>10.5</v>
      </c>
      <c r="H8" s="229">
        <v>11.2</v>
      </c>
      <c r="I8" s="229">
        <v>12.2</v>
      </c>
      <c r="J8" s="229">
        <v>10.3</v>
      </c>
      <c r="K8" s="229">
        <v>10.5</v>
      </c>
      <c r="L8" s="229">
        <v>9.6999999999999993</v>
      </c>
      <c r="M8" s="229">
        <v>13.4</v>
      </c>
      <c r="N8" s="229">
        <v>14.2</v>
      </c>
      <c r="O8" s="229">
        <v>14.92</v>
      </c>
      <c r="P8" s="229">
        <v>14.383607600530157</v>
      </c>
      <c r="Q8" s="229">
        <v>14.79739681</v>
      </c>
      <c r="R8" s="229">
        <v>13.72797684777918</v>
      </c>
      <c r="S8" s="229">
        <v>10.136406813820189</v>
      </c>
      <c r="T8" s="229">
        <v>10.99</v>
      </c>
      <c r="U8" s="229">
        <v>11.919694704625257</v>
      </c>
      <c r="V8" s="229">
        <v>10.723145714434645</v>
      </c>
      <c r="W8" s="229">
        <v>11.29073054745151</v>
      </c>
      <c r="X8" s="229">
        <v>8.5813500723743541</v>
      </c>
      <c r="Y8" s="229">
        <v>8.9923462639589538</v>
      </c>
      <c r="Z8" s="209">
        <v>9.5695397720177677</v>
      </c>
      <c r="AA8" s="209">
        <v>13.776872738545443</v>
      </c>
      <c r="AB8" s="230">
        <v>14.091652071735018</v>
      </c>
    </row>
    <row r="9" spans="1:28" s="2" customFormat="1" ht="13.5">
      <c r="A9" s="176" t="s">
        <v>10</v>
      </c>
      <c r="B9" s="229"/>
      <c r="C9" s="229"/>
      <c r="D9" s="229"/>
      <c r="E9" s="229"/>
      <c r="F9" s="229">
        <v>4.3</v>
      </c>
      <c r="G9" s="229">
        <v>15.9</v>
      </c>
      <c r="H9" s="229">
        <v>7.4</v>
      </c>
      <c r="I9" s="229">
        <v>4.2</v>
      </c>
      <c r="J9" s="229">
        <v>6.9</v>
      </c>
      <c r="K9" s="229">
        <v>5.9</v>
      </c>
      <c r="L9" s="229">
        <v>8.3000000000000007</v>
      </c>
      <c r="M9" s="229">
        <v>7.8</v>
      </c>
      <c r="N9" s="229">
        <v>9.3000000000000007</v>
      </c>
      <c r="O9" s="229">
        <v>14.28</v>
      </c>
      <c r="P9" s="229">
        <v>8.9670358082851447</v>
      </c>
      <c r="Q9" s="229">
        <v>6.6634672339999996</v>
      </c>
      <c r="R9" s="229">
        <v>5.2476889706481513</v>
      </c>
      <c r="S9" s="229">
        <v>5.4420688785086195</v>
      </c>
      <c r="T9" s="229">
        <v>5.73</v>
      </c>
      <c r="U9" s="229">
        <v>2.4645578729416182</v>
      </c>
      <c r="V9" s="229"/>
      <c r="W9" s="229"/>
      <c r="X9" s="229"/>
      <c r="Y9" s="229"/>
      <c r="Z9" s="209"/>
      <c r="AA9" s="209"/>
      <c r="AB9" s="231" t="s">
        <v>323</v>
      </c>
    </row>
    <row r="10" spans="1:28" s="2" customFormat="1" ht="13.5">
      <c r="A10" s="176" t="s">
        <v>11</v>
      </c>
      <c r="B10" s="229"/>
      <c r="C10" s="229">
        <v>3.3</v>
      </c>
      <c r="D10" s="229">
        <v>3</v>
      </c>
      <c r="E10" s="229">
        <v>2.9</v>
      </c>
      <c r="F10" s="229">
        <v>2.2999999999999998</v>
      </c>
      <c r="G10" s="229">
        <v>2.4</v>
      </c>
      <c r="H10" s="229"/>
      <c r="I10" s="229">
        <v>2.8</v>
      </c>
      <c r="J10" s="229">
        <v>3.4</v>
      </c>
      <c r="K10" s="229">
        <v>4.3</v>
      </c>
      <c r="L10" s="229">
        <v>4.2</v>
      </c>
      <c r="M10" s="229">
        <v>4.9000000000000004</v>
      </c>
      <c r="N10" s="229">
        <v>5</v>
      </c>
      <c r="O10" s="229">
        <v>5.73</v>
      </c>
      <c r="P10" s="229">
        <v>5.8126127725247629</v>
      </c>
      <c r="Q10" s="229">
        <v>5.9037275659999997</v>
      </c>
      <c r="R10" s="229">
        <v>7.3076985779662982</v>
      </c>
      <c r="S10" s="229">
        <v>8.2715681823358942</v>
      </c>
      <c r="T10" s="229">
        <v>6.24</v>
      </c>
      <c r="U10" s="229">
        <v>5.2907961374894841</v>
      </c>
      <c r="V10" s="229">
        <v>5.8423618720735435</v>
      </c>
      <c r="W10" s="229">
        <v>5.6362308632544327</v>
      </c>
      <c r="X10" s="229">
        <v>5.4762317193429366</v>
      </c>
      <c r="Y10" s="229">
        <v>5.2468528141449724</v>
      </c>
      <c r="Z10" s="209">
        <v>4.2047790320191663</v>
      </c>
      <c r="AA10" s="209">
        <v>1.3679257764013091</v>
      </c>
      <c r="AB10" s="230">
        <v>2.1109959281957789</v>
      </c>
    </row>
    <row r="11" spans="1:28" s="2" customFormat="1" ht="13.5">
      <c r="A11" s="176" t="s">
        <v>13</v>
      </c>
      <c r="B11" s="229"/>
      <c r="C11" s="229"/>
      <c r="D11" s="229"/>
      <c r="E11" s="229"/>
      <c r="F11" s="229"/>
      <c r="G11" s="229"/>
      <c r="H11" s="229"/>
      <c r="I11" s="229"/>
      <c r="J11" s="229"/>
      <c r="K11" s="229"/>
      <c r="L11" s="229"/>
      <c r="M11" s="229"/>
      <c r="N11" s="229"/>
      <c r="O11" s="229"/>
      <c r="P11" s="229"/>
      <c r="Q11" s="229"/>
      <c r="R11" s="229"/>
      <c r="S11" s="229"/>
      <c r="T11" s="229"/>
      <c r="U11" s="229"/>
      <c r="V11" s="229"/>
      <c r="W11" s="229"/>
      <c r="X11" s="229"/>
      <c r="Y11" s="229">
        <v>5.1053522990456957</v>
      </c>
      <c r="Z11" s="209">
        <v>4.9993411721665622</v>
      </c>
      <c r="AA11" s="209">
        <v>4.3089323980389924</v>
      </c>
      <c r="AB11" s="230">
        <v>8.0431671733254433</v>
      </c>
    </row>
    <row r="12" spans="1:28" s="2" customFormat="1" ht="13.5">
      <c r="A12" s="176" t="s">
        <v>106</v>
      </c>
      <c r="B12" s="229"/>
      <c r="C12" s="229"/>
      <c r="D12" s="229"/>
      <c r="E12" s="229"/>
      <c r="F12" s="229"/>
      <c r="G12" s="229"/>
      <c r="H12" s="229"/>
      <c r="I12" s="229"/>
      <c r="J12" s="229"/>
      <c r="K12" s="229"/>
      <c r="L12" s="229"/>
      <c r="M12" s="229"/>
      <c r="N12" s="229"/>
      <c r="O12" s="229"/>
      <c r="P12" s="229"/>
      <c r="Q12" s="229"/>
      <c r="R12" s="229"/>
      <c r="S12" s="229">
        <v>8.170255672782174</v>
      </c>
      <c r="T12" s="229">
        <v>8.2100000000000009</v>
      </c>
      <c r="U12" s="229">
        <v>7.8553222710203663</v>
      </c>
      <c r="V12" s="229">
        <v>8.1627035546056934</v>
      </c>
      <c r="W12" s="229">
        <v>5.9857681383471704</v>
      </c>
      <c r="X12" s="229">
        <v>4.754947186322342</v>
      </c>
      <c r="Y12" s="229">
        <v>3.1563210331040708</v>
      </c>
      <c r="Z12" s="140"/>
      <c r="AA12" s="209"/>
      <c r="AB12" s="140"/>
    </row>
    <row r="13" spans="1:28" s="2" customFormat="1" ht="13.5">
      <c r="A13" s="176" t="s">
        <v>97</v>
      </c>
      <c r="B13" s="229"/>
      <c r="C13" s="229"/>
      <c r="D13" s="229"/>
      <c r="E13" s="229"/>
      <c r="F13" s="229"/>
      <c r="G13" s="229"/>
      <c r="H13" s="229"/>
      <c r="I13" s="229"/>
      <c r="J13" s="229"/>
      <c r="K13" s="229"/>
      <c r="L13" s="229"/>
      <c r="M13" s="229"/>
      <c r="N13" s="229"/>
      <c r="O13" s="229"/>
      <c r="P13" s="229"/>
      <c r="Q13" s="229"/>
      <c r="R13" s="229"/>
      <c r="S13" s="229"/>
      <c r="T13" s="229"/>
      <c r="U13" s="229"/>
      <c r="V13" s="229"/>
      <c r="W13" s="229"/>
      <c r="X13" s="229"/>
      <c r="Y13" s="229"/>
      <c r="Z13" s="209">
        <v>1.136771948780221</v>
      </c>
      <c r="AA13" s="209"/>
      <c r="AB13" s="231" t="s">
        <v>323</v>
      </c>
    </row>
    <row r="14" spans="1:28" s="2" customFormat="1" ht="13.5">
      <c r="A14" s="176" t="s">
        <v>14</v>
      </c>
      <c r="B14" s="229">
        <v>17.100000000000001</v>
      </c>
      <c r="C14" s="229">
        <v>19.7</v>
      </c>
      <c r="D14" s="229">
        <v>15</v>
      </c>
      <c r="E14" s="229">
        <v>13</v>
      </c>
      <c r="F14" s="229">
        <v>11.7</v>
      </c>
      <c r="G14" s="229"/>
      <c r="H14" s="229">
        <v>12.9</v>
      </c>
      <c r="I14" s="229">
        <v>23.2</v>
      </c>
      <c r="J14" s="229">
        <v>14.6</v>
      </c>
      <c r="K14" s="229">
        <v>12.3</v>
      </c>
      <c r="L14" s="229">
        <v>13.1</v>
      </c>
      <c r="M14" s="229">
        <v>6.5</v>
      </c>
      <c r="N14" s="229">
        <v>7.1</v>
      </c>
      <c r="O14" s="229">
        <v>5.77</v>
      </c>
      <c r="P14" s="229">
        <v>6.3674880127217639</v>
      </c>
      <c r="Q14" s="229">
        <v>5.3128872600000001</v>
      </c>
      <c r="R14" s="229">
        <v>4.4094592060302666</v>
      </c>
      <c r="S14" s="229">
        <v>2.5585750415109101</v>
      </c>
      <c r="T14" s="229">
        <v>1.96</v>
      </c>
      <c r="U14" s="229">
        <v>1.4057531541111219</v>
      </c>
      <c r="V14" s="229"/>
      <c r="W14" s="229">
        <v>1.3857249416367023</v>
      </c>
      <c r="X14" s="229"/>
      <c r="Y14" s="229"/>
      <c r="Z14" s="209"/>
      <c r="AA14" s="209"/>
      <c r="AB14" s="230">
        <v>8.4509466584841098E-2</v>
      </c>
    </row>
    <row r="15" spans="1:28" s="2" customFormat="1" ht="13.5">
      <c r="A15" s="176" t="s">
        <v>15</v>
      </c>
      <c r="B15" s="229"/>
      <c r="C15" s="229"/>
      <c r="D15" s="229"/>
      <c r="E15" s="229"/>
      <c r="F15" s="229"/>
      <c r="G15" s="229"/>
      <c r="H15" s="229"/>
      <c r="I15" s="229"/>
      <c r="J15" s="229"/>
      <c r="K15" s="229"/>
      <c r="L15" s="229"/>
      <c r="M15" s="229"/>
      <c r="N15" s="229"/>
      <c r="O15" s="229"/>
      <c r="P15" s="229">
        <v>3.625300735026519</v>
      </c>
      <c r="Q15" s="229">
        <v>5.5046771889999997</v>
      </c>
      <c r="R15" s="229">
        <v>9.0559649269425524</v>
      </c>
      <c r="S15" s="229">
        <v>8.9421098568567849</v>
      </c>
      <c r="T15" s="229">
        <v>7.8</v>
      </c>
      <c r="U15" s="229">
        <v>5.2260311188808259</v>
      </c>
      <c r="V15" s="229"/>
      <c r="W15" s="229"/>
      <c r="X15" s="229"/>
      <c r="Y15" s="229"/>
      <c r="Z15" s="209"/>
      <c r="AA15" s="209"/>
      <c r="AB15" s="231" t="s">
        <v>323</v>
      </c>
    </row>
    <row r="16" spans="1:28" s="2" customFormat="1" ht="13.5">
      <c r="A16" s="176" t="s">
        <v>16</v>
      </c>
      <c r="B16" s="229"/>
      <c r="C16" s="229"/>
      <c r="D16" s="229"/>
      <c r="E16" s="229"/>
      <c r="F16" s="229"/>
      <c r="G16" s="229"/>
      <c r="H16" s="229"/>
      <c r="I16" s="229"/>
      <c r="J16" s="229"/>
      <c r="K16" s="229"/>
      <c r="L16" s="229"/>
      <c r="M16" s="229"/>
      <c r="N16" s="229"/>
      <c r="O16" s="229"/>
      <c r="P16" s="229"/>
      <c r="Q16" s="229"/>
      <c r="R16" s="229"/>
      <c r="S16" s="229">
        <v>0.97117296217296201</v>
      </c>
      <c r="T16" s="229">
        <v>3.04</v>
      </c>
      <c r="U16" s="229">
        <v>4.0283062715430997</v>
      </c>
      <c r="V16" s="229">
        <v>5.7086792797748407</v>
      </c>
      <c r="W16" s="229"/>
      <c r="X16" s="229"/>
      <c r="Y16" s="229"/>
      <c r="Z16" s="140"/>
      <c r="AA16" s="209"/>
      <c r="AB16" s="140"/>
    </row>
    <row r="17" spans="1:28" s="2" customFormat="1" ht="13.5">
      <c r="A17" s="176" t="s">
        <v>18</v>
      </c>
      <c r="B17" s="229"/>
      <c r="C17" s="229"/>
      <c r="D17" s="229"/>
      <c r="E17" s="229"/>
      <c r="F17" s="229"/>
      <c r="G17" s="229"/>
      <c r="H17" s="229"/>
      <c r="I17" s="229"/>
      <c r="J17" s="229"/>
      <c r="K17" s="229"/>
      <c r="L17" s="229"/>
      <c r="M17" s="229"/>
      <c r="N17" s="229"/>
      <c r="O17" s="229"/>
      <c r="P17" s="229"/>
      <c r="Q17" s="229"/>
      <c r="R17" s="229"/>
      <c r="S17" s="229">
        <v>0.78567338755321636</v>
      </c>
      <c r="T17" s="229">
        <v>2.4102000000000001</v>
      </c>
      <c r="U17" s="229">
        <v>3.4746966598032674</v>
      </c>
      <c r="V17" s="229">
        <v>9.3977002129356535</v>
      </c>
      <c r="W17" s="229"/>
      <c r="X17" s="229">
        <v>10.915106636826101</v>
      </c>
      <c r="Y17" s="229">
        <v>12.953836900143038</v>
      </c>
      <c r="Z17" s="209">
        <v>11.788773508054692</v>
      </c>
      <c r="AA17" s="209">
        <v>13.350980618116562</v>
      </c>
      <c r="AB17" s="230">
        <v>18.212790777494494</v>
      </c>
    </row>
    <row r="18" spans="1:28" s="2" customFormat="1" ht="13.5">
      <c r="A18" s="176" t="s">
        <v>81</v>
      </c>
      <c r="B18" s="229"/>
      <c r="C18" s="229"/>
      <c r="D18" s="229"/>
      <c r="E18" s="229"/>
      <c r="F18" s="229"/>
      <c r="G18" s="229"/>
      <c r="H18" s="229"/>
      <c r="I18" s="229"/>
      <c r="J18" s="229"/>
      <c r="K18" s="229"/>
      <c r="L18" s="229"/>
      <c r="M18" s="229"/>
      <c r="N18" s="229"/>
      <c r="O18" s="229">
        <v>2.27</v>
      </c>
      <c r="P18" s="229">
        <v>7.9446073814305764</v>
      </c>
      <c r="Q18" s="229">
        <v>6.827227508</v>
      </c>
      <c r="R18" s="229">
        <v>3.7812418001658092</v>
      </c>
      <c r="S18" s="229">
        <v>5.6832049403964486</v>
      </c>
      <c r="T18" s="229">
        <v>7.79</v>
      </c>
      <c r="U18" s="229">
        <v>5.4779111997769201</v>
      </c>
      <c r="V18" s="229">
        <v>6.1270776881561604</v>
      </c>
      <c r="W18" s="229">
        <v>4.6201076377959858</v>
      </c>
      <c r="X18" s="229">
        <v>2.8622606885973316</v>
      </c>
      <c r="Y18" s="229"/>
      <c r="Z18" s="209"/>
      <c r="AA18" s="209"/>
      <c r="AB18" s="209"/>
    </row>
    <row r="19" spans="1:28" s="2" customFormat="1" ht="13.5">
      <c r="A19" s="176" t="s">
        <v>20</v>
      </c>
      <c r="B19" s="229"/>
      <c r="C19" s="229"/>
      <c r="D19" s="229"/>
      <c r="E19" s="229"/>
      <c r="F19" s="229"/>
      <c r="G19" s="229"/>
      <c r="H19" s="229"/>
      <c r="I19" s="229"/>
      <c r="J19" s="229"/>
      <c r="K19" s="229"/>
      <c r="L19" s="229"/>
      <c r="M19" s="229"/>
      <c r="N19" s="229"/>
      <c r="O19" s="229"/>
      <c r="P19" s="229"/>
      <c r="Q19" s="229"/>
      <c r="R19" s="229"/>
      <c r="S19" s="229"/>
      <c r="T19" s="229">
        <v>0.21</v>
      </c>
      <c r="U19" s="229">
        <v>0.46335506218226941</v>
      </c>
      <c r="V19" s="229">
        <v>0.56816580914441983</v>
      </c>
      <c r="W19" s="229"/>
      <c r="X19" s="229">
        <v>0.55823405413531657</v>
      </c>
      <c r="Y19" s="229"/>
      <c r="Z19" s="209">
        <v>0.39153046083387738</v>
      </c>
      <c r="AA19" s="209">
        <v>0.11450914137607218</v>
      </c>
      <c r="AB19" s="209"/>
    </row>
    <row r="20" spans="1:28" s="2" customFormat="1" ht="13.5">
      <c r="A20" s="176" t="s">
        <v>21</v>
      </c>
      <c r="B20" s="229"/>
      <c r="C20" s="229"/>
      <c r="D20" s="229"/>
      <c r="E20" s="229"/>
      <c r="F20" s="229"/>
      <c r="G20" s="229"/>
      <c r="H20" s="229"/>
      <c r="I20" s="229"/>
      <c r="J20" s="229"/>
      <c r="K20" s="229"/>
      <c r="L20" s="229"/>
      <c r="M20" s="229"/>
      <c r="N20" s="229"/>
      <c r="O20" s="229"/>
      <c r="P20" s="229"/>
      <c r="Q20" s="229"/>
      <c r="R20" s="229"/>
      <c r="S20" s="229"/>
      <c r="T20" s="229"/>
      <c r="U20" s="229">
        <v>2.6101863119415381</v>
      </c>
      <c r="V20" s="229"/>
      <c r="W20" s="229"/>
      <c r="X20" s="229"/>
      <c r="Y20" s="229"/>
      <c r="Z20" s="209"/>
      <c r="AA20" s="209"/>
      <c r="AB20" s="209"/>
    </row>
    <row r="21" spans="1:28" s="2" customFormat="1" ht="13.5">
      <c r="A21" s="176" t="s">
        <v>22</v>
      </c>
      <c r="B21" s="229">
        <v>5.8</v>
      </c>
      <c r="C21" s="229">
        <v>2.6</v>
      </c>
      <c r="D21" s="229">
        <v>2.6</v>
      </c>
      <c r="E21" s="229">
        <v>6.3</v>
      </c>
      <c r="F21" s="229">
        <v>4.8</v>
      </c>
      <c r="G21" s="229">
        <v>5.0999999999999996</v>
      </c>
      <c r="H21" s="229">
        <v>6</v>
      </c>
      <c r="I21" s="229">
        <v>4.2</v>
      </c>
      <c r="J21" s="229">
        <v>6</v>
      </c>
      <c r="K21" s="229">
        <v>3.1</v>
      </c>
      <c r="L21" s="229">
        <v>1.9</v>
      </c>
      <c r="M21" s="229">
        <v>6.1</v>
      </c>
      <c r="N21" s="229">
        <v>0.9</v>
      </c>
      <c r="O21" s="229">
        <v>2.11</v>
      </c>
      <c r="P21" s="229">
        <v>2.090505528</v>
      </c>
      <c r="Q21" s="229">
        <v>0.49635301700000001</v>
      </c>
      <c r="R21" s="229">
        <v>1.2531308329999999</v>
      </c>
      <c r="S21" s="229">
        <v>1.9513609999999999</v>
      </c>
      <c r="T21" s="229">
        <v>2.91</v>
      </c>
      <c r="U21" s="229">
        <v>1.8546504570244935</v>
      </c>
      <c r="V21" s="229">
        <v>4.5158640071508449</v>
      </c>
      <c r="W21" s="229">
        <v>12.566265718493145</v>
      </c>
      <c r="X21" s="229">
        <v>3.6252540243571083</v>
      </c>
      <c r="Y21" s="229">
        <v>3.020163391734509</v>
      </c>
      <c r="Z21" s="209">
        <v>3.7250562617571719</v>
      </c>
      <c r="AA21" s="209">
        <v>5.2186162680383124</v>
      </c>
      <c r="AB21" s="230">
        <v>0.36892786000887012</v>
      </c>
    </row>
    <row r="22" spans="1:28" s="2" customFormat="1" ht="15.6" customHeight="1">
      <c r="A22" s="160" t="s">
        <v>4</v>
      </c>
      <c r="B22" s="161">
        <f t="shared" ref="B22:AA22" si="0">SUM(B4:B21)</f>
        <v>99.999999999999986</v>
      </c>
      <c r="C22" s="161">
        <f t="shared" si="0"/>
        <v>100</v>
      </c>
      <c r="D22" s="161">
        <f t="shared" si="0"/>
        <v>99.999999999999986</v>
      </c>
      <c r="E22" s="161">
        <f t="shared" si="0"/>
        <v>100</v>
      </c>
      <c r="F22" s="161">
        <f t="shared" si="0"/>
        <v>100</v>
      </c>
      <c r="G22" s="161">
        <f t="shared" si="0"/>
        <v>100</v>
      </c>
      <c r="H22" s="161">
        <f t="shared" si="0"/>
        <v>100.00000000000001</v>
      </c>
      <c r="I22" s="161">
        <f t="shared" si="0"/>
        <v>100.00000000000001</v>
      </c>
      <c r="J22" s="161">
        <f t="shared" si="0"/>
        <v>100.00000000000001</v>
      </c>
      <c r="K22" s="161">
        <f t="shared" si="0"/>
        <v>100</v>
      </c>
      <c r="L22" s="161">
        <f t="shared" si="0"/>
        <v>100</v>
      </c>
      <c r="M22" s="161">
        <f t="shared" si="0"/>
        <v>100</v>
      </c>
      <c r="N22" s="161">
        <f t="shared" si="0"/>
        <v>100</v>
      </c>
      <c r="O22" s="161">
        <f t="shared" si="0"/>
        <v>99.99</v>
      </c>
      <c r="P22" s="161">
        <f t="shared" si="0"/>
        <v>100.00000000051877</v>
      </c>
      <c r="Q22" s="161">
        <f t="shared" si="0"/>
        <v>100.04173463400001</v>
      </c>
      <c r="R22" s="161">
        <f t="shared" si="0"/>
        <v>100.0000000000383</v>
      </c>
      <c r="S22" s="161">
        <f t="shared" si="0"/>
        <v>99.999999745590372</v>
      </c>
      <c r="T22" s="161">
        <f t="shared" si="0"/>
        <v>100.04019999999998</v>
      </c>
      <c r="U22" s="161">
        <f t="shared" si="0"/>
        <v>100.00000000000004</v>
      </c>
      <c r="V22" s="161">
        <f t="shared" si="0"/>
        <v>100.00000000000004</v>
      </c>
      <c r="W22" s="161">
        <f t="shared" si="0"/>
        <v>99.999999999999957</v>
      </c>
      <c r="X22" s="161">
        <f t="shared" si="0"/>
        <v>99.999999999999986</v>
      </c>
      <c r="Y22" s="161">
        <f t="shared" si="0"/>
        <v>100</v>
      </c>
      <c r="Z22" s="161">
        <f t="shared" si="0"/>
        <v>99.999999999999986</v>
      </c>
      <c r="AA22" s="161">
        <f t="shared" si="0"/>
        <v>100</v>
      </c>
      <c r="AB22" s="161">
        <f>SUM(AB4:AB21)</f>
        <v>99.999999999999986</v>
      </c>
    </row>
    <row r="23" spans="1:28" s="2" customFormat="1" ht="18" customHeight="1">
      <c r="A23" s="232" t="s">
        <v>23</v>
      </c>
      <c r="B23" s="233">
        <v>78</v>
      </c>
      <c r="C23" s="233">
        <v>77.599999999999994</v>
      </c>
      <c r="D23" s="233">
        <v>66.3</v>
      </c>
      <c r="E23" s="233">
        <v>72.599999999999994</v>
      </c>
      <c r="F23" s="233">
        <v>79.5</v>
      </c>
      <c r="G23" s="233">
        <v>67.900000000000006</v>
      </c>
      <c r="H23" s="233">
        <v>67.2</v>
      </c>
      <c r="I23" s="233">
        <v>70.900000000000006</v>
      </c>
      <c r="J23" s="233">
        <v>74.400000000000006</v>
      </c>
      <c r="K23" s="233">
        <v>65.7</v>
      </c>
      <c r="L23" s="233">
        <v>67.2</v>
      </c>
      <c r="M23" s="233">
        <v>61.4</v>
      </c>
      <c r="N23" s="233">
        <v>52</v>
      </c>
      <c r="O23" s="233">
        <v>47.1</v>
      </c>
      <c r="P23" s="233">
        <v>44.5</v>
      </c>
      <c r="Q23" s="233">
        <v>44</v>
      </c>
      <c r="R23" s="233">
        <v>39.5</v>
      </c>
      <c r="S23" s="233">
        <v>42.2</v>
      </c>
      <c r="T23" s="233">
        <v>41.5</v>
      </c>
      <c r="U23" s="233">
        <v>45.596703389635053</v>
      </c>
      <c r="V23" s="233">
        <v>42.839102418806462</v>
      </c>
      <c r="W23" s="233">
        <v>41.361650590423459</v>
      </c>
      <c r="X23" s="233">
        <v>44.429602888086642</v>
      </c>
      <c r="Y23" s="233">
        <v>38.88770588180833</v>
      </c>
      <c r="Z23" s="233">
        <v>41.632265098638499</v>
      </c>
      <c r="AA23" s="233">
        <v>41.7</v>
      </c>
      <c r="AB23" s="210">
        <v>43.484451532065158</v>
      </c>
    </row>
    <row r="24" spans="1:28" s="9" customFormat="1" ht="18" customHeight="1">
      <c r="A24" s="234" t="s">
        <v>197</v>
      </c>
      <c r="B24" s="113"/>
      <c r="C24" s="113"/>
      <c r="D24" s="113"/>
      <c r="E24" s="113"/>
      <c r="F24" s="113"/>
      <c r="G24" s="113"/>
      <c r="H24" s="113"/>
      <c r="I24" s="235"/>
      <c r="J24" s="235"/>
      <c r="K24" s="235"/>
      <c r="L24" s="236"/>
      <c r="M24" s="236"/>
      <c r="N24" s="236"/>
      <c r="O24" s="236"/>
      <c r="P24" s="236"/>
      <c r="Q24" s="236"/>
      <c r="R24" s="236"/>
      <c r="S24" s="236"/>
      <c r="T24" s="236"/>
      <c r="U24" s="236"/>
      <c r="V24" s="236"/>
    </row>
    <row r="25" spans="1:28" s="14" customFormat="1" ht="12.6" customHeight="1">
      <c r="A25" s="225">
        <v>1926</v>
      </c>
      <c r="B25" s="219"/>
      <c r="C25" s="219" t="s">
        <v>208</v>
      </c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</row>
    <row r="26" spans="1:28" s="14" customFormat="1" ht="12.6" customHeight="1">
      <c r="A26" s="225">
        <v>1929</v>
      </c>
      <c r="B26" s="219"/>
      <c r="C26" s="219" t="s">
        <v>208</v>
      </c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2"/>
    </row>
    <row r="27" spans="1:28" s="14" customFormat="1" ht="12.6" customHeight="1">
      <c r="A27" s="225">
        <v>1932</v>
      </c>
      <c r="B27" s="219"/>
      <c r="C27" s="219" t="s">
        <v>208</v>
      </c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52"/>
    </row>
    <row r="28" spans="1:28" s="14" customFormat="1" ht="12.6" customHeight="1">
      <c r="A28" s="225">
        <v>1935</v>
      </c>
      <c r="B28" s="219"/>
      <c r="C28" s="219" t="s">
        <v>208</v>
      </c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52"/>
    </row>
    <row r="29" spans="1:28" s="14" customFormat="1" ht="12.6" customHeight="1">
      <c r="A29" s="225">
        <v>1938</v>
      </c>
      <c r="B29" s="219"/>
      <c r="C29" s="219" t="s">
        <v>208</v>
      </c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</row>
    <row r="30" spans="1:28" s="14" customFormat="1" ht="12.6" customHeight="1">
      <c r="A30" s="225">
        <v>1941</v>
      </c>
      <c r="B30" s="219"/>
      <c r="C30" s="219" t="s">
        <v>208</v>
      </c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52"/>
    </row>
    <row r="31" spans="1:28" s="14" customFormat="1" ht="12.6" customHeight="1">
      <c r="A31" s="225">
        <v>1944</v>
      </c>
      <c r="B31" s="219"/>
      <c r="C31" s="219" t="s">
        <v>208</v>
      </c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52"/>
    </row>
    <row r="32" spans="1:28" s="14" customFormat="1" ht="12.6" customHeight="1">
      <c r="A32" s="225">
        <v>1947</v>
      </c>
      <c r="B32" s="219"/>
      <c r="C32" s="219" t="s">
        <v>208</v>
      </c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52"/>
    </row>
    <row r="33" spans="1:22" s="14" customFormat="1" ht="12.6" customHeight="1">
      <c r="A33" s="225">
        <v>1950</v>
      </c>
      <c r="B33" s="219"/>
      <c r="C33" s="219" t="s">
        <v>208</v>
      </c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52"/>
      <c r="S33" s="52"/>
      <c r="T33" s="52"/>
      <c r="U33" s="52"/>
      <c r="V33" s="52"/>
    </row>
    <row r="34" spans="1:22" s="14" customFormat="1" ht="12.6" customHeight="1">
      <c r="A34" s="225">
        <v>1953</v>
      </c>
      <c r="B34" s="219"/>
      <c r="C34" s="219" t="s">
        <v>208</v>
      </c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52"/>
    </row>
    <row r="35" spans="1:22" s="14" customFormat="1" ht="12.6" customHeight="1">
      <c r="A35" s="225">
        <v>1956</v>
      </c>
      <c r="B35" s="219"/>
      <c r="C35" s="219" t="s">
        <v>208</v>
      </c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52"/>
    </row>
    <row r="36" spans="1:22" s="14" customFormat="1" ht="12.6" customHeight="1">
      <c r="A36" s="225">
        <v>1960</v>
      </c>
      <c r="B36" s="219"/>
      <c r="C36" s="219" t="s">
        <v>208</v>
      </c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52"/>
    </row>
    <row r="37" spans="1:22" s="14" customFormat="1" ht="12.6" customHeight="1">
      <c r="A37" s="225">
        <v>1964</v>
      </c>
      <c r="B37" s="219"/>
      <c r="C37" s="219" t="s">
        <v>208</v>
      </c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52"/>
    </row>
    <row r="38" spans="1:22" s="14" customFormat="1" ht="12.6" customHeight="1">
      <c r="A38" s="225">
        <v>1968</v>
      </c>
      <c r="B38" s="219"/>
      <c r="C38" s="219" t="s">
        <v>209</v>
      </c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</row>
    <row r="39" spans="1:22" s="14" customFormat="1" ht="12.6" customHeight="1">
      <c r="A39" s="225">
        <v>1972</v>
      </c>
      <c r="B39" s="219"/>
      <c r="C39" s="219" t="s">
        <v>185</v>
      </c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2"/>
    </row>
    <row r="40" spans="1:22" s="14" customFormat="1" ht="12.6" customHeight="1">
      <c r="A40" s="225"/>
      <c r="B40" s="219"/>
      <c r="C40" s="219" t="s">
        <v>186</v>
      </c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52"/>
    </row>
    <row r="41" spans="1:22" s="14" customFormat="1" ht="12.6" customHeight="1">
      <c r="A41" s="225">
        <v>1976</v>
      </c>
      <c r="B41" s="219"/>
      <c r="C41" s="219" t="s">
        <v>187</v>
      </c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</row>
    <row r="42" spans="1:22" s="14" customFormat="1" ht="12.6" customHeight="1">
      <c r="A42" s="225">
        <v>1980</v>
      </c>
      <c r="B42" s="219"/>
      <c r="C42" s="219" t="s">
        <v>188</v>
      </c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</row>
    <row r="43" spans="1:22" s="14" customFormat="1" ht="12.6" customHeight="1">
      <c r="A43" s="225"/>
      <c r="B43" s="219"/>
      <c r="C43" s="219" t="s">
        <v>189</v>
      </c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</row>
    <row r="44" spans="1:22" s="14" customFormat="1" ht="12.6" customHeight="1">
      <c r="A44" s="225">
        <v>1984</v>
      </c>
      <c r="B44" s="219"/>
      <c r="C44" s="219" t="s">
        <v>198</v>
      </c>
      <c r="D44" s="52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2"/>
      <c r="S44" s="52"/>
      <c r="T44" s="52"/>
      <c r="U44" s="52"/>
      <c r="V44" s="52"/>
    </row>
    <row r="45" spans="1:22" s="14" customFormat="1" ht="12.6" customHeight="1">
      <c r="A45" s="225"/>
      <c r="B45" s="219"/>
      <c r="C45" s="219" t="s">
        <v>190</v>
      </c>
      <c r="D45" s="52"/>
      <c r="E45" s="52"/>
      <c r="F45" s="52"/>
      <c r="G45" s="52"/>
      <c r="H45" s="52"/>
      <c r="I45" s="52"/>
      <c r="J45" s="52"/>
      <c r="K45" s="52"/>
      <c r="L45" s="52"/>
      <c r="M45" s="52"/>
      <c r="N45" s="52"/>
      <c r="O45" s="52"/>
      <c r="P45" s="52"/>
      <c r="Q45" s="52"/>
      <c r="R45" s="52"/>
      <c r="S45" s="52"/>
      <c r="T45" s="52"/>
      <c r="U45" s="52"/>
      <c r="V45" s="52"/>
    </row>
    <row r="46" spans="1:22" s="14" customFormat="1" ht="12.6" customHeight="1">
      <c r="A46" s="225"/>
      <c r="B46" s="219"/>
      <c r="C46" s="219" t="s">
        <v>191</v>
      </c>
      <c r="D46" s="52"/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 s="52"/>
      <c r="Q46" s="52"/>
      <c r="R46" s="52"/>
      <c r="S46" s="52"/>
      <c r="T46" s="52"/>
      <c r="U46" s="52"/>
      <c r="V46" s="52"/>
    </row>
    <row r="47" spans="1:22" s="14" customFormat="1" ht="12.6" customHeight="1">
      <c r="A47" s="225">
        <v>1988</v>
      </c>
      <c r="B47" s="219"/>
      <c r="C47" s="219" t="s">
        <v>199</v>
      </c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</row>
    <row r="48" spans="1:22" s="14" customFormat="1" ht="12.6" customHeight="1">
      <c r="A48" s="225"/>
      <c r="B48" s="219"/>
      <c r="C48" s="219" t="s">
        <v>192</v>
      </c>
      <c r="D48" s="52"/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</row>
    <row r="49" spans="1:22" s="14" customFormat="1" ht="12.6" customHeight="1">
      <c r="A49" s="225"/>
      <c r="B49" s="219"/>
      <c r="C49" s="219" t="s">
        <v>193</v>
      </c>
      <c r="D49" s="52"/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52"/>
    </row>
    <row r="50" spans="1:22" s="14" customFormat="1" ht="12.6" customHeight="1">
      <c r="A50" s="225">
        <v>1992</v>
      </c>
      <c r="B50" s="219"/>
      <c r="C50" s="219" t="s">
        <v>200</v>
      </c>
      <c r="D50" s="52"/>
      <c r="E50" s="52"/>
      <c r="F50" s="52"/>
      <c r="G50" s="52"/>
      <c r="H50" s="52"/>
      <c r="I50" s="52"/>
      <c r="J50" s="52"/>
      <c r="K50" s="52"/>
      <c r="L50" s="52"/>
      <c r="M50" s="52"/>
      <c r="N50" s="52"/>
      <c r="O50" s="52"/>
      <c r="P50" s="52"/>
      <c r="Q50" s="52"/>
      <c r="R50" s="52"/>
      <c r="S50" s="52"/>
      <c r="T50" s="52"/>
      <c r="U50" s="52"/>
      <c r="V50" s="52"/>
    </row>
    <row r="51" spans="1:22" s="14" customFormat="1" ht="12.6" customHeight="1">
      <c r="A51" s="225"/>
      <c r="B51" s="219"/>
      <c r="C51" s="219" t="s">
        <v>194</v>
      </c>
      <c r="D51" s="52"/>
      <c r="E51" s="52"/>
      <c r="F51" s="52"/>
      <c r="G51" s="52"/>
      <c r="H51" s="52"/>
      <c r="I51" s="52"/>
      <c r="J51" s="52"/>
      <c r="K51" s="52"/>
      <c r="L51" s="52"/>
      <c r="M51" s="52"/>
      <c r="N51" s="52"/>
      <c r="O51" s="52"/>
      <c r="P51" s="52"/>
      <c r="Q51" s="52"/>
      <c r="R51" s="52"/>
      <c r="S51" s="52"/>
      <c r="T51" s="52"/>
      <c r="U51" s="52"/>
      <c r="V51" s="52"/>
    </row>
    <row r="52" spans="1:22" s="14" customFormat="1" ht="12.6" customHeight="1">
      <c r="A52" s="225">
        <v>1996</v>
      </c>
      <c r="B52" s="219"/>
      <c r="C52" s="219" t="s">
        <v>195</v>
      </c>
      <c r="D52" s="52"/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52"/>
      <c r="S52" s="52"/>
      <c r="T52" s="52"/>
      <c r="U52" s="52"/>
      <c r="V52" s="52"/>
    </row>
    <row r="53" spans="1:22" s="14" customFormat="1" ht="12.6" customHeight="1">
      <c r="A53" s="225">
        <v>2000</v>
      </c>
      <c r="B53" s="219"/>
      <c r="C53" s="219" t="s">
        <v>202</v>
      </c>
      <c r="D53" s="52"/>
      <c r="E53" s="52"/>
      <c r="F53" s="52"/>
      <c r="G53" s="52"/>
      <c r="H53" s="52"/>
      <c r="I53" s="52"/>
      <c r="J53" s="52"/>
      <c r="K53" s="52"/>
      <c r="L53" s="52"/>
      <c r="M53" s="52"/>
      <c r="N53" s="52"/>
      <c r="O53" s="52"/>
      <c r="P53" s="52"/>
      <c r="Q53" s="52"/>
      <c r="R53" s="52"/>
      <c r="S53" s="52"/>
      <c r="T53" s="52"/>
      <c r="U53" s="52"/>
      <c r="V53" s="52"/>
    </row>
    <row r="54" spans="1:22" s="14" customFormat="1" ht="12.6" customHeight="1">
      <c r="A54" s="225">
        <v>2004</v>
      </c>
      <c r="B54" s="219"/>
      <c r="C54" s="219" t="s">
        <v>201</v>
      </c>
      <c r="D54" s="52"/>
      <c r="E54" s="52"/>
      <c r="F54" s="52"/>
      <c r="G54" s="52"/>
      <c r="H54" s="52"/>
      <c r="I54" s="52"/>
      <c r="J54" s="52"/>
      <c r="K54" s="52"/>
      <c r="L54" s="52"/>
      <c r="M54" s="52"/>
      <c r="N54" s="52"/>
      <c r="O54" s="52"/>
      <c r="P54" s="52"/>
      <c r="Q54" s="52"/>
      <c r="R54" s="52"/>
      <c r="S54" s="52"/>
      <c r="T54" s="52"/>
      <c r="U54" s="52"/>
      <c r="V54" s="52"/>
    </row>
    <row r="55" spans="1:22" s="14" customFormat="1" ht="12.6" customHeight="1">
      <c r="A55" s="225">
        <v>2008</v>
      </c>
      <c r="B55" s="219"/>
      <c r="C55" s="219" t="s">
        <v>196</v>
      </c>
      <c r="D55" s="52"/>
      <c r="E55" s="52"/>
      <c r="F55" s="52"/>
      <c r="G55" s="52"/>
      <c r="H55" s="52"/>
      <c r="I55" s="52"/>
      <c r="J55" s="52"/>
      <c r="K55" s="52"/>
      <c r="L55" s="52"/>
      <c r="M55" s="52"/>
      <c r="N55" s="52"/>
      <c r="O55" s="52"/>
      <c r="P55" s="52"/>
      <c r="Q55" s="52"/>
      <c r="R55" s="52"/>
      <c r="S55" s="52"/>
      <c r="T55" s="52"/>
      <c r="U55" s="52"/>
      <c r="V55" s="52"/>
    </row>
    <row r="56" spans="1:22" s="14" customFormat="1" ht="12.6" customHeight="1">
      <c r="A56" s="225">
        <v>2012</v>
      </c>
      <c r="B56" s="219"/>
      <c r="C56" s="237" t="s">
        <v>262</v>
      </c>
      <c r="D56" s="238"/>
      <c r="E56" s="238"/>
      <c r="F56" s="238"/>
      <c r="G56" s="239"/>
      <c r="H56" s="240"/>
      <c r="I56" s="240"/>
      <c r="J56" s="240"/>
      <c r="K56" s="240"/>
      <c r="L56" s="241"/>
      <c r="M56" s="240"/>
      <c r="N56" s="240"/>
      <c r="O56" s="240"/>
      <c r="P56" s="240"/>
      <c r="Q56" s="240"/>
      <c r="R56" s="242"/>
      <c r="S56" s="240"/>
      <c r="T56" s="52"/>
      <c r="U56" s="52"/>
      <c r="V56" s="52"/>
    </row>
    <row r="57" spans="1:22" s="14" customFormat="1" ht="12.6" customHeight="1">
      <c r="A57" s="225"/>
      <c r="B57" s="219"/>
      <c r="C57" s="237" t="s">
        <v>263</v>
      </c>
      <c r="D57" s="238"/>
      <c r="E57" s="238"/>
      <c r="F57" s="238"/>
      <c r="G57" s="239"/>
      <c r="H57" s="240"/>
      <c r="I57" s="240"/>
      <c r="J57" s="240"/>
      <c r="K57" s="240"/>
      <c r="L57" s="241"/>
      <c r="M57" s="240"/>
      <c r="N57" s="240"/>
      <c r="O57" s="240"/>
      <c r="P57" s="240"/>
      <c r="Q57" s="240"/>
      <c r="R57" s="242"/>
      <c r="S57" s="240"/>
      <c r="T57" s="52"/>
      <c r="U57" s="52"/>
      <c r="V57" s="52"/>
    </row>
    <row r="58" spans="1:22" s="14" customFormat="1" ht="12.6" customHeight="1">
      <c r="A58" s="225">
        <v>2016</v>
      </c>
      <c r="B58" s="219"/>
      <c r="C58" s="237" t="s">
        <v>290</v>
      </c>
      <c r="D58" s="238"/>
      <c r="E58" s="238"/>
      <c r="F58" s="238"/>
      <c r="G58" s="239"/>
      <c r="H58" s="240"/>
      <c r="I58" s="240"/>
      <c r="J58" s="240"/>
      <c r="K58" s="240"/>
      <c r="L58" s="241"/>
      <c r="M58" s="240"/>
      <c r="N58" s="240"/>
      <c r="O58" s="240"/>
      <c r="P58" s="240"/>
      <c r="Q58" s="240"/>
      <c r="R58" s="242"/>
      <c r="S58" s="240"/>
      <c r="T58" s="52"/>
      <c r="U58" s="52"/>
      <c r="V58" s="52"/>
    </row>
    <row r="59" spans="1:22" s="14" customFormat="1" ht="12.6" customHeight="1">
      <c r="A59" s="225">
        <v>2020</v>
      </c>
      <c r="B59" s="219"/>
      <c r="C59" s="219" t="s">
        <v>324</v>
      </c>
      <c r="D59" s="238"/>
      <c r="E59" s="238"/>
      <c r="F59" s="238"/>
      <c r="G59" s="239"/>
      <c r="H59" s="240"/>
      <c r="I59" s="240"/>
      <c r="J59" s="240"/>
      <c r="K59" s="240"/>
      <c r="L59" s="241"/>
      <c r="M59" s="240"/>
      <c r="N59" s="240"/>
      <c r="O59" s="240"/>
      <c r="P59" s="240"/>
      <c r="Q59" s="240"/>
      <c r="R59" s="242"/>
      <c r="S59" s="240"/>
      <c r="T59" s="52"/>
      <c r="U59" s="52"/>
      <c r="V59" s="52"/>
    </row>
    <row r="60" spans="1:22" s="14" customFormat="1" ht="21.95" customHeight="1">
      <c r="A60" s="180" t="s">
        <v>295</v>
      </c>
      <c r="B60" s="52"/>
      <c r="C60" s="52"/>
      <c r="D60" s="52"/>
      <c r="E60" s="52"/>
      <c r="F60" s="52"/>
      <c r="G60" s="52"/>
      <c r="H60" s="52"/>
      <c r="I60" s="52"/>
      <c r="J60" s="52"/>
      <c r="K60" s="52"/>
      <c r="L60" s="52"/>
      <c r="M60" s="52"/>
      <c r="N60" s="52"/>
      <c r="O60" s="52"/>
      <c r="P60" s="52"/>
      <c r="Q60" s="52"/>
      <c r="R60" s="52"/>
      <c r="S60" s="52"/>
      <c r="T60" s="52"/>
      <c r="U60" s="52"/>
      <c r="V60" s="52"/>
    </row>
    <row r="61" spans="1:22" s="14" customFormat="1" ht="12.6" customHeight="1">
      <c r="A61" s="180" t="s">
        <v>299</v>
      </c>
      <c r="B61" s="52"/>
      <c r="C61" s="52"/>
      <c r="D61" s="52"/>
      <c r="E61" s="52"/>
      <c r="F61" s="52"/>
      <c r="G61" s="52"/>
      <c r="H61" s="52"/>
      <c r="I61" s="52"/>
      <c r="J61" s="52"/>
      <c r="K61" s="52"/>
      <c r="L61" s="52"/>
      <c r="M61" s="52"/>
      <c r="N61" s="52"/>
      <c r="O61" s="52"/>
      <c r="P61" s="52"/>
      <c r="Q61" s="52"/>
      <c r="R61" s="52"/>
      <c r="S61" s="52"/>
      <c r="T61" s="52"/>
      <c r="U61" s="52"/>
      <c r="V61" s="52"/>
    </row>
    <row r="62" spans="1:22" s="14" customFormat="1" ht="12.6" customHeight="1">
      <c r="A62" s="180"/>
      <c r="B62" s="52"/>
      <c r="C62" s="52"/>
      <c r="D62" s="52"/>
      <c r="E62" s="52"/>
      <c r="F62" s="52"/>
      <c r="G62" s="52"/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</row>
    <row r="63" spans="1:22" s="14" customFormat="1" ht="12.6" customHeight="1">
      <c r="A63" s="180" t="s">
        <v>296</v>
      </c>
      <c r="B63" s="52"/>
      <c r="C63" s="52"/>
      <c r="D63" s="52"/>
      <c r="E63" s="52"/>
      <c r="F63" s="52"/>
      <c r="G63" s="52"/>
      <c r="H63" s="52"/>
      <c r="I63" s="52"/>
      <c r="J63" s="52"/>
      <c r="K63" s="52"/>
      <c r="L63" s="52"/>
      <c r="M63" s="52"/>
      <c r="N63" s="52"/>
      <c r="O63" s="52"/>
      <c r="P63" s="52"/>
      <c r="Q63" s="52"/>
      <c r="R63" s="52"/>
      <c r="S63" s="52"/>
      <c r="T63" s="52"/>
      <c r="U63" s="52"/>
      <c r="V63" s="52"/>
    </row>
  </sheetData>
  <hyperlinks>
    <hyperlink ref="AA1" location="Übersicht!A1" display="zurück zur Übersicht"/>
  </hyperlinks>
  <pageMargins left="0.39" right="0.78740157499999996" top="0.71" bottom="0.36" header="0.4921259845" footer="0.21"/>
  <pageSetup paperSize="9" scale="8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12</vt:i4>
      </vt:variant>
      <vt:variant>
        <vt:lpstr>Plages nommées</vt:lpstr>
      </vt:variant>
      <vt:variant>
        <vt:i4>8</vt:i4>
      </vt:variant>
    </vt:vector>
  </HeadingPairs>
  <TitlesOfParts>
    <vt:vector size="20" baseType="lpstr">
      <vt:lpstr>Übersicht</vt:lpstr>
      <vt:lpstr>A1</vt:lpstr>
      <vt:lpstr>B1</vt:lpstr>
      <vt:lpstr>B2</vt:lpstr>
      <vt:lpstr>B3</vt:lpstr>
      <vt:lpstr>B4</vt:lpstr>
      <vt:lpstr>C</vt:lpstr>
      <vt:lpstr>D</vt:lpstr>
      <vt:lpstr>E1</vt:lpstr>
      <vt:lpstr>E2</vt:lpstr>
      <vt:lpstr>E3</vt:lpstr>
      <vt:lpstr>Abk</vt:lpstr>
      <vt:lpstr>'A1'!_GoBack</vt:lpstr>
      <vt:lpstr>'A1'!Impression_des_titres</vt:lpstr>
      <vt:lpstr>'B1'!Zone_d_impression</vt:lpstr>
      <vt:lpstr>'B3'!Zone_d_impression</vt:lpstr>
      <vt:lpstr>'B4'!Zone_d_impression</vt:lpstr>
      <vt:lpstr>D!Zone_d_impression</vt:lpstr>
      <vt:lpstr>'E1'!Zone_d_impression</vt:lpstr>
      <vt:lpstr>Übersicht!Zone_d_impression</vt:lpstr>
    </vt:vector>
  </TitlesOfParts>
  <Company>IDZ-EDI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Madeleine Schneider</dc:creator>
  <cp:lastModifiedBy>Silberstein Julie BFS</cp:lastModifiedBy>
  <cp:lastPrinted>2013-02-07T10:12:21Z</cp:lastPrinted>
  <dcterms:created xsi:type="dcterms:W3CDTF">2011-04-06T10:42:28Z</dcterms:created>
  <dcterms:modified xsi:type="dcterms:W3CDTF">2020-10-27T11:22:19Z</dcterms:modified>
</cp:coreProperties>
</file>