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BILD-S\10_Analyses_longitudinales\03. Diffusion\Publications\P2\2016\BPP_Web\"/>
    </mc:Choice>
  </mc:AlternateContent>
  <bookViews>
    <workbookView xWindow="0" yWindow="0" windowWidth="25200" windowHeight="12000" tabRatio="597"/>
  </bookViews>
  <sheets>
    <sheet name="index" sheetId="2" r:id="rId1"/>
    <sheet name="G 2.1" sheetId="21" r:id="rId2"/>
    <sheet name="G 2.2" sheetId="22" r:id="rId3"/>
    <sheet name="G 3.1" sheetId="5" r:id="rId4"/>
    <sheet name="T 3.1" sheetId="39" r:id="rId5"/>
    <sheet name="G 4.1" sheetId="45" r:id="rId6"/>
    <sheet name="G 4.2" sheetId="8" r:id="rId7"/>
    <sheet name="G 4.3" sheetId="23" r:id="rId8"/>
    <sheet name="G 4.4" sheetId="27" r:id="rId9"/>
    <sheet name="G 4.5" sheetId="6" r:id="rId10"/>
    <sheet name="G 4.6" sheetId="9" r:id="rId11"/>
    <sheet name="G 5.1" sheetId="10" r:id="rId12"/>
    <sheet name="T 5.1" sheetId="40" r:id="rId13"/>
    <sheet name="G 5.2" sheetId="11" r:id="rId14"/>
    <sheet name="G 5.3" sheetId="31" r:id="rId15"/>
    <sheet name="G 6.1" sheetId="37" r:id="rId16"/>
    <sheet name="G 7.1" sheetId="13" r:id="rId17"/>
    <sheet name="G 7.2" sheetId="14" r:id="rId18"/>
    <sheet name="G 7.3" sheetId="15" r:id="rId19"/>
    <sheet name="G 7.4" sheetId="19" r:id="rId20"/>
    <sheet name="G 7.5" sheetId="20" r:id="rId21"/>
    <sheet name="G 8.1 " sheetId="17" r:id="rId22"/>
    <sheet name="T A.1" sheetId="41" r:id="rId23"/>
    <sheet name="G A.1" sheetId="25" r:id="rId24"/>
    <sheet name="G A.2" sheetId="26" r:id="rId25"/>
    <sheet name="T A.2" sheetId="42" r:id="rId26"/>
    <sheet name="T A.3a" sheetId="43" r:id="rId27"/>
    <sheet name="T A.3b" sheetId="46" r:id="rId28"/>
    <sheet name="T A.3c" sheetId="47" r:id="rId29"/>
  </sheets>
  <definedNames>
    <definedName name="_GoBack" localSheetId="2">'G 2.2'!$A$23</definedName>
    <definedName name="_xlnm.Print_Area" localSheetId="1">'G 2.1'!$A$1:$F$24</definedName>
    <definedName name="_xlnm.Print_Area" localSheetId="2">'G 2.2'!$A$1:$G$32</definedName>
    <definedName name="_xlnm.Print_Area" localSheetId="3">'G 3.1'!$A$1:$H$67</definedName>
    <definedName name="_xlnm.Print_Area" localSheetId="5">'G 4.1'!$A$1:$H$38</definedName>
    <definedName name="_xlnm.Print_Area" localSheetId="6">'G 4.2'!$A$1:$H$56</definedName>
    <definedName name="_xlnm.Print_Area" localSheetId="7">'G 4.3'!$A$1:$H$27</definedName>
    <definedName name="_xlnm.Print_Area" localSheetId="8">'G 4.4'!$A$1:$L$23</definedName>
    <definedName name="_xlnm.Print_Area" localSheetId="9">'G 4.5'!$A$1:$O$23</definedName>
    <definedName name="_xlnm.Print_Area" localSheetId="10">'G 4.6'!$A$1:$K$23</definedName>
    <definedName name="_xlnm.Print_Area" localSheetId="11">'G 5.1'!$A$1:$F$65</definedName>
    <definedName name="_xlnm.Print_Area" localSheetId="13">'G 5.2'!$A$1:$E$25</definedName>
    <definedName name="_xlnm.Print_Area" localSheetId="14">'G 5.3'!$A$1:$E$31</definedName>
    <definedName name="_xlnm.Print_Area" localSheetId="15">'G 6.1'!$A$1:$K$66</definedName>
    <definedName name="_xlnm.Print_Area" localSheetId="16">'G 7.1'!$A$1:$D$65</definedName>
    <definedName name="_xlnm.Print_Area" localSheetId="17">'G 7.2'!$A$1:$B$26</definedName>
    <definedName name="_xlnm.Print_Area" localSheetId="18">'G 7.3'!$A$1:$R$19</definedName>
    <definedName name="_xlnm.Print_Area" localSheetId="19">'G 7.4'!$A$1:$E$26</definedName>
    <definedName name="_xlnm.Print_Area" localSheetId="20">'G 7.5'!$A$1:$F$23</definedName>
    <definedName name="_xlnm.Print_Area" localSheetId="21">'G 8.1 '!$A$1:$C$62</definedName>
    <definedName name="_xlnm.Print_Area" localSheetId="23">'G A.1'!$A$1:$F$15</definedName>
    <definedName name="_xlnm.Print_Area" localSheetId="24">'G A.2'!$A$1:$E$25</definedName>
    <definedName name="_xlnm.Print_Area" localSheetId="4">'T 3.1'!$A$1:$G$71</definedName>
    <definedName name="_xlnm.Print_Area" localSheetId="12">'T 5.1'!$A$1:$C$53</definedName>
    <definedName name="_xlnm.Print_Area" localSheetId="22">'T A.1'!$A$1:$H$21</definedName>
    <definedName name="_xlnm.Print_Area" localSheetId="25">'T A.2'!$A$1:$E$55</definedName>
    <definedName name="_xlnm.Print_Area" localSheetId="26">'T A.3a'!$A$1:$O$54</definedName>
    <definedName name="_xlnm.Print_Area" localSheetId="27">'T A.3b'!$A$1:$M$56</definedName>
    <definedName name="_xlnm.Print_Area" localSheetId="28">'T A.3c'!$A$1:$J$53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47" l="1"/>
  <c r="I34" i="47"/>
  <c r="H34" i="47"/>
  <c r="F34" i="47"/>
  <c r="E34" i="47"/>
  <c r="D34" i="47"/>
  <c r="B34" i="47"/>
  <c r="B35" i="46"/>
  <c r="R7" i="15"/>
  <c r="R6" i="15"/>
  <c r="R5" i="15"/>
  <c r="B13" i="14"/>
  <c r="K37" i="37"/>
  <c r="E5" i="31"/>
  <c r="E7" i="31"/>
  <c r="E8" i="31"/>
  <c r="E9" i="31"/>
  <c r="E10" i="31"/>
  <c r="E11" i="31"/>
  <c r="E12" i="31"/>
  <c r="E13" i="31"/>
  <c r="E14" i="31"/>
  <c r="E15" i="31"/>
  <c r="E16" i="31"/>
  <c r="E17" i="31"/>
  <c r="E18" i="31"/>
  <c r="E19" i="31"/>
  <c r="E11" i="11"/>
  <c r="E10" i="11"/>
  <c r="E9" i="11"/>
  <c r="E8" i="11"/>
  <c r="E7" i="11"/>
  <c r="E5" i="11"/>
  <c r="F50" i="10"/>
  <c r="F49" i="10"/>
  <c r="F48" i="10"/>
  <c r="F45" i="10"/>
  <c r="F44" i="10"/>
  <c r="F43" i="10"/>
  <c r="F39" i="10"/>
  <c r="F37" i="10"/>
  <c r="F35" i="10"/>
  <c r="F33" i="10"/>
  <c r="F31" i="10"/>
  <c r="F29" i="10"/>
  <c r="F27" i="10"/>
  <c r="F24" i="10"/>
  <c r="F23" i="10"/>
  <c r="F22" i="10"/>
  <c r="F21" i="10"/>
  <c r="F20" i="10"/>
  <c r="F17" i="10"/>
  <c r="F16" i="10"/>
  <c r="F13" i="10"/>
  <c r="F12" i="10"/>
  <c r="F11" i="10"/>
  <c r="F10" i="10"/>
  <c r="F9" i="10"/>
  <c r="F6" i="10"/>
  <c r="H13" i="23"/>
  <c r="H12" i="23"/>
  <c r="H11" i="23"/>
  <c r="H8" i="23"/>
  <c r="H7" i="23"/>
  <c r="H40" i="8"/>
  <c r="H38" i="8"/>
  <c r="H36" i="8"/>
  <c r="H34" i="8"/>
  <c r="H32" i="8"/>
  <c r="H30" i="8"/>
  <c r="H28" i="8"/>
  <c r="H25" i="8"/>
  <c r="H21" i="8"/>
  <c r="H19" i="8"/>
  <c r="H17" i="8"/>
  <c r="H15" i="8"/>
  <c r="H13" i="8"/>
  <c r="H11" i="8"/>
  <c r="H9" i="8"/>
  <c r="H6" i="8"/>
  <c r="H24" i="45"/>
  <c r="H23" i="45"/>
  <c r="H22" i="45"/>
  <c r="H21" i="45"/>
  <c r="H20" i="45"/>
  <c r="H18" i="45"/>
  <c r="H15" i="45"/>
  <c r="H14" i="45"/>
  <c r="H13" i="45"/>
  <c r="H12" i="45"/>
  <c r="H11" i="45"/>
  <c r="H9" i="45"/>
  <c r="H6" i="45"/>
  <c r="F11" i="21"/>
  <c r="F10" i="21"/>
  <c r="F9" i="21"/>
  <c r="F8" i="21"/>
  <c r="F7" i="21"/>
  <c r="F5" i="21"/>
  <c r="B11" i="20"/>
  <c r="H6" i="41"/>
  <c r="H7" i="41"/>
  <c r="H8" i="41"/>
  <c r="H4" i="41"/>
  <c r="O34" i="43"/>
  <c r="N34" i="43"/>
  <c r="M34" i="43"/>
  <c r="L34" i="43"/>
  <c r="J34" i="43"/>
  <c r="I34" i="43"/>
  <c r="G34" i="43"/>
  <c r="F34" i="43"/>
  <c r="E34" i="43"/>
  <c r="D34" i="43"/>
  <c r="B34" i="43"/>
</calcChain>
</file>

<file path=xl/sharedStrings.xml><?xml version="1.0" encoding="utf-8"?>
<sst xmlns="http://schemas.openxmlformats.org/spreadsheetml/2006/main" count="1666" uniqueCount="977">
  <si>
    <t>Total</t>
  </si>
  <si>
    <t/>
  </si>
  <si>
    <t>G 3.1</t>
  </si>
  <si>
    <t>G 4.1</t>
  </si>
  <si>
    <t>G 4.4</t>
  </si>
  <si>
    <t>G 5.1</t>
  </si>
  <si>
    <t>G 7.1</t>
  </si>
  <si>
    <t>G 8.1</t>
  </si>
  <si>
    <t>G 7.4</t>
  </si>
  <si>
    <t>G 7.5</t>
  </si>
  <si>
    <t>G 2.2</t>
  </si>
  <si>
    <t>G 4.3</t>
  </si>
  <si>
    <t>G 5.3</t>
  </si>
  <si>
    <t>G 5.2</t>
  </si>
  <si>
    <t>G 7.2</t>
  </si>
  <si>
    <t>G 2.1</t>
  </si>
  <si>
    <t>G 4.2</t>
  </si>
  <si>
    <t>G 4.5</t>
  </si>
  <si>
    <t>G 7.3</t>
  </si>
  <si>
    <t>G 6.1</t>
  </si>
  <si>
    <t>G A.2</t>
  </si>
  <si>
    <t>G A.1</t>
  </si>
  <si>
    <t>G 4.6</t>
  </si>
  <si>
    <t>Total° (N=37075)</t>
  </si>
  <si>
    <t>Total (N=83062)</t>
  </si>
  <si>
    <t xml:space="preserve"> N=83132</t>
  </si>
  <si>
    <t>Total (N=50946)</t>
  </si>
  <si>
    <t>Total (N=22164)</t>
  </si>
  <si>
    <t>Total  (N=6439)</t>
  </si>
  <si>
    <t>Total  (N=2388)</t>
  </si>
  <si>
    <t>Total (N=3953)</t>
  </si>
  <si>
    <t>Total (N=37075)</t>
  </si>
  <si>
    <t>Total (N=13600)</t>
  </si>
  <si>
    <t>Total (N=78628)</t>
  </si>
  <si>
    <t xml:space="preserve"> N=81922</t>
  </si>
  <si>
    <t>Exigences étendues (N=54049)</t>
  </si>
  <si>
    <t>Exigences élémentaires (N=23007)</t>
  </si>
  <si>
    <t>N=83132</t>
  </si>
  <si>
    <t>(0.038 , 0.061)</t>
  </si>
  <si>
    <t>(0.061 , 0.084)</t>
  </si>
  <si>
    <t>(0.193 , 0.246)</t>
  </si>
  <si>
    <t>(-0.069 , -0.032)</t>
  </si>
  <si>
    <t>(-0.046 , -0.026)</t>
  </si>
  <si>
    <t>(-0.335 , -0.308)</t>
  </si>
  <si>
    <t>(0.084 , 0.278)</t>
  </si>
  <si>
    <t>(0.069 , 0.23)</t>
  </si>
  <si>
    <t>(-0.045 , 0.188)</t>
  </si>
  <si>
    <t>(-0.126 , -0.005)</t>
  </si>
  <si>
    <t>(-0.066 , -0.053)</t>
  </si>
  <si>
    <t>(-0.357 , -0.248)</t>
  </si>
  <si>
    <t>(0.239 , 0.356)</t>
  </si>
  <si>
    <t>(0.192 , 0.293)</t>
  </si>
  <si>
    <t>(-0.239 , -0.136)</t>
  </si>
  <si>
    <t>(-0.157 , -0.101)</t>
  </si>
  <si>
    <t>(-0.067 , -0.039)</t>
  </si>
  <si>
    <t>(-0.342 , -0.312)</t>
  </si>
  <si>
    <t>(0.085 , 0.126)</t>
  </si>
  <si>
    <t>(-0.243 , -0.213)</t>
  </si>
  <si>
    <t>(0.046 , 0.064)</t>
  </si>
  <si>
    <t>(0.033 , 0.065)</t>
  </si>
  <si>
    <t>(0.013 , 0.038)</t>
  </si>
  <si>
    <t>(0.011 , 0.033)</t>
  </si>
  <si>
    <t>(-0.034 , 0.022)</t>
  </si>
  <si>
    <t>(-0.036 , 0.003)</t>
  </si>
  <si>
    <t>(-0.012 , 0.015)</t>
  </si>
  <si>
    <t>(-0.067 , -0.021)</t>
  </si>
  <si>
    <t>(-0.006 , 0.047)</t>
  </si>
  <si>
    <t>(-0.001 , 0.05)</t>
  </si>
  <si>
    <t>(-0.034 , 0.089)</t>
  </si>
  <si>
    <t>(-0.099 , -0.022)</t>
  </si>
  <si>
    <t>(-0.035 , 0.015)</t>
  </si>
  <si>
    <t>(-0.028 , 0.062)</t>
  </si>
  <si>
    <t>(-0.005 , 0.024)</t>
  </si>
  <si>
    <t>(0.007 , 0.035)</t>
  </si>
  <si>
    <t>(-0.049 , 0.028)</t>
  </si>
  <si>
    <t>(-0.039 , 0.019)</t>
  </si>
  <si>
    <t>(-0.023 , 0.012)</t>
  </si>
  <si>
    <t>(-0.052 , 0.012)</t>
  </si>
  <si>
    <t>(0.001 , 0.035)</t>
  </si>
  <si>
    <t>(0.011 , 0.047)</t>
  </si>
  <si>
    <t>(-0.106 , -0.016)</t>
  </si>
  <si>
    <t>(-0.08 , -0.017)</t>
  </si>
  <si>
    <t>(-0.01 , 0.037)</t>
  </si>
  <si>
    <t>(-0.014 , 0.063)</t>
  </si>
  <si>
    <t>(-0.028 , -0.001)</t>
  </si>
  <si>
    <t>(-0.022 , 0.005)</t>
  </si>
  <si>
    <t>(-0.03 , 0.05)</t>
  </si>
  <si>
    <t>(-0.004 , 0.055)</t>
  </si>
  <si>
    <t>(-0.014 , 0.02)</t>
  </si>
  <si>
    <t>(-0.012 , 0.044)</t>
  </si>
  <si>
    <t>(-0.035 , 0.002)</t>
  </si>
  <si>
    <t>(-0.029 , 0.01)</t>
  </si>
  <si>
    <t>(-0.133 , -0.031)</t>
  </si>
  <si>
    <t>(-0.029 , 0.044)</t>
  </si>
  <si>
    <t>(-0.022 , 0.023)</t>
  </si>
  <si>
    <t>(0.089 , 0.165)</t>
  </si>
  <si>
    <t>(-0.028 , 0.006)</t>
  </si>
  <si>
    <t>(-0.042 , -0.013)</t>
  </si>
  <si>
    <t>(-0.135 , -0.048)</t>
  </si>
  <si>
    <t>(-0.005 , 0.059)</t>
  </si>
  <si>
    <t>(-0.011 , 0.025)</t>
  </si>
  <si>
    <t>(0.084 , 0.147)</t>
  </si>
  <si>
    <t>(-0.028 , 0.008)</t>
  </si>
  <si>
    <t>(-0.047 , -0.015)</t>
  </si>
  <si>
    <t>(-0.322 , -0.235)</t>
  </si>
  <si>
    <t>(-0.076 , -0.014)</t>
  </si>
  <si>
    <t>(-0.021 , 0.014)</t>
  </si>
  <si>
    <t>(0.272 , 0.336)</t>
  </si>
  <si>
    <t>(0.002 , 0.024)</t>
  </si>
  <si>
    <t>(-0.026 , -0.008)</t>
  </si>
  <si>
    <t>(-0.152 , -0.105)</t>
  </si>
  <si>
    <t>(-0.07 , -0.038)</t>
  </si>
  <si>
    <t>(0.057 , 0.084)</t>
  </si>
  <si>
    <t>(0.093 , 0.13)</t>
  </si>
  <si>
    <t>(-0.017 , 0.022)</t>
  </si>
  <si>
    <t>(-0.014 , 0.032)</t>
  </si>
  <si>
    <t>(-0.148 , -0.053)</t>
  </si>
  <si>
    <t>(-0.083 , -0.012)</t>
  </si>
  <si>
    <t>(-0.024 , 0.011)</t>
  </si>
  <si>
    <t>(0.119 , 0.205)</t>
  </si>
  <si>
    <t>(-0.026 , -0.002)</t>
  </si>
  <si>
    <t>(-0.004 , 0.017)</t>
  </si>
  <si>
    <t>(-0.041 , 0.015)</t>
  </si>
  <si>
    <t>(-0.001 , 0.038)</t>
  </si>
  <si>
    <t>(-0.005 , 0.019)</t>
  </si>
  <si>
    <t>(-0.029 , 0.015)</t>
  </si>
  <si>
    <t>(-0.025 , 0.002)</t>
  </si>
  <si>
    <t>(-0.001 , 0.022)</t>
  </si>
  <si>
    <t>(0.005 , 0.064)</t>
  </si>
  <si>
    <t>(0.022 , 0.065)</t>
  </si>
  <si>
    <t>(-0.013 , 0.012)</t>
  </si>
  <si>
    <t>(-0.106 , -0.06)</t>
  </si>
  <si>
    <t>N (3)</t>
  </si>
  <si>
    <t>AME</t>
  </si>
  <si>
    <t>(-/+ 95% ci)</t>
  </si>
  <si>
    <t>(0.196 , 0.247)</t>
  </si>
  <si>
    <t>(0.260 , 0.496)</t>
  </si>
  <si>
    <t>(0.200 , 0.346)</t>
  </si>
  <si>
    <t>(0.078 , 0.112)</t>
  </si>
  <si>
    <t>(0.039 , 0.147)</t>
  </si>
  <si>
    <t>(-0.012 , 0.049)</t>
  </si>
  <si>
    <t>(0.048 , 0.127)</t>
  </si>
  <si>
    <t>(-0.106 , -0.039)</t>
  </si>
  <si>
    <t>(-0.099 , -0.011)</t>
  </si>
  <si>
    <t>(-0.131 , -0.058)</t>
  </si>
  <si>
    <t>(-0.161 , -0.087)</t>
  </si>
  <si>
    <t>(-0.003 , 0.038)</t>
  </si>
  <si>
    <t>(-0.092 , -0.017)</t>
  </si>
  <si>
    <t>(-0.069 , -0.022)</t>
  </si>
  <si>
    <t>(-0.059 , -0.008)</t>
  </si>
  <si>
    <t>N(4)</t>
  </si>
  <si>
    <t>Ville-centre d´une aggloéeration (N=18900)</t>
  </si>
  <si>
    <t>Total (N=28061)</t>
  </si>
  <si>
    <t>(0.003 , 0.020)</t>
  </si>
  <si>
    <t>(0.000 , 0.018)</t>
  </si>
  <si>
    <t>Promotion (N=46898)</t>
  </si>
  <si>
    <t>Promotion (N=19934)</t>
  </si>
  <si>
    <t>Migrationsstatus (2)</t>
  </si>
  <si>
    <t>Migrationsstatus (1)</t>
  </si>
  <si>
    <t>11. Jahr mit erweiterten Ansprüchen (N=50933)</t>
  </si>
  <si>
    <t>11. Jahr mit erweiterten Ansprüchen (N=18851)</t>
  </si>
  <si>
    <t>11. Jahr mit erweiterten Ansprüchen (N=50946)</t>
  </si>
  <si>
    <t>11. Jahr mit erweiterten Ansprüchen (N=18895)</t>
  </si>
  <si>
    <t>11. Jahr mit erweiterten Ansprüchen (N=9241)</t>
  </si>
  <si>
    <t>11. Jahr mit erweiterten Ansprüchen</t>
  </si>
  <si>
    <t>Anspruchsniveau in der obligatorischen Schule (1)</t>
  </si>
  <si>
    <t>11. Jahr mit Grundansprüchen (N=22127)</t>
  </si>
  <si>
    <t>11. Jahr mit Grundansprüchen (N=6425)</t>
  </si>
  <si>
    <t>11. Jahr mit Grundansprüchen (N=22164)</t>
  </si>
  <si>
    <t>11. Jahr mit Grundansprüchen (N=2254)</t>
  </si>
  <si>
    <t>11. Jahr mit Grundansprüchen (N=14436)</t>
  </si>
  <si>
    <t>11. Jahr mit Grundansprüchen (N=3242)</t>
  </si>
  <si>
    <t>11. Jahr mit Grundansprüchen</t>
  </si>
  <si>
    <t>10. Jahr mit Grundansprüchen (N=964)</t>
  </si>
  <si>
    <t>10. Jahr mit Grundansprüchen (N=212)</t>
  </si>
  <si>
    <t>10. Jahr mit Grundansprüchen (N=967)</t>
  </si>
  <si>
    <t>10. Jahr mit Grundansprüchen (N=92)</t>
  </si>
  <si>
    <t>10. Jahr mit Grundansprüchen</t>
  </si>
  <si>
    <t>Bildungsstand der Eltern (2)</t>
  </si>
  <si>
    <t>Bildungsstand der Eltern (2) (4) (5)</t>
  </si>
  <si>
    <t>Obligatorische Schule</t>
  </si>
  <si>
    <t>Obligatorische Schule  (N=1131)</t>
  </si>
  <si>
    <t>Obligatorische Schule  (N=436)</t>
  </si>
  <si>
    <t>Obligatorische Schule  (N=511)</t>
  </si>
  <si>
    <t>Obligatorische Schule  (N=1071)</t>
  </si>
  <si>
    <t xml:space="preserve"> Obligatorische Schule</t>
  </si>
  <si>
    <t>Hochschule</t>
  </si>
  <si>
    <t>Hochschule  (N=1739)</t>
  </si>
  <si>
    <t>Hochschule  (N=1476)</t>
  </si>
  <si>
    <t>Hochschule  (N=115)</t>
  </si>
  <si>
    <t>Hochschule  (N=1808)</t>
  </si>
  <si>
    <t xml:space="preserve"> Hochschule</t>
  </si>
  <si>
    <t>Geschlecht</t>
  </si>
  <si>
    <t>Männer (N=42551)</t>
  </si>
  <si>
    <t>Männer (N=41017)</t>
  </si>
  <si>
    <t>Männer</t>
  </si>
  <si>
    <t>Frauen (N=40581)</t>
  </si>
  <si>
    <t>Frauen (N=40905)</t>
  </si>
  <si>
    <t>Frauen</t>
  </si>
  <si>
    <t>Sprachregion</t>
  </si>
  <si>
    <t>Gemeindetyp</t>
  </si>
  <si>
    <t xml:space="preserve">Gemeindetyp </t>
  </si>
  <si>
    <t>Kernstadt einer Agglomeration (N=18900)</t>
  </si>
  <si>
    <t>Kernstadt einer Agglomeration (N=18641)</t>
  </si>
  <si>
    <t>Kernstadt einer Agglomeration</t>
  </si>
  <si>
    <t>Andere Agglomerationsgemeinde (N=38233)</t>
  </si>
  <si>
    <t>Andere Agglomerationsgemeinde (N=37863)</t>
  </si>
  <si>
    <t>Andere Agglomerationsgemeinde</t>
  </si>
  <si>
    <t>Ländliche Gemeinde (3)</t>
  </si>
  <si>
    <t>Ländliche Gemeinde (2)</t>
  </si>
  <si>
    <t>3-jährige EFZ-Ausbildungen°</t>
  </si>
  <si>
    <t>3-jährige EFZ-Ausbildungen° (N=37075)</t>
  </si>
  <si>
    <t>3-jährige EFZ-Ausbildungen° (N=6377)</t>
  </si>
  <si>
    <t>3-jährige EFZ-Ausbildungen° (N=326)</t>
  </si>
  <si>
    <t>4-jährige EFZ-Ausbildungen</t>
  </si>
  <si>
    <t>4-jährige EFZ-Ausbildungen (N=13600)</t>
  </si>
  <si>
    <t>4-jährige EFZ-Ausbildungen (N=1475)</t>
  </si>
  <si>
    <t>4-jährige EFZ-Ausbildungen (N=54)</t>
  </si>
  <si>
    <t>FMS</t>
  </si>
  <si>
    <t>FMS (N=3829)</t>
  </si>
  <si>
    <t>FMS (N=437)</t>
  </si>
  <si>
    <t>FMS (N=4)</t>
  </si>
  <si>
    <t>GMS°°</t>
  </si>
  <si>
    <t>GMS°° (N=20171)</t>
  </si>
  <si>
    <t>GMS°° (N=418)</t>
  </si>
  <si>
    <t>11. Jahr mit erweiterten Ansprüchen (2013)</t>
  </si>
  <si>
    <t>11. Jahr mit Grundansprüchen (2013)</t>
  </si>
  <si>
    <t>Repetition (N=2792)</t>
  </si>
  <si>
    <t>Repetition mit Wechsel des Anspruchsniveaus (N=308)</t>
  </si>
  <si>
    <t>Repetition ohne Wechsel des Anspruchsniveaus (N=311)</t>
  </si>
  <si>
    <t>Eintritt nach 1 Jahr</t>
  </si>
  <si>
    <t>Austritt aus dem Bildungssystem ohne Rückkehr im Jahr 2013 oder 2014</t>
  </si>
  <si>
    <t>Übergangsausbildung</t>
  </si>
  <si>
    <t>Italien, Spanien, Griechenland</t>
  </si>
  <si>
    <t>Lernende nicht in STATPOP (N=497)</t>
  </si>
  <si>
    <t>Printmedienpraktiker/in EBA</t>
  </si>
  <si>
    <t>Detailhandelsassistent/in EBA</t>
  </si>
  <si>
    <t>Informatikpraktiker/in EBA</t>
  </si>
  <si>
    <t>Automobil-Assistent/in EBA</t>
  </si>
  <si>
    <t>Schreinerpraktiker/in EBA</t>
  </si>
  <si>
    <t>Haustechnikpraktiker/in EBA</t>
  </si>
  <si>
    <t>Gärtner/in EBA</t>
  </si>
  <si>
    <t>Assistent/in Gesundheit und Soziales EBA</t>
  </si>
  <si>
    <t>Küchenangestellte/r EBA</t>
  </si>
  <si>
    <t>Anlehre: Übrige Berufe</t>
  </si>
  <si>
    <t>Florist/in EFZ</t>
  </si>
  <si>
    <t>Fachmann/-frau Information und Dokumentation EFZ</t>
  </si>
  <si>
    <t>Kaufmann/-frau E</t>
  </si>
  <si>
    <t>Automobil-Fachmann/-frau EFZ</t>
  </si>
  <si>
    <t>Bäcker/in-Konditor/in-Confiseur/in EFZ</t>
  </si>
  <si>
    <t>Zimmermann/Zimmerin</t>
  </si>
  <si>
    <t>Landwirt/in EFZ</t>
  </si>
  <si>
    <t>Forstwart/in EFZ</t>
  </si>
  <si>
    <t>Tiermedizinische/r Praxisassistent/in EFZ</t>
  </si>
  <si>
    <t>Fachmann/-frau Gesundheit EFZ</t>
  </si>
  <si>
    <t>Fachmann/-frau Betreuung EFZ</t>
  </si>
  <si>
    <t>Koch/Köchin EFZ</t>
  </si>
  <si>
    <t>Lastwagenführer/in</t>
  </si>
  <si>
    <t>Mediamatiker/in EFZ</t>
  </si>
  <si>
    <t>Drogist/in</t>
  </si>
  <si>
    <t>Informatiker/in EFZ</t>
  </si>
  <si>
    <t>Elektroinstallateur/in EFZ</t>
  </si>
  <si>
    <t>Schreiner/in</t>
  </si>
  <si>
    <t>Zeichner/in EFZ</t>
  </si>
  <si>
    <t>Augenoptiker/in EFZ</t>
  </si>
  <si>
    <t>Berufssportler/in</t>
  </si>
  <si>
    <t>Seilbahn-Mechatroniker/in EFZ</t>
  </si>
  <si>
    <t>Landwirtschaft</t>
  </si>
  <si>
    <t>Architektur und Baugewerbe</t>
  </si>
  <si>
    <t>Künste</t>
  </si>
  <si>
    <t>Wirtschaft und Verwaltung</t>
  </si>
  <si>
    <t>Verarbeitendes Gewerbe und Bergbau</t>
  </si>
  <si>
    <t>Journalismus und Informationswesen</t>
  </si>
  <si>
    <t>Sozialwesen</t>
  </si>
  <si>
    <t>Gesundheit</t>
  </si>
  <si>
    <t>Tiermedizin</t>
  </si>
  <si>
    <t>Persönliche Dienstleistungen</t>
  </si>
  <si>
    <t>Verkehrsdienstleistungen</t>
  </si>
  <si>
    <t>Forstwirtschaft</t>
  </si>
  <si>
    <t>Gesundheit und Sozialwesen</t>
  </si>
  <si>
    <t>Landwirtschaft (N=1525)</t>
  </si>
  <si>
    <t>Architektur und Baugewerbe (N=3676)</t>
  </si>
  <si>
    <t>Künste (N=365)</t>
  </si>
  <si>
    <t>Wirtschaft und Verwaltung (N=17534)</t>
  </si>
  <si>
    <t>Verarbeitendes Gewerbe und Bergbau (N=1233)</t>
  </si>
  <si>
    <t>Journalismus und Informationswesen (N=36)</t>
  </si>
  <si>
    <t>Sozialwesen (N=1380)</t>
  </si>
  <si>
    <t>Gesundheit (N=3986)</t>
  </si>
  <si>
    <t>Tiermedizin (N=137)</t>
  </si>
  <si>
    <t>Persönliche Dienstleistungen (N=3999)</t>
  </si>
  <si>
    <t>Verkehrsdienstleistungen (N=164)</t>
  </si>
  <si>
    <t>Forstwirtschaft (N=227)</t>
  </si>
  <si>
    <t>Verteilung der Abgängerinnen und Abgänger der obligatorischen Schule nach Migrationsstatus</t>
  </si>
  <si>
    <t>Abgängerinnen und Abgänger von 2012 nach Situation am Ende der obligatorischen Schule, in %</t>
  </si>
  <si>
    <t>Verteilung der Abgängerinnen und Abgänger der obligatorischen Schule nach Bildungsstand der Eltern</t>
  </si>
  <si>
    <t>Abgängerinnen und Abgänger von 2012 bis 2014 nach Situation am Ende der obligatorischen Schule, in %</t>
  </si>
  <si>
    <t>Übersicht zum Übergang von der obligatorischen Schule in die zertifizierende Sekundarstufe II</t>
  </si>
  <si>
    <t>Details zum Übergang von der obligatorischen Schule in die zertifizierende Sekundarstufe II nach Migrationsstatus</t>
  </si>
  <si>
    <t>Abgängerinnen und Abgänger von 2012 nach Situation am Ende der obligatorischen Schule: Ersteintritt in die zertifizierende Sekundarstufe II bis 2014, in %</t>
  </si>
  <si>
    <t>Details zum Übergang von der obligatorischen Schule in die zertifizierende Sekundarstufe II nach Bildungsstand der Eltern</t>
  </si>
  <si>
    <t>Details zum Übergang von der obligatorischen Schule in die zertifizierende Sekundarstufe II nach Vorübergang</t>
  </si>
  <si>
    <t>Dauer des Übergangs von der obligatorischen Schule in die zertifizierende Sekundarstufe II</t>
  </si>
  <si>
    <t>Abgängerinnen und Abgänger von 2012: Ersteintritt bis 2014, in %</t>
  </si>
  <si>
    <t>Besuch einer Übergangsausbildung der Abgängerinnen und Abgänger der obligatorischen Schule</t>
  </si>
  <si>
    <t>Abgängerinnen und Abgänger von 2012: Nichteintritte in die zertifizierende Sekundarstufe II bis 2014 nach untersuchten Schlüsseldimensionen, in %</t>
  </si>
  <si>
    <t>Abgängerinnen und Abgänger von 2012</t>
  </si>
  <si>
    <t>Verteilung der ausländischen Abgängerinnen und Abgänger der obligatorischen Schule nach Ländergruppen</t>
  </si>
  <si>
    <t>Abgängerinnen und Abgänger von 2012 nach Geburtsort, in %</t>
  </si>
  <si>
    <t>Abgängerinnen und Abgänger von 2012: Ersteintritt in die zertifizierende Sekundarstufe II bis 2014</t>
  </si>
  <si>
    <t>T 5.1     Binomiales logistisches Regressionsmodell zur Wahrscheinlichkeit eines aufgeschobenen Übergangs gegenüber einem sofortigen Übergang</t>
  </si>
  <si>
    <t>© BFS, Neuchâtel 2016</t>
  </si>
  <si>
    <t>In der Schweiz geborene Schweizer (N=65302)</t>
  </si>
  <si>
    <t>In der Schweiz geborene Schweizer</t>
  </si>
  <si>
    <t>In der Schweiz geborene Schweizer (N=43194)</t>
  </si>
  <si>
    <t>In der Schweiz geborene Schweizer (N=15128)</t>
  </si>
  <si>
    <t>In der Schweiz geborene Schweizer (N=65055)</t>
  </si>
  <si>
    <t>In der Schweiz geborene Schweizer (N=7557)</t>
  </si>
  <si>
    <t>Im Ausland geborene Schweizer</t>
  </si>
  <si>
    <t>Im Ausland geborene Schweizer (N=2832)</t>
  </si>
  <si>
    <t>Im Ausland geborene Schweizer (N=1581)</t>
  </si>
  <si>
    <t>Im Ausland geborene Schweizer (N=831)</t>
  </si>
  <si>
    <t>Im Ausland geborene Schweizer (N=2775)</t>
  </si>
  <si>
    <t>Im Ausland geborene Schweizer (N=290)</t>
  </si>
  <si>
    <t>In der Schweiz geborene Ausländer</t>
  </si>
  <si>
    <t>In der Schweiz geborene Ausländer (N=8367)</t>
  </si>
  <si>
    <t>In der Schweiz geborene Ausländer (N=3482)</t>
  </si>
  <si>
    <t>In der Schweiz geborene Ausländer (N=3580)</t>
  </si>
  <si>
    <t>In der Schweiz geborene Ausländer (N=7951)</t>
  </si>
  <si>
    <t>In der Schweiz geborene Ausländer (N=821)</t>
  </si>
  <si>
    <t>Im Ausland geborene Ausländer</t>
  </si>
  <si>
    <t>Im Ausland geborene Ausländer (N=6561)</t>
  </si>
  <si>
    <t>Im Ausland geborene Ausländer (N=2676)</t>
  </si>
  <si>
    <t>Im Ausland geborene Ausländer (N=2588)</t>
  </si>
  <si>
    <t>Im Ausland geborene Ausländer (N=6079)</t>
  </si>
  <si>
    <t>Im Ausland geborene Ausländer (N=546)</t>
  </si>
  <si>
    <t>Berufliche Grundbildung</t>
  </si>
  <si>
    <t>Berufliche Grundbildung  (N=3473)</t>
  </si>
  <si>
    <t>Berufliche Grundbildung  (N=2083)</t>
  </si>
  <si>
    <t>Berufliche Grundbildung  (N=1052)</t>
  </si>
  <si>
    <t>Berufliche Grundbildung  (N=3442)</t>
  </si>
  <si>
    <t xml:space="preserve"> Berufliche Grundbildung</t>
  </si>
  <si>
    <t>Allgemeinbildende Ausbildung der Sekundarstufe II</t>
  </si>
  <si>
    <t>Allgemeinbildende Ausbildung der Sekundarstufe II (N=799)</t>
  </si>
  <si>
    <t>Allgemeinbildende Ausbildung der Sekundarstufe II  (N=557)</t>
  </si>
  <si>
    <t>Allgemeinbildende Ausbildung der Sekundarstufe II  (N=163)</t>
  </si>
  <si>
    <t>Allgemeinbildende Ausbildung der Sekundarstufe II (N=814)</t>
  </si>
  <si>
    <t xml:space="preserve"> Allgemeinbildende Ausbildung der Sekundarstufe II</t>
  </si>
  <si>
    <t>Höhere Berufsbildung</t>
  </si>
  <si>
    <t>Höhere Berufsbildung  (N=2072)</t>
  </si>
  <si>
    <t>Höhere Berufsbildung  (N=1592)</t>
  </si>
  <si>
    <t>Höhere Berufsbildung  (N=312)</t>
  </si>
  <si>
    <t>Höhere Berufsbildung  (N=2091)</t>
  </si>
  <si>
    <t xml:space="preserve"> Höhere Berufsbildung</t>
  </si>
  <si>
    <t>Deutschsprachige und rätoromanische Schweiz (N=60125)</t>
  </si>
  <si>
    <t>Deutschsprachige und rätoromanische Schweiz (N=59034)</t>
  </si>
  <si>
    <t>Deutschsprachige und rätoromanische Schweiz</t>
  </si>
  <si>
    <t>Kein Eintritt in die zertifizierende Sek. II</t>
  </si>
  <si>
    <t>Kein Eintritt in die zertifizierende Sek. II (N=1485)</t>
  </si>
  <si>
    <t>Kein Eintritt in die zertifizierende Sek. II (N=292)</t>
  </si>
  <si>
    <t>° mit den Zusatzausbildungen der Sek. II</t>
  </si>
  <si>
    <t xml:space="preserve">°° mit den anderen allgemeinbildenden Schulen der Sek. II </t>
  </si>
  <si>
    <t>Französischsprachige Schweiz (N=19816)</t>
  </si>
  <si>
    <t>Französischsprachige Schweiz (N=19639)</t>
  </si>
  <si>
    <t>Französischsprachige Schweiz</t>
  </si>
  <si>
    <t>Italienischsprachige Schweiz (N=3191)</t>
  </si>
  <si>
    <t>Italienischsprachige Schweiz(N=3191)</t>
  </si>
  <si>
    <t>Italienischsprachige Schweiz(N=3249)</t>
  </si>
  <si>
    <t>Italienischsprachige Schweiz</t>
  </si>
  <si>
    <t>Sofortiger Eintritt in die zertifizierende Sek. II</t>
  </si>
  <si>
    <t>&gt;16 Jahre</t>
  </si>
  <si>
    <t xml:space="preserve"> &gt; 16 Jahre</t>
  </si>
  <si>
    <t>Migrationsstatus (Ref: In der Schweiz geborene Schweizer) (2)</t>
  </si>
  <si>
    <t>Geschlecht (Ref: Männer)</t>
  </si>
  <si>
    <t>Bildungsstand der Eltern (Ref: Obligatorische Schule) (2)</t>
  </si>
  <si>
    <t>Sprachregion (Ref: Deutschsprachige und rätoromanische Schweiz)</t>
  </si>
  <si>
    <t xml:space="preserve">Gemeindetyp (Ref: Kernstadt einer Agglomeration) </t>
  </si>
  <si>
    <t>Gemeindetyp (Ref: Kernstadt einer Agglomeration)</t>
  </si>
  <si>
    <t>Bildungsstand der Eltern (Ref: Obligatorische Schule) (1)</t>
  </si>
  <si>
    <t>Migrationsstatus (Ref: In der Schweiz geborene Schweizer) (1)</t>
  </si>
  <si>
    <t>Sekundarstufe II</t>
  </si>
  <si>
    <t>Tertiärstufe</t>
  </si>
  <si>
    <t>Die Unterschiede bei der Wahrscheinlichkeit sind grau hinterlegt, wenn sich die untersuchten Kategorien signifikant von der Referenzkategorie unterscheiden.</t>
  </si>
  <si>
    <t>(2) Mit der Kategorie „Isolierte Stadt“</t>
  </si>
  <si>
    <t>(3) Mit der Kategorie „Isolierte Stadt“</t>
  </si>
  <si>
    <t>(1) Ohne die Kategorien „ohne Niveauunterscheidung“ und „10. Jahr mit erweiterten Ansprüchen“ (diese sind jedoch im Total enthalten).</t>
  </si>
  <si>
    <t xml:space="preserve">(3)  Mit der Kategorie „Isolierte Stadt“ </t>
  </si>
  <si>
    <t>Bemerkungen:</t>
  </si>
  <si>
    <t>Total der Lernenden des 11. Jahres (N=77560)</t>
  </si>
  <si>
    <t>Übertritt bis 2014</t>
  </si>
  <si>
    <t xml:space="preserve">Anspruchsniveau in der obligatorischen Schule (Ref: 11. Jahr mit erweiterten Ansprüchen) </t>
  </si>
  <si>
    <t xml:space="preserve">10. Jahr mit Grundansprüchen </t>
  </si>
  <si>
    <t>Anspruchsniveau in der obligatorischen Schule (Ref:  11. Jahr mit erweiterten Ansprüchen)</t>
  </si>
  <si>
    <t>Fallzahlen (N)</t>
  </si>
  <si>
    <t>Die Lernenden, deren Migrationsstatus nicht verfügbar ist, sind nicht in dieser Grafik enthalten.</t>
  </si>
  <si>
    <t>Besonderer Lehrplan (N=999)</t>
  </si>
  <si>
    <t>Besonderer Lehrplan (N=3599)</t>
  </si>
  <si>
    <t>Besonderer Lehrplan (N=1226)</t>
  </si>
  <si>
    <t>Besonderer Lehrplan (N=700)</t>
  </si>
  <si>
    <t>Besonderer Lehrplan (N=123)</t>
  </si>
  <si>
    <t>Besonderer Lehrplan</t>
  </si>
  <si>
    <t>Details zum Übergang von der obligatorischen Schule in eine EBA-Ausbildung nach Bildungsfeld</t>
  </si>
  <si>
    <t>Details zum Übergang von der obligatorischen Schule in eine dreijährige EFZ-Ausbildung nach Bildungsfeld</t>
  </si>
  <si>
    <t>Details zum Übergang von der obligatorischen Schule in eine vierjährige EFZ-Ausbildung nach Bildungsfeld</t>
  </si>
  <si>
    <t>Dauer des Übergangs von der obligatorischen Schule in eine dreijährige EFZ-Ausbildung nach Bildungsfeld</t>
  </si>
  <si>
    <t>Die Lernenden, bei denen der Bildungsstand der Eltern nicht verfügbar ist, sind nicht in dieser Grafik enthalten.</t>
  </si>
  <si>
    <t>Aufgrund der Verknüpfung mit der SE bezieht sich diese Grafik auf Stichprobedaten; daher die niedrigen Fallzahlen (ungewichtete N).</t>
  </si>
  <si>
    <t>(2) Ohne die Lernenden für die, diese Information nicht verfügbar ist.</t>
  </si>
  <si>
    <t>Abgängerinnen und Abgänger von 2012: Ersteintritt bis 2014 nach den untersuchten Schlüsseldimensionen, in %</t>
  </si>
  <si>
    <t>EBA-Ausbildungen</t>
  </si>
  <si>
    <t>EBA-Ausbildungen (N=3953)</t>
  </si>
  <si>
    <t>EBA-Ausbildungen (N=1136)</t>
  </si>
  <si>
    <t>EBA-Ausbildungen (N=146)</t>
  </si>
  <si>
    <t>Abgängerinnen und Abgänger  des 11. Jahres von 2012 nach Situation am Ende der obligatorischen Schule: Ersteintritt in die zertifizierende Sekundarstufe II bis 2014, in %</t>
  </si>
  <si>
    <t>Die Kategorie „ohne Niveauunterscheidung“ ist nicht separat dargestellt, aber sie ist im Total enthalten.</t>
  </si>
  <si>
    <t>Abgängerinnen und Abgänger des 11. Jahres von 2012 nach Situation am Ende der obligatorischen Schule: Ersteintritt in die zertifizierende Sekundarstufe II bis 2014, in %</t>
  </si>
  <si>
    <t>Ingenieurwesen und technische Berufe</t>
  </si>
  <si>
    <t>Informatik und Kommunikationstechnologien</t>
  </si>
  <si>
    <t>Eintritt nach 2 Jahren</t>
  </si>
  <si>
    <t>Ingenieurwesen und technische Berufe (N=2813)</t>
  </si>
  <si>
    <t>Abgängerinnen und Abgänger von 2012: Besuch einer Übergangsausbildung (ÜA) bis 2014 mit oder ohne anschliessenden Übertritt in die zertifizierende Sekundarstufe II nach den untersuchten Schlüsseldimensionen, in %</t>
  </si>
  <si>
    <t>Besuch einer ÜA mit anschliessendem Übertritt in die zertifizierende Sek. II</t>
  </si>
  <si>
    <t>Verbleib in einer ÜA im 2014</t>
  </si>
  <si>
    <t>Besuch einer ÜA ohne Übertritt in die zertifizierende Sek. II bis 2014</t>
  </si>
  <si>
    <t>Besuch einer ÜA im 2014 ohne Eintritt in die zertifizierende Sek. II (N=171)</t>
  </si>
  <si>
    <t xml:space="preserve">Unbekanntes Bildungsfeld </t>
  </si>
  <si>
    <t>Besuch eines SEMO mit anschliessendem Übertritt in die zertifizierenden Sek. II</t>
  </si>
  <si>
    <t>Besuch eines SEMO ohne Übertritt in die zertifizierenden Sek. II bis 2014</t>
  </si>
  <si>
    <t>Abgängerinnen und Abgänger von 2012, die keine Übergangsausbildung absolvierten: Teilnahme an einem Motivationssemesters (SEMO) oder einem Beschäftigungsprogramm bis 2014 mit oder ohne anschliessenden Übertritt in die zertifizierende Sekundarstufe II nach Geschlecht und Migrationsstatus, in %</t>
  </si>
  <si>
    <t>Anteil an der gesamten Kohorte der Abgänger/innen der obligatorischen Schule von 2012 (N=83132)</t>
  </si>
  <si>
    <t>Übrige Länder</t>
  </si>
  <si>
    <t>EU-15 ohne Südeuropa</t>
  </si>
  <si>
    <t>Zusammensetzung der Migrationskategorien der Abgängerinnen und Abgänger der obligatorische Schule nach Bildungsstand der Eltern</t>
  </si>
  <si>
    <t>T 3.1    Binomiale logistische Regressionsmodelle zur Wahrscheinlichkeit eines Übergangs in die zertifizierenden Ausbildungen der Sekundarstufe II</t>
  </si>
  <si>
    <t>Ünabhängige Variablen</t>
  </si>
  <si>
    <t>Alter beim Austritt aus der obligatorischen Schule (Ref: &lt;=16 Jahre)</t>
  </si>
  <si>
    <t>(1) Die Kategorien, für die diese Information nicht verfügbar ist, wurden bei der Berechnung des Modells berücksichtigt, aber nicht in der Tabelle dargestellt.</t>
  </si>
  <si>
    <t>Grau hinterlegt: Kategorien, die sich signifikant von der Referenzkategorie unterscheiden.</t>
  </si>
  <si>
    <t>Lesebeispiel: Für die Kategorie „Anspruchsniveau in der obligatorischen Schule“ und das in der ersten Kolonne dargestellte Modell („kein Eintritt in die zertifizierende Sek. II“) entspricht das Average Marginal Effect (AME) dem Unterschied in der Wahrscheinlichkeit nicht in die zertifizierende Sekundarstufe II einzutreten zwischen den Abgänger/innen des 11. Jahres mit Grundansprüchen und den Abgänger/innen des 11. Jahres mit erweiterten Ansprüchen (Referenzkategorie). In diesem Beispiel ist diese Wahrscheinlichkeit für die Abgänger/innen des 11. Jahres mit Grundansprüchen um 5 Prozentpunkte (0,050) höher als für die Abgänger/innen des 11. Jahres mit erweiterten Ansprüchen. Dieser Unterschied liegt mit 95% Wahrscheinlichkeit zwischen 3.8 Prozentpunkten (untere Grenze des Vertrauensintervalls) und 6.1 Prozentpunkten (obere Grenze des Vertrauensintervalls).</t>
  </si>
  <si>
    <t>Abgängerinnen und Abgänger von 2012: Ersteintritt in die zertifizierende Sekundarstufe II bis 2014; Average Marginal Effects (AME) und 95%-Vertrauensintervalle (1)</t>
  </si>
  <si>
    <t>Lesebeispiel: Für die Kategorie „Anspruchsniveau in der obligatorischen Schule“ entspricht das Average Marginal Effect (AME) dem Unterschied in der Wahrscheinlichkeit eines aufgeschobenen Übergangs gegenüber einem sofortigen Übergang zwischen den Abgänger/innen des 11. Jahres mit Grundansprüchen und den Abgänger/innen des 11. Jahres mit erweiterten Ansprüchen (Referenzkategorie). In diesem Beispiel ist diese Wahrscheinlichkeit für die Abgänger/innen des 11. Jahres mit Grundansprüchen um 22.2 Prozentpunkte (0,222) höher als für die Abgänger/innen des 11. Jahres mit erweiterten Ansprüchen. Dieser Unterschied liegt mit 95% Wahrscheinlichkeit zwischen 19.6 Prozentpunkten (untere Grenze des Vertrauensintervalls) und 24.7 Prozentpunkten (obere Grenze des Vertrauensintervalls).</t>
  </si>
  <si>
    <t>(2) Die Kategorien, für die diese Information nicht verfügbar ist, wurden bei der Berechnung des Modells berücksichtigt, aber nicht in der Tabelle dargestellt.</t>
  </si>
  <si>
    <t>(1) Das Modell wurde für die Abgänger/innen geschätzt, die im Jahr 2014 den Übergang in die zertifizierende Sek. II gemacht haben.</t>
  </si>
  <si>
    <t>Total (N=83676)</t>
  </si>
  <si>
    <t>Lernende der ständigen Wohnbevölkerung (N=83132)</t>
  </si>
  <si>
    <t>Lernende der nicht ständigen Wohnbevölkerung (N=47)</t>
  </si>
  <si>
    <t>Abgängerinnen und Abgänger von 2012: Ersteintritt in die berufliche Grundbildung bis 2014</t>
  </si>
  <si>
    <t>Unbekannt</t>
  </si>
  <si>
    <t>Anteil am Bildungsfeld (%)</t>
  </si>
  <si>
    <t>Bildungsfeld*</t>
  </si>
  <si>
    <t>T A.3    Wichtigste Übergänge der Abgängerinnen und Abgänger der obligatorischen Schule</t>
  </si>
  <si>
    <t>Eintritt in die zertifizierende Sek. II nach einem oder mehreren Jahren ohne Besuch einer Übergangsausbildung</t>
  </si>
  <si>
    <t>Verbleib in einer ÜA im Jahr 2014 ohne Übertritt in die zertifizierende Sek. II</t>
  </si>
  <si>
    <t xml:space="preserve">Bis 2014 im Bildungssystem nicht erhoben </t>
  </si>
  <si>
    <t>Kapitel 7: Die Summe der Werte, die die Kategorien "Besuch einer ÜA mit anschliessendem Übertritt in die zertifizierende Sek. II", "Besuch einer ÜA ohne Übertritt in die zertifizierende Sek. II bis 2014" und "Verbleib in einer ÜA im Jahr 2014 ohne Übertritt in die zertifizierende Sek. II" betreffen, ergeben die Gesamtzahl der Übergänge nach Übergangsausbildung, die in der Grafik G 7.1 gezeigt werden.</t>
  </si>
  <si>
    <t>T A.3     Wichtigste Übergänge der Abgängerinnen und Abgänger der obligatorischen Schule (Fortsetzung)</t>
  </si>
  <si>
    <t>Lernende des 11. Jahres der Sekundarstufe I von 2011 nach den untersuchten Schlüsseldimensionen, in %</t>
  </si>
  <si>
    <t>(4) Ohne die Abgänger/innen, die 2014 noch eine Übergangsausbildung besuchten</t>
  </si>
  <si>
    <t>Balkanländer, Türkei, Portugal</t>
  </si>
  <si>
    <t>(3) Aufgrund der Verknüpfung mit der SE, bezieht sich diese Tabelle auf Stichprobedaten; daher die niedrigen Fallzahlen (ungewichtete N).</t>
  </si>
  <si>
    <t>(4) Aufgrund der Verknüpfung mit der SE, bezieht sich diese Tabelle auf Stichprobedaten; daher die niedrigen Fallzahlen (ungewichtete N).</t>
  </si>
  <si>
    <r>
      <t xml:space="preserve">T A.2     Bildungsfelder der beruflichen Grundbildung und wichtigste </t>
    </r>
    <r>
      <rPr>
        <b/>
        <sz val="14"/>
        <rFont val="Arial"/>
        <family val="2"/>
      </rPr>
      <t>Bildungsgänge</t>
    </r>
    <r>
      <rPr>
        <b/>
        <sz val="14"/>
        <color theme="1"/>
        <rFont val="Arial"/>
        <family val="2"/>
      </rPr>
      <t xml:space="preserve">
</t>
    </r>
  </si>
  <si>
    <t>Bildungsgang</t>
  </si>
  <si>
    <t>*gemäss der zweiten Hierarchieebene (enges Feld) der Internationalen Standardklassifikation des Bildungswesens (ISCED 2013)</t>
  </si>
  <si>
    <t>Kapitel 3: Die Summe der Werte, die die verschiedenen Bildungswege der Sek II und die Kategorie "Kein Eintritt in die zertifizierende Sek. II" betreffen, ergeben die Prozentzahlen, die in der Grafik G 3.1 gezeigt werden.</t>
  </si>
  <si>
    <t>Kapitel 5: Die Summe der Werte, die die Kategorien "Sofortiger Eintritt in die zertifizierende Sek. II", "Eintritt in die zertifizierende Sek. II nach ein oder mehreren Jahren ohne Besuch einer Übergangsausbildung" und "Besuch einer ÜA mit anschliessendem Übertritt in die zertifizierende Sek. II" betreffen, ergeben die Prozentzahlen nach Dauer, die in der Grafik G 5.1 gezeigt werden (ohne zwischen "Eintritt nach einem Jahr" und "Eintritt nach zwei Jahren" zu unterscheiden)</t>
  </si>
  <si>
    <t xml:space="preserve">Kapitel 3: Die Summe der Werte, die die verschiedenen Bildungswege der Sek II und die Kategorie "Kein Eintritt in die zertifizierende Sek. II" betreffen, ergeben die Prozentzahlen, die in der Grafik G 3.1 gezeigt werden.  </t>
  </si>
  <si>
    <t>Abgängerinnen und Abgänger von 2012: Ersteintritt in die zertifizierende Sekundarstufe II bis 2014; Average Marginal Effects (AME) und 95%-Vertrauensintervalle; verglichene Kategorien (Eintritt oder Nichteintritt in einen bestimmten Bildungsweg gegenüber allen anderen Übergängen)</t>
  </si>
  <si>
    <t>Dauer des Übergangs von der obligatorischen Schule in die zertifizierende Sekundarstufe II nach Bildungsweg</t>
  </si>
  <si>
    <t>T A.1     Übergänge von der obligatorischen Schule in die zertifizierende Sekundarstufe II nach Bevölkerungstyp</t>
  </si>
  <si>
    <t>Abgängerinnen und Abgänger von 2012 (N=11'328): Ersteintritt bis 2014, in %</t>
  </si>
  <si>
    <t>Abgängerinnen und Abgänger von 2012 (N=8988): Ersteintritt bis 2014, in %</t>
  </si>
  <si>
    <t>Abgängerinnen und Abgänger von 2012 (N=822): Ersteintritt bis 2014, in %</t>
  </si>
  <si>
    <t>Titel</t>
  </si>
  <si>
    <t>Nr</t>
  </si>
  <si>
    <t>Besonderer Lehrplan (N=3585)</t>
  </si>
  <si>
    <t>Bildungsstand der Eltern (2) (3) (4)</t>
  </si>
  <si>
    <t>Abgängerinnen und Abgänger von 2013 nach Situation am Ende der obligatorischen Schule: Ersteintritt in die zertifizierende Sekundarstufe II bis 2014, in %</t>
  </si>
  <si>
    <t>Ausbildungstyp</t>
  </si>
  <si>
    <t>Bundesamt für Statistik (BFS) - Längsschnittanalysen im Bildungsbereich (LABB)</t>
  </si>
  <si>
    <t>Grafiken und Tabellen</t>
  </si>
  <si>
    <t>Besuch eines Motivationssemesters oder eines Beschäftigungsprogramms der Abgängerinnen und Abgänger der obligatorischen Schule</t>
  </si>
  <si>
    <t>Francesco Laganà, 058 46 3 65 30, francesco.lagana@bfs.admin.ch</t>
  </si>
  <si>
    <t>Laurent Gaillard, 058 46 3 66 35, laurent.gaillard@bfs.admin.ch</t>
  </si>
  <si>
    <t xml:space="preserve">Bemerkungen: </t>
  </si>
  <si>
    <t>(1) Die Kategorie „Übrige“ bezieht sich auf die Abgänger/innen des Anspruchsniveaus „Ohne Unterscheidung“ und „10. Jahr mit erweiterten Anspüchen“</t>
  </si>
  <si>
    <t>Übrige (N=5453)</t>
  </si>
  <si>
    <r>
      <rPr>
        <b/>
        <sz val="11"/>
        <rFont val="Arial"/>
        <family val="2"/>
      </rPr>
      <t>Bemerkungen</t>
    </r>
    <r>
      <rPr>
        <sz val="11"/>
        <rFont val="Arial"/>
        <family val="2"/>
      </rPr>
      <t xml:space="preserve">: </t>
    </r>
  </si>
  <si>
    <t>(13.5% , 14.5%)</t>
  </si>
  <si>
    <t>(34.1 , 35.3%)</t>
  </si>
  <si>
    <t>(10.1% , 11%)</t>
  </si>
  <si>
    <t>(20.7% , 21.8%)</t>
  </si>
  <si>
    <t>(19% , 20%)</t>
  </si>
  <si>
    <t>(7.8% , 8.8%)</t>
  </si>
  <si>
    <t>(30.3% , 31.8%)</t>
  </si>
  <si>
    <t>(10.1% , 11.1%)</t>
  </si>
  <si>
    <t>(23.9% , 25.3%)</t>
  </si>
  <si>
    <t>(24.8% , 26.2%)</t>
  </si>
  <si>
    <t>(24.6% , 27.1%)</t>
  </si>
  <si>
    <t>(42.5% , 45.2%)</t>
  </si>
  <si>
    <t>(9.7% , 11.4%)</t>
  </si>
  <si>
    <t>(13.4% , 15.2%)</t>
  </si>
  <si>
    <t>(4.9% , 6.1%)</t>
  </si>
  <si>
    <t>(26.3% , 40.8%)</t>
  </si>
  <si>
    <t>(32.9% , 47.8%)</t>
  </si>
  <si>
    <t>(3.6% , 11.8%)</t>
  </si>
  <si>
    <t>(7% , 17.7%)</t>
  </si>
  <si>
    <t>(2.4% , 9.8%)</t>
  </si>
  <si>
    <t>(30.5% , 37.2%)</t>
  </si>
  <si>
    <t>(31.8% , 38.3%)</t>
  </si>
  <si>
    <t>(6.5% , 10.4%)</t>
  </si>
  <si>
    <t>(9.6% , 14%)</t>
  </si>
  <si>
    <t>(8.8% , 13%)</t>
  </si>
  <si>
    <t>(11.2% , 15.3%)</t>
  </si>
  <si>
    <t>(33.3% , 38.6%)</t>
  </si>
  <si>
    <t>(9.9% , 13.6%)</t>
  </si>
  <si>
    <t>(18% , 22.4%)</t>
  </si>
  <si>
    <t>(16.7% , 21%)</t>
  </si>
  <si>
    <t>Übrige (1) (N=1574)</t>
  </si>
  <si>
    <t>(8.5% , 12.6%)</t>
  </si>
  <si>
    <t>(8.9% , 12.9%)</t>
  </si>
  <si>
    <t>(50.1% , 56.6%)</t>
  </si>
  <si>
    <t>(9.8% , 14.1%)</t>
  </si>
  <si>
    <t>(3.4% , 6%)</t>
  </si>
  <si>
    <t>(6.8% , 10.3%)</t>
  </si>
  <si>
    <t>(3% , 4.3%)</t>
  </si>
  <si>
    <t>(3.6% , 5.2%)</t>
  </si>
  <si>
    <t>(54.9% , 58.5%)</t>
  </si>
  <si>
    <t>(16.8% , 19.5%)</t>
  </si>
  <si>
    <t>(3.9% , 5.5%)</t>
  </si>
  <si>
    <t>(11.2% , 13.6%)</t>
  </si>
  <si>
    <t>(1.8% , 4.8%)</t>
  </si>
  <si>
    <t>(2.1% , 5.1%)</t>
  </si>
  <si>
    <t>(39.6% , 47.2%)</t>
  </si>
  <si>
    <t>(13.4% , 19.1%)</t>
  </si>
  <si>
    <t>(3.6% , 7.3%)</t>
  </si>
  <si>
    <t>(24.5% , 31.5%)</t>
  </si>
  <si>
    <t>(1.9% , 3.7%)</t>
  </si>
  <si>
    <t>(0.9% , 2%)</t>
  </si>
  <si>
    <t>(40.8% , 45.6%)</t>
  </si>
  <si>
    <t>(18% , 21.8%)</t>
  </si>
  <si>
    <t>(4.6% , 6.7%)</t>
  </si>
  <si>
    <t>(24.9% , 29.2%)</t>
  </si>
  <si>
    <t>(1.8% , 3.6%)</t>
  </si>
  <si>
    <t>(0.4% , 1.4%)</t>
  </si>
  <si>
    <t>(18.4% , 22.7%)</t>
  </si>
  <si>
    <t>(9.6% , 12.9%)</t>
  </si>
  <si>
    <t>(4.6% , 6.9%)</t>
  </si>
  <si>
    <t>(56.2% , 61.3%)</t>
  </si>
  <si>
    <t>(5.5% , 11.1%)</t>
  </si>
  <si>
    <t>(6.6% , 12.1%)</t>
  </si>
  <si>
    <t>(46.9% , 55.9%)</t>
  </si>
  <si>
    <t>(10.1% , 15.8%)</t>
  </si>
  <si>
    <t>(3.3% , 7%)</t>
  </si>
  <si>
    <t>(9.9% , 15.7%)</t>
  </si>
  <si>
    <t>(6.1% , 27.9%)</t>
  </si>
  <si>
    <t>(0% , 7.5%)</t>
  </si>
  <si>
    <t>(38.7% , 68.3%)</t>
  </si>
  <si>
    <t>(0.1% , 15.3%)</t>
  </si>
  <si>
    <t>(6.8% , 30.5%)</t>
  </si>
  <si>
    <t>Anspruchsniveau in der obligatorischen Schule</t>
  </si>
  <si>
    <t>(2) Aufgrund der Verknüpfung mit der SE bezieht sich diese Grafik auf Stichprobedaten; daher die niedrigen Fallzahlen (ungewichtete N).</t>
  </si>
  <si>
    <t>(3) Die Prozentzahlen zwischen Klammern weisen auf die 95%-Vertrauensintervalle hin</t>
  </si>
  <si>
    <t>(4) Mit der Kategorie „Isolierte Stadt“</t>
  </si>
  <si>
    <t>Ländliche Gemeinde (N=25999) (4)</t>
  </si>
  <si>
    <r>
      <rPr>
        <b/>
        <sz val="11"/>
        <color rgb="FF000000"/>
        <rFont val="Arial"/>
        <family val="2"/>
      </rPr>
      <t>Bemerkungen:</t>
    </r>
    <r>
      <rPr>
        <sz val="11"/>
        <color rgb="FF000000"/>
        <rFont val="Arial"/>
        <family val="2"/>
      </rPr>
      <t xml:space="preserve"> </t>
    </r>
  </si>
  <si>
    <t>(0.8% , 1.4%)</t>
  </si>
  <si>
    <t>(0.1% , 0.4%)</t>
  </si>
  <si>
    <t>(37.6% , 40.2%)</t>
  </si>
  <si>
    <t>(16.3% , 18.3%)</t>
  </si>
  <si>
    <t>(5.4% , 6.7%)</t>
  </si>
  <si>
    <t>(35.1% , 37.7%)</t>
  </si>
  <si>
    <t>(0.3% , 3.5%)</t>
  </si>
  <si>
    <t>(0.1% , 1.9%)</t>
  </si>
  <si>
    <t>(50.7% , 61.1%)</t>
  </si>
  <si>
    <t>(9.6% , 16.9%)</t>
  </si>
  <si>
    <t>(4.6% , 9.9%)</t>
  </si>
  <si>
    <t>(16.5% , 24.8%)</t>
  </si>
  <si>
    <t>(0.4% , 1.3%)</t>
  </si>
  <si>
    <t>(0.1% , 0.5%)</t>
  </si>
  <si>
    <t>(48.6% , 53.4%)</t>
  </si>
  <si>
    <t>(19.2% , 23%)</t>
  </si>
  <si>
    <t>(4.9% , 7.2%)</t>
  </si>
  <si>
    <t>(18.8% , 22.6%)</t>
  </si>
  <si>
    <t>(0% , 2.2%)</t>
  </si>
  <si>
    <t>(0% , 1.3%)</t>
  </si>
  <si>
    <t>(32% , 41%)</t>
  </si>
  <si>
    <t>(13.6% , 20.4%)</t>
  </si>
  <si>
    <t>(3.1% , 7.1%)</t>
  </si>
  <si>
    <t>(35.2% , 44.4%)</t>
  </si>
  <si>
    <t>(0.6% , 1.9%)</t>
  </si>
  <si>
    <t>(35% , 40.3%)</t>
  </si>
  <si>
    <t>(17.8% , 22.2%)</t>
  </si>
  <si>
    <t>(5.2% , 7.8%)</t>
  </si>
  <si>
    <t>(32% , 37.3%)</t>
  </si>
  <si>
    <t>(0.3% , 1.4%)</t>
  </si>
  <si>
    <t>(0% , 0.2%)</t>
  </si>
  <si>
    <t>(15.1% , 19.4%)</t>
  </si>
  <si>
    <t>(8.9% , 12.4%)</t>
  </si>
  <si>
    <t>(4.4% , 6.9%)</t>
  </si>
  <si>
    <t>(62.9% , 68.3%)</t>
  </si>
  <si>
    <t>(0% , 3.4%)</t>
  </si>
  <si>
    <t>(0% , 2.6%)</t>
  </si>
  <si>
    <t>(40.4% , 53.6%)</t>
  </si>
  <si>
    <t>(13.3% , 23%)</t>
  </si>
  <si>
    <t>(3.5% , 9.7%)</t>
  </si>
  <si>
    <t>(19.9% , 31.4%)</t>
  </si>
  <si>
    <t>(18.4% , 63.2%)</t>
  </si>
  <si>
    <t>(0% , 32.1%)</t>
  </si>
  <si>
    <t>(20.5% , 67.5%)</t>
  </si>
  <si>
    <t>(5.6% , 7.9%)</t>
  </si>
  <si>
    <t>(8.6% , 11.2%)</t>
  </si>
  <si>
    <t>(64.1% , 68.3%)</t>
  </si>
  <si>
    <t>(13% , 16.1%)</t>
  </si>
  <si>
    <t>(1.4% , 2.6%)</t>
  </si>
  <si>
    <t>(0.3% , 0.8%)</t>
  </si>
  <si>
    <t>(8% , 14.2%)</t>
  </si>
  <si>
    <t>(10.8% , 17.3%)</t>
  </si>
  <si>
    <t>(54.1% , 63.6%)</t>
  </si>
  <si>
    <t>(9.1% , 15.5%)</t>
  </si>
  <si>
    <t>(1.7% , 4.5%)</t>
  </si>
  <si>
    <t>(0% , 1.2%)</t>
  </si>
  <si>
    <t>(3.8% , 6.6%)</t>
  </si>
  <si>
    <t>(6.8% , 10.5%)</t>
  </si>
  <si>
    <t>(67.2% , 73.2%)</t>
  </si>
  <si>
    <t>(12.2% , 16.8%)</t>
  </si>
  <si>
    <t>(0.3% , 2.1%)</t>
  </si>
  <si>
    <t>(0% , 0.5%)</t>
  </si>
  <si>
    <t>(0.8% , 7%)</t>
  </si>
  <si>
    <t>(4.9% , 15%)</t>
  </si>
  <si>
    <t>(59.5% , 75.5%)</t>
  </si>
  <si>
    <t>(7.8% , 19.5%)</t>
  </si>
  <si>
    <t>(0.8% , 9.2%)</t>
  </si>
  <si>
    <t>(0.9% , 5.8%)</t>
  </si>
  <si>
    <t>(2.9% , 8.1%)</t>
  </si>
  <si>
    <t>(61.8% , 73.5%)</t>
  </si>
  <si>
    <t>(15.7% , 26.2%)</t>
  </si>
  <si>
    <t>(0.1% , 2%)</t>
  </si>
  <si>
    <t>(0% , 2.9%)</t>
  </si>
  <si>
    <t>(1.4% , 10.2%)</t>
  </si>
  <si>
    <t>(2.3% , 13.9%)</t>
  </si>
  <si>
    <t>(47.9% , 67.9%)</t>
  </si>
  <si>
    <t>(16.3% , 34.1%)</t>
  </si>
  <si>
    <t>(0% , 3.9%)</t>
  </si>
  <si>
    <t>(0% , 3%)</t>
  </si>
  <si>
    <t>(4.6% , 15.1%)</t>
  </si>
  <si>
    <t>(8% , 18.4%)</t>
  </si>
  <si>
    <t>(58.4% , 73.1%)</t>
  </si>
  <si>
    <t>(4% , 12%)</t>
  </si>
  <si>
    <t>(0.6% , 4.4%)</t>
  </si>
  <si>
    <t>(0% , 1.7%)</t>
  </si>
  <si>
    <t>(0.9% , 38.8%)</t>
  </si>
  <si>
    <t>(0% , 10.9%)</t>
  </si>
  <si>
    <t>(51.4% , 92.8%)</t>
  </si>
  <si>
    <t>(0% , 12.8%)</t>
  </si>
  <si>
    <t xml:space="preserve">Auskunft: </t>
  </si>
  <si>
    <t>Publikation:</t>
  </si>
  <si>
    <t>Ohne Angabe / Unzuteilbar  (N=215)</t>
  </si>
  <si>
    <t>Nicht bei den Eltern wohnhaft  (N=20)</t>
  </si>
  <si>
    <t>Der Übergang am Ende der obligatorischen Schule. Ausgabe 2016</t>
  </si>
  <si>
    <t xml:space="preserve">Auskünfte: </t>
  </si>
  <si>
    <r>
      <rPr>
        <b/>
        <sz val="11"/>
        <color theme="1"/>
        <rFont val="Arial"/>
        <family val="2"/>
      </rPr>
      <t>Bemerkungen</t>
    </r>
    <r>
      <rPr>
        <sz val="11"/>
        <color theme="1"/>
        <rFont val="Arial"/>
        <family val="2"/>
      </rPr>
      <t>:</t>
    </r>
  </si>
  <si>
    <t>(53.3% , 59.8%)</t>
  </si>
  <si>
    <t>(22.6% , 28.3%)</t>
  </si>
  <si>
    <t>(5.6% , 9.3%)</t>
  </si>
  <si>
    <t>(75.3% , 78.4%)</t>
  </si>
  <si>
    <t>(14.3% , 17%)</t>
  </si>
  <si>
    <t>(3.1% , 4.5%)</t>
  </si>
  <si>
    <t>(73.2% , 79.9%)</t>
  </si>
  <si>
    <t>(13.8% , 19.7%)</t>
  </si>
  <si>
    <t>(1.9% , 4.9%)</t>
  </si>
  <si>
    <t>(81.4% , 85%)</t>
  </si>
  <si>
    <t>(10.5% , 13.6%)</t>
  </si>
  <si>
    <t>(1.2% , 2.7%)</t>
  </si>
  <si>
    <t>(84.7% , 88.5%)</t>
  </si>
  <si>
    <t>(7.4% , 10.4%)</t>
  </si>
  <si>
    <t>(1% , 2.5%)</t>
  </si>
  <si>
    <t>(60.9% , 69.7%)</t>
  </si>
  <si>
    <t>(15.9% , 23.2%)</t>
  </si>
  <si>
    <t>(4.4% , 9.4%)</t>
  </si>
  <si>
    <t>(49.8% , 78.9%)</t>
  </si>
  <si>
    <t>(2.5% , 23.7%)</t>
  </si>
  <si>
    <t>(0% , 11.8%)</t>
  </si>
  <si>
    <t>Migrationsstatus</t>
  </si>
  <si>
    <t xml:space="preserve">Bildungsstand der Eltern (2) (3) </t>
  </si>
  <si>
    <t>Bermerkungen:</t>
  </si>
  <si>
    <t>(2.1% , 4.8%)</t>
  </si>
  <si>
    <t>(7.5% , 11.6%)</t>
  </si>
  <si>
    <t>(4.8% , 8.3%)</t>
  </si>
  <si>
    <t>(21.4% , 27.2%)</t>
  </si>
  <si>
    <t>(2% , 4.4%)</t>
  </si>
  <si>
    <t>(28.7% , 34.9%)</t>
  </si>
  <si>
    <t>(6.7% , 10.4%)</t>
  </si>
  <si>
    <t>(2.7% , 5%)</t>
  </si>
  <si>
    <t>(7% , 10.6%)</t>
  </si>
  <si>
    <t>(1.1% , 1.9%)</t>
  </si>
  <si>
    <t>(6.3% , 8.3%)</t>
  </si>
  <si>
    <t>(3.1% , 4.6%)</t>
  </si>
  <si>
    <t>(10.7% , 13.2%)</t>
  </si>
  <si>
    <t>(1.2% , 2.1%)</t>
  </si>
  <si>
    <t>(39.9% , 43.6%)</t>
  </si>
  <si>
    <t>(14.4% , 17.1%)</t>
  </si>
  <si>
    <t>(3.5% , 5%)</t>
  </si>
  <si>
    <t>(10.8% , 13.2%)</t>
  </si>
  <si>
    <t>(4.7% , 8.6%)</t>
  </si>
  <si>
    <t>(4.4% , 8.3%)</t>
  </si>
  <si>
    <t>(10.4% , 15.9%)</t>
  </si>
  <si>
    <t>(0.2% , 1.6%)</t>
  </si>
  <si>
    <t>(25.2% , 32%)</t>
  </si>
  <si>
    <t>(10.3% , 15.2%)</t>
  </si>
  <si>
    <t>(3.1% , 6.6%)</t>
  </si>
  <si>
    <t>(22.8% , 29.5%)</t>
  </si>
  <si>
    <t>(0.7% , 1.9%)</t>
  </si>
  <si>
    <t>(4.3% , 6.5%)</t>
  </si>
  <si>
    <t>(3.5% , 5.6%)</t>
  </si>
  <si>
    <t>(6.6% , 9.3%)</t>
  </si>
  <si>
    <t>(0.4% , 1.2%)</t>
  </si>
  <si>
    <t>(30.6% , 35.1%)</t>
  </si>
  <si>
    <t>(14.9% , 18.3%)</t>
  </si>
  <si>
    <t>(4% , 6%)</t>
  </si>
  <si>
    <t>(23.4% , 27.7%)</t>
  </si>
  <si>
    <t>(3% , 5%)</t>
  </si>
  <si>
    <t>(5.8% , 8.6%)</t>
  </si>
  <si>
    <t>(4.8% , 7.2%)</t>
  </si>
  <si>
    <t>(0% , 0.3%)</t>
  </si>
  <si>
    <t>(12.6% , 16.2%)</t>
  </si>
  <si>
    <t>(7.4% , 10.3%)</t>
  </si>
  <si>
    <t>(3.6% , 5.6%)</t>
  </si>
  <si>
    <t>(51% , 56.1%)</t>
  </si>
  <si>
    <t>(0.6% , 3.3%)</t>
  </si>
  <si>
    <t>(5.8% , 11.1%)</t>
  </si>
  <si>
    <t>(2.6% , 6.3%)</t>
  </si>
  <si>
    <t>(15.3% , 23.2%)</t>
  </si>
  <si>
    <t>(0.9% , 3.8%)</t>
  </si>
  <si>
    <t>(31.6% , 40.4%)</t>
  </si>
  <si>
    <t>(8.4% , 13.7%)</t>
  </si>
  <si>
    <t>(2.2% , 5.5%)</t>
  </si>
  <si>
    <t>(9.7% , 15.7%)</t>
  </si>
  <si>
    <t>(0% , 16.4%)</t>
  </si>
  <si>
    <t>(0% , 5.1%)</t>
  </si>
  <si>
    <t>(0% , 15.3%)</t>
  </si>
  <si>
    <t>(4.7% , 29.3%)</t>
  </si>
  <si>
    <t>(26.7% , 57.4%)</t>
  </si>
  <si>
    <t>(0% , 12.9%)</t>
  </si>
  <si>
    <t>(5.7% , 30.5%)</t>
  </si>
  <si>
    <t>Ohne Niveauunterscheidung (N=4866)</t>
  </si>
  <si>
    <t xml:space="preserve">Bildungsstand der Eltern (1) (2) </t>
  </si>
  <si>
    <t>(1) Aufgrund der Verknüpfung mit der SE bezieht sich diese Grafik auf Stichprobedaten; daher die niedrigen Fallzahlen (ungewichtete N).</t>
  </si>
  <si>
    <t>(2) Die Prozentzahlen zwischen Klammern weisen auf die 95%-Vertrauensintervalle hin.</t>
  </si>
  <si>
    <t>Ländliche Gemeinde (N=25418) (3)</t>
  </si>
  <si>
    <t>Austritt aus dem Bildungssystem mit Rückkehr im Jahr 2013 oder 2014 (4)</t>
  </si>
  <si>
    <t>(4) In die obligatorische Schule oder in die Sekundarstufe II</t>
  </si>
  <si>
    <t>Obligatorische Schule (5)</t>
  </si>
  <si>
    <t>(5) In der Regel Repetition mit oder ohne Wechsel des Anspruchsniveaus</t>
  </si>
  <si>
    <t>(19.4% , 24.9%)</t>
  </si>
  <si>
    <t>(3.5% , 6.3%)</t>
  </si>
  <si>
    <t>(10.5% , 12.9%)</t>
  </si>
  <si>
    <t>(0.7% , 1.4%)</t>
  </si>
  <si>
    <t>(10.2% , 15.7%)</t>
  </si>
  <si>
    <t>(0.4% , 2.5%)</t>
  </si>
  <si>
    <t>(6.9% , 9.7%)</t>
  </si>
  <si>
    <t>(0% , 0.8%)</t>
  </si>
  <si>
    <t>(0.1% , 0.8%)</t>
  </si>
  <si>
    <t>(5.2% , 7.9%)</t>
  </si>
  <si>
    <t>(0.2% , 1.1%)</t>
  </si>
  <si>
    <t>(14.1% , 21.4%)</t>
  </si>
  <si>
    <t>(0% , 1.8%)</t>
  </si>
  <si>
    <t>(1.3% , 4.8%)</t>
  </si>
  <si>
    <t>(4.9% , 29.2%)</t>
  </si>
  <si>
    <t>(0% , 9.1%)</t>
  </si>
  <si>
    <t>(1) Die Kategorie „Übrige“ bezieht sich auf die Abgänger/innen des Anspruchsniveaus „Ohne Unterscheidung“ und „10. Jahr mit erweiterten Anspüchen“.</t>
  </si>
  <si>
    <t>Bildungsstand der Eltern (2) (3)</t>
  </si>
  <si>
    <t>N.A.</t>
  </si>
  <si>
    <t>N.A. : Valeur non disponible car aucune formation correspondant au domaine dans la filière considérée</t>
  </si>
  <si>
    <t>(24.8% , 35.2%)</t>
  </si>
  <si>
    <t>(11.6% , 13.1%)</t>
  </si>
  <si>
    <t>(23.6% , 33.2%)</t>
  </si>
  <si>
    <t>(34.1% , 36.2%)</t>
  </si>
  <si>
    <t>(3.6% , 9.2%)</t>
  </si>
  <si>
    <t>(7.7% , 9%)</t>
  </si>
  <si>
    <t>(-8.7% , 6.3%)</t>
  </si>
  <si>
    <t>(-19.5% , 1.5%)</t>
  </si>
  <si>
    <t>(7.3% , 14.1%)</t>
  </si>
  <si>
    <t>(16.5% , 18.1%)</t>
  </si>
  <si>
    <t>(7.5% , 14.7%)</t>
  </si>
  <si>
    <t>(5.6% , 6.7%)</t>
  </si>
  <si>
    <t>(0.6% , 3.2%)</t>
  </si>
  <si>
    <t>(0.3% , 0.6%)</t>
  </si>
  <si>
    <t>Übrige (1)</t>
  </si>
  <si>
    <t>(6.4% , 7.8%)</t>
  </si>
  <si>
    <t>(48.4% , 50.9%)</t>
  </si>
  <si>
    <t>(42% , 44.5%)</t>
  </si>
  <si>
    <t>(6.7% , 14.5%)</t>
  </si>
  <si>
    <t>(32.5% , 45.1%)</t>
  </si>
  <si>
    <t>(44.1% , 57.1%)</t>
  </si>
  <si>
    <t>(39.8% , 47.4%)</t>
  </si>
  <si>
    <t>(35.7% , 43.2%)</t>
  </si>
  <si>
    <t>(14% , 19.9%)</t>
  </si>
  <si>
    <t>(34.2% , 43.5%)</t>
  </si>
  <si>
    <t>(22.3% , 30.6%)</t>
  </si>
  <si>
    <t>(30.2% , 39.2%)</t>
  </si>
  <si>
    <t>%</t>
  </si>
  <si>
    <t>95% CI</t>
  </si>
  <si>
    <t>(53.4% , 59.8%)</t>
  </si>
  <si>
    <t>(75,3% , 78,4%)</t>
  </si>
  <si>
    <t>(73,2% , 79,9%)</t>
  </si>
  <si>
    <t>(81,4% , 85%)</t>
  </si>
  <si>
    <t>(84.7% , 88.4%)</t>
  </si>
  <si>
    <t>(3.7% , 6.5%)</t>
  </si>
  <si>
    <t>(1,7% , 2,8%)</t>
  </si>
  <si>
    <t>(0,6% , 2,5%)</t>
  </si>
  <si>
    <t>(0,6% , 1,5%)</t>
  </si>
  <si>
    <t>(0.1% , 0.7%)</t>
  </si>
  <si>
    <t>(28.4% , 34.2%)</t>
  </si>
  <si>
    <t>(40,7% , 44,3%)</t>
  </si>
  <si>
    <t>(26,4% , 33,3%)</t>
  </si>
  <si>
    <t>(31,9% , 36,5%)</t>
  </si>
  <si>
    <t>(13.7% , 17.4%)</t>
  </si>
  <si>
    <t>(6.4% , 9.9%)</t>
  </si>
  <si>
    <t>(14,7% , 17,4%)</t>
  </si>
  <si>
    <t>(10,9% , 16%)</t>
  </si>
  <si>
    <t>(15,3% , 18,8%)</t>
  </si>
  <si>
    <t>(7.8% , 10.8%)</t>
  </si>
  <si>
    <t>(2.6% , 4.8%)</t>
  </si>
  <si>
    <t>(3,4% , 4,9%)</t>
  </si>
  <si>
    <t>(3,2% , 6,7%)</t>
  </si>
  <si>
    <t>(4,1% , 6%)</t>
  </si>
  <si>
    <t>(3.8% , 5.9%)</t>
  </si>
  <si>
    <t>(6.7% , 10%)</t>
  </si>
  <si>
    <t>(10,7% , 13,1%)</t>
  </si>
  <si>
    <t>(23,4% , 30,2%)</t>
  </si>
  <si>
    <t>(23,7% , 27,9%)</t>
  </si>
  <si>
    <t>(54% , 59%)</t>
  </si>
  <si>
    <t>(8.7% , 12.8%)</t>
  </si>
  <si>
    <t>(6,8% , 8,8%)</t>
  </si>
  <si>
    <t>(5,2% , 9,2%)</t>
  </si>
  <si>
    <t>(4,6% , 6,8%)</t>
  </si>
  <si>
    <t>(3.1% , 5.1%)</t>
  </si>
  <si>
    <t>(1.2% , 2.9%)</t>
  </si>
  <si>
    <t>(0,8% , 1,7%)</t>
  </si>
  <si>
    <t>(0,2% , 2%)</t>
  </si>
  <si>
    <t>(0% , 0,5%)</t>
  </si>
  <si>
    <t>(0% , 0.1%)</t>
  </si>
  <si>
    <t>(5.9% , 9.4%)</t>
  </si>
  <si>
    <t>(4,6% , 6,3%)</t>
  </si>
  <si>
    <t>(3,2% , 6,4%)</t>
  </si>
  <si>
    <t>(2,8% , 4,6%)</t>
  </si>
  <si>
    <t>(1.1% , 2.4%)</t>
  </si>
  <si>
    <t>(0.3% , 1.8%)</t>
  </si>
  <si>
    <t>(0,4% , 1%)</t>
  </si>
  <si>
    <t>(0,1% , 1,3%)</t>
  </si>
  <si>
    <t>(0,4% , 1,2%)</t>
  </si>
  <si>
    <t>(0.0% , 0.0%)</t>
  </si>
  <si>
    <t>(0,1% , 0,4%)</t>
  </si>
  <si>
    <t>(0% , 0,7%)</t>
  </si>
  <si>
    <t>(0% , 0,3%)</t>
  </si>
  <si>
    <t>(0.1% , 1%)</t>
  </si>
  <si>
    <t>(0% , 0,8%)</t>
  </si>
  <si>
    <t>(0,4% , 1,3%)</t>
  </si>
  <si>
    <t>(0.8% , 2.1%)</t>
  </si>
  <si>
    <t>(2.5% , 5%)</t>
  </si>
  <si>
    <t>(0,6% , 1,2%)</t>
  </si>
  <si>
    <t>(0,2% , 1,7%)</t>
  </si>
  <si>
    <t>(0% , 0,4%)</t>
  </si>
  <si>
    <t>(0.1% , 0.9%)</t>
  </si>
  <si>
    <t>(12.1% , 16.7%)</t>
  </si>
  <si>
    <t>(7,7% , 9,8%)</t>
  </si>
  <si>
    <t>(6,5% , 11%)</t>
  </si>
  <si>
    <t>(4,1% , 6,4%)</t>
  </si>
  <si>
    <t>(2.3% , 4.2%)</t>
  </si>
  <si>
    <t>(1.6% , 3.9%)</t>
  </si>
  <si>
    <t>(1% , 1,8%)</t>
  </si>
  <si>
    <t>(0,9% , 3,3%)</t>
  </si>
  <si>
    <t>(1,3% , 2,8%)</t>
  </si>
  <si>
    <t>(1% , 2.4%)</t>
  </si>
  <si>
    <t>(0.4% , 1.7%)</t>
  </si>
  <si>
    <t>(0,1% , 0,5%)</t>
  </si>
  <si>
    <t>(0,1% , 0,7%)</t>
  </si>
  <si>
    <t>(0% , 0.7%)</t>
  </si>
  <si>
    <t>(0% , 0.4%)</t>
  </si>
  <si>
    <t>(0% , 1,8%)</t>
  </si>
  <si>
    <t>(0.3% , 1.2%)</t>
  </si>
  <si>
    <t>(0,7% , 1,4%)</t>
  </si>
  <si>
    <t>(0,4% , 2,5%)</t>
  </si>
  <si>
    <t>(0,1% , 0,8%)</t>
  </si>
  <si>
    <t>(4% , 7.1%)</t>
  </si>
  <si>
    <t>(1,9% , 3%)</t>
  </si>
  <si>
    <t>(0,7% , 2,9%)</t>
  </si>
  <si>
    <t>(1,3% , 2,7%)</t>
  </si>
  <si>
    <t>(1.3% , 2.8%)</t>
  </si>
  <si>
    <t>Fehlende Information zur Nationalität oder zum Geburtsort (N=70)</t>
  </si>
  <si>
    <t>Eintritte in die Übergangs-ausbildungen</t>
  </si>
  <si>
    <t>Abgänger-innen eines Motivations-semesters (N=822)</t>
  </si>
  <si>
    <t>G 2.1 Verteilung der Abgängerinnen und Abgänger der obligatorischen Schule nach Migrationsstatus</t>
  </si>
  <si>
    <t>G 2.2 Verteilung der Abgängerinnen und Abgänger der obligatorischen Schule nach Bildungsstand der Eltern</t>
  </si>
  <si>
    <t>G 3.1 Übersicht zum Übergang von der obligatorischen Schule in die zertifizierende Sekundarstufe II</t>
  </si>
  <si>
    <t>G 4.1 Details zum Übergang von der obligatorischen Schule in die zertifizierende Sekundarstufe II nach Migrationsstatus</t>
  </si>
  <si>
    <t>G 4.2 Details zum Übergang von der obligatorischen Schule in die zertifizierende Sekundarstufe II nach Bildungsstand der Eltern</t>
  </si>
  <si>
    <t>G 4.3 Details zum Übergang von der obligatorischen Schule in die zertifizierende Sekundarstufe II nach Vorübergang</t>
  </si>
  <si>
    <t>G 4.4 Details zum Übergang von der obligatorischen Schule in eine EBA-Ausbildung nach Bildungsfeld</t>
  </si>
  <si>
    <t>G 4.5 Details zum Übergang von der obligatorischen Schule in eine dreijährige EFZ-Ausbildung nach Bildungsfeld</t>
  </si>
  <si>
    <t>G 4.6 Details zum Übergang von der obligatorischen Schule in eine vierjährige EFZ-Ausbildung nach Bildungsfeld</t>
  </si>
  <si>
    <t>G 5.1 Dauer des Übergangs von der obligatorischen Schule in die zertifizierende Sekundarstufe II</t>
  </si>
  <si>
    <t>G 5.2 Dauer des Übergangs von der obligatorischen Schule in die zertifizierende Sekundarstufe II nach Bildungsweg</t>
  </si>
  <si>
    <t>G 5.3 Dauer des Übergangs von der obligatorischen Schule in eine dreijährige EFZ-Ausbildung nach Bildungsfeld</t>
  </si>
  <si>
    <t>G 6.1 Von den Lernenden des 11. Jahres der Sekundarstufe I besuchte Ausbildungen ein Jahr später </t>
  </si>
  <si>
    <t>G 7.1 Besuch einer Übergangsausbildung der Abgängerinnen und Abgänger der obligatorischen Schule</t>
  </si>
  <si>
    <t>G 7.2 Eintritt in die zertifizierende Sekundarstufe II der Abgängerinnen und Abgänger der obligatorischen Schule, die eine Übergangsausbildung besuchten</t>
  </si>
  <si>
    <t>G 7.3 Verteilung nach Bildungsfeld der Eintritte in die berufliche Grundbildung der Abgängerinnen und Abgänger, die eine Übergangsausbildung besucht haben</t>
  </si>
  <si>
    <t>G 7.4 Besuch eines Motivationssemesters oder eines Beschäftigungsprogramms der Abgängerinnen und Abgänger der obligatorischen Schule</t>
  </si>
  <si>
    <t>G 7.5 Eintritt in die zertifizierende Sekundarstufe II der Abgängerinnen und Abgänger der obligatorischen Schule, die ein Motivationssemester, aber keine Übergangsausbildung besuchten</t>
  </si>
  <si>
    <t>G 8.1 Abgängerinnen und Abgänger der obligatorischen Schule, die bis 2014 nicht in die zertifizierende Sekundarstufe II übergetreten sind</t>
  </si>
  <si>
    <t>G A.1 Verteilung der ausländischen Abgängerinnen und Abgänger der obligatorischen Schule nach Ländergruppen</t>
  </si>
  <si>
    <t xml:space="preserve">G A.2 Zusammensetzung der Migrationskategorien der Abgängerinnen und Abgänger der obligatorische Schule nach Bildungsstand der Eltern </t>
  </si>
  <si>
    <t>Abgängerinnen und Abgänger von 2012 (1) (2), in %</t>
  </si>
  <si>
    <t>T A.3    Wichtigste Übergänge der Abgängerinnen und Abgänger der obligatorischen Schule (Fortsetzung)</t>
  </si>
  <si>
    <r>
      <rPr>
        <b/>
        <sz val="11"/>
        <rFont val="Arial"/>
        <family val="2"/>
      </rPr>
      <t>Anleitung zum Lesen der Tabelle</t>
    </r>
    <r>
      <rPr>
        <i/>
        <sz val="11"/>
        <rFont val="Arial"/>
        <family val="2"/>
      </rPr>
      <t>: Die Tabelle zeigt alle wichtigen Übertritte nach der obligatorischen Schule, wie sie in der Publikation gezeigt werden.</t>
    </r>
  </si>
  <si>
    <t>(2) sans les élèves pour lesquels cette information n'est pas disponible</t>
  </si>
  <si>
    <t>(4) N non ponderés</t>
  </si>
  <si>
    <t>(5) Les pourcentages indiquées entre parenthèses indiquent les intervalles de confiance à 95%.</t>
  </si>
  <si>
    <t>Die Prozentzahlen zwischen Klammern weisen auf die 95%-Vertrauensintervalle hin.</t>
  </si>
  <si>
    <t>(0.0%, 0.0%)</t>
  </si>
  <si>
    <t>Übrige (1) (N=5456)</t>
  </si>
  <si>
    <t>Übrige (1) (N=155)</t>
  </si>
  <si>
    <t>Übrige (1) (N=2597)</t>
  </si>
  <si>
    <t>Übrige (1) (N=902)</t>
  </si>
  <si>
    <t>Ohne Angabe / Unzuteilbar  (N=275)</t>
  </si>
  <si>
    <t>Ohne Angabe / Unzuteilbar  (N=593)</t>
  </si>
  <si>
    <t>Ohne Angabe / Unzuteilbar  (N=562)</t>
  </si>
  <si>
    <t>Ohne Angabe / Unzuteilbar</t>
  </si>
  <si>
    <t>Nicht bei den Eltern wohnhaft  (N=50)</t>
  </si>
  <si>
    <t>Nicht bei den Eltern wohnhaft  (N=47)</t>
  </si>
  <si>
    <t>Nicht bei den Eltern wohnhaft</t>
  </si>
  <si>
    <t>Nicht bei den Eltern wohnhaft (N=50)</t>
  </si>
  <si>
    <t>Ohne Angabe / Unzuteilbar (N=593)</t>
  </si>
  <si>
    <t>Fehlende Information zur Nationalität oder zum Geburtsort (N=13)</t>
  </si>
  <si>
    <t>Fehlende Information zur Nationalität oder zum Geburtsort (N=37)</t>
  </si>
  <si>
    <t>Fehlende Information zur Nationalität oder zum Geburtsort (N=62)</t>
  </si>
  <si>
    <t>Fehlende Information zur Nationalität oder zum Geburtsort</t>
  </si>
  <si>
    <t>(3) Die Prozentzahlen zwischen Klammern weisen auf die 95%-Vertrauensintervalle hin.</t>
  </si>
  <si>
    <t>11. Jahr mit erweiterten Ansprüchen (N=167)</t>
  </si>
  <si>
    <t>10. Jahr mit Grundansprüchen (N=151)</t>
  </si>
  <si>
    <t>Unbekanntes Bildungs-feld</t>
  </si>
  <si>
    <t>10. Jahr mit Grundansprüchen (N=447)</t>
  </si>
  <si>
    <t>Anteil Schulabgänger-/innen der Kohorte 2012, die bis 2014 noch keine zertifizierende Sek. II Ausbildung begonnen haben  (N=4333) (4)</t>
  </si>
  <si>
    <r>
      <rPr>
        <b/>
        <i/>
        <sz val="11"/>
        <rFont val="Arial"/>
        <family val="2"/>
      </rPr>
      <t>Anleitung zum Lesen der Tabelle</t>
    </r>
    <r>
      <rPr>
        <i/>
        <sz val="11"/>
        <rFont val="Arial"/>
        <family val="2"/>
      </rPr>
      <t>: Die Tabelle zeigt alle wichtigen Übertritte nach der obligatorischen Schule, wie sie in der Publikation gezeigt werden.</t>
    </r>
  </si>
  <si>
    <t>Deutsch-sprachige und rätoromanische Schweiz</t>
  </si>
  <si>
    <t>Französisch-sprachige Schweiz</t>
  </si>
  <si>
    <t>Italienisch-sprachige Schweiz</t>
  </si>
  <si>
    <t>Andere Agglomerations-gemeinde</t>
  </si>
  <si>
    <r>
      <rPr>
        <b/>
        <sz val="11"/>
        <rFont val="Arial"/>
        <family val="2"/>
      </rPr>
      <t xml:space="preserve">Quellen: </t>
    </r>
    <r>
      <rPr>
        <sz val="11"/>
        <rFont val="Arial"/>
        <family val="2"/>
      </rPr>
      <t>BFS - Längsschnittanalysen im Bildungsbereich, STATPOP</t>
    </r>
  </si>
  <si>
    <r>
      <rPr>
        <b/>
        <sz val="11"/>
        <color theme="1"/>
        <rFont val="Arial"/>
        <family val="2"/>
      </rPr>
      <t xml:space="preserve">Quellen: </t>
    </r>
    <r>
      <rPr>
        <sz val="11"/>
        <color theme="1"/>
        <rFont val="Arial"/>
        <family val="2"/>
      </rPr>
      <t>BFS - Längsschnittanalysen im Bildungsbereich, STATPOP, Strukturerhebung (SE)</t>
    </r>
  </si>
  <si>
    <r>
      <rPr>
        <b/>
        <sz val="11"/>
        <color theme="1"/>
        <rFont val="Arial"/>
        <family val="2"/>
      </rPr>
      <t>Quellen:</t>
    </r>
    <r>
      <rPr>
        <sz val="11"/>
        <color theme="1"/>
        <rFont val="Arial"/>
        <family val="2"/>
      </rPr>
      <t xml:space="preserve"> BFS - Längsschnittanalysen im Bildungsbereich, STATPOP, Strukturerhebung (SE)</t>
    </r>
  </si>
  <si>
    <r>
      <rPr>
        <b/>
        <sz val="11"/>
        <rFont val="Arial"/>
        <family val="2"/>
      </rPr>
      <t>Quellen:</t>
    </r>
    <r>
      <rPr>
        <sz val="11"/>
        <rFont val="Arial"/>
        <family val="2"/>
      </rPr>
      <t xml:space="preserve"> BFS - Längsschnittanalysen im Bildungsbereich, STATPOP</t>
    </r>
  </si>
  <si>
    <r>
      <rPr>
        <b/>
        <sz val="11"/>
        <color theme="1"/>
        <rFont val="Arial"/>
        <family val="2"/>
      </rPr>
      <t xml:space="preserve">Quellen: </t>
    </r>
    <r>
      <rPr>
        <sz val="11"/>
        <color theme="1"/>
        <rFont val="Arial"/>
        <family val="2"/>
      </rPr>
      <t>BFS - Längsschnittanalysen im Bildungsbereich, STATPOP</t>
    </r>
  </si>
  <si>
    <r>
      <rPr>
        <b/>
        <sz val="11"/>
        <color theme="1"/>
        <rFont val="Arial"/>
        <family val="2"/>
      </rPr>
      <t xml:space="preserve">Quellen: </t>
    </r>
    <r>
      <rPr>
        <sz val="11"/>
        <color theme="1"/>
        <rFont val="Arial"/>
        <family val="2"/>
      </rPr>
      <t>BFS - Längsschnittanalysen im Bildungsbereich, STATPOP, AVAM</t>
    </r>
  </si>
  <si>
    <t>Von den Lernenden des 11. Jahres der Sekundarstufe I besuchte Ausbildungen ein Jahr später</t>
  </si>
  <si>
    <t>Eintritt in die zertifizierende Sekundarstufe II der Abgängerinnen und Abgänger, die eine Übergangsausbildung besuchten</t>
  </si>
  <si>
    <t>Verteilung nach Bildungsfeld der Eintritte in eine berufliche Grundbildung der Abgängerinnen und Abgänger, die eine Übergangsausbildung besucht haben</t>
  </si>
  <si>
    <t>Eintritt in die zertifizierende Sekundarstufe II der Abgängerinnen und Abgänger, die ein Motivationssemester, aber keine Übergangsausbildung besuchten</t>
  </si>
  <si>
    <t>Abgängerinnen und Abgänger der obligatorischen Schule, die nicht innerhalb von zwei Jahren in die zertifizierende Sekundarstufe II übertraten</t>
  </si>
  <si>
    <t>Binomiale logistische Regressionsmodelle zur Wahrscheinlichkeit eines Übergangs in jede der zertifizierenden Ausbildungen der Sekundarstufe II</t>
  </si>
  <si>
    <t>Binomiales logistisches Regressionsmodell zur Wahrscheinlichkeit eines aufgeschobenen Übergangs gegenüber einem sofortigen Übergang</t>
  </si>
  <si>
    <t>Übergänge von der obligatorischen Schule in die zertifizierende Sekundarstufe II nach Bevölkerungstyp</t>
  </si>
  <si>
    <t>Bildungsfelder der beruflichen Grundbildung und wichtigste Bildungsgänge</t>
  </si>
  <si>
    <t>Wichtigste Übergänge der Abgängerinnen und Abgänger der obligatorischen Schule nach Analysedimensionen (Anspruchsniveau in der obligatorischen Schule, Geschlecht,  Migrationsstatus)</t>
  </si>
  <si>
    <t>Wichtigste Übergänge der Abgängerinnen und Abgänger der obligatorischen Schule nach Analysedimensionen (Bildungsstand der Eltern)</t>
  </si>
  <si>
    <t>Wichtigste Übergänge der Abgängerinnen und Abgänger der obligatorischen Schule nach Analysedimensionen (Sprachregion, Gemeindetyp)</t>
  </si>
  <si>
    <t>T 3.1</t>
  </si>
  <si>
    <t>T 5.1</t>
  </si>
  <si>
    <t>T A.1</t>
  </si>
  <si>
    <t>T A.2</t>
  </si>
  <si>
    <t>T A.3a</t>
  </si>
  <si>
    <t>T A.3b</t>
  </si>
  <si>
    <t>T A.3c</t>
  </si>
  <si>
    <t>Publikation "Der Übergang am Ende der obligatorischen Schule - Ausgabe 2016", Bestellnummer 1665-1600</t>
  </si>
  <si>
    <t>Der Übergang am Ende der obligatorischen Schule - Ausgabe 2016</t>
  </si>
  <si>
    <t>Ohne die Kategorie „ohne Niveauunterscheidung“ und die Lernenden, die 2012 nicht im Schweizer Bildungssystem waren.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</si>
</sst>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quot;%&quot;"/>
  </numFmts>
  <fonts count="61">
    <font>
      <sz val="11"/>
      <color theme="1"/>
      <name val="Arial"/>
      <family val="2"/>
    </font>
    <font>
      <b/>
      <sz val="11"/>
      <color theme="1"/>
      <name val="Arial"/>
      <family val="2"/>
    </font>
    <font>
      <b/>
      <sz val="14"/>
      <color theme="1"/>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b/>
      <sz val="12"/>
      <color theme="1"/>
      <name val="Arial"/>
      <family val="2"/>
    </font>
    <font>
      <i/>
      <sz val="11"/>
      <color theme="1"/>
      <name val="Arial"/>
      <family val="2"/>
    </font>
    <font>
      <b/>
      <i/>
      <sz val="11"/>
      <color theme="1"/>
      <name val="Arial"/>
      <family val="2"/>
    </font>
    <font>
      <sz val="10"/>
      <color theme="1"/>
      <name val="Arial"/>
      <family val="2"/>
    </font>
    <font>
      <i/>
      <sz val="12"/>
      <color theme="1"/>
      <name val="Arial"/>
      <family val="2"/>
    </font>
    <font>
      <sz val="12"/>
      <color theme="1"/>
      <name val="Calibri"/>
      <family val="2"/>
      <scheme val="minor"/>
    </font>
    <font>
      <sz val="11"/>
      <color rgb="FF000000"/>
      <name val="Arial"/>
      <family val="2"/>
    </font>
    <font>
      <sz val="11"/>
      <color theme="1"/>
      <name val="Arial"/>
      <family val="2"/>
    </font>
    <font>
      <b/>
      <sz val="11"/>
      <color indexed="8"/>
      <name val="Albany AMT, Helvetica"/>
    </font>
    <font>
      <sz val="10"/>
      <color indexed="8"/>
      <name val="Albany AMT, Helvetica"/>
    </font>
    <font>
      <i/>
      <sz val="10"/>
      <color theme="1"/>
      <name val="Arial"/>
      <family val="2"/>
    </font>
    <font>
      <b/>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sz val="11"/>
      <color indexed="8"/>
      <name val="Arial"/>
      <family val="2"/>
    </font>
    <font>
      <sz val="12"/>
      <color theme="1"/>
      <name val="Arial"/>
      <family val="2"/>
    </font>
    <font>
      <sz val="14"/>
      <color theme="1"/>
      <name val="Arial"/>
      <family val="2"/>
    </font>
    <font>
      <sz val="11"/>
      <name val="Arial"/>
      <family val="2"/>
    </font>
    <font>
      <b/>
      <sz val="11"/>
      <name val="Arial"/>
      <family val="2"/>
    </font>
    <font>
      <i/>
      <sz val="11"/>
      <name val="Arial"/>
      <family val="2"/>
    </font>
    <font>
      <b/>
      <sz val="11"/>
      <color rgb="FF112277"/>
      <name val="Arial"/>
      <family val="2"/>
    </font>
    <font>
      <u/>
      <sz val="11"/>
      <color theme="1"/>
      <name val="Arial"/>
      <family val="2"/>
    </font>
    <font>
      <u/>
      <sz val="11"/>
      <color rgb="FF000000"/>
      <name val="Arial"/>
      <family val="2"/>
    </font>
    <font>
      <sz val="10"/>
      <name val="Atial"/>
    </font>
    <font>
      <sz val="10"/>
      <color rgb="FFFF0000"/>
      <name val="Atial"/>
    </font>
    <font>
      <sz val="11"/>
      <color indexed="8"/>
      <name val="Albany AMT, Helvetica"/>
    </font>
    <font>
      <b/>
      <sz val="16"/>
      <color theme="1"/>
      <name val="Arial"/>
      <family val="2"/>
    </font>
    <font>
      <i/>
      <sz val="10"/>
      <color rgb="FFFF0000"/>
      <name val="Arial"/>
      <family val="2"/>
    </font>
    <font>
      <i/>
      <sz val="10"/>
      <name val="Arial"/>
      <family val="2"/>
    </font>
    <font>
      <b/>
      <sz val="16"/>
      <name val="Arial"/>
      <family val="2"/>
    </font>
    <font>
      <sz val="14"/>
      <name val="Arial"/>
      <family val="2"/>
    </font>
    <font>
      <sz val="12"/>
      <name val="Arial"/>
      <family val="2"/>
    </font>
    <font>
      <sz val="12"/>
      <name val="Calibri"/>
      <family val="2"/>
      <scheme val="minor"/>
    </font>
    <font>
      <b/>
      <sz val="11"/>
      <color rgb="FF000000"/>
      <name val="Arial"/>
      <family val="2"/>
    </font>
    <font>
      <i/>
      <sz val="11"/>
      <color indexed="8"/>
      <name val="Albany AMT, Helvetica"/>
    </font>
    <font>
      <b/>
      <sz val="11"/>
      <color indexed="8"/>
      <name val="Arial"/>
      <family val="2"/>
    </font>
    <font>
      <b/>
      <i/>
      <sz val="11"/>
      <name val="Arial"/>
      <family val="2"/>
    </font>
    <font>
      <sz val="11"/>
      <name val="Albany AMT, Helvetica"/>
    </font>
    <font>
      <u/>
      <sz val="12"/>
      <color indexed="12"/>
      <name val="Arial"/>
      <family val="2"/>
    </font>
    <font>
      <b/>
      <i/>
      <sz val="12"/>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0" fontId="3" fillId="0" borderId="0"/>
    <xf numFmtId="0" fontId="7" fillId="0" borderId="0" applyNumberFormat="0" applyFill="0" applyBorder="0" applyAlignment="0" applyProtection="0">
      <alignment vertical="top"/>
      <protection locked="0"/>
    </xf>
    <xf numFmtId="9" fontId="15"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4" applyNumberFormat="0" applyAlignment="0" applyProtection="0"/>
    <xf numFmtId="0" fontId="28" fillId="8" borderId="15" applyNumberFormat="0" applyAlignment="0" applyProtection="0"/>
    <xf numFmtId="0" fontId="29" fillId="8" borderId="14" applyNumberFormat="0" applyAlignment="0" applyProtection="0"/>
    <xf numFmtId="0" fontId="30" fillId="0" borderId="16" applyNumberFormat="0" applyFill="0" applyAlignment="0" applyProtection="0"/>
    <xf numFmtId="0" fontId="31" fillId="9" borderId="17" applyNumberFormat="0" applyAlignment="0" applyProtection="0"/>
    <xf numFmtId="0" fontId="32" fillId="0" borderId="0" applyNumberFormat="0" applyFill="0" applyBorder="0" applyAlignment="0" applyProtection="0"/>
    <xf numFmtId="0" fontId="15" fillId="10" borderId="18" applyNumberFormat="0" applyFont="0" applyAlignment="0" applyProtection="0"/>
    <xf numFmtId="0" fontId="33" fillId="0" borderId="0" applyNumberFormat="0" applyFill="0" applyBorder="0" applyAlignment="0" applyProtection="0"/>
    <xf numFmtId="0" fontId="1" fillId="0" borderId="19" applyNumberFormat="0" applyFill="0" applyAlignment="0" applyProtection="0"/>
    <xf numFmtId="0" fontId="34"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35" fillId="0" borderId="0"/>
  </cellStyleXfs>
  <cellXfs count="516">
    <xf numFmtId="0" fontId="0" fillId="0" borderId="0" xfId="0"/>
    <xf numFmtId="0" fontId="5" fillId="0" borderId="0" xfId="1" applyFont="1" applyFill="1" applyAlignment="1" applyProtection="1">
      <alignment vertical="center"/>
    </xf>
    <xf numFmtId="0" fontId="1" fillId="2" borderId="0" xfId="0" applyFont="1" applyFill="1" applyBorder="1" applyAlignment="1" applyProtection="1">
      <alignment horizontal="center" vertical="center" wrapText="1"/>
      <protection locked="0"/>
    </xf>
    <xf numFmtId="0" fontId="36" fillId="0" borderId="0" xfId="0" applyFont="1"/>
    <xf numFmtId="0" fontId="36" fillId="0" borderId="0" xfId="0" applyFont="1" applyAlignment="1">
      <alignment vertical="center"/>
    </xf>
    <xf numFmtId="0" fontId="41" fillId="3" borderId="0" xfId="0" applyFont="1" applyFill="1" applyBorder="1" applyAlignment="1">
      <alignment horizontal="center" vertical="center" wrapText="1"/>
    </xf>
    <xf numFmtId="0" fontId="39" fillId="3" borderId="0" xfId="0" applyFont="1" applyFill="1" applyBorder="1" applyAlignment="1">
      <alignment horizontal="left" vertical="center" wrapText="1"/>
    </xf>
    <xf numFmtId="0" fontId="14" fillId="3" borderId="0" xfId="0" applyFont="1" applyFill="1" applyBorder="1" applyAlignment="1">
      <alignment horizontal="center" vertical="top"/>
    </xf>
    <xf numFmtId="0" fontId="0" fillId="3" borderId="0" xfId="0" applyFill="1" applyAlignment="1">
      <alignment horizontal="center"/>
    </xf>
    <xf numFmtId="0" fontId="42" fillId="0" borderId="0" xfId="0" applyFont="1" applyBorder="1" applyAlignment="1">
      <alignment vertical="center"/>
    </xf>
    <xf numFmtId="0" fontId="39" fillId="3" borderId="0" xfId="0" applyFont="1" applyFill="1" applyBorder="1" applyAlignment="1">
      <alignment horizontal="left" vertical="center"/>
    </xf>
    <xf numFmtId="0" fontId="38" fillId="3" borderId="0" xfId="0" applyFont="1" applyFill="1" applyBorder="1" applyAlignment="1">
      <alignment horizontal="left" vertical="center"/>
    </xf>
    <xf numFmtId="0" fontId="38" fillId="3" borderId="0" xfId="0" applyFont="1" applyFill="1" applyBorder="1" applyAlignment="1">
      <alignment horizontal="center" vertical="center"/>
    </xf>
    <xf numFmtId="0" fontId="0" fillId="3" borderId="0" xfId="0" applyFont="1" applyFill="1" applyBorder="1" applyAlignment="1">
      <alignment vertical="center"/>
    </xf>
    <xf numFmtId="0" fontId="3" fillId="3" borderId="0" xfId="0" applyFont="1" applyFill="1" applyBorder="1" applyAlignment="1">
      <alignment vertical="center"/>
    </xf>
    <xf numFmtId="0" fontId="0" fillId="3" borderId="0" xfId="0" applyFill="1"/>
    <xf numFmtId="0" fontId="11" fillId="3" borderId="0" xfId="0" applyFont="1" applyFill="1" applyBorder="1" applyAlignment="1" applyProtection="1">
      <alignment horizontal="left" vertical="center"/>
      <protection locked="0"/>
    </xf>
    <xf numFmtId="0" fontId="44" fillId="3" borderId="0" xfId="0" applyFont="1" applyFill="1" applyBorder="1" applyAlignment="1" applyProtection="1">
      <alignment horizontal="left" vertical="center"/>
      <protection locked="0"/>
    </xf>
    <xf numFmtId="0" fontId="45" fillId="3" borderId="0" xfId="0" applyFont="1" applyFill="1" applyBorder="1" applyAlignment="1" applyProtection="1">
      <alignment horizontal="left" vertical="center"/>
      <protection locked="0"/>
    </xf>
    <xf numFmtId="0" fontId="11" fillId="3" borderId="0" xfId="0" applyFont="1" applyFill="1"/>
    <xf numFmtId="0" fontId="12" fillId="3" borderId="0" xfId="0" applyFont="1" applyFill="1"/>
    <xf numFmtId="0" fontId="36" fillId="3" borderId="0" xfId="0" applyFont="1" applyFill="1"/>
    <xf numFmtId="0" fontId="6" fillId="3" borderId="0" xfId="0" applyFont="1" applyFill="1" applyBorder="1" applyAlignment="1">
      <alignment horizontal="left" vertical="top"/>
    </xf>
    <xf numFmtId="0" fontId="11" fillId="3" borderId="0" xfId="0" applyFont="1" applyFill="1" applyBorder="1"/>
    <xf numFmtId="0" fontId="0" fillId="3" borderId="0" xfId="0" applyFill="1" applyBorder="1"/>
    <xf numFmtId="0" fontId="17" fillId="3" borderId="0" xfId="0" applyNumberFormat="1" applyFont="1" applyFill="1" applyBorder="1" applyAlignment="1" applyProtection="1">
      <alignment horizontal="right" wrapText="1"/>
    </xf>
    <xf numFmtId="0" fontId="0" fillId="3" borderId="0" xfId="0" applyFont="1" applyFill="1" applyAlignment="1"/>
    <xf numFmtId="0" fontId="0" fillId="3" borderId="0" xfId="0" applyFont="1" applyFill="1" applyBorder="1" applyAlignment="1">
      <alignment horizontal="center"/>
    </xf>
    <xf numFmtId="3" fontId="16" fillId="3" borderId="0" xfId="0" applyNumberFormat="1" applyFont="1" applyFill="1" applyBorder="1" applyAlignment="1" applyProtection="1">
      <alignment horizontal="center" wrapText="1"/>
    </xf>
    <xf numFmtId="165" fontId="0" fillId="3" borderId="0" xfId="0" applyNumberFormat="1" applyFill="1" applyAlignment="1">
      <alignment horizontal="center"/>
    </xf>
    <xf numFmtId="165" fontId="1" fillId="3" borderId="0" xfId="0" applyNumberFormat="1" applyFont="1" applyFill="1" applyAlignment="1">
      <alignment horizontal="center"/>
    </xf>
    <xf numFmtId="9" fontId="9" fillId="3" borderId="0" xfId="0" applyNumberFormat="1" applyFont="1" applyFill="1" applyAlignment="1">
      <alignment horizontal="center"/>
    </xf>
    <xf numFmtId="0" fontId="11" fillId="3" borderId="0" xfId="0" applyFont="1" applyFill="1" applyAlignment="1">
      <alignment horizontal="right"/>
    </xf>
    <xf numFmtId="0" fontId="19" fillId="3" borderId="0" xfId="0" applyFont="1" applyFill="1" applyBorder="1" applyAlignment="1">
      <alignment horizontal="left" vertical="center" wrapText="1"/>
    </xf>
    <xf numFmtId="0" fontId="39" fillId="3" borderId="0" xfId="0" applyFont="1" applyFill="1" applyBorder="1" applyAlignment="1">
      <alignment horizontal="left" vertical="top"/>
    </xf>
    <xf numFmtId="166" fontId="14" fillId="3" borderId="0" xfId="0" applyNumberFormat="1" applyFont="1" applyFill="1" applyBorder="1" applyAlignment="1">
      <alignment horizontal="center" vertical="top"/>
    </xf>
    <xf numFmtId="0" fontId="14" fillId="3" borderId="0" xfId="0" applyFont="1" applyFill="1" applyBorder="1" applyAlignment="1">
      <alignment vertical="top"/>
    </xf>
    <xf numFmtId="0" fontId="0" fillId="3" borderId="0" xfId="0" applyFont="1" applyFill="1"/>
    <xf numFmtId="0" fontId="0" fillId="35" borderId="0" xfId="0" applyFont="1" applyFill="1" applyAlignment="1">
      <alignment horizontal="center"/>
    </xf>
    <xf numFmtId="0" fontId="0" fillId="35" borderId="0" xfId="0" applyFont="1" applyFill="1" applyAlignment="1"/>
    <xf numFmtId="0" fontId="38" fillId="3" borderId="0" xfId="0" applyFont="1" applyFill="1" applyBorder="1" applyAlignment="1">
      <alignment horizontal="left" vertical="top"/>
    </xf>
    <xf numFmtId="0" fontId="0" fillId="3" borderId="0" xfId="0" applyFont="1" applyFill="1" applyAlignment="1">
      <alignment horizontal="center"/>
    </xf>
    <xf numFmtId="0" fontId="0" fillId="3" borderId="0" xfId="0" applyFont="1" applyFill="1" applyBorder="1"/>
    <xf numFmtId="0" fontId="0" fillId="3" borderId="0" xfId="0" applyFont="1" applyFill="1" applyBorder="1" applyAlignment="1"/>
    <xf numFmtId="0" fontId="0" fillId="35" borderId="0" xfId="0" applyFont="1" applyFill="1" applyBorder="1" applyAlignment="1">
      <alignment horizontal="center"/>
    </xf>
    <xf numFmtId="0" fontId="0" fillId="35" borderId="0" xfId="0" applyFont="1" applyFill="1" applyBorder="1" applyAlignment="1"/>
    <xf numFmtId="0" fontId="38" fillId="3" borderId="6" xfId="0" applyFont="1" applyFill="1" applyBorder="1" applyAlignment="1">
      <alignment horizontal="left" vertical="top"/>
    </xf>
    <xf numFmtId="0" fontId="0" fillId="3" borderId="6" xfId="0" applyFont="1" applyFill="1" applyBorder="1"/>
    <xf numFmtId="0" fontId="11" fillId="3" borderId="5" xfId="0" applyFont="1" applyFill="1" applyBorder="1"/>
    <xf numFmtId="0" fontId="0" fillId="0" borderId="0" xfId="0" applyFont="1" applyAlignment="1">
      <alignment vertical="center"/>
    </xf>
    <xf numFmtId="0" fontId="48" fillId="3" borderId="0" xfId="0" applyFont="1" applyFill="1" applyAlignment="1">
      <alignment vertical="center" wrapText="1"/>
    </xf>
    <xf numFmtId="0" fontId="40" fillId="3" borderId="0" xfId="0" applyFont="1" applyFill="1" applyBorder="1" applyAlignment="1">
      <alignment horizontal="left" vertical="top" wrapText="1"/>
    </xf>
    <xf numFmtId="0" fontId="3" fillId="3" borderId="0" xfId="0" applyFont="1" applyFill="1" applyBorder="1" applyAlignment="1" applyProtection="1">
      <alignment horizontal="left" vertical="center"/>
      <protection locked="0"/>
    </xf>
    <xf numFmtId="0" fontId="39"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horizontal="left" vertical="top" wrapText="1" indent="2"/>
    </xf>
    <xf numFmtId="0" fontId="38" fillId="3" borderId="0" xfId="0" applyFont="1" applyFill="1" applyBorder="1" applyAlignment="1">
      <alignment horizontal="left" vertical="top" wrapText="1"/>
    </xf>
    <xf numFmtId="0" fontId="39" fillId="3" borderId="0" xfId="0" applyFont="1" applyFill="1" applyBorder="1" applyAlignment="1">
      <alignment horizontal="left" vertical="top" wrapText="1"/>
    </xf>
    <xf numFmtId="165" fontId="0" fillId="3" borderId="0" xfId="3" applyNumberFormat="1" applyFont="1" applyFill="1" applyBorder="1"/>
    <xf numFmtId="165" fontId="0" fillId="3" borderId="6" xfId="3" applyNumberFormat="1" applyFont="1" applyFill="1" applyBorder="1"/>
    <xf numFmtId="9" fontId="0" fillId="3" borderId="0" xfId="0" applyNumberFormat="1" applyFont="1" applyFill="1"/>
    <xf numFmtId="9" fontId="0" fillId="3" borderId="6" xfId="0" applyNumberFormat="1" applyFont="1" applyFill="1" applyBorder="1"/>
    <xf numFmtId="0" fontId="14" fillId="3" borderId="0" xfId="0" applyFont="1" applyFill="1" applyAlignment="1">
      <alignment horizontal="center"/>
    </xf>
    <xf numFmtId="165" fontId="14" fillId="3" borderId="0" xfId="0" applyNumberFormat="1" applyFont="1" applyFill="1" applyAlignment="1">
      <alignment horizontal="center"/>
    </xf>
    <xf numFmtId="9" fontId="0" fillId="3" borderId="0" xfId="0" applyNumberFormat="1" applyFill="1" applyAlignment="1">
      <alignment horizontal="center"/>
    </xf>
    <xf numFmtId="0" fontId="0" fillId="0" borderId="0" xfId="0" applyFont="1"/>
    <xf numFmtId="0" fontId="50" fillId="0" borderId="0" xfId="1" applyFont="1" applyFill="1" applyAlignment="1" applyProtection="1">
      <alignment vertical="center"/>
      <protection locked="0"/>
    </xf>
    <xf numFmtId="0" fontId="50" fillId="0" borderId="0" xfId="1" applyFont="1" applyFill="1" applyAlignment="1" applyProtection="1">
      <alignment vertical="center"/>
    </xf>
    <xf numFmtId="0" fontId="38" fillId="0" borderId="0" xfId="0" applyFont="1" applyAlignment="1">
      <alignment horizontal="center"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166" fontId="0" fillId="35" borderId="0" xfId="0" applyNumberFormat="1" applyFill="1" applyAlignment="1">
      <alignment horizontal="center" vertical="center"/>
    </xf>
    <xf numFmtId="0" fontId="14" fillId="3" borderId="0" xfId="0" applyFont="1" applyFill="1" applyBorder="1" applyAlignment="1">
      <alignment horizontal="center" vertical="center"/>
    </xf>
    <xf numFmtId="0" fontId="0" fillId="35" borderId="0" xfId="0" applyFill="1" applyAlignment="1">
      <alignment horizontal="center" vertical="center"/>
    </xf>
    <xf numFmtId="166" fontId="0" fillId="3" borderId="0" xfId="0" applyNumberFormat="1" applyFill="1" applyAlignment="1">
      <alignment horizontal="center" vertical="center"/>
    </xf>
    <xf numFmtId="0" fontId="0" fillId="3" borderId="0" xfId="0" applyFill="1" applyAlignment="1">
      <alignment horizontal="center" vertical="center"/>
    </xf>
    <xf numFmtId="0" fontId="43" fillId="3" borderId="0" xfId="0" applyFont="1" applyFill="1" applyBorder="1" applyAlignment="1">
      <alignment horizontal="center" vertical="center"/>
    </xf>
    <xf numFmtId="0" fontId="14" fillId="3" borderId="6" xfId="0" applyFont="1" applyFill="1" applyBorder="1" applyAlignment="1">
      <alignment horizontal="left" vertical="center"/>
    </xf>
    <xf numFmtId="0" fontId="14" fillId="3" borderId="6" xfId="0" applyFont="1" applyFill="1" applyBorder="1" applyAlignment="1">
      <alignment horizontal="center" vertical="center"/>
    </xf>
    <xf numFmtId="0" fontId="11" fillId="3" borderId="0" xfId="0" applyFont="1" applyFill="1" applyAlignment="1">
      <alignment vertical="center"/>
    </xf>
    <xf numFmtId="0" fontId="11" fillId="3" borderId="0" xfId="0" applyFont="1" applyFill="1" applyAlignment="1">
      <alignment horizontal="center" vertical="center"/>
    </xf>
    <xf numFmtId="0" fontId="46" fillId="3" borderId="0" xfId="0" applyNumberFormat="1" applyFont="1" applyFill="1" applyBorder="1" applyAlignment="1" applyProtection="1">
      <alignment horizontal="right" vertical="center" wrapText="1"/>
    </xf>
    <xf numFmtId="3" fontId="46" fillId="3" borderId="0" xfId="0" applyNumberFormat="1" applyFont="1" applyFill="1" applyBorder="1" applyAlignment="1" applyProtection="1">
      <alignment horizontal="right" vertical="center" wrapText="1"/>
    </xf>
    <xf numFmtId="0" fontId="0" fillId="3" borderId="0" xfId="0" applyFill="1" applyAlignment="1">
      <alignment vertical="center"/>
    </xf>
    <xf numFmtId="165" fontId="0" fillId="3" borderId="0" xfId="3" applyNumberFormat="1" applyFont="1" applyFill="1" applyAlignment="1">
      <alignment vertical="center"/>
    </xf>
    <xf numFmtId="0" fontId="1" fillId="3" borderId="0" xfId="0" applyFont="1" applyFill="1" applyBorder="1" applyAlignment="1">
      <alignment vertical="center"/>
    </xf>
    <xf numFmtId="3" fontId="16" fillId="3" borderId="0" xfId="0" applyNumberFormat="1" applyFont="1" applyFill="1" applyBorder="1" applyAlignment="1" applyProtection="1">
      <alignment horizontal="right" vertical="center" wrapText="1"/>
    </xf>
    <xf numFmtId="10" fontId="46" fillId="3" borderId="0" xfId="0" applyNumberFormat="1" applyFont="1" applyFill="1" applyBorder="1" applyAlignment="1" applyProtection="1">
      <alignment horizontal="right" vertical="center" wrapText="1"/>
    </xf>
    <xf numFmtId="0" fontId="14" fillId="3" borderId="0" xfId="0" applyFont="1" applyFill="1" applyBorder="1" applyAlignment="1">
      <alignment vertical="center"/>
    </xf>
    <xf numFmtId="3" fontId="14" fillId="3" borderId="0" xfId="0" applyNumberFormat="1" applyFont="1" applyFill="1" applyBorder="1" applyAlignment="1">
      <alignment horizontal="center" vertical="center"/>
    </xf>
    <xf numFmtId="10" fontId="14" fillId="3" borderId="0" xfId="0" applyNumberFormat="1" applyFont="1" applyFill="1" applyBorder="1" applyAlignment="1">
      <alignment horizontal="center" vertical="center"/>
    </xf>
    <xf numFmtId="3" fontId="0" fillId="3" borderId="0" xfId="0" applyNumberFormat="1" applyFont="1" applyFill="1" applyBorder="1" applyAlignment="1">
      <alignment horizontal="center" vertical="center"/>
    </xf>
    <xf numFmtId="10" fontId="0" fillId="3" borderId="0" xfId="0" applyNumberFormat="1" applyFont="1" applyFill="1" applyBorder="1" applyAlignment="1">
      <alignment horizontal="center" vertical="center"/>
    </xf>
    <xf numFmtId="0" fontId="1" fillId="3" borderId="6" xfId="0" applyFont="1" applyFill="1" applyBorder="1" applyAlignment="1">
      <alignment vertical="center"/>
    </xf>
    <xf numFmtId="0" fontId="46" fillId="3" borderId="6" xfId="0" applyNumberFormat="1" applyFont="1" applyFill="1" applyBorder="1" applyAlignment="1" applyProtection="1">
      <alignment horizontal="right" vertical="center" wrapText="1"/>
    </xf>
    <xf numFmtId="3" fontId="16" fillId="3" borderId="6" xfId="0" applyNumberFormat="1" applyFont="1" applyFill="1" applyBorder="1" applyAlignment="1" applyProtection="1">
      <alignment horizontal="right" vertical="center" wrapText="1"/>
    </xf>
    <xf numFmtId="0" fontId="38" fillId="2" borderId="0" xfId="0" applyFont="1" applyFill="1" applyBorder="1" applyAlignment="1">
      <alignment vertical="center"/>
    </xf>
    <xf numFmtId="0" fontId="39" fillId="2" borderId="0" xfId="0" applyFont="1" applyFill="1" applyBorder="1" applyAlignment="1" applyProtection="1">
      <alignment horizontal="center" vertical="center" wrapText="1"/>
      <protection locked="0"/>
    </xf>
    <xf numFmtId="0" fontId="0" fillId="3" borderId="0" xfId="0" applyFont="1" applyFill="1" applyBorder="1" applyAlignment="1">
      <alignment horizontal="center" vertical="center"/>
    </xf>
    <xf numFmtId="165" fontId="0" fillId="3" borderId="0" xfId="3" applyNumberFormat="1" applyFont="1" applyFill="1" applyBorder="1" applyAlignment="1">
      <alignment horizontal="center" vertical="center"/>
    </xf>
    <xf numFmtId="0" fontId="9" fillId="3" borderId="0" xfId="0" applyFont="1" applyFill="1" applyBorder="1" applyAlignment="1">
      <alignment horizontal="center" vertical="center"/>
    </xf>
    <xf numFmtId="9" fontId="9" fillId="3" borderId="0" xfId="3" applyFont="1" applyFill="1" applyBorder="1" applyAlignment="1">
      <alignment horizontal="center" vertical="center"/>
    </xf>
    <xf numFmtId="165" fontId="0" fillId="3" borderId="6" xfId="3" applyNumberFormat="1" applyFont="1" applyFill="1" applyBorder="1" applyAlignment="1">
      <alignment horizontal="center" vertical="center"/>
    </xf>
    <xf numFmtId="9" fontId="9" fillId="3" borderId="6" xfId="3" applyFont="1" applyFill="1" applyBorder="1" applyAlignment="1">
      <alignment horizontal="center" vertical="center"/>
    </xf>
    <xf numFmtId="0" fontId="0" fillId="3" borderId="0" xfId="0" applyFill="1" applyAlignment="1">
      <alignment horizontal="left" vertical="center"/>
    </xf>
    <xf numFmtId="0" fontId="38" fillId="3" borderId="0" xfId="0" applyFont="1" applyFill="1" applyAlignment="1">
      <alignment horizontal="center" vertical="center"/>
    </xf>
    <xf numFmtId="0" fontId="38" fillId="3" borderId="0" xfId="0" applyFont="1" applyFill="1" applyAlignment="1">
      <alignment horizontal="left" vertical="center"/>
    </xf>
    <xf numFmtId="0" fontId="0" fillId="3" borderId="0" xfId="0" applyFont="1" applyFill="1" applyBorder="1" applyAlignment="1">
      <alignment horizontal="left" vertical="center"/>
    </xf>
    <xf numFmtId="0" fontId="0" fillId="3" borderId="0" xfId="0" applyFont="1" applyFill="1" applyAlignment="1">
      <alignment horizontal="center" vertical="center"/>
    </xf>
    <xf numFmtId="165" fontId="0" fillId="3" borderId="0" xfId="3" applyNumberFormat="1" applyFont="1" applyFill="1" applyAlignment="1">
      <alignment horizontal="center" vertical="center"/>
    </xf>
    <xf numFmtId="9" fontId="9" fillId="3" borderId="0" xfId="3" applyFont="1" applyFill="1" applyAlignment="1">
      <alignment horizontal="center" vertical="center"/>
    </xf>
    <xf numFmtId="0" fontId="9" fillId="3" borderId="0" xfId="0" applyFont="1" applyFill="1" applyAlignment="1">
      <alignment horizontal="center" vertical="center"/>
    </xf>
    <xf numFmtId="165" fontId="38" fillId="3" borderId="0" xfId="3" applyNumberFormat="1" applyFont="1" applyFill="1" applyAlignment="1">
      <alignment horizontal="center" vertical="center"/>
    </xf>
    <xf numFmtId="165" fontId="38" fillId="3" borderId="0" xfId="3" applyNumberFormat="1" applyFont="1" applyFill="1" applyBorder="1" applyAlignment="1">
      <alignment horizontal="center" vertical="center"/>
    </xf>
    <xf numFmtId="1" fontId="0" fillId="3" borderId="6" xfId="0" applyNumberFormat="1" applyFill="1" applyBorder="1" applyAlignment="1">
      <alignment horizontal="center" vertical="center"/>
    </xf>
    <xf numFmtId="0" fontId="38" fillId="3" borderId="6" xfId="0" applyFont="1" applyFill="1" applyBorder="1" applyAlignment="1">
      <alignment horizontal="center" vertical="center"/>
    </xf>
    <xf numFmtId="0" fontId="0" fillId="3" borderId="6" xfId="0" applyFill="1" applyBorder="1" applyAlignment="1">
      <alignment horizontal="center" vertical="center"/>
    </xf>
    <xf numFmtId="1" fontId="0" fillId="3" borderId="0" xfId="0" applyNumberFormat="1" applyFill="1" applyBorder="1" applyAlignment="1">
      <alignment horizontal="center" vertical="center"/>
    </xf>
    <xf numFmtId="0" fontId="0" fillId="3" borderId="0" xfId="0" applyFill="1" applyBorder="1" applyAlignment="1">
      <alignment horizontal="center" vertical="center"/>
    </xf>
    <xf numFmtId="165" fontId="0" fillId="3" borderId="21" xfId="3" applyNumberFormat="1" applyFont="1" applyFill="1" applyBorder="1" applyAlignment="1">
      <alignment horizontal="center" vertical="center"/>
    </xf>
    <xf numFmtId="165" fontId="0" fillId="3" borderId="20" xfId="3" applyNumberFormat="1" applyFont="1" applyFill="1" applyBorder="1" applyAlignment="1">
      <alignment horizontal="center" vertical="center"/>
    </xf>
    <xf numFmtId="165" fontId="0" fillId="3" borderId="22" xfId="3" applyNumberFormat="1" applyFont="1" applyFill="1" applyBorder="1" applyAlignment="1">
      <alignment horizontal="center" vertical="center"/>
    </xf>
    <xf numFmtId="165" fontId="0" fillId="3" borderId="23" xfId="3" applyNumberFormat="1" applyFont="1" applyFill="1" applyBorder="1" applyAlignment="1">
      <alignment horizontal="center" vertical="center"/>
    </xf>
    <xf numFmtId="165" fontId="0" fillId="3" borderId="24" xfId="3" applyNumberFormat="1" applyFont="1" applyFill="1" applyBorder="1" applyAlignment="1">
      <alignment horizontal="center" vertical="center"/>
    </xf>
    <xf numFmtId="9" fontId="9" fillId="3" borderId="21" xfId="0" applyNumberFormat="1" applyFont="1" applyFill="1" applyBorder="1" applyAlignment="1">
      <alignment horizontal="center" vertical="center"/>
    </xf>
    <xf numFmtId="165" fontId="0" fillId="3" borderId="1" xfId="3" applyNumberFormat="1" applyFont="1" applyFill="1" applyBorder="1" applyAlignment="1">
      <alignment horizontal="center" vertical="center"/>
    </xf>
    <xf numFmtId="165" fontId="0" fillId="3" borderId="5" xfId="3" applyNumberFormat="1" applyFont="1" applyFill="1" applyBorder="1" applyAlignment="1">
      <alignment horizontal="center" vertical="center"/>
    </xf>
    <xf numFmtId="165" fontId="0" fillId="3" borderId="25" xfId="3" applyNumberFormat="1" applyFont="1" applyFill="1" applyBorder="1" applyAlignment="1">
      <alignment horizontal="center" vertical="center"/>
    </xf>
    <xf numFmtId="165" fontId="0" fillId="3" borderId="26" xfId="3" applyNumberFormat="1" applyFont="1" applyFill="1" applyBorder="1" applyAlignment="1">
      <alignment horizontal="center" vertical="center"/>
    </xf>
    <xf numFmtId="165" fontId="0" fillId="3" borderId="9" xfId="3" applyNumberFormat="1" applyFont="1" applyFill="1" applyBorder="1" applyAlignment="1">
      <alignment horizontal="center" vertical="center"/>
    </xf>
    <xf numFmtId="9" fontId="9" fillId="3" borderId="1" xfId="0" applyNumberFormat="1" applyFont="1" applyFill="1" applyBorder="1" applyAlignment="1">
      <alignment horizontal="center" vertical="center"/>
    </xf>
    <xf numFmtId="165" fontId="0" fillId="3" borderId="2" xfId="3" applyNumberFormat="1" applyFont="1" applyFill="1" applyBorder="1" applyAlignment="1">
      <alignment horizontal="center" vertical="center"/>
    </xf>
    <xf numFmtId="165" fontId="0" fillId="3" borderId="27" xfId="3" applyNumberFormat="1" applyFont="1" applyFill="1" applyBorder="1" applyAlignment="1">
      <alignment horizontal="center" vertical="center"/>
    </xf>
    <xf numFmtId="165" fontId="0" fillId="3" borderId="28" xfId="3" applyNumberFormat="1" applyFont="1" applyFill="1" applyBorder="1" applyAlignment="1">
      <alignment horizontal="center" vertical="center"/>
    </xf>
    <xf numFmtId="165" fontId="0" fillId="3" borderId="10" xfId="3" applyNumberFormat="1" applyFont="1" applyFill="1" applyBorder="1" applyAlignment="1">
      <alignment horizontal="center" vertical="center"/>
    </xf>
    <xf numFmtId="9" fontId="9" fillId="3" borderId="2" xfId="0" applyNumberFormat="1" applyFont="1" applyFill="1" applyBorder="1" applyAlignment="1">
      <alignment horizontal="center" vertical="center"/>
    </xf>
    <xf numFmtId="165" fontId="0" fillId="3" borderId="3" xfId="3" applyNumberFormat="1" applyFont="1" applyFill="1" applyBorder="1" applyAlignment="1">
      <alignment horizontal="center" vertical="center"/>
    </xf>
    <xf numFmtId="165" fontId="0" fillId="3" borderId="29" xfId="3" applyNumberFormat="1" applyFont="1" applyFill="1" applyBorder="1" applyAlignment="1">
      <alignment horizontal="center" vertical="center"/>
    </xf>
    <xf numFmtId="165" fontId="0" fillId="3" borderId="30" xfId="3" applyNumberFormat="1" applyFont="1" applyFill="1" applyBorder="1" applyAlignment="1">
      <alignment horizontal="center" vertical="center"/>
    </xf>
    <xf numFmtId="165" fontId="0" fillId="3" borderId="31" xfId="3" applyNumberFormat="1" applyFont="1" applyFill="1" applyBorder="1" applyAlignment="1">
      <alignment horizontal="center" vertical="center"/>
    </xf>
    <xf numFmtId="9" fontId="9" fillId="3" borderId="3" xfId="0" applyNumberFormat="1" applyFont="1" applyFill="1" applyBorder="1" applyAlignment="1">
      <alignment horizontal="center" vertical="center"/>
    </xf>
    <xf numFmtId="9" fontId="9" fillId="3" borderId="0" xfId="0" applyNumberFormat="1" applyFont="1" applyFill="1" applyBorder="1" applyAlignment="1">
      <alignment horizontal="center" vertical="center"/>
    </xf>
    <xf numFmtId="165" fontId="15" fillId="3" borderId="1" xfId="3" applyNumberFormat="1" applyFont="1" applyFill="1" applyBorder="1" applyAlignment="1">
      <alignment horizontal="center" vertical="center"/>
    </xf>
    <xf numFmtId="165" fontId="15" fillId="3" borderId="26" xfId="3" applyNumberFormat="1" applyFont="1" applyFill="1" applyBorder="1" applyAlignment="1">
      <alignment horizontal="center" vertical="center"/>
    </xf>
    <xf numFmtId="165" fontId="15" fillId="3" borderId="25" xfId="3" applyNumberFormat="1" applyFont="1" applyFill="1" applyBorder="1" applyAlignment="1">
      <alignment horizontal="center" vertical="center"/>
    </xf>
    <xf numFmtId="165" fontId="15" fillId="3" borderId="32" xfId="3" applyNumberFormat="1" applyFont="1" applyFill="1" applyBorder="1" applyAlignment="1">
      <alignment horizontal="center" vertical="center"/>
    </xf>
    <xf numFmtId="165" fontId="46" fillId="3" borderId="2" xfId="3" applyNumberFormat="1" applyFont="1" applyFill="1" applyBorder="1" applyAlignment="1" applyProtection="1">
      <alignment horizontal="center" wrapText="1"/>
    </xf>
    <xf numFmtId="165" fontId="46" fillId="3" borderId="28" xfId="3" applyNumberFormat="1" applyFont="1" applyFill="1" applyBorder="1" applyAlignment="1" applyProtection="1">
      <alignment horizontal="center" wrapText="1"/>
    </xf>
    <xf numFmtId="165" fontId="46" fillId="3" borderId="27" xfId="3" applyNumberFormat="1" applyFont="1" applyFill="1" applyBorder="1" applyAlignment="1" applyProtection="1">
      <alignment horizontal="center" wrapText="1"/>
    </xf>
    <xf numFmtId="165" fontId="46" fillId="3" borderId="33" xfId="3" applyNumberFormat="1" applyFont="1" applyFill="1" applyBorder="1" applyAlignment="1" applyProtection="1">
      <alignment horizontal="center" wrapText="1"/>
    </xf>
    <xf numFmtId="165" fontId="15" fillId="3" borderId="2" xfId="3" applyNumberFormat="1" applyFont="1" applyFill="1" applyBorder="1" applyAlignment="1">
      <alignment horizontal="center" vertical="center"/>
    </xf>
    <xf numFmtId="165" fontId="15" fillId="3" borderId="28" xfId="3" applyNumberFormat="1" applyFont="1" applyFill="1" applyBorder="1" applyAlignment="1">
      <alignment horizontal="center" vertical="center"/>
    </xf>
    <xf numFmtId="165" fontId="15" fillId="3" borderId="27" xfId="3" applyNumberFormat="1" applyFont="1" applyFill="1" applyBorder="1" applyAlignment="1">
      <alignment horizontal="center" vertical="center"/>
    </xf>
    <xf numFmtId="165" fontId="15" fillId="3" borderId="33" xfId="3" applyNumberFormat="1" applyFont="1" applyFill="1" applyBorder="1" applyAlignment="1">
      <alignment horizontal="center" vertical="center"/>
    </xf>
    <xf numFmtId="165" fontId="46" fillId="3" borderId="3" xfId="3" applyNumberFormat="1" applyFont="1" applyFill="1" applyBorder="1" applyAlignment="1" applyProtection="1">
      <alignment horizontal="center" wrapText="1"/>
    </xf>
    <xf numFmtId="165" fontId="46" fillId="3" borderId="30" xfId="3" applyNumberFormat="1" applyFont="1" applyFill="1" applyBorder="1" applyAlignment="1" applyProtection="1">
      <alignment horizontal="center" wrapText="1"/>
    </xf>
    <xf numFmtId="165" fontId="46" fillId="3" borderId="29" xfId="3" applyNumberFormat="1" applyFont="1" applyFill="1" applyBorder="1" applyAlignment="1" applyProtection="1">
      <alignment horizontal="center" wrapText="1"/>
    </xf>
    <xf numFmtId="165" fontId="46" fillId="3" borderId="34" xfId="3" applyNumberFormat="1" applyFont="1" applyFill="1" applyBorder="1" applyAlignment="1" applyProtection="1">
      <alignment horizontal="center" wrapText="1"/>
    </xf>
    <xf numFmtId="9" fontId="0" fillId="3" borderId="25" xfId="3" applyNumberFormat="1" applyFont="1" applyFill="1" applyBorder="1" applyAlignment="1">
      <alignment horizontal="center" vertical="center"/>
    </xf>
    <xf numFmtId="10" fontId="0" fillId="3" borderId="32" xfId="3" applyNumberFormat="1" applyFont="1" applyFill="1" applyBorder="1" applyAlignment="1">
      <alignment horizontal="center" vertical="center"/>
    </xf>
    <xf numFmtId="165" fontId="9" fillId="3" borderId="21" xfId="3" applyNumberFormat="1" applyFont="1" applyFill="1" applyBorder="1" applyAlignment="1" applyProtection="1">
      <alignment horizontal="center" vertical="center" wrapText="1"/>
      <protection locked="0"/>
    </xf>
    <xf numFmtId="165" fontId="9" fillId="3" borderId="23" xfId="3" applyNumberFormat="1" applyFont="1" applyFill="1" applyBorder="1" applyAlignment="1" applyProtection="1">
      <alignment horizontal="center" vertical="center" wrapText="1"/>
      <protection locked="0"/>
    </xf>
    <xf numFmtId="165" fontId="9" fillId="3" borderId="22" xfId="3" applyNumberFormat="1" applyFont="1" applyFill="1" applyBorder="1" applyAlignment="1" applyProtection="1">
      <alignment horizontal="center" vertical="center" wrapText="1"/>
      <protection locked="0"/>
    </xf>
    <xf numFmtId="165" fontId="9" fillId="3" borderId="35" xfId="3" applyNumberFormat="1"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9" fontId="9" fillId="3" borderId="0" xfId="0" applyNumberFormat="1" applyFont="1" applyFill="1" applyAlignment="1">
      <alignment horizontal="center" vertical="center"/>
    </xf>
    <xf numFmtId="164" fontId="1" fillId="3" borderId="6" xfId="0" applyNumberFormat="1" applyFont="1" applyFill="1" applyBorder="1" applyAlignment="1">
      <alignment horizontal="center" vertical="center"/>
    </xf>
    <xf numFmtId="165" fontId="0" fillId="3" borderId="36" xfId="3" applyNumberFormat="1" applyFont="1" applyFill="1" applyBorder="1" applyAlignment="1">
      <alignment horizontal="center" vertical="center"/>
    </xf>
    <xf numFmtId="165" fontId="0" fillId="3" borderId="32" xfId="3" applyNumberFormat="1" applyFont="1" applyFill="1" applyBorder="1" applyAlignment="1">
      <alignment horizontal="center" vertical="center"/>
    </xf>
    <xf numFmtId="165" fontId="0" fillId="3" borderId="33" xfId="3" applyNumberFormat="1" applyFont="1" applyFill="1" applyBorder="1" applyAlignment="1">
      <alignment horizontal="center" vertical="center"/>
    </xf>
    <xf numFmtId="165" fontId="0" fillId="3" borderId="34" xfId="3" applyNumberFormat="1" applyFont="1" applyFill="1" applyBorder="1" applyAlignment="1">
      <alignment horizontal="center" vertical="center"/>
    </xf>
    <xf numFmtId="0" fontId="0" fillId="3" borderId="0" xfId="0" applyFill="1" applyBorder="1" applyAlignment="1">
      <alignment vertical="center"/>
    </xf>
    <xf numFmtId="0" fontId="0" fillId="3" borderId="0" xfId="0" applyFont="1" applyFill="1" applyAlignment="1">
      <alignment vertical="center"/>
    </xf>
    <xf numFmtId="9" fontId="10" fillId="3" borderId="2" xfId="0" applyNumberFormat="1" applyFont="1" applyFill="1" applyBorder="1" applyAlignment="1">
      <alignment horizontal="center" vertical="center"/>
    </xf>
    <xf numFmtId="165" fontId="15" fillId="3" borderId="37" xfId="3" applyNumberFormat="1" applyFont="1" applyFill="1" applyBorder="1" applyAlignment="1">
      <alignment horizontal="center" vertical="center"/>
    </xf>
    <xf numFmtId="165" fontId="15" fillId="3" borderId="10" xfId="3"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1" xfId="0" applyFont="1" applyFill="1" applyBorder="1" applyAlignment="1">
      <alignment horizontal="center" vertical="center"/>
    </xf>
    <xf numFmtId="0" fontId="32" fillId="3" borderId="0" xfId="0" applyFont="1" applyFill="1" applyBorder="1" applyAlignment="1">
      <alignment horizontal="center" vertical="center"/>
    </xf>
    <xf numFmtId="0" fontId="1" fillId="3" borderId="0" xfId="0" applyFont="1" applyFill="1" applyBorder="1" applyAlignment="1">
      <alignment horizontal="left" vertical="center"/>
    </xf>
    <xf numFmtId="0" fontId="39" fillId="0" borderId="0" xfId="0" applyFont="1" applyAlignment="1">
      <alignment horizontal="left" vertical="center"/>
    </xf>
    <xf numFmtId="165" fontId="0" fillId="3" borderId="6" xfId="3" applyNumberFormat="1" applyFont="1" applyFill="1" applyBorder="1" applyAlignment="1">
      <alignment horizontal="center"/>
    </xf>
    <xf numFmtId="165" fontId="0" fillId="3" borderId="1" xfId="3" applyNumberFormat="1" applyFont="1" applyFill="1" applyBorder="1" applyAlignment="1">
      <alignment horizontal="center"/>
    </xf>
    <xf numFmtId="165" fontId="0" fillId="3" borderId="26" xfId="3" applyNumberFormat="1" applyFont="1" applyFill="1" applyBorder="1" applyAlignment="1">
      <alignment horizontal="center"/>
    </xf>
    <xf numFmtId="165" fontId="0" fillId="3" borderId="25" xfId="3" applyNumberFormat="1" applyFont="1" applyFill="1" applyBorder="1" applyAlignment="1">
      <alignment horizontal="center"/>
    </xf>
    <xf numFmtId="165" fontId="0" fillId="3" borderId="32" xfId="3" applyNumberFormat="1" applyFont="1" applyFill="1" applyBorder="1" applyAlignment="1">
      <alignment horizontal="center"/>
    </xf>
    <xf numFmtId="165" fontId="0" fillId="3" borderId="3" xfId="3" applyNumberFormat="1" applyFont="1" applyFill="1" applyBorder="1" applyAlignment="1">
      <alignment horizontal="center"/>
    </xf>
    <xf numFmtId="165" fontId="0" fillId="3" borderId="30" xfId="3" applyNumberFormat="1" applyFont="1" applyFill="1" applyBorder="1" applyAlignment="1">
      <alignment horizontal="center"/>
    </xf>
    <xf numFmtId="165" fontId="0" fillId="3" borderId="29" xfId="3" applyNumberFormat="1" applyFont="1" applyFill="1" applyBorder="1" applyAlignment="1">
      <alignment horizontal="center"/>
    </xf>
    <xf numFmtId="165" fontId="0" fillId="3" borderId="34" xfId="3" applyNumberFormat="1" applyFont="1" applyFill="1" applyBorder="1" applyAlignment="1">
      <alignment horizontal="center"/>
    </xf>
    <xf numFmtId="165" fontId="0" fillId="3" borderId="5" xfId="3" applyNumberFormat="1" applyFont="1" applyFill="1" applyBorder="1" applyAlignment="1">
      <alignment horizontal="center"/>
    </xf>
    <xf numFmtId="165" fontId="0" fillId="3" borderId="2" xfId="3" applyNumberFormat="1" applyFont="1" applyFill="1" applyBorder="1" applyAlignment="1">
      <alignment horizontal="center"/>
    </xf>
    <xf numFmtId="165" fontId="0" fillId="3" borderId="28" xfId="3" applyNumberFormat="1" applyFont="1" applyFill="1" applyBorder="1" applyAlignment="1">
      <alignment horizontal="center"/>
    </xf>
    <xf numFmtId="165" fontId="0" fillId="3" borderId="27" xfId="3" applyNumberFormat="1" applyFont="1" applyFill="1" applyBorder="1" applyAlignment="1">
      <alignment horizontal="center"/>
    </xf>
    <xf numFmtId="165" fontId="0" fillId="3" borderId="33" xfId="3" applyNumberFormat="1" applyFont="1" applyFill="1" applyBorder="1" applyAlignment="1">
      <alignment horizontal="center"/>
    </xf>
    <xf numFmtId="0" fontId="1" fillId="2" borderId="0" xfId="0" applyFont="1" applyFill="1"/>
    <xf numFmtId="0" fontId="1" fillId="2" borderId="0" xfId="0" applyFont="1" applyFill="1" applyAlignment="1">
      <alignment horizontal="center" vertical="center" wrapText="1"/>
    </xf>
    <xf numFmtId="0" fontId="0" fillId="0" borderId="0" xfId="0" applyBorder="1"/>
    <xf numFmtId="165" fontId="0" fillId="3" borderId="0" xfId="3" applyNumberFormat="1" applyFont="1" applyFill="1" applyBorder="1" applyAlignment="1">
      <alignment horizontal="center"/>
    </xf>
    <xf numFmtId="0" fontId="0" fillId="2" borderId="0" xfId="0" applyFill="1" applyAlignment="1">
      <alignment vertical="center"/>
    </xf>
    <xf numFmtId="0" fontId="2" fillId="3" borderId="0" xfId="0" applyFont="1" applyFill="1"/>
    <xf numFmtId="0" fontId="37" fillId="3" borderId="0" xfId="0" applyFont="1" applyFill="1"/>
    <xf numFmtId="0" fontId="8" fillId="3" borderId="0" xfId="0" applyFont="1" applyFill="1"/>
    <xf numFmtId="0" fontId="5" fillId="3" borderId="0" xfId="0" applyFont="1" applyFill="1" applyAlignment="1">
      <alignment vertical="center"/>
    </xf>
    <xf numFmtId="0" fontId="0" fillId="3" borderId="1" xfId="0" applyFill="1" applyBorder="1"/>
    <xf numFmtId="0" fontId="0" fillId="3" borderId="3" xfId="0" applyFill="1" applyBorder="1"/>
    <xf numFmtId="0" fontId="0" fillId="3" borderId="2" xfId="0" applyFill="1" applyBorder="1"/>
    <xf numFmtId="0" fontId="0" fillId="3" borderId="0" xfId="0" applyFont="1" applyFill="1" applyAlignment="1">
      <alignment horizontal="left" vertical="center"/>
    </xf>
    <xf numFmtId="0" fontId="0" fillId="3" borderId="0" xfId="0" applyFont="1" applyFill="1" applyAlignment="1" applyProtection="1">
      <alignment horizontal="left" vertical="center"/>
    </xf>
    <xf numFmtId="0" fontId="0" fillId="3" borderId="0" xfId="0" applyFont="1" applyFill="1" applyAlignment="1" applyProtection="1">
      <alignment horizontal="left" vertical="center"/>
      <protection locked="0"/>
    </xf>
    <xf numFmtId="0" fontId="39" fillId="3" borderId="0" xfId="0" applyFont="1" applyFill="1" applyAlignment="1">
      <alignment horizontal="left" vertical="center"/>
    </xf>
    <xf numFmtId="0" fontId="1" fillId="35" borderId="6" xfId="0" applyFont="1" applyFill="1" applyBorder="1"/>
    <xf numFmtId="0" fontId="1" fillId="35" borderId="6" xfId="0" applyFont="1" applyFill="1" applyBorder="1" applyAlignment="1">
      <alignment horizontal="center" vertical="center" wrapText="1"/>
    </xf>
    <xf numFmtId="165" fontId="46" fillId="3" borderId="0" xfId="3" applyNumberFormat="1" applyFont="1" applyFill="1" applyBorder="1" applyAlignment="1" applyProtection="1">
      <alignment horizontal="center" wrapText="1"/>
    </xf>
    <xf numFmtId="9" fontId="55" fillId="3" borderId="0" xfId="3" applyNumberFormat="1" applyFont="1" applyFill="1" applyBorder="1" applyAlignment="1" applyProtection="1">
      <alignment horizontal="center" wrapText="1"/>
    </xf>
    <xf numFmtId="165" fontId="46" fillId="3" borderId="6" xfId="3" applyNumberFormat="1" applyFont="1" applyFill="1" applyBorder="1" applyAlignment="1" applyProtection="1">
      <alignment horizontal="center" wrapText="1"/>
    </xf>
    <xf numFmtId="9" fontId="55" fillId="3" borderId="6" xfId="3" applyNumberFormat="1" applyFont="1" applyFill="1" applyBorder="1" applyAlignment="1" applyProtection="1">
      <alignment horizontal="center" wrapText="1"/>
    </xf>
    <xf numFmtId="0" fontId="1" fillId="3" borderId="0" xfId="0" applyFont="1" applyFill="1"/>
    <xf numFmtId="0" fontId="19" fillId="3" borderId="0" xfId="0" applyFont="1" applyFill="1"/>
    <xf numFmtId="0" fontId="0" fillId="3" borderId="0" xfId="0" applyFill="1" applyAlignment="1"/>
    <xf numFmtId="0" fontId="0" fillId="3" borderId="0" xfId="0" applyFill="1" applyAlignment="1">
      <alignment wrapText="1"/>
    </xf>
    <xf numFmtId="0" fontId="0" fillId="2" borderId="0" xfId="0" applyFont="1" applyFill="1"/>
    <xf numFmtId="0" fontId="0" fillId="35" borderId="0" xfId="0" applyFill="1"/>
    <xf numFmtId="165" fontId="0" fillId="3" borderId="0" xfId="3" applyNumberFormat="1" applyFont="1" applyFill="1" applyAlignment="1">
      <alignment horizontal="center"/>
    </xf>
    <xf numFmtId="9" fontId="9" fillId="3" borderId="0" xfId="3" applyFont="1" applyFill="1" applyAlignment="1">
      <alignment horizontal="center"/>
    </xf>
    <xf numFmtId="165" fontId="38" fillId="3" borderId="0" xfId="3" applyNumberFormat="1" applyFont="1" applyFill="1" applyAlignment="1">
      <alignment horizontal="center"/>
    </xf>
    <xf numFmtId="0" fontId="0" fillId="3" borderId="6" xfId="0" applyFill="1" applyBorder="1"/>
    <xf numFmtId="9" fontId="9" fillId="3" borderId="6" xfId="3" applyFont="1" applyFill="1" applyBorder="1" applyAlignment="1">
      <alignment horizontal="center"/>
    </xf>
    <xf numFmtId="164" fontId="0" fillId="3" borderId="0" xfId="0" applyNumberFormat="1" applyFill="1"/>
    <xf numFmtId="164" fontId="38" fillId="3" borderId="0" xfId="0" applyNumberFormat="1" applyFont="1" applyFill="1"/>
    <xf numFmtId="2" fontId="0" fillId="3" borderId="0" xfId="0" applyNumberFormat="1" applyFill="1"/>
    <xf numFmtId="0" fontId="0" fillId="3" borderId="0" xfId="0" applyFill="1" applyAlignment="1">
      <alignment horizontal="right"/>
    </xf>
    <xf numFmtId="1" fontId="0" fillId="3" borderId="0" xfId="0" applyNumberFormat="1" applyFill="1" applyAlignment="1">
      <alignment horizontal="center"/>
    </xf>
    <xf numFmtId="0" fontId="9" fillId="3" borderId="0" xfId="0" applyFont="1" applyFill="1" applyAlignment="1">
      <alignment horizontal="center"/>
    </xf>
    <xf numFmtId="9" fontId="9" fillId="3" borderId="0" xfId="3" applyFont="1" applyFill="1" applyBorder="1" applyAlignment="1">
      <alignment horizontal="center"/>
    </xf>
    <xf numFmtId="164" fontId="1" fillId="3" borderId="0" xfId="0" applyNumberFormat="1" applyFont="1" applyFill="1" applyBorder="1" applyAlignment="1">
      <alignment horizontal="center" vertical="center"/>
    </xf>
    <xf numFmtId="165" fontId="15" fillId="3" borderId="39" xfId="3" applyNumberFormat="1" applyFont="1" applyFill="1" applyBorder="1" applyAlignment="1">
      <alignment horizontal="center" vertical="center"/>
    </xf>
    <xf numFmtId="165" fontId="15" fillId="3" borderId="23" xfId="3" applyNumberFormat="1" applyFont="1" applyFill="1" applyBorder="1" applyAlignment="1">
      <alignment horizontal="center" vertical="center"/>
    </xf>
    <xf numFmtId="165" fontId="15" fillId="3" borderId="35" xfId="3" applyNumberFormat="1" applyFont="1" applyFill="1" applyBorder="1" applyAlignment="1">
      <alignment horizontal="center" vertical="center"/>
    </xf>
    <xf numFmtId="165" fontId="15" fillId="3" borderId="21" xfId="3" applyNumberFormat="1" applyFont="1" applyFill="1" applyBorder="1" applyAlignment="1">
      <alignment horizontal="center" vertical="center"/>
    </xf>
    <xf numFmtId="164" fontId="0" fillId="3" borderId="0" xfId="0" applyNumberFormat="1" applyFont="1" applyFill="1" applyBorder="1" applyAlignment="1">
      <alignment horizontal="center" vertical="center"/>
    </xf>
    <xf numFmtId="9" fontId="10" fillId="3" borderId="0" xfId="3" applyFont="1" applyFill="1" applyBorder="1" applyAlignment="1">
      <alignment horizontal="center" vertical="center"/>
    </xf>
    <xf numFmtId="165" fontId="15" fillId="3" borderId="4" xfId="3" applyNumberFormat="1" applyFont="1" applyFill="1" applyBorder="1" applyAlignment="1">
      <alignment horizontal="center" vertical="center"/>
    </xf>
    <xf numFmtId="165" fontId="15" fillId="3" borderId="7" xfId="3" applyNumberFormat="1" applyFont="1" applyFill="1" applyBorder="1" applyAlignment="1">
      <alignment horizontal="center" vertical="center"/>
    </xf>
    <xf numFmtId="165" fontId="15" fillId="3" borderId="42" xfId="3" applyNumberFormat="1" applyFont="1" applyFill="1" applyBorder="1" applyAlignment="1">
      <alignment horizontal="center" vertical="center"/>
    </xf>
    <xf numFmtId="165" fontId="15" fillId="3" borderId="30" xfId="3" applyNumberFormat="1" applyFont="1" applyFill="1" applyBorder="1" applyAlignment="1">
      <alignment horizontal="center" vertical="center"/>
    </xf>
    <xf numFmtId="165" fontId="15" fillId="3" borderId="34" xfId="3" applyNumberFormat="1" applyFont="1" applyFill="1" applyBorder="1" applyAlignment="1">
      <alignment horizontal="center" vertical="center"/>
    </xf>
    <xf numFmtId="165" fontId="15" fillId="3" borderId="3" xfId="3" applyNumberFormat="1" applyFont="1" applyFill="1" applyBorder="1" applyAlignment="1">
      <alignment horizontal="center" vertical="center"/>
    </xf>
    <xf numFmtId="0" fontId="1" fillId="3" borderId="0" xfId="0" applyFont="1" applyFill="1" applyBorder="1" applyAlignment="1">
      <alignment horizontal="center" vertical="center"/>
    </xf>
    <xf numFmtId="0" fontId="0" fillId="3" borderId="7" xfId="0" applyFill="1" applyBorder="1" applyAlignment="1">
      <alignment vertical="center"/>
    </xf>
    <xf numFmtId="165" fontId="15" fillId="3" borderId="0" xfId="3" applyNumberFormat="1" applyFont="1" applyFill="1" applyBorder="1" applyAlignment="1">
      <alignment horizontal="center" vertical="center"/>
    </xf>
    <xf numFmtId="0" fontId="1" fillId="0" borderId="0" xfId="0" applyFont="1" applyAlignment="1" applyProtection="1">
      <alignment horizontal="left" vertical="center"/>
    </xf>
    <xf numFmtId="9" fontId="9" fillId="3" borderId="0" xfId="0" applyNumberFormat="1" applyFont="1" applyFill="1" applyBorder="1" applyAlignment="1">
      <alignment horizontal="center"/>
    </xf>
    <xf numFmtId="0" fontId="9" fillId="3" borderId="0" xfId="0" applyFont="1" applyFill="1" applyBorder="1" applyAlignment="1">
      <alignment horizontal="center"/>
    </xf>
    <xf numFmtId="9" fontId="9" fillId="3" borderId="6" xfId="0" applyNumberFormat="1" applyFont="1" applyFill="1" applyBorder="1" applyAlignment="1">
      <alignment horizontal="center"/>
    </xf>
    <xf numFmtId="0" fontId="4" fillId="3" borderId="0" xfId="0" applyFont="1" applyFill="1"/>
    <xf numFmtId="0" fontId="51" fillId="3" borderId="0" xfId="0" applyFont="1" applyFill="1"/>
    <xf numFmtId="0" fontId="8" fillId="3" borderId="0" xfId="0" applyFont="1" applyFill="1" applyAlignment="1">
      <alignment vertical="center"/>
    </xf>
    <xf numFmtId="0" fontId="18" fillId="3" borderId="0" xfId="0" applyFont="1" applyFill="1"/>
    <xf numFmtId="0" fontId="1" fillId="35" borderId="0" xfId="0" applyFont="1" applyFill="1" applyAlignment="1">
      <alignment horizontal="center" wrapText="1"/>
    </xf>
    <xf numFmtId="0" fontId="0" fillId="3" borderId="6" xfId="0" applyFill="1" applyBorder="1" applyAlignment="1">
      <alignment vertical="center"/>
    </xf>
    <xf numFmtId="9" fontId="9" fillId="3" borderId="6" xfId="0" applyNumberFormat="1" applyFont="1" applyFill="1" applyBorder="1" applyAlignment="1">
      <alignment horizontal="center" vertical="center"/>
    </xf>
    <xf numFmtId="0" fontId="1" fillId="2" borderId="0" xfId="0" applyFont="1" applyFill="1" applyAlignment="1">
      <alignment horizontal="center" wrapText="1"/>
    </xf>
    <xf numFmtId="0" fontId="4" fillId="3" borderId="0" xfId="0" applyFont="1" applyFill="1" applyAlignment="1">
      <alignment vertical="center"/>
    </xf>
    <xf numFmtId="0" fontId="51" fillId="3" borderId="0" xfId="0" applyFont="1" applyFill="1" applyAlignment="1">
      <alignment vertical="center"/>
    </xf>
    <xf numFmtId="0" fontId="36" fillId="3" borderId="0" xfId="0" applyFont="1" applyFill="1" applyAlignment="1">
      <alignment horizontal="center" vertical="center"/>
    </xf>
    <xf numFmtId="0" fontId="36" fillId="3" borderId="0" xfId="0" applyFont="1" applyFill="1" applyAlignment="1">
      <alignment vertical="center"/>
    </xf>
    <xf numFmtId="0" fontId="1" fillId="3" borderId="0" xfId="0" applyFont="1" applyFill="1" applyAlignment="1">
      <alignment horizontal="center" vertical="center" wrapText="1"/>
    </xf>
    <xf numFmtId="164" fontId="0" fillId="3" borderId="0" xfId="0" applyNumberFormat="1" applyFill="1" applyAlignment="1">
      <alignment horizontal="center" vertical="center"/>
    </xf>
    <xf numFmtId="0" fontId="1" fillId="35" borderId="0" xfId="0" applyFont="1" applyFill="1" applyAlignment="1">
      <alignment horizontal="center" vertical="center" wrapText="1"/>
    </xf>
    <xf numFmtId="0" fontId="38" fillId="3" borderId="0" xfId="0" applyFont="1" applyFill="1" applyAlignment="1">
      <alignment horizontal="right" vertical="center"/>
    </xf>
    <xf numFmtId="165" fontId="0" fillId="3" borderId="35" xfId="3" applyNumberFormat="1" applyFont="1" applyFill="1" applyBorder="1" applyAlignment="1">
      <alignment horizontal="center" vertical="center"/>
    </xf>
    <xf numFmtId="9" fontId="9" fillId="3" borderId="40" xfId="3" applyFont="1" applyFill="1" applyBorder="1" applyAlignment="1">
      <alignment horizontal="center" vertical="center"/>
    </xf>
    <xf numFmtId="9" fontId="9" fillId="3" borderId="41" xfId="3" applyFont="1" applyFill="1" applyBorder="1" applyAlignment="1">
      <alignment horizontal="center" vertical="center"/>
    </xf>
    <xf numFmtId="9" fontId="9" fillId="3" borderId="8" xfId="3" applyFont="1" applyFill="1" applyBorder="1" applyAlignment="1">
      <alignment horizontal="center" vertical="center"/>
    </xf>
    <xf numFmtId="165" fontId="17" fillId="3" borderId="30" xfId="3" applyNumberFormat="1" applyFont="1" applyFill="1" applyBorder="1" applyAlignment="1" applyProtection="1">
      <alignment horizontal="center" wrapText="1"/>
    </xf>
    <xf numFmtId="165" fontId="17" fillId="3" borderId="34" xfId="3" applyNumberFormat="1" applyFont="1" applyFill="1" applyBorder="1" applyAlignment="1" applyProtection="1">
      <alignment horizontal="center" wrapText="1"/>
    </xf>
    <xf numFmtId="165" fontId="17" fillId="3" borderId="6" xfId="3" applyNumberFormat="1" applyFont="1" applyFill="1" applyBorder="1" applyAlignment="1" applyProtection="1">
      <alignment horizontal="center" wrapText="1"/>
    </xf>
    <xf numFmtId="165" fontId="17" fillId="3" borderId="3" xfId="3" applyNumberFormat="1" applyFont="1" applyFill="1" applyBorder="1" applyAlignment="1" applyProtection="1">
      <alignment horizontal="center" wrapText="1"/>
    </xf>
    <xf numFmtId="165" fontId="17" fillId="3" borderId="29" xfId="3" applyNumberFormat="1" applyFont="1" applyFill="1" applyBorder="1" applyAlignment="1" applyProtection="1">
      <alignment horizontal="center" wrapText="1"/>
    </xf>
    <xf numFmtId="9" fontId="9" fillId="3" borderId="43" xfId="3" applyFont="1" applyFill="1" applyBorder="1" applyAlignment="1">
      <alignment horizontal="center" vertical="center"/>
    </xf>
    <xf numFmtId="9" fontId="9" fillId="3" borderId="1" xfId="3" applyFont="1" applyFill="1" applyBorder="1" applyAlignment="1">
      <alignment horizontal="center" vertical="center"/>
    </xf>
    <xf numFmtId="9" fontId="9" fillId="3" borderId="3" xfId="3" applyFont="1" applyFill="1" applyBorder="1" applyAlignment="1">
      <alignment horizontal="center" vertical="center"/>
    </xf>
    <xf numFmtId="165" fontId="0" fillId="3" borderId="41" xfId="3" applyNumberFormat="1" applyFont="1" applyFill="1" applyBorder="1" applyAlignment="1">
      <alignment horizontal="center" vertical="center"/>
    </xf>
    <xf numFmtId="0" fontId="0" fillId="3" borderId="28" xfId="0" applyFill="1" applyBorder="1" applyAlignment="1">
      <alignment horizontal="center" vertical="center"/>
    </xf>
    <xf numFmtId="0" fontId="0" fillId="3" borderId="33"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27" xfId="0" applyFill="1" applyBorder="1" applyAlignment="1">
      <alignment horizontal="center" vertical="center"/>
    </xf>
    <xf numFmtId="165" fontId="0" fillId="3" borderId="8" xfId="3"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34" xfId="0" applyFill="1" applyBorder="1" applyAlignment="1">
      <alignment horizontal="center" vertical="center"/>
    </xf>
    <xf numFmtId="0" fontId="0" fillId="3" borderId="43" xfId="0" applyFill="1" applyBorder="1" applyAlignment="1">
      <alignment horizontal="center" vertical="center"/>
    </xf>
    <xf numFmtId="0" fontId="0" fillId="3" borderId="3" xfId="0" applyFill="1" applyBorder="1" applyAlignment="1">
      <alignment horizontal="center" vertical="center"/>
    </xf>
    <xf numFmtId="0" fontId="0" fillId="3" borderId="29" xfId="0" applyFill="1" applyBorder="1" applyAlignment="1">
      <alignment horizontal="center" vertical="center"/>
    </xf>
    <xf numFmtId="0" fontId="5" fillId="3" borderId="0" xfId="0" applyFont="1" applyFill="1"/>
    <xf numFmtId="164" fontId="10" fillId="3" borderId="0" xfId="0" applyNumberFormat="1" applyFont="1" applyFill="1" applyBorder="1" applyAlignment="1">
      <alignment horizontal="center" vertical="center"/>
    </xf>
    <xf numFmtId="0" fontId="10" fillId="3" borderId="0" xfId="0" applyFont="1" applyFill="1" applyBorder="1" applyAlignment="1">
      <alignment horizontal="center" vertical="center"/>
    </xf>
    <xf numFmtId="164" fontId="0" fillId="3" borderId="0" xfId="0" applyNumberFormat="1" applyFill="1" applyBorder="1" applyAlignment="1">
      <alignment vertical="center"/>
    </xf>
    <xf numFmtId="0" fontId="1" fillId="3" borderId="0" xfId="0" applyFont="1" applyFill="1" applyAlignment="1">
      <alignment horizontal="center" vertical="center"/>
    </xf>
    <xf numFmtId="164" fontId="0" fillId="3" borderId="0" xfId="0" applyNumberFormat="1" applyFill="1" applyBorder="1" applyAlignment="1">
      <alignment horizontal="center" vertical="center"/>
    </xf>
    <xf numFmtId="164" fontId="0" fillId="3" borderId="0" xfId="0" applyNumberFormat="1" applyFont="1" applyFill="1" applyAlignment="1">
      <alignment horizontal="center" vertical="center"/>
    </xf>
    <xf numFmtId="164" fontId="9" fillId="3" borderId="0" xfId="0" applyNumberFormat="1" applyFont="1" applyFill="1" applyBorder="1" applyAlignment="1">
      <alignment horizontal="center" vertical="center"/>
    </xf>
    <xf numFmtId="164" fontId="9" fillId="3" borderId="0" xfId="0" applyNumberFormat="1" applyFont="1" applyFill="1" applyAlignment="1">
      <alignment horizontal="center" vertical="center"/>
    </xf>
    <xf numFmtId="0" fontId="38" fillId="3" borderId="0" xfId="0" applyFont="1" applyFill="1" applyAlignment="1" applyProtection="1">
      <alignment horizontal="left" vertical="center"/>
      <protection locked="0"/>
    </xf>
    <xf numFmtId="0" fontId="1" fillId="3" borderId="0" xfId="0" applyFont="1" applyFill="1" applyAlignment="1">
      <alignment vertical="center"/>
    </xf>
    <xf numFmtId="0" fontId="0" fillId="2" borderId="0" xfId="0" applyFill="1" applyBorder="1" applyAlignment="1">
      <alignment vertical="center"/>
    </xf>
    <xf numFmtId="0" fontId="12" fillId="3" borderId="0" xfId="0" applyFont="1" applyFill="1" applyAlignment="1">
      <alignment horizontal="left"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21" xfId="0" applyFill="1" applyBorder="1" applyAlignment="1">
      <alignment vertical="center"/>
    </xf>
    <xf numFmtId="165" fontId="0" fillId="3" borderId="38" xfId="3" applyNumberFormat="1" applyFont="1" applyFill="1" applyBorder="1" applyAlignment="1">
      <alignment horizontal="center" vertical="center"/>
    </xf>
    <xf numFmtId="165" fontId="1" fillId="3" borderId="0" xfId="3" applyNumberFormat="1" applyFont="1" applyFill="1" applyBorder="1" applyAlignment="1">
      <alignment horizontal="center" vertical="center"/>
    </xf>
    <xf numFmtId="165" fontId="0" fillId="3" borderId="0" xfId="0" applyNumberFormat="1" applyFill="1" applyBorder="1" applyAlignment="1">
      <alignment horizontal="center" vertical="center"/>
    </xf>
    <xf numFmtId="0" fontId="0" fillId="3" borderId="42" xfId="0" applyFill="1" applyBorder="1" applyAlignment="1">
      <alignment vertical="center"/>
    </xf>
    <xf numFmtId="0" fontId="16" fillId="2" borderId="0" xfId="0" applyNumberFormat="1" applyFont="1" applyFill="1" applyBorder="1" applyAlignment="1" applyProtection="1">
      <alignment horizontal="center" wrapText="1"/>
    </xf>
    <xf numFmtId="165" fontId="0" fillId="3" borderId="0" xfId="3" applyNumberFormat="1" applyFont="1" applyFill="1" applyAlignment="1">
      <alignment horizontal="right"/>
    </xf>
    <xf numFmtId="165" fontId="0" fillId="3" borderId="0" xfId="3" applyNumberFormat="1" applyFont="1" applyFill="1" applyBorder="1" applyAlignment="1">
      <alignment horizontal="right"/>
    </xf>
    <xf numFmtId="9" fontId="9" fillId="3" borderId="6" xfId="3" applyNumberFormat="1" applyFont="1" applyFill="1" applyBorder="1" applyAlignment="1">
      <alignment horizontal="right"/>
    </xf>
    <xf numFmtId="0" fontId="52" fillId="3" borderId="0" xfId="0" applyFont="1" applyFill="1"/>
    <xf numFmtId="0" fontId="38" fillId="3" borderId="0" xfId="0" applyFont="1" applyFill="1"/>
    <xf numFmtId="0" fontId="49" fillId="3" borderId="0" xfId="0" applyFont="1" applyFill="1"/>
    <xf numFmtId="0" fontId="39" fillId="3" borderId="0" xfId="0" applyFont="1" applyFill="1"/>
    <xf numFmtId="0" fontId="38" fillId="3" borderId="0" xfId="0" applyFont="1" applyFill="1" applyAlignment="1" applyProtection="1">
      <alignment horizontal="left" vertical="center"/>
    </xf>
    <xf numFmtId="0" fontId="38" fillId="3" borderId="0" xfId="0" applyFont="1" applyFill="1" applyAlignment="1">
      <alignment horizontal="right"/>
    </xf>
    <xf numFmtId="0" fontId="38" fillId="3" borderId="6" xfId="0" applyFont="1" applyFill="1" applyBorder="1"/>
    <xf numFmtId="0" fontId="40" fillId="3" borderId="6" xfId="0" applyFont="1" applyFill="1" applyBorder="1"/>
    <xf numFmtId="165" fontId="9" fillId="3" borderId="0" xfId="3" applyNumberFormat="1" applyFont="1" applyFill="1" applyAlignment="1">
      <alignment horizontal="center"/>
    </xf>
    <xf numFmtId="165" fontId="9" fillId="3" borderId="6" xfId="3" applyNumberFormat="1" applyFont="1" applyFill="1" applyBorder="1" applyAlignment="1">
      <alignment horizontal="center"/>
    </xf>
    <xf numFmtId="0" fontId="49" fillId="3" borderId="0" xfId="0" applyFont="1" applyFill="1" applyAlignment="1">
      <alignment horizontal="left" vertical="center" indent="4"/>
    </xf>
    <xf numFmtId="0" fontId="38" fillId="3" borderId="0" xfId="0" applyFont="1" applyFill="1" applyAlignment="1">
      <alignment horizontal="center"/>
    </xf>
    <xf numFmtId="0" fontId="39" fillId="2" borderId="0" xfId="0" applyFont="1" applyFill="1" applyAlignment="1">
      <alignment horizontal="center"/>
    </xf>
    <xf numFmtId="0" fontId="39" fillId="2" borderId="0" xfId="0" applyFont="1" applyFill="1" applyAlignment="1">
      <alignment horizontal="center" wrapText="1"/>
    </xf>
    <xf numFmtId="10" fontId="0" fillId="3" borderId="20" xfId="3" applyNumberFormat="1" applyFont="1" applyFill="1" applyBorder="1" applyAlignment="1">
      <alignment horizontal="center" vertical="center"/>
    </xf>
    <xf numFmtId="10" fontId="0" fillId="3" borderId="40" xfId="3" applyNumberFormat="1" applyFont="1" applyFill="1" applyBorder="1" applyAlignment="1">
      <alignment horizontal="center" vertical="center"/>
    </xf>
    <xf numFmtId="10" fontId="0" fillId="3" borderId="0" xfId="3" applyNumberFormat="1" applyFont="1" applyFill="1" applyBorder="1" applyAlignment="1">
      <alignment horizontal="center" vertical="center"/>
    </xf>
    <xf numFmtId="10" fontId="1" fillId="3" borderId="0" xfId="3" applyNumberFormat="1" applyFont="1" applyFill="1" applyBorder="1" applyAlignment="1">
      <alignment horizontal="center" vertical="center"/>
    </xf>
    <xf numFmtId="10" fontId="0" fillId="3" borderId="5" xfId="3" applyNumberFormat="1" applyFont="1" applyFill="1" applyBorder="1" applyAlignment="1">
      <alignment horizontal="center" vertical="center"/>
    </xf>
    <xf numFmtId="10" fontId="0" fillId="3" borderId="41" xfId="3" applyNumberFormat="1" applyFont="1" applyFill="1" applyBorder="1" applyAlignment="1">
      <alignment horizontal="center" vertical="center"/>
    </xf>
    <xf numFmtId="10" fontId="0" fillId="3" borderId="6" xfId="3" applyNumberFormat="1" applyFont="1" applyFill="1" applyBorder="1" applyAlignment="1">
      <alignment horizontal="center" vertical="center"/>
    </xf>
    <xf numFmtId="10" fontId="0" fillId="3" borderId="43" xfId="3" applyNumberFormat="1" applyFont="1" applyFill="1" applyBorder="1" applyAlignment="1">
      <alignment horizontal="center" vertical="center"/>
    </xf>
    <xf numFmtId="10" fontId="0" fillId="3" borderId="8" xfId="3" applyNumberFormat="1" applyFont="1" applyFill="1" applyBorder="1" applyAlignment="1">
      <alignment horizontal="center" vertical="center"/>
    </xf>
    <xf numFmtId="9" fontId="0" fillId="3" borderId="6" xfId="0" applyNumberFormat="1" applyFill="1" applyBorder="1" applyAlignment="1">
      <alignment horizontal="center" vertical="center"/>
    </xf>
    <xf numFmtId="0" fontId="0" fillId="3" borderId="39" xfId="0" applyFill="1" applyBorder="1" applyAlignment="1">
      <alignment vertical="center"/>
    </xf>
    <xf numFmtId="0" fontId="0" fillId="3" borderId="4" xfId="0" applyFill="1" applyBorder="1" applyAlignment="1">
      <alignment vertical="center"/>
    </xf>
    <xf numFmtId="0" fontId="1" fillId="3" borderId="0" xfId="0" applyFont="1" applyFill="1" applyAlignment="1">
      <alignment horizontal="left" vertical="center"/>
    </xf>
    <xf numFmtId="0" fontId="13" fillId="3" borderId="0" xfId="0" applyFont="1" applyFill="1" applyAlignment="1">
      <alignment horizontal="left" vertical="center"/>
    </xf>
    <xf numFmtId="165" fontId="0" fillId="3" borderId="0" xfId="3" applyNumberFormat="1" applyFont="1" applyFill="1"/>
    <xf numFmtId="9" fontId="0" fillId="3" borderId="0" xfId="0" applyNumberFormat="1" applyFill="1"/>
    <xf numFmtId="165" fontId="0" fillId="3" borderId="0" xfId="0" applyNumberFormat="1" applyFill="1"/>
    <xf numFmtId="0" fontId="9" fillId="3" borderId="6" xfId="0" applyFont="1" applyFill="1" applyBorder="1"/>
    <xf numFmtId="9" fontId="9" fillId="3" borderId="6" xfId="3" applyFont="1" applyFill="1" applyBorder="1"/>
    <xf numFmtId="164" fontId="0" fillId="3" borderId="28" xfId="0" applyNumberFormat="1" applyFont="1" applyFill="1" applyBorder="1" applyAlignment="1">
      <alignment horizontal="center" vertical="center"/>
    </xf>
    <xf numFmtId="164" fontId="0" fillId="3" borderId="33" xfId="0" applyNumberFormat="1" applyFont="1" applyFill="1" applyBorder="1" applyAlignment="1">
      <alignment horizontal="center" vertical="center"/>
    </xf>
    <xf numFmtId="164" fontId="0" fillId="3" borderId="30" xfId="0" applyNumberFormat="1" applyFont="1" applyFill="1" applyBorder="1" applyAlignment="1">
      <alignment horizontal="center" vertical="center"/>
    </xf>
    <xf numFmtId="164" fontId="0" fillId="3" borderId="34" xfId="0" applyNumberFormat="1" applyFont="1" applyFill="1" applyBorder="1" applyAlignment="1">
      <alignment horizontal="center" vertical="center"/>
    </xf>
    <xf numFmtId="165" fontId="1" fillId="3" borderId="0" xfId="0" applyNumberFormat="1" applyFont="1" applyFill="1" applyBorder="1" applyAlignment="1">
      <alignment horizontal="center" vertical="center"/>
    </xf>
    <xf numFmtId="165" fontId="0" fillId="3" borderId="0" xfId="3" applyNumberFormat="1" applyFont="1" applyFill="1" applyBorder="1" applyAlignment="1">
      <alignment vertical="center"/>
    </xf>
    <xf numFmtId="0" fontId="0" fillId="3" borderId="0" xfId="0" applyFont="1" applyFill="1" applyBorder="1" applyAlignment="1" applyProtection="1">
      <alignment horizontal="left" vertical="center"/>
      <protection locked="0"/>
    </xf>
    <xf numFmtId="165" fontId="1" fillId="3" borderId="0" xfId="3" applyNumberFormat="1" applyFont="1" applyFill="1" applyBorder="1"/>
    <xf numFmtId="9" fontId="1" fillId="3" borderId="0" xfId="0" applyNumberFormat="1" applyFont="1" applyFill="1"/>
    <xf numFmtId="0" fontId="1" fillId="2" borderId="0" xfId="0" applyFont="1" applyFill="1" applyAlignment="1">
      <alignment horizontal="right" wrapText="1"/>
    </xf>
    <xf numFmtId="0" fontId="11" fillId="3" borderId="0" xfId="0" applyFont="1" applyFill="1" applyAlignment="1">
      <alignment horizontal="center"/>
    </xf>
    <xf numFmtId="0" fontId="0" fillId="3" borderId="0" xfId="0" applyFont="1" applyFill="1" applyBorder="1" applyAlignment="1">
      <alignment horizontal="right" vertical="center"/>
    </xf>
    <xf numFmtId="9" fontId="0" fillId="3" borderId="6" xfId="0" applyNumberFormat="1" applyFill="1" applyBorder="1" applyAlignment="1">
      <alignment horizontal="center"/>
    </xf>
    <xf numFmtId="165" fontId="38" fillId="3" borderId="0" xfId="3" applyNumberFormat="1" applyFont="1" applyFill="1" applyBorder="1" applyAlignment="1">
      <alignment horizontal="center"/>
    </xf>
    <xf numFmtId="165" fontId="38" fillId="3" borderId="6" xfId="3" applyNumberFormat="1" applyFont="1" applyFill="1" applyBorder="1" applyAlignment="1">
      <alignment horizontal="center"/>
    </xf>
    <xf numFmtId="0" fontId="38" fillId="3" borderId="0" xfId="0" applyFont="1" applyFill="1" applyBorder="1"/>
    <xf numFmtId="0" fontId="38" fillId="3" borderId="6" xfId="0" applyFont="1" applyFill="1" applyBorder="1" applyAlignment="1">
      <alignment horizontal="left" vertical="top" wrapText="1"/>
    </xf>
    <xf numFmtId="0" fontId="39" fillId="2" borderId="0" xfId="0" applyFont="1" applyFill="1" applyBorder="1" applyAlignment="1">
      <alignment horizontal="center" wrapText="1"/>
    </xf>
    <xf numFmtId="0" fontId="0" fillId="3" borderId="0" xfId="0" applyFont="1" applyFill="1" applyAlignment="1">
      <alignment horizontal="right"/>
    </xf>
    <xf numFmtId="3" fontId="55" fillId="3" borderId="30" xfId="0" applyNumberFormat="1" applyFont="1" applyFill="1" applyBorder="1" applyAlignment="1" applyProtection="1">
      <alignment horizontal="center" wrapText="1"/>
    </xf>
    <xf numFmtId="0" fontId="9" fillId="3" borderId="34" xfId="0" applyFont="1" applyFill="1" applyBorder="1" applyAlignment="1">
      <alignment horizontal="center"/>
    </xf>
    <xf numFmtId="0" fontId="9" fillId="3" borderId="29" xfId="0" applyFont="1" applyFill="1" applyBorder="1" applyAlignment="1">
      <alignment horizontal="center"/>
    </xf>
    <xf numFmtId="3" fontId="55" fillId="3" borderId="29" xfId="0" applyNumberFormat="1" applyFont="1" applyFill="1" applyBorder="1" applyAlignment="1" applyProtection="1">
      <alignment horizontal="center" wrapText="1"/>
    </xf>
    <xf numFmtId="3" fontId="55" fillId="3" borderId="28" xfId="0" applyNumberFormat="1" applyFont="1" applyFill="1" applyBorder="1" applyAlignment="1" applyProtection="1">
      <alignment horizontal="center" wrapText="1"/>
    </xf>
    <xf numFmtId="0" fontId="9" fillId="3" borderId="33" xfId="0" applyFont="1" applyFill="1" applyBorder="1" applyAlignment="1">
      <alignment horizontal="center"/>
    </xf>
    <xf numFmtId="0" fontId="9" fillId="3" borderId="27" xfId="0" applyFont="1" applyFill="1" applyBorder="1" applyAlignment="1">
      <alignment horizontal="center"/>
    </xf>
    <xf numFmtId="3" fontId="55" fillId="3" borderId="27" xfId="0" applyNumberFormat="1" applyFont="1" applyFill="1" applyBorder="1" applyAlignment="1" applyProtection="1">
      <alignment horizontal="center" wrapText="1"/>
    </xf>
    <xf numFmtId="165" fontId="1" fillId="3" borderId="28" xfId="0" applyNumberFormat="1" applyFont="1" applyFill="1" applyBorder="1" applyAlignment="1">
      <alignment horizontal="center"/>
    </xf>
    <xf numFmtId="0" fontId="0" fillId="3" borderId="33" xfId="0" applyFont="1" applyFill="1" applyBorder="1" applyAlignment="1">
      <alignment horizontal="center"/>
    </xf>
    <xf numFmtId="0" fontId="0" fillId="3" borderId="27" xfId="0" applyFill="1" applyBorder="1" applyAlignment="1">
      <alignment horizontal="center"/>
    </xf>
    <xf numFmtId="165" fontId="1" fillId="3" borderId="27" xfId="0" applyNumberFormat="1" applyFont="1" applyFill="1" applyBorder="1" applyAlignment="1">
      <alignment horizontal="center"/>
    </xf>
    <xf numFmtId="0" fontId="0" fillId="3" borderId="33" xfId="0" applyNumberFormat="1" applyFont="1" applyFill="1" applyBorder="1" applyAlignment="1" applyProtection="1">
      <alignment horizontal="center"/>
    </xf>
    <xf numFmtId="0" fontId="0" fillId="3" borderId="27" xfId="0" applyNumberFormat="1" applyFont="1" applyFill="1" applyBorder="1" applyAlignment="1" applyProtection="1">
      <alignment horizontal="center"/>
    </xf>
    <xf numFmtId="165" fontId="0" fillId="3" borderId="28" xfId="0" applyNumberFormat="1" applyFill="1" applyBorder="1" applyAlignment="1">
      <alignment horizontal="center"/>
    </xf>
    <xf numFmtId="0" fontId="0" fillId="3" borderId="33" xfId="0" applyFill="1" applyBorder="1" applyAlignment="1">
      <alignment horizontal="center"/>
    </xf>
    <xf numFmtId="165" fontId="0" fillId="3" borderId="27" xfId="0" applyNumberFormat="1" applyFill="1" applyBorder="1" applyAlignment="1">
      <alignment horizontal="center"/>
    </xf>
    <xf numFmtId="164" fontId="14" fillId="3" borderId="28" xfId="0" applyNumberFormat="1" applyFont="1" applyFill="1" applyBorder="1" applyAlignment="1">
      <alignment horizontal="center" vertical="top"/>
    </xf>
    <xf numFmtId="164" fontId="14" fillId="3" borderId="27" xfId="0" applyNumberFormat="1" applyFont="1" applyFill="1" applyBorder="1" applyAlignment="1">
      <alignment horizontal="center" vertical="top"/>
    </xf>
    <xf numFmtId="164" fontId="46" fillId="3" borderId="28" xfId="0" applyNumberFormat="1" applyFont="1" applyFill="1" applyBorder="1" applyAlignment="1" applyProtection="1">
      <alignment horizontal="center" wrapText="1"/>
    </xf>
    <xf numFmtId="164" fontId="46" fillId="3" borderId="27" xfId="0" applyNumberFormat="1" applyFont="1" applyFill="1" applyBorder="1" applyAlignment="1" applyProtection="1">
      <alignment horizontal="center" wrapText="1"/>
    </xf>
    <xf numFmtId="9" fontId="9" fillId="3" borderId="30" xfId="0" applyNumberFormat="1" applyFont="1" applyFill="1" applyBorder="1" applyAlignment="1">
      <alignment horizontal="center"/>
    </xf>
    <xf numFmtId="0" fontId="0" fillId="3" borderId="34" xfId="0" applyFill="1" applyBorder="1" applyAlignment="1">
      <alignment horizontal="center"/>
    </xf>
    <xf numFmtId="0" fontId="0" fillId="3" borderId="29" xfId="0" applyFill="1" applyBorder="1" applyAlignment="1">
      <alignment horizontal="center"/>
    </xf>
    <xf numFmtId="9" fontId="9" fillId="3" borderId="29" xfId="0" applyNumberFormat="1" applyFont="1" applyFill="1" applyBorder="1" applyAlignment="1">
      <alignment horizontal="center"/>
    </xf>
    <xf numFmtId="0" fontId="40" fillId="3" borderId="6" xfId="0" applyFont="1" applyFill="1" applyBorder="1" applyAlignment="1">
      <alignment horizontal="left" vertical="top" wrapText="1"/>
    </xf>
    <xf numFmtId="0" fontId="57" fillId="2" borderId="0" xfId="0" applyFont="1" applyFill="1" applyAlignment="1">
      <alignment horizontal="right" vertical="top" wrapText="1"/>
    </xf>
    <xf numFmtId="0" fontId="58" fillId="3" borderId="2" xfId="0" applyNumberFormat="1" applyFont="1" applyFill="1" applyBorder="1" applyAlignment="1" applyProtection="1">
      <alignment horizontal="left" wrapText="1"/>
    </xf>
    <xf numFmtId="0" fontId="0" fillId="3" borderId="0" xfId="0" applyFill="1" applyAlignment="1">
      <alignment horizontal="left"/>
    </xf>
    <xf numFmtId="0" fontId="0" fillId="3" borderId="0" xfId="0" applyFill="1" applyAlignment="1">
      <alignment horizontal="left" vertical="top"/>
    </xf>
    <xf numFmtId="0" fontId="1" fillId="3" borderId="0" xfId="0" applyFont="1" applyFill="1" applyBorder="1"/>
    <xf numFmtId="165" fontId="54" fillId="3" borderId="0" xfId="0" applyNumberFormat="1" applyFont="1" applyFill="1" applyAlignment="1">
      <alignment horizontal="center"/>
    </xf>
    <xf numFmtId="0" fontId="0" fillId="3" borderId="0" xfId="0" applyFont="1" applyFill="1" applyBorder="1" applyAlignment="1" applyProtection="1">
      <alignment horizontal="left" vertical="center"/>
    </xf>
    <xf numFmtId="0" fontId="39" fillId="2" borderId="0" xfId="0" applyFont="1" applyFill="1" applyBorder="1"/>
    <xf numFmtId="0" fontId="56" fillId="2" borderId="0" xfId="0" applyNumberFormat="1" applyFont="1" applyFill="1" applyBorder="1" applyAlignment="1" applyProtection="1">
      <alignment horizontal="center" wrapText="1"/>
    </xf>
    <xf numFmtId="0" fontId="39" fillId="2" borderId="0" xfId="0" applyFont="1" applyFill="1" applyBorder="1" applyAlignment="1">
      <alignment horizontal="center" vertical="center" wrapText="1"/>
    </xf>
    <xf numFmtId="0" fontId="39" fillId="2" borderId="0" xfId="0" applyFont="1" applyFill="1" applyBorder="1" applyAlignment="1">
      <alignment horizontal="center" vertical="top" wrapText="1"/>
    </xf>
    <xf numFmtId="0" fontId="0" fillId="3" borderId="0" xfId="0" applyFont="1" applyFill="1" applyBorder="1" applyAlignment="1">
      <alignment horizontal="right"/>
    </xf>
    <xf numFmtId="0" fontId="39" fillId="3" borderId="0" xfId="0" applyFont="1" applyFill="1" applyAlignment="1">
      <alignment horizontal="center" vertical="center" wrapText="1"/>
    </xf>
    <xf numFmtId="0" fontId="38" fillId="3" borderId="0" xfId="0" applyFont="1" applyFill="1" applyAlignment="1">
      <alignment vertical="center"/>
    </xf>
    <xf numFmtId="0" fontId="39" fillId="2" borderId="0" xfId="0" applyFont="1" applyFill="1" applyAlignment="1">
      <alignment horizontal="center" vertical="center" wrapText="1"/>
    </xf>
    <xf numFmtId="0" fontId="39" fillId="35" borderId="0" xfId="0" applyFont="1" applyFill="1" applyAlignment="1">
      <alignment horizontal="center" vertical="center" wrapText="1"/>
    </xf>
    <xf numFmtId="0" fontId="38" fillId="3" borderId="6" xfId="0" applyFont="1" applyFill="1" applyBorder="1" applyAlignment="1">
      <alignment horizontal="left" vertical="center"/>
    </xf>
    <xf numFmtId="0" fontId="39" fillId="2" borderId="0" xfId="0" applyFont="1" applyFill="1" applyAlignment="1">
      <alignment horizontal="left" vertical="center" wrapText="1"/>
    </xf>
    <xf numFmtId="0" fontId="2" fillId="3" borderId="0" xfId="0" applyFont="1" applyFill="1" applyAlignment="1">
      <alignment vertical="center"/>
    </xf>
    <xf numFmtId="0" fontId="37" fillId="3" borderId="0" xfId="0" applyFont="1" applyFill="1" applyAlignment="1">
      <alignment vertical="center"/>
    </xf>
    <xf numFmtId="0" fontId="19" fillId="3" borderId="0" xfId="0" applyFont="1" applyFill="1" applyAlignment="1">
      <alignment horizontal="center" vertical="center"/>
    </xf>
    <xf numFmtId="1" fontId="0" fillId="3" borderId="0" xfId="0" applyNumberFormat="1" applyFill="1" applyAlignment="1">
      <alignment horizontal="center"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1" fillId="2" borderId="0" xfId="0" applyFont="1" applyFill="1" applyAlignment="1">
      <alignment horizontal="left" vertical="center" wrapText="1"/>
    </xf>
    <xf numFmtId="165" fontId="38" fillId="3" borderId="28" xfId="3" applyNumberFormat="1" applyFont="1" applyFill="1" applyBorder="1" applyAlignment="1">
      <alignment horizontal="center" vertical="center"/>
    </xf>
    <xf numFmtId="165" fontId="58" fillId="3" borderId="30" xfId="3" applyNumberFormat="1" applyFont="1" applyFill="1" applyBorder="1" applyAlignment="1" applyProtection="1">
      <alignment horizontal="center" wrapText="1"/>
    </xf>
    <xf numFmtId="0" fontId="38" fillId="3" borderId="2" xfId="0" applyFont="1" applyFill="1" applyBorder="1" applyAlignment="1">
      <alignment vertical="center"/>
    </xf>
    <xf numFmtId="0" fontId="38" fillId="3" borderId="3" xfId="0" applyFont="1" applyFill="1" applyBorder="1" applyAlignment="1">
      <alignment vertical="center"/>
    </xf>
    <xf numFmtId="0" fontId="39" fillId="3" borderId="0" xfId="0" applyFont="1" applyFill="1" applyBorder="1" applyAlignment="1">
      <alignment vertical="center"/>
    </xf>
    <xf numFmtId="0" fontId="38" fillId="3" borderId="1" xfId="0" applyFont="1" applyFill="1" applyBorder="1" applyAlignment="1">
      <alignment vertical="center"/>
    </xf>
    <xf numFmtId="0" fontId="38" fillId="3" borderId="0" xfId="0" applyFont="1" applyFill="1" applyBorder="1" applyAlignment="1">
      <alignment vertical="center"/>
    </xf>
    <xf numFmtId="0" fontId="39" fillId="3" borderId="2" xfId="0" applyFont="1" applyFill="1" applyBorder="1" applyAlignment="1">
      <alignment horizontal="center" vertical="center"/>
    </xf>
    <xf numFmtId="0" fontId="0" fillId="3" borderId="0" xfId="0" applyFont="1" applyFill="1" applyAlignment="1">
      <alignment horizontal="right" vertical="center"/>
    </xf>
    <xf numFmtId="0" fontId="39" fillId="3" borderId="0" xfId="0" applyFont="1" applyFill="1" applyBorder="1" applyAlignment="1" applyProtection="1">
      <alignment horizontal="center" vertical="center" wrapText="1"/>
      <protection locked="0"/>
    </xf>
    <xf numFmtId="0" fontId="39" fillId="3" borderId="0" xfId="0" applyFont="1" applyFill="1" applyAlignment="1">
      <alignment horizontal="center" vertical="center"/>
    </xf>
    <xf numFmtId="0" fontId="53" fillId="3" borderId="0" xfId="0" applyFont="1" applyFill="1" applyAlignment="1">
      <alignment horizontal="right" vertical="center"/>
    </xf>
    <xf numFmtId="0" fontId="53" fillId="3" borderId="0" xfId="0" applyFont="1" applyFill="1" applyAlignment="1">
      <alignment horizontal="left" vertical="center"/>
    </xf>
    <xf numFmtId="0" fontId="39" fillId="3" borderId="0" xfId="0" applyFont="1" applyFill="1" applyAlignment="1">
      <alignment vertical="center"/>
    </xf>
    <xf numFmtId="0" fontId="39" fillId="3" borderId="21" xfId="0" applyFont="1" applyFill="1" applyBorder="1" applyAlignment="1">
      <alignment horizontal="left" vertical="center"/>
    </xf>
    <xf numFmtId="165" fontId="15" fillId="3" borderId="8" xfId="3" applyNumberFormat="1" applyFont="1" applyFill="1" applyBorder="1" applyAlignment="1">
      <alignment horizontal="center" vertical="center"/>
    </xf>
    <xf numFmtId="0" fontId="0" fillId="3" borderId="43" xfId="0" applyFont="1" applyFill="1" applyBorder="1" applyAlignment="1">
      <alignment horizontal="center" vertical="center"/>
    </xf>
    <xf numFmtId="165" fontId="58" fillId="3" borderId="28" xfId="3" applyNumberFormat="1" applyFont="1" applyFill="1" applyBorder="1" applyAlignment="1" applyProtection="1">
      <alignment horizontal="center" wrapText="1"/>
    </xf>
    <xf numFmtId="0" fontId="1" fillId="35" borderId="0" xfId="0" applyFont="1" applyFill="1" applyAlignment="1">
      <alignment horizontal="left" vertical="center" wrapText="1"/>
    </xf>
    <xf numFmtId="0" fontId="1" fillId="3" borderId="0" xfId="0" applyFont="1" applyFill="1" applyAlignment="1" applyProtection="1">
      <alignment horizontal="left" vertical="center"/>
    </xf>
    <xf numFmtId="0" fontId="12" fillId="3" borderId="0" xfId="0" applyFont="1" applyFill="1" applyAlignment="1">
      <alignment vertical="center"/>
    </xf>
    <xf numFmtId="0" fontId="39" fillId="3" borderId="3" xfId="0" applyFont="1" applyFill="1" applyBorder="1" applyAlignment="1">
      <alignment horizontal="center" vertical="center"/>
    </xf>
    <xf numFmtId="0" fontId="38" fillId="3" borderId="21" xfId="0" applyFont="1" applyFill="1" applyBorder="1" applyAlignment="1">
      <alignment vertical="center"/>
    </xf>
    <xf numFmtId="0" fontId="38" fillId="2" borderId="0" xfId="0" applyFont="1" applyFill="1" applyAlignment="1">
      <alignment horizontal="right"/>
    </xf>
    <xf numFmtId="0" fontId="38" fillId="2" borderId="0" xfId="0" applyFont="1" applyFill="1" applyAlignment="1">
      <alignment horizontal="right" vertical="center" wrapText="1"/>
    </xf>
    <xf numFmtId="0" fontId="1" fillId="2" borderId="0" xfId="0" applyFont="1" applyFill="1" applyBorder="1" applyAlignment="1">
      <alignment horizontal="center" vertical="center" wrapText="1"/>
    </xf>
    <xf numFmtId="0" fontId="0" fillId="0" borderId="5" xfId="0" applyBorder="1"/>
    <xf numFmtId="0" fontId="39" fillId="2" borderId="0" xfId="0" applyFont="1" applyFill="1" applyBorder="1" applyAlignment="1">
      <alignment horizontal="center"/>
    </xf>
    <xf numFmtId="0" fontId="56" fillId="2" borderId="0" xfId="0" applyNumberFormat="1" applyFont="1" applyFill="1" applyBorder="1" applyAlignment="1" applyProtection="1">
      <alignment horizontal="center" vertical="center" wrapText="1"/>
    </xf>
    <xf numFmtId="0" fontId="39" fillId="2" borderId="0" xfId="0" applyFont="1" applyFill="1" applyBorder="1" applyAlignment="1">
      <alignment horizontal="center" vertical="center"/>
    </xf>
    <xf numFmtId="0" fontId="56" fillId="2" borderId="6" xfId="0" applyNumberFormat="1" applyFont="1" applyFill="1" applyBorder="1" applyAlignment="1" applyProtection="1">
      <alignment horizontal="center" wrapText="1"/>
    </xf>
    <xf numFmtId="0" fontId="8" fillId="3" borderId="0" xfId="0" applyFont="1" applyFill="1" applyBorder="1" applyAlignment="1">
      <alignment horizontal="left" vertical="center" wrapText="1"/>
    </xf>
    <xf numFmtId="165" fontId="40" fillId="3" borderId="0" xfId="0" applyNumberFormat="1" applyFont="1" applyFill="1" applyBorder="1" applyAlignment="1">
      <alignment horizontal="center"/>
    </xf>
    <xf numFmtId="165" fontId="40" fillId="3" borderId="6" xfId="0" applyNumberFormat="1" applyFont="1" applyFill="1" applyBorder="1" applyAlignment="1">
      <alignment horizontal="center"/>
    </xf>
    <xf numFmtId="0" fontId="59" fillId="0" borderId="0" xfId="2" quotePrefix="1" applyFont="1" applyFill="1" applyAlignment="1" applyProtection="1">
      <alignment vertical="center"/>
    </xf>
    <xf numFmtId="0" fontId="1" fillId="3" borderId="0" xfId="0" applyFont="1" applyFill="1" applyBorder="1" applyAlignment="1">
      <alignment vertical="center" wrapText="1"/>
    </xf>
    <xf numFmtId="0" fontId="38" fillId="3" borderId="0" xfId="0" applyFont="1" applyFill="1" applyAlignment="1">
      <alignment horizontal="left" vertical="center"/>
    </xf>
    <xf numFmtId="0" fontId="37" fillId="3" borderId="0" xfId="0" applyFont="1" applyFill="1" applyAlignment="1">
      <alignment horizontal="center"/>
    </xf>
    <xf numFmtId="0" fontId="36" fillId="3" borderId="0" xfId="0" applyFont="1" applyFill="1" applyAlignment="1">
      <alignment horizontal="center"/>
    </xf>
    <xf numFmtId="0" fontId="12" fillId="3" borderId="0" xfId="0" applyFont="1" applyFill="1" applyAlignment="1">
      <alignment horizontal="center" vertical="center"/>
    </xf>
    <xf numFmtId="0" fontId="60" fillId="3" borderId="0" xfId="0" applyFont="1" applyFill="1" applyAlignment="1">
      <alignment horizontal="left" vertical="center"/>
    </xf>
    <xf numFmtId="0" fontId="1" fillId="3" borderId="0" xfId="0" applyFont="1" applyFill="1" applyBorder="1" applyAlignment="1">
      <alignment horizontal="left" vertical="top" wrapText="1"/>
    </xf>
    <xf numFmtId="165" fontId="9" fillId="3" borderId="0" xfId="0" applyNumberFormat="1" applyFont="1" applyFill="1" applyBorder="1" applyAlignment="1">
      <alignment horizontal="center"/>
    </xf>
    <xf numFmtId="9" fontId="9" fillId="3" borderId="1" xfId="0" applyNumberFormat="1" applyFont="1" applyFill="1" applyBorder="1" applyAlignment="1">
      <alignment horizontal="center"/>
    </xf>
    <xf numFmtId="9" fontId="9" fillId="3" borderId="3" xfId="0" applyNumberFormat="1" applyFont="1" applyFill="1" applyBorder="1" applyAlignment="1">
      <alignment horizontal="center"/>
    </xf>
    <xf numFmtId="9" fontId="9" fillId="3" borderId="2" xfId="0" applyNumberFormat="1" applyFont="1" applyFill="1" applyBorder="1" applyAlignment="1">
      <alignment horizontal="center"/>
    </xf>
    <xf numFmtId="1" fontId="14" fillId="3" borderId="0" xfId="0" applyNumberFormat="1" applyFont="1" applyFill="1" applyBorder="1" applyAlignment="1">
      <alignment horizontal="center" vertical="top"/>
    </xf>
    <xf numFmtId="0" fontId="39" fillId="2" borderId="20" xfId="0" applyFont="1" applyFill="1" applyBorder="1" applyAlignment="1">
      <alignment horizontal="left" vertical="center" wrapText="1"/>
    </xf>
    <xf numFmtId="0" fontId="39" fillId="2" borderId="20" xfId="0" applyFont="1" applyFill="1" applyBorder="1" applyAlignment="1">
      <alignment horizontal="center" vertical="center" wrapText="1"/>
    </xf>
    <xf numFmtId="0" fontId="39" fillId="35" borderId="20" xfId="0" applyFont="1" applyFill="1" applyBorder="1" applyAlignment="1">
      <alignment horizontal="center" vertical="center" wrapText="1"/>
    </xf>
    <xf numFmtId="0" fontId="39" fillId="35" borderId="20" xfId="0" applyFont="1" applyFill="1" applyBorder="1" applyAlignment="1">
      <alignment vertical="center" wrapText="1"/>
    </xf>
    <xf numFmtId="0" fontId="3"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5" fillId="3" borderId="0" xfId="0" applyFont="1" applyFill="1" applyAlignment="1">
      <alignment horizontal="left" wrapText="1"/>
    </xf>
    <xf numFmtId="0" fontId="0" fillId="3" borderId="0" xfId="0" applyFont="1" applyFill="1" applyBorder="1" applyAlignment="1">
      <alignment horizontal="left" vertical="top" wrapText="1"/>
    </xf>
    <xf numFmtId="0" fontId="2"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1" fontId="14" fillId="3" borderId="6" xfId="0" applyNumberFormat="1" applyFont="1" applyFill="1" applyBorder="1" applyAlignment="1">
      <alignment horizontal="center" vertical="top"/>
    </xf>
    <xf numFmtId="0" fontId="38" fillId="3" borderId="0" xfId="0" applyFont="1" applyFill="1" applyBorder="1" applyAlignment="1">
      <alignment horizontal="left" vertical="center" wrapText="1"/>
    </xf>
    <xf numFmtId="0" fontId="0" fillId="3" borderId="0" xfId="0" applyFont="1" applyFill="1" applyBorder="1" applyAlignment="1" applyProtection="1">
      <alignment horizontal="left" vertical="center" wrapText="1"/>
      <protection locked="0"/>
    </xf>
    <xf numFmtId="0" fontId="4" fillId="3" borderId="0" xfId="0" applyFont="1" applyFill="1" applyAlignment="1">
      <alignment horizontal="left" wrapText="1"/>
    </xf>
    <xf numFmtId="0" fontId="4" fillId="3" borderId="0" xfId="0" applyFont="1" applyFill="1" applyAlignment="1">
      <alignment horizontal="left" vertical="center" wrapText="1"/>
    </xf>
    <xf numFmtId="0" fontId="8" fillId="3" borderId="0" xfId="0" applyFont="1" applyFill="1" applyAlignment="1">
      <alignment horizontal="left" wrapText="1"/>
    </xf>
    <xf numFmtId="0" fontId="2" fillId="3" borderId="0" xfId="0" applyFont="1" applyFill="1" applyAlignment="1">
      <alignment horizontal="left" wrapText="1"/>
    </xf>
    <xf numFmtId="0" fontId="38" fillId="3" borderId="0" xfId="0" applyFont="1" applyFill="1" applyAlignment="1">
      <alignment horizontal="left" vertical="center" wrapText="1"/>
    </xf>
    <xf numFmtId="0" fontId="5" fillId="3" borderId="0" xfId="0" applyFont="1" applyFill="1" applyAlignment="1">
      <alignment horizontal="left" vertical="center" wrapText="1"/>
    </xf>
    <xf numFmtId="0" fontId="4" fillId="3" borderId="0" xfId="0" applyFont="1" applyFill="1" applyAlignment="1">
      <alignment horizontal="left" vertical="top" wrapText="1"/>
    </xf>
    <xf numFmtId="0" fontId="0" fillId="3" borderId="0" xfId="0" applyFont="1" applyFill="1" applyAlignment="1">
      <alignment horizontal="left" vertical="center" wrapText="1"/>
    </xf>
    <xf numFmtId="0" fontId="2" fillId="3" borderId="0" xfId="0" applyFont="1" applyFill="1" applyBorder="1" applyAlignment="1">
      <alignment horizontal="left" vertical="top" wrapText="1"/>
    </xf>
    <xf numFmtId="0" fontId="1" fillId="3" borderId="0" xfId="0" applyFont="1" applyFill="1" applyBorder="1" applyAlignment="1">
      <alignment vertical="center" wrapText="1"/>
    </xf>
    <xf numFmtId="0" fontId="1" fillId="2" borderId="0" xfId="0" applyFont="1" applyFill="1" applyBorder="1" applyAlignment="1">
      <alignment horizontal="right" vertical="center" wrapText="1"/>
    </xf>
    <xf numFmtId="3" fontId="1" fillId="2" borderId="0" xfId="0" applyNumberFormat="1" applyFont="1" applyFill="1" applyBorder="1" applyAlignment="1">
      <alignment horizontal="right" vertical="center" wrapText="1"/>
    </xf>
    <xf numFmtId="167" fontId="1" fillId="2" borderId="0" xfId="0"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3" borderId="0" xfId="0" applyFont="1" applyFill="1" applyAlignment="1">
      <alignment horizontal="left" wrapText="1"/>
    </xf>
    <xf numFmtId="0" fontId="39" fillId="2" borderId="6" xfId="0" applyFont="1" applyFill="1" applyBorder="1" applyAlignment="1">
      <alignment horizontal="center" vertical="center"/>
    </xf>
    <xf numFmtId="0" fontId="40" fillId="3" borderId="0" xfId="0" applyFont="1" applyFill="1" applyAlignment="1">
      <alignment horizontal="left" vertical="center"/>
    </xf>
    <xf numFmtId="0" fontId="38" fillId="3" borderId="0" xfId="0" applyFont="1" applyFill="1" applyAlignment="1">
      <alignment horizontal="left" vertical="center"/>
    </xf>
    <xf numFmtId="0" fontId="0" fillId="3" borderId="0" xfId="0" applyFont="1" applyFill="1" applyAlignment="1">
      <alignment horizontal="left" vertical="top" wrapText="1"/>
    </xf>
    <xf numFmtId="0" fontId="56" fillId="2" borderId="0" xfId="0" applyNumberFormat="1" applyFont="1" applyFill="1" applyBorder="1" applyAlignment="1" applyProtection="1">
      <alignment horizontal="center" wrapText="1"/>
    </xf>
    <xf numFmtId="3" fontId="16" fillId="3" borderId="28" xfId="0" applyNumberFormat="1" applyFont="1" applyFill="1" applyBorder="1" applyAlignment="1" applyProtection="1">
      <alignment horizontal="center" wrapText="1"/>
    </xf>
    <xf numFmtId="3" fontId="16" fillId="3" borderId="33" xfId="0" applyNumberFormat="1" applyFont="1" applyFill="1" applyBorder="1" applyAlignment="1" applyProtection="1">
      <alignment horizontal="center" wrapText="1"/>
    </xf>
    <xf numFmtId="3" fontId="56" fillId="3" borderId="28" xfId="0" applyNumberFormat="1" applyFont="1" applyFill="1" applyBorder="1" applyAlignment="1" applyProtection="1">
      <alignment horizontal="center" vertical="top" wrapText="1"/>
    </xf>
    <xf numFmtId="3" fontId="56" fillId="3" borderId="27" xfId="0" applyNumberFormat="1" applyFont="1" applyFill="1" applyBorder="1" applyAlignment="1" applyProtection="1">
      <alignment horizontal="center" vertical="top" wrapText="1"/>
    </xf>
    <xf numFmtId="3" fontId="56" fillId="3" borderId="33" xfId="0" applyNumberFormat="1" applyFont="1" applyFill="1" applyBorder="1" applyAlignment="1" applyProtection="1">
      <alignment horizontal="center" vertical="top" wrapText="1"/>
    </xf>
    <xf numFmtId="0" fontId="39" fillId="2" borderId="0" xfId="0" applyFont="1" applyFill="1" applyBorder="1" applyAlignment="1">
      <alignment horizontal="center" vertical="center"/>
    </xf>
    <xf numFmtId="0" fontId="0" fillId="0" borderId="0" xfId="0" applyFont="1" applyAlignment="1">
      <alignment horizontal="left" vertical="top" wrapText="1"/>
    </xf>
    <xf numFmtId="0" fontId="50" fillId="3" borderId="0" xfId="0" applyFont="1" applyFill="1" applyBorder="1" applyAlignment="1">
      <alignment horizontal="left" vertical="center" wrapText="1"/>
    </xf>
  </cellXfs>
  <cellStyles count="46">
    <cellStyle name="20 % - Accent1" xfId="22" builtinId="30" customBuiltin="1"/>
    <cellStyle name="20 % - Accent2" xfId="26" builtinId="34" customBuiltin="1"/>
    <cellStyle name="20 % - Accent3" xfId="30" builtinId="38" customBuiltin="1"/>
    <cellStyle name="20 % - Accent4" xfId="34" builtinId="42" customBuiltin="1"/>
    <cellStyle name="20 % - Accent5" xfId="38" builtinId="46" customBuiltin="1"/>
    <cellStyle name="20 % - Accent6" xfId="42" builtinId="50" customBuiltin="1"/>
    <cellStyle name="40 % - Accent1" xfId="23" builtinId="31" customBuiltin="1"/>
    <cellStyle name="40 % - Accent2" xfId="27" builtinId="35" customBuiltin="1"/>
    <cellStyle name="40 % - Accent3" xfId="31" builtinId="39" customBuiltin="1"/>
    <cellStyle name="40 % - Accent4" xfId="35" builtinId="43" customBuiltin="1"/>
    <cellStyle name="40 % - Accent5" xfId="39" builtinId="47" customBuiltin="1"/>
    <cellStyle name="40 % - Accent6" xfId="43" builtinId="51" customBuiltin="1"/>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7" builtinId="11" customBuiltin="1"/>
    <cellStyle name="Calcul" xfId="14" builtinId="22" customBuiltin="1"/>
    <cellStyle name="Cellule liée" xfId="15" builtinId="24" customBuiltin="1"/>
    <cellStyle name="Commentaire" xfId="18" builtinId="10" customBuiltin="1"/>
    <cellStyle name="Entrée" xfId="12" builtinId="20" customBuiltin="1"/>
    <cellStyle name="Insatisfaisant" xfId="10" builtinId="27" customBuiltin="1"/>
    <cellStyle name="Lien hypertexte" xfId="2" builtinId="8"/>
    <cellStyle name="Neutre" xfId="11" builtinId="28" customBuiltin="1"/>
    <cellStyle name="Normal" xfId="0" builtinId="0"/>
    <cellStyle name="Normal 2" xfId="1"/>
    <cellStyle name="Normal 3" xfId="45"/>
    <cellStyle name="Pourcentage" xfId="3" builtinId="5"/>
    <cellStyle name="Satisfaisant" xfId="9" builtinId="26" customBuiltin="1"/>
    <cellStyle name="Sortie" xfId="13" builtinId="21" customBuiltin="1"/>
    <cellStyle name="Texte explicatif" xfId="19" builtinId="53" customBuiltin="1"/>
    <cellStyle name="Titre" xfId="4" builtinId="15" customBuiltin="1"/>
    <cellStyle name="Titre 1" xfId="5" builtinId="16" customBuiltin="1"/>
    <cellStyle name="Titre 2" xfId="6" builtinId="17" customBuiltin="1"/>
    <cellStyle name="Titre 3" xfId="7" builtinId="18" customBuiltin="1"/>
    <cellStyle name="Titre 4" xfId="8" builtinId="19" customBuiltin="1"/>
    <cellStyle name="Total" xfId="20" builtinId="25" customBuiltin="1"/>
    <cellStyle name="Vérification" xfId="16" builtinId="23" customBuiltin="1"/>
  </cellStyles>
  <dxfs count="0"/>
  <tableStyles count="0" defaultTableStyle="TableStyleMedium2" defaultPivotStyle="PivotStyleLight16"/>
  <colors>
    <mruColors>
      <color rgb="FFFF2F2F"/>
      <color rgb="FFFFAFAF"/>
      <color rgb="FFC39BE1"/>
      <color rgb="FFFF7979"/>
      <color rgb="FFD20000"/>
      <color rgb="FF009999"/>
      <color rgb="FF004E4C"/>
      <color rgb="FFFF7575"/>
      <color rgb="FFFF66CC"/>
      <color rgb="FF4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2286000</xdr:colOff>
      <xdr:row>53</xdr:row>
      <xdr:rowOff>161925</xdr:rowOff>
    </xdr:from>
    <xdr:ext cx="184731" cy="264560"/>
    <xdr:sp macro="" textlink="">
      <xdr:nvSpPr>
        <xdr:cNvPr id="3" name="ZoneTexte 2"/>
        <xdr:cNvSpPr txBox="1"/>
      </xdr:nvSpPr>
      <xdr:spPr>
        <a:xfrm>
          <a:off x="2286000"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2286000</xdr:colOff>
      <xdr:row>50</xdr:row>
      <xdr:rowOff>0</xdr:rowOff>
    </xdr:from>
    <xdr:ext cx="184731" cy="264560"/>
    <xdr:sp macro="" textlink="">
      <xdr:nvSpPr>
        <xdr:cNvPr id="3" name="ZoneTexte 2"/>
        <xdr:cNvSpPr txBox="1"/>
      </xdr:nvSpPr>
      <xdr:spPr>
        <a:xfrm>
          <a:off x="2286000" y="112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100" workbookViewId="0"/>
  </sheetViews>
  <sheetFormatPr baseColWidth="10" defaultColWidth="10.625" defaultRowHeight="20.100000000000001" customHeight="1"/>
  <cols>
    <col min="1" max="1" width="13.875" style="1" customWidth="1"/>
    <col min="2" max="2" width="169.125" style="1" bestFit="1" customWidth="1"/>
    <col min="3" max="16384" width="10.625" style="1"/>
  </cols>
  <sheetData>
    <row r="1" spans="1:2" ht="20.100000000000001" customHeight="1">
      <c r="A1" s="1" t="s">
        <v>478</v>
      </c>
    </row>
    <row r="3" spans="1:2" s="67" customFormat="1" ht="20.100000000000001" customHeight="1">
      <c r="A3" s="66" t="s">
        <v>974</v>
      </c>
    </row>
    <row r="5" spans="1:2" ht="20.100000000000001" customHeight="1">
      <c r="A5" s="1" t="s">
        <v>479</v>
      </c>
    </row>
    <row r="7" spans="1:2" ht="20.100000000000001" customHeight="1">
      <c r="A7" s="1" t="s">
        <v>473</v>
      </c>
      <c r="B7" s="1" t="s">
        <v>472</v>
      </c>
    </row>
    <row r="9" spans="1:2" ht="20.100000000000001" customHeight="1">
      <c r="A9" s="458" t="s">
        <v>15</v>
      </c>
      <c r="B9" s="3" t="s">
        <v>292</v>
      </c>
    </row>
    <row r="10" spans="1:2" ht="20.100000000000001" customHeight="1">
      <c r="A10" s="458" t="s">
        <v>10</v>
      </c>
      <c r="B10" s="3" t="s">
        <v>294</v>
      </c>
    </row>
    <row r="11" spans="1:2" ht="20.100000000000001" customHeight="1">
      <c r="A11" s="458" t="s">
        <v>2</v>
      </c>
      <c r="B11" s="3" t="s">
        <v>296</v>
      </c>
    </row>
    <row r="12" spans="1:2" ht="20.100000000000001" customHeight="1">
      <c r="A12" s="458" t="s">
        <v>967</v>
      </c>
      <c r="B12" s="3" t="s">
        <v>960</v>
      </c>
    </row>
    <row r="13" spans="1:2" ht="20.100000000000001" customHeight="1">
      <c r="A13" s="458" t="s">
        <v>3</v>
      </c>
      <c r="B13" s="4" t="s">
        <v>297</v>
      </c>
    </row>
    <row r="14" spans="1:2" ht="20.100000000000001" customHeight="1">
      <c r="A14" s="458" t="s">
        <v>16</v>
      </c>
      <c r="B14" s="3" t="s">
        <v>299</v>
      </c>
    </row>
    <row r="15" spans="1:2" ht="20.100000000000001" customHeight="1">
      <c r="A15" s="458" t="s">
        <v>11</v>
      </c>
      <c r="B15" s="3" t="s">
        <v>300</v>
      </c>
    </row>
    <row r="16" spans="1:2" ht="20.100000000000001" customHeight="1">
      <c r="A16" s="458" t="s">
        <v>4</v>
      </c>
      <c r="B16" s="3" t="s">
        <v>400</v>
      </c>
    </row>
    <row r="17" spans="1:2" ht="20.100000000000001" customHeight="1">
      <c r="A17" s="458" t="s">
        <v>17</v>
      </c>
      <c r="B17" s="3" t="s">
        <v>401</v>
      </c>
    </row>
    <row r="18" spans="1:2" ht="20.100000000000001" customHeight="1">
      <c r="A18" s="458" t="s">
        <v>22</v>
      </c>
      <c r="B18" s="3" t="s">
        <v>402</v>
      </c>
    </row>
    <row r="19" spans="1:2" ht="20.100000000000001" customHeight="1">
      <c r="A19" s="458" t="s">
        <v>5</v>
      </c>
      <c r="B19" s="3" t="s">
        <v>301</v>
      </c>
    </row>
    <row r="20" spans="1:2" ht="20.100000000000001" customHeight="1">
      <c r="A20" s="458" t="s">
        <v>968</v>
      </c>
      <c r="B20" s="3" t="s">
        <v>961</v>
      </c>
    </row>
    <row r="21" spans="1:2" ht="20.100000000000001" customHeight="1">
      <c r="A21" s="458" t="s">
        <v>13</v>
      </c>
      <c r="B21" s="3" t="s">
        <v>467</v>
      </c>
    </row>
    <row r="22" spans="1:2" ht="20.100000000000001" customHeight="1">
      <c r="A22" s="458" t="s">
        <v>12</v>
      </c>
      <c r="B22" s="3" t="s">
        <v>403</v>
      </c>
    </row>
    <row r="23" spans="1:2" ht="20.100000000000001" customHeight="1">
      <c r="A23" s="458" t="s">
        <v>19</v>
      </c>
      <c r="B23" s="3" t="s">
        <v>955</v>
      </c>
    </row>
    <row r="24" spans="1:2" ht="20.100000000000001" customHeight="1">
      <c r="A24" s="458" t="s">
        <v>6</v>
      </c>
      <c r="B24" s="3" t="s">
        <v>303</v>
      </c>
    </row>
    <row r="25" spans="1:2" ht="20.100000000000001" customHeight="1">
      <c r="A25" s="458" t="s">
        <v>14</v>
      </c>
      <c r="B25" s="3" t="s">
        <v>956</v>
      </c>
    </row>
    <row r="26" spans="1:2" ht="20.100000000000001" customHeight="1">
      <c r="A26" s="458" t="s">
        <v>18</v>
      </c>
      <c r="B26" s="3" t="s">
        <v>957</v>
      </c>
    </row>
    <row r="27" spans="1:2" ht="20.100000000000001" customHeight="1">
      <c r="A27" s="458" t="s">
        <v>8</v>
      </c>
      <c r="B27" s="3" t="s">
        <v>480</v>
      </c>
    </row>
    <row r="28" spans="1:2" ht="20.100000000000001" customHeight="1">
      <c r="A28" s="458" t="s">
        <v>9</v>
      </c>
      <c r="B28" s="3" t="s">
        <v>958</v>
      </c>
    </row>
    <row r="29" spans="1:2" ht="20.100000000000001" customHeight="1">
      <c r="A29" s="458" t="s">
        <v>7</v>
      </c>
      <c r="B29" s="3" t="s">
        <v>959</v>
      </c>
    </row>
    <row r="30" spans="1:2" ht="20.100000000000001" customHeight="1">
      <c r="A30" s="458" t="s">
        <v>969</v>
      </c>
      <c r="B30" s="3" t="s">
        <v>962</v>
      </c>
    </row>
    <row r="31" spans="1:2" ht="20.100000000000001" customHeight="1">
      <c r="A31" s="458" t="s">
        <v>21</v>
      </c>
      <c r="B31" s="3" t="s">
        <v>306</v>
      </c>
    </row>
    <row r="32" spans="1:2" ht="20.100000000000001" customHeight="1">
      <c r="A32" s="458" t="s">
        <v>20</v>
      </c>
      <c r="B32" s="3" t="s">
        <v>431</v>
      </c>
    </row>
    <row r="33" spans="1:2" ht="20.100000000000001" customHeight="1">
      <c r="A33" s="458" t="s">
        <v>970</v>
      </c>
      <c r="B33" s="3" t="s">
        <v>963</v>
      </c>
    </row>
    <row r="34" spans="1:2" ht="20.100000000000001" customHeight="1">
      <c r="A34" s="458" t="s">
        <v>971</v>
      </c>
      <c r="B34" s="3" t="s">
        <v>964</v>
      </c>
    </row>
    <row r="35" spans="1:2" ht="20.100000000000001" customHeight="1">
      <c r="A35" s="458" t="s">
        <v>972</v>
      </c>
      <c r="B35" s="3" t="s">
        <v>965</v>
      </c>
    </row>
    <row r="36" spans="1:2" ht="20.100000000000001" customHeight="1">
      <c r="A36" s="458" t="s">
        <v>973</v>
      </c>
      <c r="B36" s="3" t="s">
        <v>966</v>
      </c>
    </row>
    <row r="38" spans="1:2" ht="20.100000000000001" customHeight="1">
      <c r="A38" s="49" t="s">
        <v>310</v>
      </c>
    </row>
  </sheetData>
  <hyperlinks>
    <hyperlink ref="A9" location="'G 2.1'!A1" display="'G 2.1'!A1"/>
    <hyperlink ref="A10" location="'G 2.2'!A1" display="'G 2.2'!A1"/>
    <hyperlink ref="A11" location="'G 3.1'!A1" display="'G 3.1'!A1"/>
    <hyperlink ref="A12" location="'T 3.1'!A1" display="'T 3.1'!A1"/>
    <hyperlink ref="A13" location="'G 4.1'!A1" display="'G 4.1'!A1"/>
    <hyperlink ref="A14" location="'G 4.2'!A1" display="'G 4.2'!A1"/>
    <hyperlink ref="A15" location="'G 4.3'!A1" display="'G 4.3'!A1"/>
    <hyperlink ref="A16" location="'G 4.4'!A1" display="'G 4.4'!A1"/>
    <hyperlink ref="A17" location="'G 4.5'!A1" display="'G 4.5'!A1"/>
    <hyperlink ref="A18" location="'G 4.6'!A1" display="'G 4.6'!A1"/>
    <hyperlink ref="A19" location="'G 5.1'!A1" display="'G 5.1'!A1"/>
    <hyperlink ref="A20" location="'T 5.1'!A1" display="'T 5.1'!A1"/>
    <hyperlink ref="A21" location="'G 5.2'!A1" display="'G 5.2'!A1"/>
    <hyperlink ref="A22" location="'G 5.3'!A1" display="'G 5.3'!A1"/>
    <hyperlink ref="A23" location="'G 6.1'!A1" display="'G 6.1'!A1"/>
    <hyperlink ref="A24" location="'G 7.1'!A1" display="'G 7.1'!A1"/>
    <hyperlink ref="A25" location="'G 7.2'!A1" display="'G 7.2'!A1"/>
    <hyperlink ref="A26" location="'G 7.3'!A1" display="'G 7.3'!A1"/>
    <hyperlink ref="A27" location="'G 7.4'!A1" display="'G 7.4'!A1"/>
    <hyperlink ref="A28" location="'G 7.5'!A1" display="'G 7.5'!A1"/>
    <hyperlink ref="A29" location="'G 8.1 '!A1" display="'G 8.1 '!A1"/>
    <hyperlink ref="A30" location="'T A.1'!A1" display="'T A.1'!A1"/>
    <hyperlink ref="A31" location="'G A.1'!A1" display="'G A.1'!A1"/>
    <hyperlink ref="A32" location="'G A.2'!A1" display="'G A.2'!A1"/>
    <hyperlink ref="A33" location="'T A.2'!A1" display="'T A.2'!A1"/>
    <hyperlink ref="A34" location="'T A.3a'!A1" display="'T A.3a'!A1"/>
    <hyperlink ref="A35" location="'T A.3b'!A1" display="'T A.3b'!A1"/>
    <hyperlink ref="A36" location="'T A.3c'!A1" display="'T A.3c'!A1"/>
  </hyperlinks>
  <printOptions horizontalCentered="1"/>
  <pageMargins left="0.59055118110236227" right="0.59055118110236227" top="0.59055118110236227" bottom="0.59055118110236227" header="0.51181102362204722" footer="0.51181102362204722"/>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heetViews>
  <sheetFormatPr baseColWidth="10" defaultRowHeight="14.25"/>
  <cols>
    <col min="1" max="1" width="48.625" style="15" customWidth="1"/>
    <col min="2" max="14" width="15.625" style="15" customWidth="1"/>
    <col min="15" max="16384" width="11" style="15"/>
  </cols>
  <sheetData>
    <row r="1" spans="1:15" s="202" customFormat="1" ht="18">
      <c r="A1" s="201" t="s">
        <v>899</v>
      </c>
      <c r="B1" s="201"/>
    </row>
    <row r="2" spans="1:15" s="21" customFormat="1" ht="15.75">
      <c r="A2" s="203" t="s">
        <v>298</v>
      </c>
    </row>
    <row r="3" spans="1:15" ht="15">
      <c r="A3" s="218"/>
      <c r="B3" s="219"/>
    </row>
    <row r="4" spans="1:15" ht="75" customHeight="1">
      <c r="A4" s="270"/>
      <c r="B4" s="270" t="s">
        <v>267</v>
      </c>
      <c r="C4" s="270" t="s">
        <v>268</v>
      </c>
      <c r="D4" s="270" t="s">
        <v>269</v>
      </c>
      <c r="E4" s="270" t="s">
        <v>270</v>
      </c>
      <c r="F4" s="270" t="s">
        <v>271</v>
      </c>
      <c r="G4" s="270" t="s">
        <v>415</v>
      </c>
      <c r="H4" s="414" t="s">
        <v>272</v>
      </c>
      <c r="I4" s="270" t="s">
        <v>273</v>
      </c>
      <c r="J4" s="270" t="s">
        <v>274</v>
      </c>
      <c r="K4" s="270" t="s">
        <v>275</v>
      </c>
      <c r="L4" s="270" t="s">
        <v>276</v>
      </c>
      <c r="M4" s="270" t="s">
        <v>277</v>
      </c>
      <c r="N4" s="270" t="s">
        <v>278</v>
      </c>
      <c r="O4" s="270" t="s">
        <v>0</v>
      </c>
    </row>
    <row r="5" spans="1:15">
      <c r="A5" s="15" t="s">
        <v>31</v>
      </c>
      <c r="B5" s="224">
        <v>4.1130000000000007E-2</v>
      </c>
      <c r="C5" s="224">
        <v>9.9149999999999988E-2</v>
      </c>
      <c r="D5" s="224">
        <v>9.8399999999999998E-3</v>
      </c>
      <c r="E5" s="224">
        <v>0.47293000000000002</v>
      </c>
      <c r="F5" s="224">
        <v>3.3259999999999998E-2</v>
      </c>
      <c r="G5" s="224">
        <v>7.5869999999999993E-2</v>
      </c>
      <c r="H5" s="224">
        <v>9.7000000000000005E-4</v>
      </c>
      <c r="I5" s="224">
        <v>3.7220000000000003E-2</v>
      </c>
      <c r="J5" s="224">
        <v>0.10750999999999999</v>
      </c>
      <c r="K5" s="224">
        <v>3.7000000000000002E-3</v>
      </c>
      <c r="L5" s="224">
        <v>0.10786</v>
      </c>
      <c r="M5" s="224">
        <v>4.4200000000000003E-3</v>
      </c>
      <c r="N5" s="224">
        <v>6.1199999999999996E-3</v>
      </c>
      <c r="O5" s="225">
        <v>0.99997999999999998</v>
      </c>
    </row>
    <row r="6" spans="1:15">
      <c r="A6" s="322"/>
      <c r="B6" s="224"/>
      <c r="C6" s="224"/>
      <c r="D6" s="224"/>
      <c r="E6" s="224"/>
      <c r="F6" s="224"/>
      <c r="G6" s="224"/>
      <c r="H6" s="226"/>
      <c r="I6" s="224"/>
      <c r="J6" s="224"/>
      <c r="K6" s="224"/>
      <c r="L6" s="224"/>
      <c r="M6" s="224"/>
      <c r="N6" s="224"/>
      <c r="O6" s="225"/>
    </row>
    <row r="7" spans="1:15">
      <c r="A7" s="322" t="s">
        <v>162</v>
      </c>
      <c r="B7" s="224">
        <v>3.2440000000000004E-2</v>
      </c>
      <c r="C7" s="224">
        <v>5.5780000000000003E-2</v>
      </c>
      <c r="D7" s="224">
        <v>9.4699999999999993E-3</v>
      </c>
      <c r="E7" s="224">
        <v>0.59412999999999994</v>
      </c>
      <c r="F7" s="224">
        <v>2.826E-2</v>
      </c>
      <c r="G7" s="224">
        <v>4.5670000000000002E-2</v>
      </c>
      <c r="H7" s="224">
        <v>1.5299999999999999E-3</v>
      </c>
      <c r="I7" s="224">
        <v>3.6409999999999998E-2</v>
      </c>
      <c r="J7" s="224">
        <v>0.11686000000000001</v>
      </c>
      <c r="K7" s="224">
        <v>5.1900000000000002E-3</v>
      </c>
      <c r="L7" s="224">
        <v>6.8379999999999996E-2</v>
      </c>
      <c r="M7" s="224">
        <v>1.5900000000000001E-3</v>
      </c>
      <c r="N7" s="224">
        <v>4.2899999999999995E-3</v>
      </c>
      <c r="O7" s="225">
        <v>0.99999999999999978</v>
      </c>
    </row>
    <row r="8" spans="1:15">
      <c r="A8" s="322" t="s">
        <v>170</v>
      </c>
      <c r="B8" s="224">
        <v>5.0290000000000001E-2</v>
      </c>
      <c r="C8" s="224">
        <v>0.14443</v>
      </c>
      <c r="D8" s="224">
        <v>1.0669999999999999E-2</v>
      </c>
      <c r="E8" s="224">
        <v>0.33472000000000002</v>
      </c>
      <c r="F8" s="224">
        <v>3.8100000000000002E-2</v>
      </c>
      <c r="G8" s="224">
        <v>0.10848000000000001</v>
      </c>
      <c r="H8" s="224">
        <v>2.1000000000000001E-4</v>
      </c>
      <c r="I8" s="224">
        <v>4.018E-2</v>
      </c>
      <c r="J8" s="224">
        <v>0.10356</v>
      </c>
      <c r="K8" s="224">
        <v>2.3599999999999997E-3</v>
      </c>
      <c r="L8" s="224">
        <v>0.15240000000000001</v>
      </c>
      <c r="M8" s="224">
        <v>7.1300000000000001E-3</v>
      </c>
      <c r="N8" s="224">
        <v>7.4799999999999997E-3</v>
      </c>
      <c r="O8" s="225">
        <v>1.0000100000000001</v>
      </c>
    </row>
    <row r="9" spans="1:15">
      <c r="A9" s="322" t="s">
        <v>942</v>
      </c>
      <c r="B9" s="224">
        <v>8.2769999999999996E-2</v>
      </c>
      <c r="C9" s="224">
        <v>0.25951000000000002</v>
      </c>
      <c r="D9" s="224">
        <v>0</v>
      </c>
      <c r="E9" s="224">
        <v>0.20133999999999999</v>
      </c>
      <c r="F9" s="224">
        <v>6.2640000000000001E-2</v>
      </c>
      <c r="G9" s="224">
        <v>0.12751999999999999</v>
      </c>
      <c r="H9" s="224">
        <v>0</v>
      </c>
      <c r="I9" s="224">
        <v>6.7100000000000007E-3</v>
      </c>
      <c r="J9" s="224">
        <v>4.027E-2</v>
      </c>
      <c r="K9" s="224">
        <v>0</v>
      </c>
      <c r="L9" s="224">
        <v>0.18792</v>
      </c>
      <c r="M9" s="224">
        <v>1.7899999999999999E-2</v>
      </c>
      <c r="N9" s="224">
        <v>1.3420000000000001E-2</v>
      </c>
      <c r="O9" s="225">
        <v>1</v>
      </c>
    </row>
    <row r="10" spans="1:15">
      <c r="A10" s="322" t="s">
        <v>397</v>
      </c>
      <c r="B10" s="224">
        <v>6.5709999999999991E-2</v>
      </c>
      <c r="C10" s="224">
        <v>0.22428999999999999</v>
      </c>
      <c r="D10" s="224">
        <v>0.01</v>
      </c>
      <c r="E10" s="224">
        <v>0.20143</v>
      </c>
      <c r="F10" s="224">
        <v>3.5709999999999999E-2</v>
      </c>
      <c r="G10" s="224">
        <v>0.14571000000000001</v>
      </c>
      <c r="H10" s="224">
        <v>0</v>
      </c>
      <c r="I10" s="224">
        <v>2.7140000000000001E-2</v>
      </c>
      <c r="J10" s="224">
        <v>3.7139999999999999E-2</v>
      </c>
      <c r="K10" s="224">
        <v>0</v>
      </c>
      <c r="L10" s="224">
        <v>0.22857</v>
      </c>
      <c r="M10" s="224">
        <v>1.1430000000000001E-2</v>
      </c>
      <c r="N10" s="224">
        <v>1.286E-2</v>
      </c>
      <c r="O10" s="225">
        <v>0.99999000000000005</v>
      </c>
    </row>
    <row r="11" spans="1:15">
      <c r="A11" s="327" t="s">
        <v>923</v>
      </c>
      <c r="B11" s="182">
        <v>3.9660000000000001E-2</v>
      </c>
      <c r="C11" s="182">
        <v>0.10166</v>
      </c>
      <c r="D11" s="182">
        <v>9.6299999999999997E-3</v>
      </c>
      <c r="E11" s="182">
        <v>0.47939999999999999</v>
      </c>
      <c r="F11" s="182">
        <v>3.6970000000000003E-2</v>
      </c>
      <c r="G11" s="182">
        <v>8.6639999999999995E-2</v>
      </c>
      <c r="H11" s="182">
        <v>1.5399999999999999E-3</v>
      </c>
      <c r="I11" s="182">
        <v>3.4660000000000003E-2</v>
      </c>
      <c r="J11" s="182">
        <v>9.2030000000000001E-2</v>
      </c>
      <c r="K11" s="182">
        <v>1.9300000000000001E-3</v>
      </c>
      <c r="L11" s="182">
        <v>0.10127000000000001</v>
      </c>
      <c r="M11" s="182">
        <v>5.7799999999999995E-3</v>
      </c>
      <c r="N11" s="182">
        <v>8.8599999999999998E-3</v>
      </c>
      <c r="O11" s="228">
        <v>1.00003</v>
      </c>
    </row>
    <row r="12" spans="1:15">
      <c r="B12" s="229"/>
      <c r="C12" s="229"/>
      <c r="D12" s="229"/>
      <c r="E12" s="229"/>
      <c r="F12" s="229"/>
      <c r="G12" s="229"/>
      <c r="H12" s="230"/>
      <c r="I12" s="229"/>
      <c r="J12" s="229"/>
      <c r="K12" s="229"/>
      <c r="L12" s="229"/>
      <c r="M12" s="229"/>
      <c r="N12" s="229"/>
      <c r="O12" s="231"/>
    </row>
    <row r="13" spans="1:15" ht="15">
      <c r="A13" s="106" t="s">
        <v>486</v>
      </c>
      <c r="B13" s="99"/>
      <c r="C13" s="99"/>
      <c r="D13" s="99"/>
      <c r="E13" s="99"/>
      <c r="F13" s="101"/>
    </row>
    <row r="14" spans="1:15">
      <c r="A14" s="106" t="s">
        <v>769</v>
      </c>
      <c r="B14" s="105"/>
      <c r="C14" s="105"/>
      <c r="D14" s="105"/>
      <c r="E14" s="105"/>
      <c r="F14" s="105"/>
    </row>
    <row r="15" spans="1:15">
      <c r="A15" s="105"/>
      <c r="B15" s="105"/>
      <c r="C15" s="105"/>
      <c r="D15" s="105"/>
      <c r="E15" s="105"/>
      <c r="F15" s="105"/>
      <c r="G15" s="105"/>
      <c r="H15" s="105"/>
      <c r="I15" s="105"/>
      <c r="J15" s="105"/>
      <c r="K15" s="105"/>
      <c r="L15" s="105"/>
    </row>
    <row r="16" spans="1:15" ht="15">
      <c r="A16" s="211" t="s">
        <v>655</v>
      </c>
      <c r="B16" s="75"/>
      <c r="C16" s="75"/>
      <c r="D16" s="75"/>
      <c r="E16" s="75"/>
      <c r="F16" s="75"/>
      <c r="G16" s="83"/>
    </row>
    <row r="17" spans="1:15">
      <c r="A17" s="107" t="s">
        <v>975</v>
      </c>
      <c r="B17" s="75"/>
      <c r="C17" s="75"/>
      <c r="D17" s="75"/>
      <c r="E17" s="75"/>
      <c r="F17" s="75"/>
      <c r="G17" s="83"/>
    </row>
    <row r="18" spans="1:15">
      <c r="A18" s="107"/>
      <c r="B18" s="75"/>
      <c r="C18" s="75"/>
      <c r="D18" s="75"/>
      <c r="E18" s="75"/>
      <c r="F18" s="75"/>
      <c r="G18" s="83"/>
    </row>
    <row r="19" spans="1:15" ht="15">
      <c r="A19" s="180" t="s">
        <v>654</v>
      </c>
      <c r="B19" s="75"/>
      <c r="C19" s="75"/>
      <c r="D19" s="75"/>
      <c r="E19" s="75"/>
      <c r="F19" s="75"/>
      <c r="G19" s="83"/>
    </row>
    <row r="20" spans="1:15">
      <c r="A20" s="107" t="s">
        <v>481</v>
      </c>
      <c r="B20" s="75"/>
      <c r="C20" s="75"/>
      <c r="D20" s="75"/>
      <c r="E20" s="75"/>
      <c r="F20" s="75"/>
      <c r="G20" s="83"/>
    </row>
    <row r="21" spans="1:15">
      <c r="A21" s="107" t="s">
        <v>482</v>
      </c>
      <c r="B21" s="75"/>
      <c r="C21" s="75"/>
      <c r="D21" s="75"/>
      <c r="E21" s="75"/>
      <c r="F21" s="75"/>
      <c r="G21" s="83"/>
    </row>
    <row r="23" spans="1:15" ht="15">
      <c r="A23" s="15" t="s">
        <v>953</v>
      </c>
      <c r="O23" s="232" t="s">
        <v>310</v>
      </c>
    </row>
  </sheetData>
  <printOptions horizontalCentered="1"/>
  <pageMargins left="0.59055118110236227" right="0.59055118110236227" top="0.59055118110236227" bottom="0.59055118110236227" header="0.51181102362204722" footer="0.51181102362204722"/>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heetViews>
  <sheetFormatPr baseColWidth="10" defaultRowHeight="14.25"/>
  <cols>
    <col min="1" max="1" width="48.625" style="15" customWidth="1"/>
    <col min="2" max="10" width="15.625" style="15" customWidth="1"/>
    <col min="11" max="16384" width="11" style="15"/>
  </cols>
  <sheetData>
    <row r="1" spans="1:11" s="202" customFormat="1" ht="18">
      <c r="A1" s="201" t="s">
        <v>900</v>
      </c>
      <c r="B1" s="201"/>
    </row>
    <row r="2" spans="1:11" s="21" customFormat="1" ht="15.75">
      <c r="A2" s="203" t="s">
        <v>298</v>
      </c>
    </row>
    <row r="3" spans="1:11" ht="15">
      <c r="A3" s="218"/>
      <c r="B3" s="219"/>
    </row>
    <row r="4" spans="1:11" ht="45" customHeight="1">
      <c r="A4" s="197"/>
      <c r="B4" s="197" t="s">
        <v>268</v>
      </c>
      <c r="C4" s="197" t="s">
        <v>269</v>
      </c>
      <c r="D4" s="197" t="s">
        <v>270</v>
      </c>
      <c r="E4" s="197" t="s">
        <v>271</v>
      </c>
      <c r="F4" s="197" t="s">
        <v>415</v>
      </c>
      <c r="G4" s="197" t="s">
        <v>274</v>
      </c>
      <c r="H4" s="197" t="s">
        <v>276</v>
      </c>
      <c r="I4" s="197" t="s">
        <v>277</v>
      </c>
      <c r="J4" s="197" t="s">
        <v>416</v>
      </c>
      <c r="K4" s="197" t="s">
        <v>0</v>
      </c>
    </row>
    <row r="5" spans="1:11">
      <c r="A5" s="322" t="s">
        <v>32</v>
      </c>
      <c r="B5" s="224">
        <v>0.12478</v>
      </c>
      <c r="C5" s="224">
        <v>8.3900000000000002E-2</v>
      </c>
      <c r="D5" s="224">
        <v>2.3090000000000003E-2</v>
      </c>
      <c r="E5" s="224">
        <v>9.3089999999999992E-2</v>
      </c>
      <c r="F5" s="224">
        <v>0.54713000000000001</v>
      </c>
      <c r="G5" s="224">
        <v>1.9189999999999999E-2</v>
      </c>
      <c r="H5" s="224">
        <v>7.0000000000000007E-5</v>
      </c>
      <c r="I5" s="224">
        <v>1.1799999999999998E-3</v>
      </c>
      <c r="J5" s="224">
        <v>0.10757</v>
      </c>
      <c r="K5" s="225">
        <v>1</v>
      </c>
    </row>
    <row r="6" spans="1:11">
      <c r="A6" s="322"/>
      <c r="B6" s="233"/>
      <c r="C6" s="233"/>
      <c r="D6" s="233"/>
      <c r="E6" s="233"/>
      <c r="F6" s="233"/>
      <c r="G6" s="233"/>
      <c r="H6" s="233"/>
      <c r="I6" s="233"/>
      <c r="J6" s="233"/>
      <c r="K6" s="234"/>
    </row>
    <row r="7" spans="1:11">
      <c r="A7" s="322" t="s">
        <v>163</v>
      </c>
      <c r="B7" s="224">
        <v>0.14739000000000002</v>
      </c>
      <c r="C7" s="224">
        <v>8.9280000000000012E-2</v>
      </c>
      <c r="D7" s="224">
        <v>3.2460000000000003E-2</v>
      </c>
      <c r="E7" s="224">
        <v>6.9470000000000004E-2</v>
      </c>
      <c r="F7" s="224">
        <v>0.50610999999999995</v>
      </c>
      <c r="G7" s="224">
        <v>2.3269999999999999E-2</v>
      </c>
      <c r="H7" s="224">
        <v>1.0999999999999999E-4</v>
      </c>
      <c r="I7" s="224">
        <v>1.1899999999999999E-3</v>
      </c>
      <c r="J7" s="224">
        <v>0.13072</v>
      </c>
      <c r="K7" s="225">
        <v>1</v>
      </c>
    </row>
    <row r="8" spans="1:11">
      <c r="A8" s="322" t="s">
        <v>171</v>
      </c>
      <c r="B8" s="224">
        <v>6.447E-2</v>
      </c>
      <c r="C8" s="224">
        <v>6.0759999999999995E-2</v>
      </c>
      <c r="D8" s="224">
        <v>2.47E-3</v>
      </c>
      <c r="E8" s="224">
        <v>0.14682000000000001</v>
      </c>
      <c r="F8" s="224">
        <v>0.66286</v>
      </c>
      <c r="G8" s="224">
        <v>1.0489999999999999E-2</v>
      </c>
      <c r="H8" s="224">
        <v>0</v>
      </c>
      <c r="I8" s="224">
        <v>0</v>
      </c>
      <c r="J8" s="224">
        <v>5.2130000000000003E-2</v>
      </c>
      <c r="K8" s="225">
        <v>1</v>
      </c>
    </row>
    <row r="9" spans="1:11">
      <c r="A9" s="322" t="s">
        <v>176</v>
      </c>
      <c r="B9" s="224">
        <v>9.783E-2</v>
      </c>
      <c r="C9" s="224">
        <v>6.522E-2</v>
      </c>
      <c r="D9" s="224">
        <v>0</v>
      </c>
      <c r="E9" s="224">
        <v>0.11957000000000001</v>
      </c>
      <c r="F9" s="224">
        <v>0.69564999999999999</v>
      </c>
      <c r="G9" s="224">
        <v>0</v>
      </c>
      <c r="H9" s="224">
        <v>0</v>
      </c>
      <c r="I9" s="224">
        <v>0</v>
      </c>
      <c r="J9" s="224">
        <v>2.1739999999999999E-2</v>
      </c>
      <c r="K9" s="225">
        <v>1.0000100000000001</v>
      </c>
    </row>
    <row r="10" spans="1:11">
      <c r="A10" s="369" t="s">
        <v>398</v>
      </c>
      <c r="B10" s="199">
        <v>4.8780000000000004E-2</v>
      </c>
      <c r="C10" s="199">
        <v>7.3169999999999999E-2</v>
      </c>
      <c r="D10" s="199">
        <v>0</v>
      </c>
      <c r="E10" s="199">
        <v>0.11381999999999999</v>
      </c>
      <c r="F10" s="199">
        <v>0.6910599999999999</v>
      </c>
      <c r="G10" s="199">
        <v>0</v>
      </c>
      <c r="H10" s="199">
        <v>0</v>
      </c>
      <c r="I10" s="199">
        <v>0</v>
      </c>
      <c r="J10" s="199">
        <v>7.3169999999999999E-2</v>
      </c>
      <c r="K10" s="235">
        <v>0.99999999999999978</v>
      </c>
    </row>
    <row r="11" spans="1:11">
      <c r="A11" s="327" t="s">
        <v>924</v>
      </c>
      <c r="B11" s="182">
        <v>0.12305999999999999</v>
      </c>
      <c r="C11" s="182">
        <v>0.1153</v>
      </c>
      <c r="D11" s="182">
        <v>6.6500000000000005E-3</v>
      </c>
      <c r="E11" s="182">
        <v>0.13635999999999998</v>
      </c>
      <c r="F11" s="182">
        <v>0.51662999999999992</v>
      </c>
      <c r="G11" s="182">
        <v>1.3300000000000001E-2</v>
      </c>
      <c r="H11" s="182">
        <v>0</v>
      </c>
      <c r="I11" s="182">
        <v>5.5400000000000007E-3</v>
      </c>
      <c r="J11" s="182">
        <v>8.3150000000000002E-2</v>
      </c>
      <c r="K11" s="228">
        <v>0.99998999999999993</v>
      </c>
    </row>
    <row r="13" spans="1:11" ht="15">
      <c r="A13" s="106" t="s">
        <v>486</v>
      </c>
      <c r="B13" s="99"/>
      <c r="C13" s="99"/>
      <c r="D13" s="99"/>
      <c r="E13" s="99"/>
      <c r="F13" s="101"/>
    </row>
    <row r="14" spans="1:11">
      <c r="A14" s="106" t="s">
        <v>769</v>
      </c>
      <c r="B14" s="105"/>
      <c r="C14" s="105"/>
      <c r="D14" s="105"/>
      <c r="E14" s="105"/>
      <c r="F14" s="105"/>
    </row>
    <row r="15" spans="1:11">
      <c r="A15" s="105"/>
      <c r="B15" s="105"/>
      <c r="C15" s="105"/>
      <c r="D15" s="105"/>
      <c r="E15" s="105"/>
      <c r="F15" s="105"/>
      <c r="G15" s="105"/>
      <c r="H15" s="105"/>
      <c r="I15" s="105"/>
      <c r="J15" s="105"/>
      <c r="K15" s="105"/>
    </row>
    <row r="16" spans="1:11" ht="15">
      <c r="A16" s="211" t="s">
        <v>655</v>
      </c>
      <c r="B16" s="75"/>
      <c r="C16" s="75"/>
      <c r="D16" s="75"/>
      <c r="E16" s="75"/>
      <c r="F16" s="75"/>
      <c r="G16" s="83"/>
    </row>
    <row r="17" spans="1:11">
      <c r="A17" s="107" t="s">
        <v>975</v>
      </c>
      <c r="B17" s="75"/>
      <c r="C17" s="75"/>
      <c r="D17" s="75"/>
      <c r="E17" s="75"/>
      <c r="F17" s="75"/>
      <c r="G17" s="83"/>
    </row>
    <row r="18" spans="1:11">
      <c r="A18" s="107"/>
      <c r="B18" s="75"/>
      <c r="C18" s="75"/>
      <c r="D18" s="75"/>
      <c r="E18" s="75"/>
      <c r="F18" s="75"/>
      <c r="G18" s="83"/>
    </row>
    <row r="19" spans="1:11" ht="15">
      <c r="A19" s="180" t="s">
        <v>654</v>
      </c>
      <c r="B19" s="75"/>
      <c r="C19" s="75"/>
      <c r="D19" s="75"/>
      <c r="E19" s="75"/>
      <c r="F19" s="75"/>
      <c r="G19" s="83"/>
    </row>
    <row r="20" spans="1:11">
      <c r="A20" s="107" t="s">
        <v>481</v>
      </c>
      <c r="B20" s="75"/>
      <c r="C20" s="75"/>
      <c r="D20" s="75"/>
      <c r="E20" s="75"/>
      <c r="F20" s="75"/>
      <c r="G20" s="83"/>
    </row>
    <row r="21" spans="1:11">
      <c r="A21" s="107" t="s">
        <v>482</v>
      </c>
      <c r="B21" s="75"/>
      <c r="C21" s="75"/>
      <c r="D21" s="75"/>
      <c r="E21" s="75"/>
      <c r="F21" s="75"/>
      <c r="G21" s="83"/>
    </row>
    <row r="23" spans="1:11" ht="15">
      <c r="A23" s="15" t="s">
        <v>953</v>
      </c>
      <c r="K23" s="232" t="s">
        <v>310</v>
      </c>
    </row>
  </sheetData>
  <printOptions horizontalCentered="1"/>
  <pageMargins left="0.59055118110236227" right="0.59055118110236227" top="0.59055118110236227" bottom="0.59055118110236227" header="0.51181102362204722" footer="0.51181102362204722"/>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Normal="100" workbookViewId="0"/>
  </sheetViews>
  <sheetFormatPr baseColWidth="10" defaultColWidth="10.625" defaultRowHeight="15"/>
  <cols>
    <col min="1" max="1" width="69.625" style="306" customWidth="1"/>
    <col min="2" max="5" width="15.625" style="75" customWidth="1"/>
    <col min="6" max="16384" width="10.625" style="75"/>
  </cols>
  <sheetData>
    <row r="1" spans="1:6" s="202" customFormat="1" ht="18">
      <c r="A1" s="201" t="s">
        <v>901</v>
      </c>
      <c r="B1" s="201"/>
      <c r="F1" s="461"/>
    </row>
    <row r="2" spans="1:6" s="21" customFormat="1" ht="15.75" customHeight="1">
      <c r="A2" s="258" t="s">
        <v>407</v>
      </c>
      <c r="F2" s="462"/>
    </row>
    <row r="3" spans="1:6" ht="14.25" customHeight="1">
      <c r="A3" s="83"/>
      <c r="B3" s="83"/>
    </row>
    <row r="4" spans="1:6" ht="60">
      <c r="A4" s="200" t="s">
        <v>1</v>
      </c>
      <c r="B4" s="317" t="s">
        <v>368</v>
      </c>
      <c r="C4" s="317" t="s">
        <v>230</v>
      </c>
      <c r="D4" s="317" t="s">
        <v>417</v>
      </c>
      <c r="E4" s="317" t="s">
        <v>356</v>
      </c>
      <c r="F4" s="317" t="s">
        <v>0</v>
      </c>
    </row>
    <row r="5" spans="1:6" ht="15" customHeight="1">
      <c r="A5" s="85" t="s">
        <v>0</v>
      </c>
      <c r="B5" s="236"/>
      <c r="C5" s="236"/>
      <c r="D5" s="236"/>
      <c r="E5" s="236"/>
      <c r="F5" s="236"/>
    </row>
    <row r="6" spans="1:6" ht="15" customHeight="1">
      <c r="A6" s="312" t="s">
        <v>25</v>
      </c>
      <c r="B6" s="237">
        <v>0.74822999999999995</v>
      </c>
      <c r="C6" s="238">
        <v>0.15890000000000001</v>
      </c>
      <c r="D6" s="239">
        <v>3.8690000000000002E-2</v>
      </c>
      <c r="E6" s="240">
        <v>5.4179999999999999E-2</v>
      </c>
      <c r="F6" s="273">
        <f>SUM(B6:E6)</f>
        <v>1</v>
      </c>
    </row>
    <row r="7" spans="1:6" ht="15" customHeight="1">
      <c r="A7" s="171"/>
      <c r="B7" s="241"/>
      <c r="C7" s="241"/>
      <c r="D7" s="98"/>
      <c r="E7" s="98"/>
      <c r="F7" s="101"/>
    </row>
    <row r="8" spans="1:6" ht="15" customHeight="1">
      <c r="A8" s="85" t="s">
        <v>559</v>
      </c>
      <c r="B8" s="98"/>
      <c r="C8" s="98"/>
      <c r="D8" s="98"/>
      <c r="E8" s="98"/>
      <c r="F8" s="242"/>
    </row>
    <row r="9" spans="1:6" s="300" customFormat="1" ht="15" customHeight="1">
      <c r="A9" s="309" t="s">
        <v>161</v>
      </c>
      <c r="B9" s="243">
        <v>0.86486000000000007</v>
      </c>
      <c r="C9" s="143">
        <v>0.10494999999999999</v>
      </c>
      <c r="D9" s="145">
        <v>1.771E-2</v>
      </c>
      <c r="E9" s="142">
        <v>1.248E-2</v>
      </c>
      <c r="F9" s="274">
        <f>SUM(B9:E9)</f>
        <v>1</v>
      </c>
    </row>
    <row r="10" spans="1:6" ht="15" customHeight="1">
      <c r="A10" s="426" t="s">
        <v>168</v>
      </c>
      <c r="B10" s="244">
        <v>0.58216000000000001</v>
      </c>
      <c r="C10" s="151">
        <v>0.26832</v>
      </c>
      <c r="D10" s="153">
        <v>7.2550000000000003E-2</v>
      </c>
      <c r="E10" s="150">
        <v>7.6969999999999997E-2</v>
      </c>
      <c r="F10" s="275">
        <f>SUM(B10:E10)</f>
        <v>1</v>
      </c>
    </row>
    <row r="11" spans="1:6" ht="15" customHeight="1">
      <c r="A11" s="426" t="s">
        <v>175</v>
      </c>
      <c r="B11" s="244">
        <v>0.33918999999999999</v>
      </c>
      <c r="C11" s="151">
        <v>0.25542999999999999</v>
      </c>
      <c r="D11" s="153">
        <v>0.12720000000000001</v>
      </c>
      <c r="E11" s="150">
        <v>0.27818000000000004</v>
      </c>
      <c r="F11" s="275">
        <f>SUM(B11:E11)</f>
        <v>1</v>
      </c>
    </row>
    <row r="12" spans="1:6" ht="15" customHeight="1">
      <c r="A12" s="426" t="s">
        <v>395</v>
      </c>
      <c r="B12" s="244">
        <v>0.30258000000000002</v>
      </c>
      <c r="C12" s="151">
        <v>0.19116</v>
      </c>
      <c r="D12" s="153">
        <v>8.5580000000000003E-2</v>
      </c>
      <c r="E12" s="150">
        <v>0.42066999999999999</v>
      </c>
      <c r="F12" s="275">
        <f>SUM(B12:E12)</f>
        <v>0.99999000000000005</v>
      </c>
    </row>
    <row r="13" spans="1:6" ht="15" customHeight="1">
      <c r="A13" s="427" t="s">
        <v>921</v>
      </c>
      <c r="B13" s="245">
        <v>0.70033000000000001</v>
      </c>
      <c r="C13" s="246">
        <v>0.17980000000000002</v>
      </c>
      <c r="D13" s="247">
        <v>5.04E-2</v>
      </c>
      <c r="E13" s="248">
        <v>6.9460000000000008E-2</v>
      </c>
      <c r="F13" s="281">
        <f>SUM(B13:E13)</f>
        <v>0.99999000000000005</v>
      </c>
    </row>
    <row r="14" spans="1:6" ht="15" customHeight="1">
      <c r="A14" s="428"/>
      <c r="B14" s="241"/>
      <c r="C14" s="241"/>
      <c r="D14" s="98"/>
      <c r="E14" s="98"/>
      <c r="F14" s="101"/>
    </row>
    <row r="15" spans="1:6" ht="15" customHeight="1">
      <c r="A15" s="428" t="s">
        <v>192</v>
      </c>
      <c r="B15" s="241"/>
      <c r="C15" s="241"/>
      <c r="D15" s="98"/>
      <c r="E15" s="98"/>
      <c r="F15" s="101"/>
    </row>
    <row r="16" spans="1:6" ht="15" customHeight="1">
      <c r="A16" s="429" t="s">
        <v>193</v>
      </c>
      <c r="B16" s="243">
        <v>0.78540999999999994</v>
      </c>
      <c r="C16" s="143">
        <v>0.13214999999999999</v>
      </c>
      <c r="D16" s="145">
        <v>3.0859999999999999E-2</v>
      </c>
      <c r="E16" s="142">
        <v>5.1589999999999997E-2</v>
      </c>
      <c r="F16" s="274">
        <f>SUM(B16:E16)</f>
        <v>1.0000099999999998</v>
      </c>
    </row>
    <row r="17" spans="1:6" s="300" customFormat="1" ht="15" customHeight="1">
      <c r="A17" s="427" t="s">
        <v>196</v>
      </c>
      <c r="B17" s="245">
        <v>0.70924999999999994</v>
      </c>
      <c r="C17" s="246">
        <v>0.18696000000000002</v>
      </c>
      <c r="D17" s="247">
        <v>4.6890000000000001E-2</v>
      </c>
      <c r="E17" s="248">
        <v>5.6900000000000006E-2</v>
      </c>
      <c r="F17" s="281">
        <f>SUM(B17:E17)</f>
        <v>1</v>
      </c>
    </row>
    <row r="18" spans="1:6" s="300" customFormat="1" ht="15" customHeight="1">
      <c r="A18" s="430"/>
      <c r="B18" s="241"/>
      <c r="C18" s="241"/>
      <c r="D18" s="98"/>
      <c r="E18" s="249"/>
      <c r="F18" s="101"/>
    </row>
    <row r="19" spans="1:6" ht="15" customHeight="1">
      <c r="A19" s="428" t="s">
        <v>682</v>
      </c>
      <c r="B19" s="236"/>
      <c r="C19" s="249"/>
      <c r="D19" s="98"/>
      <c r="E19" s="98"/>
      <c r="F19" s="101"/>
    </row>
    <row r="20" spans="1:6" ht="15" customHeight="1">
      <c r="A20" s="429" t="s">
        <v>311</v>
      </c>
      <c r="B20" s="243">
        <v>0.78676000000000001</v>
      </c>
      <c r="C20" s="143">
        <v>0.14307</v>
      </c>
      <c r="D20" s="145">
        <v>3.058E-2</v>
      </c>
      <c r="E20" s="142">
        <v>3.9589999999999993E-2</v>
      </c>
      <c r="F20" s="274">
        <f>SUM(B20:E20)</f>
        <v>1</v>
      </c>
    </row>
    <row r="21" spans="1:6" ht="15" customHeight="1">
      <c r="A21" s="426" t="s">
        <v>318</v>
      </c>
      <c r="B21" s="244">
        <v>0.66454999999999997</v>
      </c>
      <c r="C21" s="151">
        <v>0.19386</v>
      </c>
      <c r="D21" s="153">
        <v>5.6500000000000002E-2</v>
      </c>
      <c r="E21" s="150">
        <v>8.5089999999999999E-2</v>
      </c>
      <c r="F21" s="275">
        <f>SUM(B21:E21)</f>
        <v>1</v>
      </c>
    </row>
    <row r="22" spans="1:6" ht="15" customHeight="1">
      <c r="A22" s="426" t="s">
        <v>324</v>
      </c>
      <c r="B22" s="244">
        <v>0.64096999999999993</v>
      </c>
      <c r="C22" s="151">
        <v>0.21214</v>
      </c>
      <c r="D22" s="153">
        <v>6.071E-2</v>
      </c>
      <c r="E22" s="150">
        <v>8.6180000000000007E-2</v>
      </c>
      <c r="F22" s="275">
        <f>SUM(B22:E22)</f>
        <v>1</v>
      </c>
    </row>
    <row r="23" spans="1:6" ht="15" customHeight="1">
      <c r="A23" s="426" t="s">
        <v>330</v>
      </c>
      <c r="B23" s="244">
        <v>0.54169</v>
      </c>
      <c r="C23" s="151">
        <v>0.23304</v>
      </c>
      <c r="D23" s="153">
        <v>8.2909999999999998E-2</v>
      </c>
      <c r="E23" s="150">
        <v>0.14235</v>
      </c>
      <c r="F23" s="275">
        <f>SUM(B23:E23)</f>
        <v>0.99999000000000005</v>
      </c>
    </row>
    <row r="24" spans="1:6" ht="15" customHeight="1">
      <c r="A24" s="427" t="s">
        <v>889</v>
      </c>
      <c r="B24" s="245">
        <v>0.37142999999999998</v>
      </c>
      <c r="C24" s="246">
        <v>0.2</v>
      </c>
      <c r="D24" s="247">
        <v>0.1</v>
      </c>
      <c r="E24" s="248">
        <v>0.32856999999999997</v>
      </c>
      <c r="F24" s="281">
        <f>SUM(B24:E24)</f>
        <v>1</v>
      </c>
    </row>
    <row r="25" spans="1:6" ht="15" customHeight="1">
      <c r="A25" s="430"/>
      <c r="B25" s="241"/>
      <c r="C25" s="241"/>
      <c r="D25" s="98"/>
      <c r="E25" s="98"/>
      <c r="F25" s="101"/>
    </row>
    <row r="26" spans="1:6" s="300" customFormat="1" ht="15" customHeight="1">
      <c r="A26" s="428" t="s">
        <v>683</v>
      </c>
      <c r="B26" s="236"/>
      <c r="C26" s="249"/>
      <c r="D26" s="98"/>
      <c r="E26" s="249"/>
      <c r="F26" s="101"/>
    </row>
    <row r="27" spans="1:6" ht="15" customHeight="1">
      <c r="A27" s="429" t="s">
        <v>181</v>
      </c>
      <c r="B27" s="142">
        <v>0.56571800000000005</v>
      </c>
      <c r="C27" s="143">
        <v>0.25442100000000001</v>
      </c>
      <c r="D27" s="145">
        <v>7.4494000000000005E-2</v>
      </c>
      <c r="E27" s="142">
        <v>0.10536799999999999</v>
      </c>
      <c r="F27" s="274">
        <f>SUM(B27:E27)</f>
        <v>1.0000009999999999</v>
      </c>
    </row>
    <row r="28" spans="1:6" ht="15" customHeight="1">
      <c r="A28" s="426"/>
      <c r="B28" s="288" t="s">
        <v>661</v>
      </c>
      <c r="C28" s="285" t="s">
        <v>662</v>
      </c>
      <c r="D28" s="286" t="s">
        <v>663</v>
      </c>
      <c r="E28" s="146" t="s">
        <v>518</v>
      </c>
      <c r="F28" s="275"/>
    </row>
    <row r="29" spans="1:6" ht="15" customHeight="1">
      <c r="A29" s="426" t="s">
        <v>336</v>
      </c>
      <c r="B29" s="150">
        <v>0.768648</v>
      </c>
      <c r="C29" s="151">
        <v>0.15678699999999998</v>
      </c>
      <c r="D29" s="153">
        <v>3.8023000000000001E-2</v>
      </c>
      <c r="E29" s="150">
        <v>3.6542999999999999E-2</v>
      </c>
      <c r="F29" s="275">
        <f>SUM(B29:E29)</f>
        <v>1.0000010000000001</v>
      </c>
    </row>
    <row r="30" spans="1:6" ht="15" customHeight="1">
      <c r="A30" s="426"/>
      <c r="B30" s="288" t="s">
        <v>664</v>
      </c>
      <c r="C30" s="285" t="s">
        <v>665</v>
      </c>
      <c r="D30" s="286" t="s">
        <v>666</v>
      </c>
      <c r="E30" s="146" t="s">
        <v>524</v>
      </c>
      <c r="F30" s="275"/>
    </row>
    <row r="31" spans="1:6" ht="15" customHeight="1">
      <c r="A31" s="426" t="s">
        <v>342</v>
      </c>
      <c r="B31" s="150">
        <v>0.76556200000000008</v>
      </c>
      <c r="C31" s="151">
        <v>0.167439</v>
      </c>
      <c r="D31" s="153">
        <v>3.4007999999999997E-2</v>
      </c>
      <c r="E31" s="150">
        <v>3.2990999999999999E-2</v>
      </c>
      <c r="F31" s="275">
        <f>SUM(B31:E31)</f>
        <v>1.0000000000000002</v>
      </c>
    </row>
    <row r="32" spans="1:6" ht="15" customHeight="1">
      <c r="A32" s="426"/>
      <c r="B32" s="288" t="s">
        <v>667</v>
      </c>
      <c r="C32" s="285" t="s">
        <v>668</v>
      </c>
      <c r="D32" s="286" t="s">
        <v>669</v>
      </c>
      <c r="E32" s="146" t="s">
        <v>530</v>
      </c>
      <c r="F32" s="275"/>
    </row>
    <row r="33" spans="1:6" ht="15" customHeight="1">
      <c r="A33" s="426" t="s">
        <v>348</v>
      </c>
      <c r="B33" s="150">
        <v>0.83195899999999989</v>
      </c>
      <c r="C33" s="151">
        <v>0.12024699999999999</v>
      </c>
      <c r="D33" s="153">
        <v>1.9654999999999999E-2</v>
      </c>
      <c r="E33" s="150">
        <v>2.8138999999999997E-2</v>
      </c>
      <c r="F33" s="275">
        <f>SUM(B33:E33)</f>
        <v>0.99999999999999989</v>
      </c>
    </row>
    <row r="34" spans="1:6" ht="15" customHeight="1">
      <c r="A34" s="426"/>
      <c r="B34" s="288" t="s">
        <v>670</v>
      </c>
      <c r="C34" s="285" t="s">
        <v>671</v>
      </c>
      <c r="D34" s="286" t="s">
        <v>672</v>
      </c>
      <c r="E34" s="146" t="s">
        <v>536</v>
      </c>
      <c r="F34" s="275"/>
    </row>
    <row r="35" spans="1:6" s="300" customFormat="1" ht="15" customHeight="1">
      <c r="A35" s="426" t="s">
        <v>187</v>
      </c>
      <c r="B35" s="150">
        <v>0.8659</v>
      </c>
      <c r="C35" s="151">
        <v>8.9146000000000003E-2</v>
      </c>
      <c r="D35" s="153">
        <v>1.7524999999999999E-2</v>
      </c>
      <c r="E35" s="150">
        <v>2.743E-2</v>
      </c>
      <c r="F35" s="275">
        <f>SUM(B35:E35)</f>
        <v>1.0000010000000001</v>
      </c>
    </row>
    <row r="36" spans="1:6" s="300" customFormat="1" ht="15" customHeight="1">
      <c r="A36" s="426"/>
      <c r="B36" s="288" t="s">
        <v>673</v>
      </c>
      <c r="C36" s="285" t="s">
        <v>674</v>
      </c>
      <c r="D36" s="286" t="s">
        <v>675</v>
      </c>
      <c r="E36" s="146" t="s">
        <v>542</v>
      </c>
      <c r="F36" s="275"/>
    </row>
    <row r="37" spans="1:6" s="300" customFormat="1" ht="15" customHeight="1">
      <c r="A37" s="426" t="s">
        <v>926</v>
      </c>
      <c r="B37" s="150">
        <v>0.65283800000000003</v>
      </c>
      <c r="C37" s="151">
        <v>0.19519300000000001</v>
      </c>
      <c r="D37" s="153">
        <v>6.8695000000000006E-2</v>
      </c>
      <c r="E37" s="150">
        <v>8.3274000000000015E-2</v>
      </c>
      <c r="F37" s="275">
        <f>SUM(B37:E37)</f>
        <v>1</v>
      </c>
    </row>
    <row r="38" spans="1:6" s="300" customFormat="1" ht="15" customHeight="1">
      <c r="A38" s="431"/>
      <c r="B38" s="288" t="s">
        <v>676</v>
      </c>
      <c r="C38" s="285" t="s">
        <v>677</v>
      </c>
      <c r="D38" s="286" t="s">
        <v>678</v>
      </c>
      <c r="E38" s="146" t="s">
        <v>548</v>
      </c>
      <c r="F38" s="275"/>
    </row>
    <row r="39" spans="1:6" s="300" customFormat="1" ht="15" customHeight="1">
      <c r="A39" s="426" t="s">
        <v>929</v>
      </c>
      <c r="B39" s="150">
        <v>0.64322599999999996</v>
      </c>
      <c r="C39" s="151">
        <v>0.13114599999999998</v>
      </c>
      <c r="D39" s="153">
        <v>5.5667999999999995E-2</v>
      </c>
      <c r="E39" s="150">
        <v>0.16996</v>
      </c>
      <c r="F39" s="275">
        <f>SUM(B39:E39)</f>
        <v>0.99999999999999989</v>
      </c>
    </row>
    <row r="40" spans="1:6" s="300" customFormat="1" ht="15" customHeight="1">
      <c r="A40" s="445"/>
      <c r="B40" s="294" t="s">
        <v>679</v>
      </c>
      <c r="C40" s="291" t="s">
        <v>680</v>
      </c>
      <c r="D40" s="292" t="s">
        <v>681</v>
      </c>
      <c r="E40" s="154" t="s">
        <v>554</v>
      </c>
      <c r="F40" s="281"/>
    </row>
    <row r="41" spans="1:6" s="300" customFormat="1" ht="15" customHeight="1">
      <c r="A41" s="430"/>
      <c r="B41" s="241"/>
      <c r="C41" s="241"/>
      <c r="D41" s="98"/>
      <c r="E41" s="249"/>
      <c r="F41" s="101"/>
    </row>
    <row r="42" spans="1:6" ht="15" customHeight="1">
      <c r="A42" s="428" t="s">
        <v>199</v>
      </c>
      <c r="B42" s="241"/>
      <c r="C42" s="249"/>
      <c r="D42" s="98"/>
      <c r="E42" s="98"/>
      <c r="F42" s="242"/>
    </row>
    <row r="43" spans="1:6" ht="15" customHeight="1">
      <c r="A43" s="429" t="s">
        <v>353</v>
      </c>
      <c r="B43" s="243">
        <v>0.75447999999999993</v>
      </c>
      <c r="C43" s="143">
        <v>0.16200000000000001</v>
      </c>
      <c r="D43" s="145">
        <v>3.601E-2</v>
      </c>
      <c r="E43" s="142">
        <v>4.7520000000000007E-2</v>
      </c>
      <c r="F43" s="274">
        <f>SUM(B43:E43)</f>
        <v>1.0000100000000001</v>
      </c>
    </row>
    <row r="44" spans="1:6" s="300" customFormat="1" ht="15" customHeight="1">
      <c r="A44" s="426" t="s">
        <v>361</v>
      </c>
      <c r="B44" s="244">
        <v>0.71608999999999989</v>
      </c>
      <c r="C44" s="151">
        <v>0.15851000000000001</v>
      </c>
      <c r="D44" s="153">
        <v>4.9450000000000001E-2</v>
      </c>
      <c r="E44" s="150">
        <v>7.5950000000000004E-2</v>
      </c>
      <c r="F44" s="275">
        <f>SUM(B44:E44)</f>
        <v>0.99999999999999989</v>
      </c>
    </row>
    <row r="45" spans="1:6" ht="15" customHeight="1">
      <c r="A45" s="427" t="s">
        <v>365</v>
      </c>
      <c r="B45" s="245">
        <v>0.83015000000000005</v>
      </c>
      <c r="C45" s="246">
        <v>0.10310000000000001</v>
      </c>
      <c r="D45" s="247">
        <v>2.2250000000000002E-2</v>
      </c>
      <c r="E45" s="248">
        <v>4.4500000000000005E-2</v>
      </c>
      <c r="F45" s="281">
        <f>SUM(B45:E45)</f>
        <v>1</v>
      </c>
    </row>
    <row r="46" spans="1:6" ht="15" customHeight="1">
      <c r="A46" s="430"/>
      <c r="B46" s="241"/>
      <c r="C46" s="241"/>
      <c r="D46" s="98"/>
      <c r="E46" s="98"/>
      <c r="F46" s="101"/>
    </row>
    <row r="47" spans="1:6" ht="15" customHeight="1">
      <c r="A47" s="428" t="s">
        <v>200</v>
      </c>
      <c r="B47" s="236"/>
      <c r="C47" s="249"/>
      <c r="D47" s="98"/>
      <c r="E47" s="98"/>
      <c r="F47" s="242"/>
    </row>
    <row r="48" spans="1:6" s="300" customFormat="1" ht="15" customHeight="1">
      <c r="A48" s="429" t="s">
        <v>202</v>
      </c>
      <c r="B48" s="243">
        <v>0.69359999999999999</v>
      </c>
      <c r="C48" s="143">
        <v>0.17190000000000003</v>
      </c>
      <c r="D48" s="145">
        <v>5.1529999999999992E-2</v>
      </c>
      <c r="E48" s="142">
        <v>8.2970000000000002E-2</v>
      </c>
      <c r="F48" s="274">
        <f>SUM(B48:E48)</f>
        <v>1</v>
      </c>
    </row>
    <row r="49" spans="1:6" ht="15" customHeight="1">
      <c r="A49" s="426" t="s">
        <v>205</v>
      </c>
      <c r="B49" s="244">
        <v>0.76497000000000004</v>
      </c>
      <c r="C49" s="151">
        <v>0.15229999999999999</v>
      </c>
      <c r="D49" s="153">
        <v>3.5049999999999998E-2</v>
      </c>
      <c r="E49" s="150">
        <v>4.768E-2</v>
      </c>
      <c r="F49" s="275">
        <f>SUM(B49:E49)</f>
        <v>1</v>
      </c>
    </row>
    <row r="50" spans="1:6" s="300" customFormat="1" ht="15" customHeight="1">
      <c r="A50" s="311" t="s">
        <v>563</v>
      </c>
      <c r="B50" s="245">
        <v>0.76334000000000002</v>
      </c>
      <c r="C50" s="246">
        <v>0.15916</v>
      </c>
      <c r="D50" s="247">
        <v>3.4689999999999999E-2</v>
      </c>
      <c r="E50" s="248">
        <v>4.2809999999999994E-2</v>
      </c>
      <c r="F50" s="281">
        <f>SUM(B50:E50)</f>
        <v>1</v>
      </c>
    </row>
    <row r="51" spans="1:6" s="300" customFormat="1" ht="15" customHeight="1">
      <c r="A51" s="171"/>
      <c r="B51" s="251"/>
      <c r="C51" s="251"/>
      <c r="D51" s="251"/>
      <c r="E51" s="251"/>
      <c r="F51" s="101"/>
    </row>
    <row r="52" spans="1:6" s="208" customFormat="1">
      <c r="A52" s="443" t="s">
        <v>386</v>
      </c>
      <c r="F52" s="108"/>
    </row>
    <row r="53" spans="1:6" s="208" customFormat="1" ht="14.25">
      <c r="A53" s="106" t="s">
        <v>484</v>
      </c>
      <c r="C53" s="210"/>
      <c r="F53" s="108"/>
    </row>
    <row r="54" spans="1:6" s="208" customFormat="1" ht="14.25">
      <c r="A54" s="172" t="s">
        <v>560</v>
      </c>
      <c r="C54" s="210"/>
      <c r="F54" s="108"/>
    </row>
    <row r="55" spans="1:6" s="208" customFormat="1" ht="14.25">
      <c r="A55" s="172" t="s">
        <v>561</v>
      </c>
      <c r="C55" s="210"/>
      <c r="F55" s="108"/>
    </row>
    <row r="56" spans="1:6" s="208" customFormat="1" ht="14.25">
      <c r="A56" s="172" t="s">
        <v>562</v>
      </c>
      <c r="F56" s="108"/>
    </row>
    <row r="57" spans="1:6" s="308" customFormat="1">
      <c r="A57" s="172"/>
      <c r="B57" s="444"/>
      <c r="F57" s="463"/>
    </row>
    <row r="58" spans="1:6" s="308" customFormat="1">
      <c r="A58" s="211" t="s">
        <v>655</v>
      </c>
      <c r="B58" s="75"/>
      <c r="C58" s="75"/>
      <c r="F58" s="463"/>
    </row>
    <row r="59" spans="1:6" ht="14.25">
      <c r="A59" s="107" t="s">
        <v>658</v>
      </c>
    </row>
    <row r="60" spans="1:6" ht="14.25">
      <c r="A60" s="107"/>
    </row>
    <row r="61" spans="1:6">
      <c r="A61" s="180" t="s">
        <v>654</v>
      </c>
    </row>
    <row r="62" spans="1:6" ht="14.25">
      <c r="A62" s="107" t="s">
        <v>481</v>
      </c>
    </row>
    <row r="63" spans="1:6" ht="14.25">
      <c r="A63" s="107" t="s">
        <v>482</v>
      </c>
    </row>
    <row r="64" spans="1:6" ht="15.75">
      <c r="A64" s="75"/>
      <c r="B64" s="348"/>
    </row>
    <row r="65" spans="1:6">
      <c r="A65" s="172" t="s">
        <v>950</v>
      </c>
      <c r="F65" s="271" t="s">
        <v>310</v>
      </c>
    </row>
  </sheetData>
  <printOptions horizontalCentered="1"/>
  <pageMargins left="0.59055118110236227" right="0.59055118110236227" top="0.59055118110236227" bottom="0.59055118110236227" header="0.51181102362204722" footer="0.51181102362204722"/>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zoomScaleNormal="100" workbookViewId="0"/>
  </sheetViews>
  <sheetFormatPr baseColWidth="10" defaultRowHeight="14.25"/>
  <cols>
    <col min="1" max="1" width="90.625" style="15" customWidth="1"/>
    <col min="2" max="2" width="11" style="15"/>
    <col min="3" max="3" width="14.5" style="15" customWidth="1"/>
    <col min="4" max="16384" width="11" style="15"/>
  </cols>
  <sheetData>
    <row r="1" spans="1:3" ht="37.5" customHeight="1">
      <c r="A1" s="481" t="s">
        <v>309</v>
      </c>
      <c r="B1" s="481"/>
      <c r="C1" s="481"/>
    </row>
    <row r="2" spans="1:3" s="218" customFormat="1" ht="27" customHeight="1">
      <c r="A2" s="482" t="s">
        <v>438</v>
      </c>
      <c r="B2" s="482"/>
      <c r="C2" s="482"/>
    </row>
    <row r="3" spans="1:3" ht="15">
      <c r="A3" s="20"/>
      <c r="B3" s="21"/>
      <c r="C3" s="21"/>
    </row>
    <row r="4" spans="1:3" s="218" customFormat="1" ht="15">
      <c r="A4" s="473" t="s">
        <v>433</v>
      </c>
      <c r="B4" s="473" t="s">
        <v>133</v>
      </c>
      <c r="C4" s="474" t="s">
        <v>134</v>
      </c>
    </row>
    <row r="5" spans="1:3" ht="15">
      <c r="A5" s="34" t="s">
        <v>391</v>
      </c>
      <c r="B5" s="35"/>
      <c r="C5" s="36"/>
    </row>
    <row r="6" spans="1:3">
      <c r="A6" s="37" t="s">
        <v>172</v>
      </c>
      <c r="B6" s="38">
        <v>0.222</v>
      </c>
      <c r="C6" s="39" t="s">
        <v>135</v>
      </c>
    </row>
    <row r="7" spans="1:3">
      <c r="A7" s="37" t="s">
        <v>177</v>
      </c>
      <c r="B7" s="38">
        <v>0.378</v>
      </c>
      <c r="C7" s="39" t="s">
        <v>136</v>
      </c>
    </row>
    <row r="8" spans="1:3">
      <c r="A8" s="37" t="s">
        <v>399</v>
      </c>
      <c r="B8" s="38">
        <v>0.27300000000000002</v>
      </c>
      <c r="C8" s="39" t="s">
        <v>137</v>
      </c>
    </row>
    <row r="9" spans="1:3">
      <c r="A9" s="40"/>
      <c r="B9" s="41"/>
      <c r="C9" s="26"/>
    </row>
    <row r="10" spans="1:3">
      <c r="A10" s="42"/>
      <c r="B10" s="27"/>
      <c r="C10" s="43"/>
    </row>
    <row r="11" spans="1:3" ht="15">
      <c r="A11" s="34" t="s">
        <v>372</v>
      </c>
      <c r="B11" s="35"/>
      <c r="C11" s="36"/>
    </row>
    <row r="12" spans="1:3">
      <c r="A12" s="37" t="s">
        <v>198</v>
      </c>
      <c r="B12" s="38">
        <v>9.5000000000000001E-2</v>
      </c>
      <c r="C12" s="39" t="s">
        <v>138</v>
      </c>
    </row>
    <row r="13" spans="1:3">
      <c r="A13" s="40"/>
      <c r="B13" s="35"/>
      <c r="C13" s="36"/>
    </row>
    <row r="14" spans="1:3" ht="15">
      <c r="A14" s="34" t="s">
        <v>434</v>
      </c>
      <c r="B14" s="35"/>
      <c r="C14" s="36"/>
    </row>
    <row r="15" spans="1:3">
      <c r="A15" s="37" t="s">
        <v>370</v>
      </c>
      <c r="B15" s="41">
        <v>8.9999999999999993E-3</v>
      </c>
      <c r="C15" s="26" t="s">
        <v>115</v>
      </c>
    </row>
    <row r="16" spans="1:3">
      <c r="A16" s="40"/>
      <c r="B16" s="35"/>
      <c r="C16" s="36"/>
    </row>
    <row r="17" spans="1:3" ht="15">
      <c r="A17" s="34" t="s">
        <v>371</v>
      </c>
      <c r="B17" s="35"/>
      <c r="C17" s="36"/>
    </row>
    <row r="18" spans="1:3">
      <c r="A18" s="37" t="s">
        <v>317</v>
      </c>
      <c r="B18" s="38">
        <v>9.2999999999999999E-2</v>
      </c>
      <c r="C18" s="39" t="s">
        <v>139</v>
      </c>
    </row>
    <row r="19" spans="1:3">
      <c r="A19" s="37" t="s">
        <v>323</v>
      </c>
      <c r="B19" s="41">
        <v>1.9E-2</v>
      </c>
      <c r="C19" s="26" t="s">
        <v>140</v>
      </c>
    </row>
    <row r="20" spans="1:3">
      <c r="A20" s="37" t="s">
        <v>329</v>
      </c>
      <c r="B20" s="38">
        <v>8.7999999999999995E-2</v>
      </c>
      <c r="C20" s="39" t="s">
        <v>141</v>
      </c>
    </row>
    <row r="21" spans="1:3">
      <c r="A21" s="40"/>
      <c r="B21" s="35"/>
      <c r="C21" s="36"/>
    </row>
    <row r="22" spans="1:3" ht="15">
      <c r="A22" s="34" t="s">
        <v>373</v>
      </c>
      <c r="B22" s="35"/>
      <c r="C22" s="36"/>
    </row>
    <row r="23" spans="1:3">
      <c r="A23" s="37" t="s">
        <v>335</v>
      </c>
      <c r="B23" s="44">
        <v>-7.1999999999999995E-2</v>
      </c>
      <c r="C23" s="45" t="s">
        <v>142</v>
      </c>
    </row>
    <row r="24" spans="1:3">
      <c r="A24" s="37" t="s">
        <v>341</v>
      </c>
      <c r="B24" s="44">
        <v>-5.5E-2</v>
      </c>
      <c r="C24" s="45" t="s">
        <v>143</v>
      </c>
    </row>
    <row r="25" spans="1:3">
      <c r="A25" s="37" t="s">
        <v>347</v>
      </c>
      <c r="B25" s="44">
        <v>-9.4E-2</v>
      </c>
      <c r="C25" s="45" t="s">
        <v>144</v>
      </c>
    </row>
    <row r="26" spans="1:3">
      <c r="A26" s="37" t="s">
        <v>186</v>
      </c>
      <c r="B26" s="44">
        <v>-0.124</v>
      </c>
      <c r="C26" s="45" t="s">
        <v>145</v>
      </c>
    </row>
    <row r="27" spans="1:3">
      <c r="A27" s="40"/>
      <c r="B27" s="35"/>
      <c r="C27" s="36"/>
    </row>
    <row r="28" spans="1:3" ht="15">
      <c r="A28" s="34" t="s">
        <v>374</v>
      </c>
      <c r="B28" s="35"/>
      <c r="C28" s="36"/>
    </row>
    <row r="29" spans="1:3">
      <c r="A29" s="11" t="s">
        <v>363</v>
      </c>
      <c r="B29" s="41">
        <v>1.7999999999999999E-2</v>
      </c>
      <c r="C29" s="26" t="s">
        <v>146</v>
      </c>
    </row>
    <row r="30" spans="1:3">
      <c r="A30" s="37" t="s">
        <v>367</v>
      </c>
      <c r="B30" s="38">
        <v>-5.3999999999999999E-2</v>
      </c>
      <c r="C30" s="39" t="s">
        <v>147</v>
      </c>
    </row>
    <row r="31" spans="1:3">
      <c r="A31" s="40"/>
      <c r="B31" s="35"/>
      <c r="C31" s="36"/>
    </row>
    <row r="32" spans="1:3" ht="15">
      <c r="A32" s="34" t="s">
        <v>375</v>
      </c>
      <c r="B32" s="35"/>
      <c r="C32" s="36"/>
    </row>
    <row r="33" spans="1:3">
      <c r="A33" s="37" t="s">
        <v>207</v>
      </c>
      <c r="B33" s="38">
        <v>-4.4999999999999998E-2</v>
      </c>
      <c r="C33" s="39" t="s">
        <v>148</v>
      </c>
    </row>
    <row r="34" spans="1:3">
      <c r="A34" s="37" t="s">
        <v>208</v>
      </c>
      <c r="B34" s="38">
        <v>-3.4000000000000002E-2</v>
      </c>
      <c r="C34" s="39" t="s">
        <v>149</v>
      </c>
    </row>
    <row r="35" spans="1:3">
      <c r="A35" s="40"/>
      <c r="B35" s="35"/>
      <c r="C35" s="7"/>
    </row>
    <row r="36" spans="1:3">
      <c r="A36" s="46" t="s">
        <v>150</v>
      </c>
      <c r="B36" s="483">
        <v>9450</v>
      </c>
      <c r="C36" s="483"/>
    </row>
    <row r="37" spans="1:3">
      <c r="A37" s="40"/>
      <c r="B37" s="470"/>
      <c r="C37" s="470"/>
    </row>
    <row r="38" spans="1:3">
      <c r="A38" s="22" t="s">
        <v>386</v>
      </c>
      <c r="B38" s="24"/>
      <c r="C38" s="24"/>
    </row>
    <row r="39" spans="1:3">
      <c r="A39" s="13" t="s">
        <v>441</v>
      </c>
      <c r="B39" s="42"/>
      <c r="C39" s="42"/>
    </row>
    <row r="40" spans="1:3" ht="38.25" customHeight="1">
      <c r="A40" s="484" t="s">
        <v>440</v>
      </c>
      <c r="B40" s="484"/>
      <c r="C40" s="484"/>
    </row>
    <row r="41" spans="1:3">
      <c r="A41" s="485" t="s">
        <v>383</v>
      </c>
      <c r="B41" s="485"/>
      <c r="C41" s="485"/>
    </row>
    <row r="42" spans="1:3" ht="24" customHeight="1">
      <c r="A42" s="360" t="s">
        <v>459</v>
      </c>
      <c r="B42" s="42"/>
      <c r="C42" s="42"/>
    </row>
    <row r="43" spans="1:3" ht="35.25" customHeight="1">
      <c r="A43" s="485" t="s">
        <v>381</v>
      </c>
      <c r="B43" s="485"/>
      <c r="C43" s="485"/>
    </row>
    <row r="44" spans="1:3" ht="99" customHeight="1">
      <c r="A44" s="480" t="s">
        <v>439</v>
      </c>
      <c r="B44" s="480"/>
      <c r="C44" s="480"/>
    </row>
    <row r="46" spans="1:3" ht="15">
      <c r="A46" s="211" t="s">
        <v>655</v>
      </c>
    </row>
    <row r="47" spans="1:3">
      <c r="A47" s="107" t="s">
        <v>975</v>
      </c>
    </row>
    <row r="48" spans="1:3">
      <c r="A48" s="107"/>
    </row>
    <row r="49" spans="1:3" ht="15">
      <c r="A49" s="180" t="s">
        <v>654</v>
      </c>
    </row>
    <row r="50" spans="1:3">
      <c r="A50" s="107" t="s">
        <v>481</v>
      </c>
    </row>
    <row r="51" spans="1:3">
      <c r="A51" s="107" t="s">
        <v>482</v>
      </c>
    </row>
    <row r="53" spans="1:3" ht="15">
      <c r="A53" s="208" t="s">
        <v>950</v>
      </c>
      <c r="B53" s="19"/>
      <c r="C53" s="372" t="s">
        <v>310</v>
      </c>
    </row>
  </sheetData>
  <mergeCells count="7">
    <mergeCell ref="A44:C44"/>
    <mergeCell ref="A1:C1"/>
    <mergeCell ref="A2:C2"/>
    <mergeCell ref="B36:C36"/>
    <mergeCell ref="A40:C40"/>
    <mergeCell ref="A43:C43"/>
    <mergeCell ref="A41:C41"/>
  </mergeCells>
  <printOptions horizontalCentered="1"/>
  <pageMargins left="0.59055118110236227" right="0.59055118110236227" top="0.59055118110236227" bottom="0.59055118110236227" header="0.51181102362204722" footer="0.51181102362204722"/>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sheetViews>
  <sheetFormatPr baseColWidth="10" defaultRowHeight="14.25"/>
  <cols>
    <col min="1" max="1" width="50.625" style="15" customWidth="1"/>
    <col min="2" max="16384" width="11" style="15"/>
  </cols>
  <sheetData>
    <row r="1" spans="1:5" s="257" customFormat="1" ht="36" customHeight="1">
      <c r="A1" s="486" t="s">
        <v>902</v>
      </c>
      <c r="B1" s="486"/>
      <c r="C1" s="486"/>
      <c r="D1" s="486"/>
      <c r="E1" s="486"/>
    </row>
    <row r="2" spans="1:5" s="21" customFormat="1" ht="15.75">
      <c r="A2" s="258" t="s">
        <v>302</v>
      </c>
    </row>
    <row r="3" spans="1:5">
      <c r="B3" s="259"/>
    </row>
    <row r="4" spans="1:5" ht="75">
      <c r="A4" s="223"/>
      <c r="B4" s="260" t="s">
        <v>368</v>
      </c>
      <c r="C4" s="260" t="s">
        <v>230</v>
      </c>
      <c r="D4" s="260" t="s">
        <v>417</v>
      </c>
      <c r="E4" s="260" t="s">
        <v>0</v>
      </c>
    </row>
    <row r="5" spans="1:5" ht="15" customHeight="1">
      <c r="A5" s="15" t="s">
        <v>33</v>
      </c>
      <c r="B5" s="224">
        <v>0.79108999999999996</v>
      </c>
      <c r="C5" s="224">
        <v>0.16800999999999999</v>
      </c>
      <c r="D5" s="224">
        <v>4.0899999999999999E-2</v>
      </c>
      <c r="E5" s="253">
        <f>SUM(B5:D5)</f>
        <v>1</v>
      </c>
    </row>
    <row r="6" spans="1:5" ht="15" customHeight="1">
      <c r="B6" s="224"/>
      <c r="C6" s="224"/>
      <c r="D6" s="224"/>
      <c r="E6" s="254"/>
    </row>
    <row r="7" spans="1:5" ht="15" customHeight="1">
      <c r="A7" s="15" t="s">
        <v>409</v>
      </c>
      <c r="B7" s="224">
        <v>0.48646999999999996</v>
      </c>
      <c r="C7" s="224">
        <v>0.36251</v>
      </c>
      <c r="D7" s="224">
        <v>0.15102000000000002</v>
      </c>
      <c r="E7" s="253">
        <f>SUM(B7:D7)</f>
        <v>1</v>
      </c>
    </row>
    <row r="8" spans="1:5" ht="15" customHeight="1">
      <c r="A8" s="15" t="s">
        <v>211</v>
      </c>
      <c r="B8" s="224">
        <v>0.70916000000000001</v>
      </c>
      <c r="C8" s="224">
        <v>0.23350000000000001</v>
      </c>
      <c r="D8" s="224">
        <v>5.7340000000000002E-2</v>
      </c>
      <c r="E8" s="253">
        <f t="shared" ref="E8:E11" si="0">SUM(B8:D8)</f>
        <v>1</v>
      </c>
    </row>
    <row r="9" spans="1:5" ht="15" customHeight="1">
      <c r="A9" s="15" t="s">
        <v>215</v>
      </c>
      <c r="B9" s="224">
        <v>0.84367999999999999</v>
      </c>
      <c r="C9" s="224">
        <v>0.13205999999999998</v>
      </c>
      <c r="D9" s="224">
        <v>2.426E-2</v>
      </c>
      <c r="E9" s="253">
        <f t="shared" si="0"/>
        <v>0.99999999999999989</v>
      </c>
    </row>
    <row r="10" spans="1:5" ht="15" customHeight="1">
      <c r="A10" s="15" t="s">
        <v>219</v>
      </c>
      <c r="B10" s="199">
        <v>0.8333799999999999</v>
      </c>
      <c r="C10" s="199">
        <v>0.14939</v>
      </c>
      <c r="D10" s="199">
        <v>1.7239999999999998E-2</v>
      </c>
      <c r="E10" s="253">
        <f t="shared" si="0"/>
        <v>1.0000099999999998</v>
      </c>
    </row>
    <row r="11" spans="1:5" ht="15" customHeight="1">
      <c r="A11" s="227" t="s">
        <v>223</v>
      </c>
      <c r="B11" s="182">
        <v>0.95790999999999993</v>
      </c>
      <c r="C11" s="182">
        <v>3.7280000000000001E-2</v>
      </c>
      <c r="D11" s="182">
        <v>4.81E-3</v>
      </c>
      <c r="E11" s="255">
        <f t="shared" si="0"/>
        <v>0.99999999999999989</v>
      </c>
    </row>
    <row r="12" spans="1:5" ht="15" customHeight="1">
      <c r="B12" s="199"/>
      <c r="C12" s="199"/>
      <c r="D12" s="199"/>
      <c r="E12" s="253"/>
    </row>
    <row r="13" spans="1:5" ht="15" customHeight="1">
      <c r="A13" s="218" t="s">
        <v>386</v>
      </c>
    </row>
    <row r="14" spans="1:5" ht="15" customHeight="1">
      <c r="A14" s="208" t="s">
        <v>359</v>
      </c>
    </row>
    <row r="15" spans="1:5" ht="15" customHeight="1">
      <c r="A15" s="209" t="s">
        <v>360</v>
      </c>
    </row>
    <row r="16" spans="1:5" ht="15" customHeight="1">
      <c r="A16" s="209"/>
    </row>
    <row r="17" spans="1:5" ht="15">
      <c r="A17" s="211" t="s">
        <v>655</v>
      </c>
    </row>
    <row r="18" spans="1:5">
      <c r="A18" s="107" t="s">
        <v>975</v>
      </c>
    </row>
    <row r="19" spans="1:5">
      <c r="A19" s="107"/>
    </row>
    <row r="20" spans="1:5" ht="15">
      <c r="A20" s="180" t="s">
        <v>654</v>
      </c>
    </row>
    <row r="21" spans="1:5">
      <c r="A21" s="107" t="s">
        <v>481</v>
      </c>
    </row>
    <row r="22" spans="1:5">
      <c r="A22" s="107" t="s">
        <v>482</v>
      </c>
    </row>
    <row r="24" spans="1:5" ht="15">
      <c r="A24" s="106" t="s">
        <v>949</v>
      </c>
      <c r="B24" s="105"/>
      <c r="C24" s="105"/>
      <c r="D24" s="105"/>
      <c r="E24" s="271" t="s">
        <v>310</v>
      </c>
    </row>
  </sheetData>
  <mergeCells count="1">
    <mergeCell ref="A1:E1"/>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Normal="100" workbookViewId="0"/>
  </sheetViews>
  <sheetFormatPr baseColWidth="10" defaultRowHeight="14.25"/>
  <cols>
    <col min="1" max="1" width="50.625" style="83" customWidth="1"/>
    <col min="2" max="2" width="16.125" style="83" customWidth="1"/>
    <col min="3" max="5" width="11" style="75"/>
    <col min="6" max="16384" width="11" style="83"/>
  </cols>
  <sheetData>
    <row r="1" spans="1:5" s="265" customFormat="1" ht="36.75" customHeight="1">
      <c r="A1" s="487" t="s">
        <v>903</v>
      </c>
      <c r="B1" s="487"/>
      <c r="C1" s="487"/>
      <c r="D1" s="487"/>
      <c r="E1" s="487"/>
    </row>
    <row r="2" spans="1:5" s="267" customFormat="1" ht="15.75">
      <c r="A2" s="258" t="s">
        <v>302</v>
      </c>
      <c r="C2" s="266"/>
      <c r="D2" s="266"/>
      <c r="E2" s="266"/>
    </row>
    <row r="3" spans="1:5" s="267" customFormat="1" ht="15.75">
      <c r="A3" s="258"/>
      <c r="C3" s="266"/>
      <c r="D3" s="266"/>
      <c r="E3" s="266"/>
    </row>
    <row r="4" spans="1:5" ht="60">
      <c r="A4" s="270"/>
      <c r="B4" s="270" t="s">
        <v>368</v>
      </c>
      <c r="C4" s="270" t="s">
        <v>230</v>
      </c>
      <c r="D4" s="270" t="s">
        <v>417</v>
      </c>
      <c r="E4" s="270" t="s">
        <v>0</v>
      </c>
    </row>
    <row r="5" spans="1:5">
      <c r="A5" s="83" t="s">
        <v>23</v>
      </c>
      <c r="B5" s="224">
        <v>0.70916000000000001</v>
      </c>
      <c r="C5" s="224">
        <v>0.23350000000000001</v>
      </c>
      <c r="D5" s="224">
        <v>5.7340000000000002E-2</v>
      </c>
      <c r="E5" s="165">
        <f>SUM(B5:D5)</f>
        <v>1</v>
      </c>
    </row>
    <row r="6" spans="1:5">
      <c r="B6" s="269"/>
      <c r="C6" s="269"/>
      <c r="D6" s="269"/>
      <c r="E6" s="83"/>
    </row>
    <row r="7" spans="1:5">
      <c r="A7" s="83" t="s">
        <v>291</v>
      </c>
      <c r="B7" s="199">
        <v>0.88105999999999995</v>
      </c>
      <c r="C7" s="199">
        <v>0.11013000000000001</v>
      </c>
      <c r="D7" s="199">
        <v>8.8100000000000001E-3</v>
      </c>
      <c r="E7" s="141">
        <f t="shared" ref="E7:E19" si="0">SUM(B7:D7)</f>
        <v>1</v>
      </c>
    </row>
    <row r="8" spans="1:5">
      <c r="A8" s="83" t="s">
        <v>280</v>
      </c>
      <c r="B8" s="224">
        <v>0.82361000000000006</v>
      </c>
      <c r="C8" s="224">
        <v>0.13377</v>
      </c>
      <c r="D8" s="224">
        <v>4.2619999999999998E-2</v>
      </c>
      <c r="E8" s="141">
        <f t="shared" si="0"/>
        <v>1.0000000000000002</v>
      </c>
    </row>
    <row r="9" spans="1:5">
      <c r="A9" s="83" t="s">
        <v>281</v>
      </c>
      <c r="B9" s="224">
        <v>0.81284000000000001</v>
      </c>
      <c r="C9" s="224">
        <v>0.15125</v>
      </c>
      <c r="D9" s="224">
        <v>3.5910000000000004E-2</v>
      </c>
      <c r="E9" s="141">
        <f t="shared" si="0"/>
        <v>1</v>
      </c>
    </row>
    <row r="10" spans="1:5">
      <c r="A10" s="83" t="s">
        <v>418</v>
      </c>
      <c r="B10" s="224">
        <v>0.80732000000000004</v>
      </c>
      <c r="C10" s="224">
        <v>0.16175</v>
      </c>
      <c r="D10" s="224">
        <v>3.0929999999999999E-2</v>
      </c>
      <c r="E10" s="141">
        <f t="shared" si="0"/>
        <v>1</v>
      </c>
    </row>
    <row r="11" spans="1:5">
      <c r="A11" s="83" t="s">
        <v>284</v>
      </c>
      <c r="B11" s="224">
        <v>0.78751000000000004</v>
      </c>
      <c r="C11" s="224">
        <v>0.16139000000000001</v>
      </c>
      <c r="D11" s="224">
        <v>5.1089999999999997E-2</v>
      </c>
      <c r="E11" s="141">
        <f t="shared" si="0"/>
        <v>0.99999000000000005</v>
      </c>
    </row>
    <row r="12" spans="1:5">
      <c r="A12" s="83" t="s">
        <v>283</v>
      </c>
      <c r="B12" s="224">
        <v>0.72589999999999999</v>
      </c>
      <c r="C12" s="224">
        <v>0.22938</v>
      </c>
      <c r="D12" s="224">
        <v>4.471E-2</v>
      </c>
      <c r="E12" s="141">
        <f t="shared" si="0"/>
        <v>0.99999000000000005</v>
      </c>
    </row>
    <row r="13" spans="1:5">
      <c r="A13" s="83" t="s">
        <v>282</v>
      </c>
      <c r="B13" s="224">
        <v>0.68767</v>
      </c>
      <c r="C13" s="224">
        <v>0.25752999999999998</v>
      </c>
      <c r="D13" s="224">
        <v>5.4789999999999998E-2</v>
      </c>
      <c r="E13" s="141">
        <f t="shared" si="0"/>
        <v>0.99999000000000005</v>
      </c>
    </row>
    <row r="14" spans="1:5">
      <c r="A14" s="83" t="s">
        <v>290</v>
      </c>
      <c r="B14" s="224">
        <v>0.67683000000000004</v>
      </c>
      <c r="C14" s="224">
        <v>0.26219999999999999</v>
      </c>
      <c r="D14" s="224">
        <v>6.0979999999999999E-2</v>
      </c>
      <c r="E14" s="141">
        <f t="shared" si="0"/>
        <v>1.0000100000000001</v>
      </c>
    </row>
    <row r="15" spans="1:5">
      <c r="A15" s="83" t="s">
        <v>289</v>
      </c>
      <c r="B15" s="224">
        <v>0.67191999999999996</v>
      </c>
      <c r="C15" s="224">
        <v>0.26782</v>
      </c>
      <c r="D15" s="224">
        <v>6.0270000000000004E-2</v>
      </c>
      <c r="E15" s="141">
        <f t="shared" si="0"/>
        <v>1.0000100000000001</v>
      </c>
    </row>
    <row r="16" spans="1:5">
      <c r="A16" s="83" t="s">
        <v>288</v>
      </c>
      <c r="B16" s="224">
        <v>0.67153000000000007</v>
      </c>
      <c r="C16" s="224">
        <v>0.29197000000000001</v>
      </c>
      <c r="D16" s="224">
        <v>3.6499999999999998E-2</v>
      </c>
      <c r="E16" s="141">
        <f t="shared" si="0"/>
        <v>1</v>
      </c>
    </row>
    <row r="17" spans="1:5">
      <c r="A17" s="83" t="s">
        <v>287</v>
      </c>
      <c r="B17" s="224">
        <v>0.61790999999999996</v>
      </c>
      <c r="C17" s="224">
        <v>0.31459999999999999</v>
      </c>
      <c r="D17" s="224">
        <v>6.7489999999999994E-2</v>
      </c>
      <c r="E17" s="141">
        <f t="shared" si="0"/>
        <v>1</v>
      </c>
    </row>
    <row r="18" spans="1:5">
      <c r="A18" s="171" t="s">
        <v>285</v>
      </c>
      <c r="B18" s="199">
        <v>0.58333000000000002</v>
      </c>
      <c r="C18" s="199">
        <v>0.36110999999999999</v>
      </c>
      <c r="D18" s="199">
        <v>5.5559999999999998E-2</v>
      </c>
      <c r="E18" s="141">
        <f t="shared" si="0"/>
        <v>1</v>
      </c>
    </row>
    <row r="19" spans="1:5">
      <c r="A19" s="261" t="s">
        <v>286</v>
      </c>
      <c r="B19" s="182">
        <v>0.18332999999999999</v>
      </c>
      <c r="C19" s="182">
        <v>0.49347999999999997</v>
      </c>
      <c r="D19" s="182">
        <v>0.32319000000000003</v>
      </c>
      <c r="E19" s="262">
        <f t="shared" si="0"/>
        <v>1</v>
      </c>
    </row>
    <row r="20" spans="1:5">
      <c r="B20" s="199"/>
      <c r="C20" s="199"/>
      <c r="D20" s="199"/>
      <c r="E20" s="141"/>
    </row>
    <row r="21" spans="1:5" ht="15">
      <c r="A21" s="306" t="s">
        <v>684</v>
      </c>
      <c r="B21" s="75"/>
    </row>
    <row r="22" spans="1:5">
      <c r="A22" s="83" t="s">
        <v>359</v>
      </c>
      <c r="B22" s="75"/>
    </row>
    <row r="23" spans="1:5">
      <c r="B23" s="75"/>
    </row>
    <row r="24" spans="1:5" ht="15">
      <c r="A24" s="211" t="s">
        <v>655</v>
      </c>
      <c r="B24" s="15"/>
      <c r="C24" s="15"/>
      <c r="D24" s="15"/>
      <c r="E24" s="15"/>
    </row>
    <row r="25" spans="1:5">
      <c r="A25" s="107" t="s">
        <v>975</v>
      </c>
      <c r="B25" s="15"/>
      <c r="C25" s="15"/>
      <c r="D25" s="15"/>
      <c r="E25" s="15"/>
    </row>
    <row r="26" spans="1:5">
      <c r="A26" s="107"/>
      <c r="B26" s="15"/>
      <c r="C26" s="15"/>
      <c r="D26" s="15"/>
      <c r="E26" s="15"/>
    </row>
    <row r="27" spans="1:5" ht="15">
      <c r="A27" s="180" t="s">
        <v>654</v>
      </c>
      <c r="B27" s="15"/>
      <c r="C27" s="15"/>
      <c r="D27" s="15"/>
      <c r="E27" s="15"/>
    </row>
    <row r="28" spans="1:5">
      <c r="A28" s="107" t="s">
        <v>481</v>
      </c>
      <c r="B28" s="15"/>
      <c r="C28" s="15"/>
      <c r="D28" s="15"/>
      <c r="E28" s="15"/>
    </row>
    <row r="29" spans="1:5">
      <c r="A29" s="107" t="s">
        <v>482</v>
      </c>
      <c r="B29" s="15"/>
      <c r="C29" s="15"/>
      <c r="D29" s="15"/>
      <c r="E29" s="15"/>
    </row>
    <row r="30" spans="1:5">
      <c r="A30" s="15"/>
      <c r="B30" s="15"/>
      <c r="C30" s="15"/>
      <c r="D30" s="15"/>
      <c r="E30" s="15"/>
    </row>
    <row r="31" spans="1:5" ht="15">
      <c r="A31" s="106" t="s">
        <v>949</v>
      </c>
      <c r="B31" s="105"/>
      <c r="C31" s="105"/>
      <c r="D31" s="105"/>
      <c r="E31" s="271" t="s">
        <v>310</v>
      </c>
    </row>
  </sheetData>
  <sortState ref="A29:E41">
    <sortCondition descending="1" ref="B29"/>
  </sortState>
  <mergeCells count="1">
    <mergeCell ref="A1:E1"/>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sqref="A1:E1"/>
    </sheetView>
  </sheetViews>
  <sheetFormatPr baseColWidth="10" defaultColWidth="10.625" defaultRowHeight="15"/>
  <cols>
    <col min="1" max="1" width="60.625" style="306" customWidth="1"/>
    <col min="2" max="10" width="15.625" style="75" customWidth="1"/>
    <col min="11" max="16384" width="10.625" style="75"/>
  </cols>
  <sheetData>
    <row r="1" spans="1:11" s="256" customFormat="1" ht="18">
      <c r="A1" s="256" t="s">
        <v>904</v>
      </c>
    </row>
    <row r="2" spans="1:11" s="296" customFormat="1" ht="15.75" customHeight="1">
      <c r="A2" s="204" t="s">
        <v>455</v>
      </c>
    </row>
    <row r="3" spans="1:11" ht="14.25" customHeight="1">
      <c r="A3" s="83"/>
      <c r="B3" s="83"/>
    </row>
    <row r="4" spans="1:11" ht="75" customHeight="1">
      <c r="A4" s="307" t="s">
        <v>1</v>
      </c>
      <c r="B4" s="2" t="s">
        <v>231</v>
      </c>
      <c r="C4" s="2" t="s">
        <v>749</v>
      </c>
      <c r="D4" s="2" t="s">
        <v>751</v>
      </c>
      <c r="E4" s="2" t="s">
        <v>232</v>
      </c>
      <c r="F4" s="2" t="s">
        <v>408</v>
      </c>
      <c r="G4" s="2" t="s">
        <v>210</v>
      </c>
      <c r="H4" s="2" t="s">
        <v>214</v>
      </c>
      <c r="I4" s="2" t="s">
        <v>218</v>
      </c>
      <c r="J4" s="2" t="s">
        <v>222</v>
      </c>
      <c r="K4" s="2" t="s">
        <v>0</v>
      </c>
    </row>
    <row r="5" spans="1:11">
      <c r="A5" s="85" t="s">
        <v>0</v>
      </c>
      <c r="B5" s="166"/>
      <c r="C5" s="236"/>
      <c r="D5" s="236"/>
      <c r="E5" s="236"/>
      <c r="F5" s="236"/>
      <c r="G5" s="236"/>
      <c r="H5" s="297"/>
      <c r="I5" s="297"/>
      <c r="J5" s="298"/>
    </row>
    <row r="6" spans="1:11" ht="14.25">
      <c r="A6" s="312" t="s">
        <v>34</v>
      </c>
      <c r="B6" s="138">
        <v>1.7829999999999999E-2</v>
      </c>
      <c r="C6" s="272">
        <v>7.2910000000000003E-2</v>
      </c>
      <c r="D6" s="120">
        <v>4.9909999999999996E-2</v>
      </c>
      <c r="E6" s="119">
        <v>0.12175000000000001</v>
      </c>
      <c r="F6" s="122">
        <v>1.4870000000000001E-2</v>
      </c>
      <c r="G6" s="121">
        <v>0.31103999999999998</v>
      </c>
      <c r="H6" s="272">
        <v>0.13769000000000001</v>
      </c>
      <c r="I6" s="122">
        <v>3.8919999999999996E-2</v>
      </c>
      <c r="J6" s="272">
        <v>0.23507999999999998</v>
      </c>
      <c r="K6" s="273">
        <v>0.99999999999999989</v>
      </c>
    </row>
    <row r="7" spans="1:11" ht="14.25">
      <c r="A7" s="171"/>
      <c r="B7" s="299"/>
      <c r="C7" s="299"/>
      <c r="D7" s="299"/>
      <c r="E7" s="299"/>
      <c r="F7" s="299"/>
      <c r="G7" s="299"/>
      <c r="H7" s="241"/>
      <c r="I7" s="241"/>
      <c r="J7" s="241"/>
    </row>
    <row r="8" spans="1:11">
      <c r="A8" s="85" t="s">
        <v>559</v>
      </c>
      <c r="B8" s="236"/>
      <c r="C8" s="236"/>
      <c r="D8" s="236"/>
      <c r="E8" s="236"/>
      <c r="F8" s="236"/>
      <c r="G8" s="236"/>
      <c r="H8" s="236"/>
      <c r="I8" s="236"/>
      <c r="J8" s="236"/>
    </row>
    <row r="9" spans="1:11" s="300" customFormat="1">
      <c r="A9" s="309" t="s">
        <v>35</v>
      </c>
      <c r="B9" s="128">
        <v>8.9200000000000008E-3</v>
      </c>
      <c r="C9" s="168">
        <v>5.5229999999999994E-2</v>
      </c>
      <c r="D9" s="126">
        <v>5.4669999999999996E-2</v>
      </c>
      <c r="E9" s="125">
        <v>6.5439999999999998E-2</v>
      </c>
      <c r="F9" s="128">
        <v>1.6100000000000001E-3</v>
      </c>
      <c r="G9" s="127">
        <v>0.27373000000000003</v>
      </c>
      <c r="H9" s="168">
        <v>0.15146999999999999</v>
      </c>
      <c r="I9" s="128">
        <v>4.8349999999999997E-2</v>
      </c>
      <c r="J9" s="168">
        <v>0.34057999999999999</v>
      </c>
      <c r="K9" s="274">
        <v>1</v>
      </c>
    </row>
    <row r="10" spans="1:11" ht="14.25">
      <c r="A10" s="310" t="s">
        <v>36</v>
      </c>
      <c r="B10" s="133">
        <v>3.8339999999999999E-2</v>
      </c>
      <c r="C10" s="169">
        <v>0.11509999999999999</v>
      </c>
      <c r="D10" s="99">
        <v>3.2120000000000003E-2</v>
      </c>
      <c r="E10" s="131">
        <v>0.25340000000000001</v>
      </c>
      <c r="F10" s="133">
        <v>4.7640000000000002E-2</v>
      </c>
      <c r="G10" s="132">
        <v>0.39445000000000002</v>
      </c>
      <c r="H10" s="169">
        <v>0.10736000000000001</v>
      </c>
      <c r="I10" s="133">
        <v>9.300000000000001E-3</v>
      </c>
      <c r="J10" s="169">
        <v>2.3E-3</v>
      </c>
      <c r="K10" s="275">
        <v>1.0000100000000001</v>
      </c>
    </row>
    <row r="11" spans="1:11" ht="14.25">
      <c r="A11" s="427" t="s">
        <v>744</v>
      </c>
      <c r="B11" s="276">
        <v>1.993E-2</v>
      </c>
      <c r="C11" s="277">
        <v>6.9870000000000002E-2</v>
      </c>
      <c r="D11" s="278">
        <v>8.1180000000000002E-2</v>
      </c>
      <c r="E11" s="279">
        <v>0.12474</v>
      </c>
      <c r="F11" s="276">
        <v>7.1899999999999993E-3</v>
      </c>
      <c r="G11" s="280">
        <v>0.33106999999999998</v>
      </c>
      <c r="H11" s="277">
        <v>0.12803</v>
      </c>
      <c r="I11" s="276">
        <v>7.4189999999999992E-2</v>
      </c>
      <c r="J11" s="277">
        <v>0.16379000000000002</v>
      </c>
      <c r="K11" s="281">
        <v>0.99998999999999993</v>
      </c>
    </row>
    <row r="12" spans="1:11">
      <c r="A12" s="85"/>
      <c r="B12" s="301"/>
      <c r="C12" s="301"/>
      <c r="D12" s="301"/>
      <c r="E12" s="301"/>
      <c r="F12" s="301"/>
      <c r="G12" s="301"/>
      <c r="H12" s="241"/>
      <c r="I12" s="241"/>
      <c r="J12" s="241"/>
    </row>
    <row r="13" spans="1:11">
      <c r="A13" s="85" t="s">
        <v>192</v>
      </c>
      <c r="B13" s="236"/>
      <c r="C13" s="236"/>
      <c r="D13" s="236"/>
      <c r="E13" s="236"/>
      <c r="F13" s="236"/>
      <c r="G13" s="236"/>
      <c r="H13" s="236"/>
      <c r="I13" s="236"/>
      <c r="J13" s="236"/>
    </row>
    <row r="14" spans="1:11" ht="14.25">
      <c r="A14" s="309" t="s">
        <v>194</v>
      </c>
      <c r="B14" s="167">
        <v>1.4870000000000001E-2</v>
      </c>
      <c r="C14" s="168">
        <v>5.0519999999999995E-2</v>
      </c>
      <c r="D14" s="126">
        <v>4.6519999999999999E-2</v>
      </c>
      <c r="E14" s="125">
        <v>0.10471</v>
      </c>
      <c r="F14" s="128">
        <v>1.6650000000000002E-2</v>
      </c>
      <c r="G14" s="127">
        <v>0.30859999999999999</v>
      </c>
      <c r="H14" s="168">
        <v>0.23873</v>
      </c>
      <c r="I14" s="128">
        <v>1.755E-2</v>
      </c>
      <c r="J14" s="168">
        <v>0.20184000000000002</v>
      </c>
      <c r="K14" s="282">
        <v>0.99998999999999993</v>
      </c>
    </row>
    <row r="15" spans="1:11" s="300" customFormat="1">
      <c r="A15" s="311" t="s">
        <v>197</v>
      </c>
      <c r="B15" s="313">
        <v>2.0799999999999999E-2</v>
      </c>
      <c r="C15" s="170">
        <v>9.537000000000001E-2</v>
      </c>
      <c r="D15" s="102">
        <v>5.3319999999999999E-2</v>
      </c>
      <c r="E15" s="136">
        <v>0.13882999999999998</v>
      </c>
      <c r="F15" s="138">
        <v>1.3080000000000001E-2</v>
      </c>
      <c r="G15" s="137">
        <v>0.31347999999999998</v>
      </c>
      <c r="H15" s="170">
        <v>3.6379999999999996E-2</v>
      </c>
      <c r="I15" s="138">
        <v>6.0330000000000002E-2</v>
      </c>
      <c r="J15" s="170">
        <v>0.26839999999999997</v>
      </c>
      <c r="K15" s="283">
        <v>0.99998999999999993</v>
      </c>
    </row>
    <row r="16" spans="1:11" s="300" customFormat="1">
      <c r="A16" s="171"/>
      <c r="B16" s="299"/>
      <c r="C16" s="299"/>
      <c r="D16" s="299"/>
      <c r="E16" s="299"/>
      <c r="F16" s="299"/>
      <c r="G16" s="299"/>
      <c r="H16" s="241"/>
      <c r="I16" s="241"/>
      <c r="J16" s="241"/>
    </row>
    <row r="17" spans="1:11">
      <c r="A17" s="85" t="s">
        <v>682</v>
      </c>
      <c r="B17" s="236"/>
      <c r="C17" s="236"/>
      <c r="D17" s="236"/>
      <c r="E17" s="236"/>
      <c r="F17" s="236"/>
      <c r="G17" s="236"/>
      <c r="H17" s="236"/>
      <c r="I17" s="236"/>
      <c r="J17" s="236"/>
    </row>
    <row r="18" spans="1:11" ht="14.25">
      <c r="A18" s="309" t="s">
        <v>315</v>
      </c>
      <c r="B18" s="128">
        <v>1.2840000000000001E-2</v>
      </c>
      <c r="C18" s="168">
        <v>6.8220000000000003E-2</v>
      </c>
      <c r="D18" s="126">
        <v>4.7050000000000002E-2</v>
      </c>
      <c r="E18" s="125">
        <v>0.10098000000000001</v>
      </c>
      <c r="F18" s="128">
        <v>1.1359999999999999E-2</v>
      </c>
      <c r="G18" s="127">
        <v>0.32075999999999999</v>
      </c>
      <c r="H18" s="168">
        <v>0.15153</v>
      </c>
      <c r="I18" s="128">
        <v>3.8919999999999996E-2</v>
      </c>
      <c r="J18" s="168">
        <v>0.24834000000000001</v>
      </c>
      <c r="K18" s="274">
        <v>0.99999999999999989</v>
      </c>
    </row>
    <row r="19" spans="1:11" ht="14.25">
      <c r="A19" s="310" t="s">
        <v>321</v>
      </c>
      <c r="B19" s="133">
        <v>2.8469999999999999E-2</v>
      </c>
      <c r="C19" s="169">
        <v>8.7569999999999995E-2</v>
      </c>
      <c r="D19" s="99">
        <v>7.1349999999999997E-2</v>
      </c>
      <c r="E19" s="131">
        <v>0.15964</v>
      </c>
      <c r="F19" s="133">
        <v>1.9820000000000001E-2</v>
      </c>
      <c r="G19" s="132">
        <v>0.24431999999999998</v>
      </c>
      <c r="H19" s="169">
        <v>8.9009999999999992E-2</v>
      </c>
      <c r="I19" s="133">
        <v>3.4590000000000003E-2</v>
      </c>
      <c r="J19" s="169">
        <v>0.26523000000000002</v>
      </c>
      <c r="K19" s="275">
        <v>1</v>
      </c>
    </row>
    <row r="20" spans="1:11" ht="14.25">
      <c r="A20" s="426" t="s">
        <v>327</v>
      </c>
      <c r="B20" s="133">
        <v>2.717E-2</v>
      </c>
      <c r="C20" s="169">
        <v>8.904999999999999E-2</v>
      </c>
      <c r="D20" s="99">
        <v>5.144E-2</v>
      </c>
      <c r="E20" s="131">
        <v>0.19419</v>
      </c>
      <c r="F20" s="133">
        <v>3.2570000000000002E-2</v>
      </c>
      <c r="G20" s="132">
        <v>0.32902000000000003</v>
      </c>
      <c r="H20" s="169">
        <v>9.6839999999999996E-2</v>
      </c>
      <c r="I20" s="133">
        <v>3.9620000000000002E-2</v>
      </c>
      <c r="J20" s="169">
        <v>0.14010999999999998</v>
      </c>
      <c r="K20" s="275">
        <v>1.0000100000000001</v>
      </c>
    </row>
    <row r="21" spans="1:11" ht="14.25">
      <c r="A21" s="426" t="s">
        <v>333</v>
      </c>
      <c r="B21" s="133">
        <v>5.3129999999999997E-2</v>
      </c>
      <c r="C21" s="169">
        <v>9.4920000000000004E-2</v>
      </c>
      <c r="D21" s="99">
        <v>6.8269999999999997E-2</v>
      </c>
      <c r="E21" s="131">
        <v>0.22981000000000001</v>
      </c>
      <c r="F21" s="133">
        <v>2.632E-2</v>
      </c>
      <c r="G21" s="132">
        <v>0.21582000000000001</v>
      </c>
      <c r="H21" s="169">
        <v>6.6290000000000002E-2</v>
      </c>
      <c r="I21" s="133">
        <v>3.9809999999999998E-2</v>
      </c>
      <c r="J21" s="169">
        <v>0.20562999999999998</v>
      </c>
      <c r="K21" s="275">
        <v>1</v>
      </c>
    </row>
    <row r="22" spans="1:11" ht="14.25">
      <c r="A22" s="427" t="s">
        <v>936</v>
      </c>
      <c r="B22" s="276">
        <v>0.12903000000000001</v>
      </c>
      <c r="C22" s="277">
        <v>0.11289999999999999</v>
      </c>
      <c r="D22" s="278">
        <v>9.6769999999999995E-2</v>
      </c>
      <c r="E22" s="279">
        <v>0.33871000000000001</v>
      </c>
      <c r="F22" s="276">
        <v>8.0649999999999999E-2</v>
      </c>
      <c r="G22" s="280">
        <v>0.12903000000000001</v>
      </c>
      <c r="H22" s="277">
        <v>3.2259999999999997E-2</v>
      </c>
      <c r="I22" s="276">
        <v>4.8390000000000002E-2</v>
      </c>
      <c r="J22" s="277">
        <v>3.2259999999999997E-2</v>
      </c>
      <c r="K22" s="281">
        <v>1</v>
      </c>
    </row>
    <row r="23" spans="1:11" ht="14.25">
      <c r="A23" s="430"/>
      <c r="B23" s="299"/>
      <c r="C23" s="299"/>
      <c r="D23" s="299"/>
      <c r="E23" s="299"/>
      <c r="F23" s="299"/>
      <c r="G23" s="299"/>
      <c r="H23" s="241"/>
      <c r="I23" s="241"/>
      <c r="J23" s="241"/>
    </row>
    <row r="24" spans="1:11" s="300" customFormat="1">
      <c r="A24" s="428" t="s">
        <v>745</v>
      </c>
      <c r="B24" s="236"/>
      <c r="C24" s="236"/>
      <c r="D24" s="236"/>
      <c r="E24" s="236"/>
      <c r="F24" s="236"/>
      <c r="G24" s="236"/>
      <c r="H24" s="236"/>
      <c r="I24" s="236"/>
      <c r="J24" s="236"/>
    </row>
    <row r="25" spans="1:11" ht="14.25">
      <c r="A25" s="429" t="s">
        <v>184</v>
      </c>
      <c r="B25" s="128">
        <v>3.4398999999999999E-2</v>
      </c>
      <c r="C25" s="168">
        <v>9.5474000000000003E-2</v>
      </c>
      <c r="D25" s="284">
        <v>6.5263000000000002E-2</v>
      </c>
      <c r="E25" s="125">
        <v>0.24308700000000003</v>
      </c>
      <c r="F25" s="128">
        <v>3.2418000000000002E-2</v>
      </c>
      <c r="G25" s="127">
        <v>0.31791599999999998</v>
      </c>
      <c r="H25" s="168">
        <v>8.5162999999999989E-2</v>
      </c>
      <c r="I25" s="128">
        <v>3.8462999999999997E-2</v>
      </c>
      <c r="J25" s="168">
        <v>8.7815999999999991E-2</v>
      </c>
      <c r="K25" s="274">
        <v>0.99999899999999997</v>
      </c>
    </row>
    <row r="26" spans="1:11" ht="14.25">
      <c r="A26" s="426"/>
      <c r="B26" s="285" t="s">
        <v>685</v>
      </c>
      <c r="C26" s="286" t="s">
        <v>686</v>
      </c>
      <c r="D26" s="287" t="s">
        <v>687</v>
      </c>
      <c r="E26" s="288" t="s">
        <v>688</v>
      </c>
      <c r="F26" s="285" t="s">
        <v>689</v>
      </c>
      <c r="G26" s="289" t="s">
        <v>690</v>
      </c>
      <c r="H26" s="286" t="s">
        <v>691</v>
      </c>
      <c r="I26" s="285" t="s">
        <v>692</v>
      </c>
      <c r="J26" s="286" t="s">
        <v>693</v>
      </c>
      <c r="K26" s="275"/>
    </row>
    <row r="27" spans="1:11" ht="14.25">
      <c r="A27" s="426" t="s">
        <v>339</v>
      </c>
      <c r="B27" s="133">
        <v>1.4983E-2</v>
      </c>
      <c r="C27" s="169">
        <v>7.2811000000000001E-2</v>
      </c>
      <c r="D27" s="290">
        <v>3.8858000000000004E-2</v>
      </c>
      <c r="E27" s="131">
        <v>0.11957100000000001</v>
      </c>
      <c r="F27" s="133">
        <v>1.6383999999999999E-2</v>
      </c>
      <c r="G27" s="132">
        <v>0.41749999999999998</v>
      </c>
      <c r="H27" s="169">
        <v>0.157531</v>
      </c>
      <c r="I27" s="133">
        <v>4.2394000000000001E-2</v>
      </c>
      <c r="J27" s="169">
        <v>0.11996800000000001</v>
      </c>
      <c r="K27" s="275">
        <v>1</v>
      </c>
    </row>
    <row r="28" spans="1:11" ht="14.25">
      <c r="A28" s="426"/>
      <c r="B28" s="285" t="s">
        <v>694</v>
      </c>
      <c r="C28" s="286" t="s">
        <v>695</v>
      </c>
      <c r="D28" s="287" t="s">
        <v>696</v>
      </c>
      <c r="E28" s="288" t="s">
        <v>697</v>
      </c>
      <c r="F28" s="285" t="s">
        <v>698</v>
      </c>
      <c r="G28" s="289" t="s">
        <v>699</v>
      </c>
      <c r="H28" s="286" t="s">
        <v>700</v>
      </c>
      <c r="I28" s="285" t="s">
        <v>701</v>
      </c>
      <c r="J28" s="286" t="s">
        <v>702</v>
      </c>
      <c r="K28" s="275"/>
    </row>
    <row r="29" spans="1:11" ht="14.25">
      <c r="A29" s="426" t="s">
        <v>345</v>
      </c>
      <c r="B29" s="133">
        <v>6.2909999999999997E-3</v>
      </c>
      <c r="C29" s="169">
        <v>6.6619999999999999E-2</v>
      </c>
      <c r="D29" s="290">
        <v>6.3350999999999991E-2</v>
      </c>
      <c r="E29" s="131">
        <v>0.13181900000000002</v>
      </c>
      <c r="F29" s="133">
        <v>8.9569999999999997E-3</v>
      </c>
      <c r="G29" s="132">
        <v>0.285972</v>
      </c>
      <c r="H29" s="169">
        <v>0.127105</v>
      </c>
      <c r="I29" s="133">
        <v>4.8413999999999999E-2</v>
      </c>
      <c r="J29" s="169">
        <v>0.26147100000000001</v>
      </c>
      <c r="K29" s="275">
        <v>1</v>
      </c>
    </row>
    <row r="30" spans="1:11" ht="14.25">
      <c r="A30" s="426"/>
      <c r="B30" s="285" t="s">
        <v>620</v>
      </c>
      <c r="C30" s="286" t="s">
        <v>703</v>
      </c>
      <c r="D30" s="287" t="s">
        <v>704</v>
      </c>
      <c r="E30" s="288" t="s">
        <v>705</v>
      </c>
      <c r="F30" s="285" t="s">
        <v>706</v>
      </c>
      <c r="G30" s="289" t="s">
        <v>707</v>
      </c>
      <c r="H30" s="286" t="s">
        <v>708</v>
      </c>
      <c r="I30" s="285" t="s">
        <v>709</v>
      </c>
      <c r="J30" s="286" t="s">
        <v>710</v>
      </c>
      <c r="K30" s="275"/>
    </row>
    <row r="31" spans="1:11" ht="14.25">
      <c r="A31" s="426" t="s">
        <v>351</v>
      </c>
      <c r="B31" s="133">
        <v>1.2776000000000001E-2</v>
      </c>
      <c r="C31" s="169">
        <v>5.4044999999999996E-2</v>
      </c>
      <c r="D31" s="290">
        <v>4.5723E-2</v>
      </c>
      <c r="E31" s="131">
        <v>7.9915E-2</v>
      </c>
      <c r="F31" s="133">
        <v>7.809E-3</v>
      </c>
      <c r="G31" s="132">
        <v>0.32844600000000002</v>
      </c>
      <c r="H31" s="169">
        <v>0.16583800000000001</v>
      </c>
      <c r="I31" s="133">
        <v>5.0069000000000002E-2</v>
      </c>
      <c r="J31" s="169">
        <v>0.25537900000000002</v>
      </c>
      <c r="K31" s="275">
        <v>1</v>
      </c>
    </row>
    <row r="32" spans="1:11" ht="14.25">
      <c r="A32" s="426"/>
      <c r="B32" s="285" t="s">
        <v>711</v>
      </c>
      <c r="C32" s="286" t="s">
        <v>712</v>
      </c>
      <c r="D32" s="287" t="s">
        <v>713</v>
      </c>
      <c r="E32" s="288" t="s">
        <v>714</v>
      </c>
      <c r="F32" s="285" t="s">
        <v>715</v>
      </c>
      <c r="G32" s="289" t="s">
        <v>716</v>
      </c>
      <c r="H32" s="286" t="s">
        <v>717</v>
      </c>
      <c r="I32" s="285" t="s">
        <v>718</v>
      </c>
      <c r="J32" s="286" t="s">
        <v>719</v>
      </c>
      <c r="K32" s="275"/>
    </row>
    <row r="33" spans="1:11" s="300" customFormat="1">
      <c r="A33" s="426" t="s">
        <v>190</v>
      </c>
      <c r="B33" s="133">
        <v>1.2506999999999999E-2</v>
      </c>
      <c r="C33" s="169">
        <v>4.0141000000000003E-2</v>
      </c>
      <c r="D33" s="290">
        <v>7.2287999999999991E-2</v>
      </c>
      <c r="E33" s="131">
        <v>6.0019999999999997E-2</v>
      </c>
      <c r="F33" s="133">
        <v>1.3109999999999999E-3</v>
      </c>
      <c r="G33" s="132">
        <v>0.14374399999999998</v>
      </c>
      <c r="H33" s="169">
        <v>8.8481000000000004E-2</v>
      </c>
      <c r="I33" s="133">
        <v>4.5946999999999995E-2</v>
      </c>
      <c r="J33" s="169">
        <v>0.53556099999999995</v>
      </c>
      <c r="K33" s="275">
        <v>1</v>
      </c>
    </row>
    <row r="34" spans="1:11" s="300" customFormat="1">
      <c r="A34" s="426"/>
      <c r="B34" s="285" t="s">
        <v>589</v>
      </c>
      <c r="C34" s="286" t="s">
        <v>720</v>
      </c>
      <c r="D34" s="287" t="s">
        <v>721</v>
      </c>
      <c r="E34" s="288" t="s">
        <v>722</v>
      </c>
      <c r="F34" s="285" t="s">
        <v>723</v>
      </c>
      <c r="G34" s="289" t="s">
        <v>724</v>
      </c>
      <c r="H34" s="286" t="s">
        <v>725</v>
      </c>
      <c r="I34" s="285" t="s">
        <v>726</v>
      </c>
      <c r="J34" s="286" t="s">
        <v>727</v>
      </c>
      <c r="K34" s="275"/>
    </row>
    <row r="35" spans="1:11" s="300" customFormat="1">
      <c r="A35" s="426" t="s">
        <v>927</v>
      </c>
      <c r="B35" s="133">
        <v>1.9642E-2</v>
      </c>
      <c r="C35" s="169">
        <v>8.4321000000000007E-2</v>
      </c>
      <c r="D35" s="290">
        <v>4.4269999999999997E-2</v>
      </c>
      <c r="E35" s="131">
        <v>0.19239400000000001</v>
      </c>
      <c r="F35" s="133">
        <v>2.3460000000000002E-2</v>
      </c>
      <c r="G35" s="132">
        <v>0.36033799999999999</v>
      </c>
      <c r="H35" s="169">
        <v>0.11035399999999999</v>
      </c>
      <c r="I35" s="133">
        <v>3.8424E-2</v>
      </c>
      <c r="J35" s="169">
        <v>0.12679699999999999</v>
      </c>
      <c r="K35" s="275">
        <v>1</v>
      </c>
    </row>
    <row r="36" spans="1:11" s="300" customFormat="1">
      <c r="A36" s="431"/>
      <c r="B36" s="285" t="s">
        <v>728</v>
      </c>
      <c r="C36" s="286" t="s">
        <v>729</v>
      </c>
      <c r="D36" s="287" t="s">
        <v>730</v>
      </c>
      <c r="E36" s="288" t="s">
        <v>731</v>
      </c>
      <c r="F36" s="285" t="s">
        <v>732</v>
      </c>
      <c r="G36" s="289" t="s">
        <v>733</v>
      </c>
      <c r="H36" s="286" t="s">
        <v>734</v>
      </c>
      <c r="I36" s="285" t="s">
        <v>735</v>
      </c>
      <c r="J36" s="286" t="s">
        <v>736</v>
      </c>
      <c r="K36" s="275"/>
    </row>
    <row r="37" spans="1:11" s="300" customFormat="1">
      <c r="A37" s="426" t="s">
        <v>930</v>
      </c>
      <c r="B37" s="133">
        <v>7.5692000000000009E-2</v>
      </c>
      <c r="C37" s="169">
        <v>1.7255E-2</v>
      </c>
      <c r="D37" s="290">
        <v>7.6077000000000006E-2</v>
      </c>
      <c r="E37" s="131">
        <v>0.16996200000000003</v>
      </c>
      <c r="F37" s="424">
        <v>0</v>
      </c>
      <c r="G37" s="132">
        <v>0.42011699999999996</v>
      </c>
      <c r="H37" s="169">
        <v>5.9722999999999998E-2</v>
      </c>
      <c r="I37" s="424">
        <v>0</v>
      </c>
      <c r="J37" s="169">
        <v>0.181174</v>
      </c>
      <c r="K37" s="275">
        <f>SUM(B37:J37)</f>
        <v>1</v>
      </c>
    </row>
    <row r="38" spans="1:11" s="300" customFormat="1">
      <c r="A38" s="311"/>
      <c r="B38" s="291" t="s">
        <v>737</v>
      </c>
      <c r="C38" s="292" t="s">
        <v>738</v>
      </c>
      <c r="D38" s="293" t="s">
        <v>739</v>
      </c>
      <c r="E38" s="294" t="s">
        <v>740</v>
      </c>
      <c r="F38" s="425" t="s">
        <v>920</v>
      </c>
      <c r="G38" s="295" t="s">
        <v>741</v>
      </c>
      <c r="H38" s="292" t="s">
        <v>742</v>
      </c>
      <c r="I38" s="425" t="s">
        <v>920</v>
      </c>
      <c r="J38" s="292" t="s">
        <v>743</v>
      </c>
      <c r="K38" s="281"/>
    </row>
    <row r="39" spans="1:11" s="300" customFormat="1">
      <c r="A39" s="171"/>
      <c r="B39" s="299"/>
      <c r="C39" s="299"/>
      <c r="D39" s="299"/>
      <c r="E39" s="299"/>
      <c r="F39" s="299"/>
      <c r="G39" s="299"/>
      <c r="H39" s="241"/>
      <c r="I39" s="241"/>
      <c r="J39" s="241"/>
    </row>
    <row r="40" spans="1:11">
      <c r="A40" s="85" t="s">
        <v>199</v>
      </c>
      <c r="B40" s="236"/>
      <c r="C40" s="236"/>
      <c r="D40" s="236"/>
      <c r="E40" s="236"/>
      <c r="F40" s="236"/>
      <c r="G40" s="236"/>
      <c r="H40" s="241"/>
      <c r="I40" s="241"/>
      <c r="J40" s="236"/>
    </row>
    <row r="41" spans="1:11" ht="14.25">
      <c r="A41" s="309" t="s">
        <v>354</v>
      </c>
      <c r="B41" s="128">
        <v>1.6920000000000001E-2</v>
      </c>
      <c r="C41" s="168">
        <v>7.5569999999999998E-2</v>
      </c>
      <c r="D41" s="126">
        <v>4.3139999999999998E-2</v>
      </c>
      <c r="E41" s="125">
        <v>0.11990000000000001</v>
      </c>
      <c r="F41" s="128">
        <v>1.89E-2</v>
      </c>
      <c r="G41" s="127">
        <v>0.34960000000000002</v>
      </c>
      <c r="H41" s="168">
        <v>0.15307999999999999</v>
      </c>
      <c r="I41" s="128">
        <v>2.6360000000000001E-2</v>
      </c>
      <c r="J41" s="168">
        <v>0.19652999999999998</v>
      </c>
      <c r="K41" s="274">
        <v>1</v>
      </c>
    </row>
    <row r="42" spans="1:11" s="300" customFormat="1">
      <c r="A42" s="310" t="s">
        <v>362</v>
      </c>
      <c r="B42" s="133">
        <v>1.8079999999999999E-2</v>
      </c>
      <c r="C42" s="169">
        <v>5.9370000000000006E-2</v>
      </c>
      <c r="D42" s="99">
        <v>7.1800000000000003E-2</v>
      </c>
      <c r="E42" s="131">
        <v>0.14526999999999998</v>
      </c>
      <c r="F42" s="133">
        <v>2.8000000000000004E-3</v>
      </c>
      <c r="G42" s="132">
        <v>0.19705999999999999</v>
      </c>
      <c r="H42" s="169">
        <v>9.6340000000000009E-2</v>
      </c>
      <c r="I42" s="133">
        <v>7.9890000000000003E-2</v>
      </c>
      <c r="J42" s="169">
        <v>0.32939999999999997</v>
      </c>
      <c r="K42" s="275">
        <v>1.0000100000000001</v>
      </c>
    </row>
    <row r="43" spans="1:11" ht="14.25">
      <c r="A43" s="311" t="s">
        <v>366</v>
      </c>
      <c r="B43" s="138">
        <v>3.2930000000000001E-2</v>
      </c>
      <c r="C43" s="170">
        <v>0.10648999999999999</v>
      </c>
      <c r="D43" s="102">
        <v>4.0629999999999999E-2</v>
      </c>
      <c r="E43" s="136">
        <v>1.3229999999999999E-2</v>
      </c>
      <c r="F43" s="138">
        <v>1.447E-2</v>
      </c>
      <c r="G43" s="137">
        <v>0.29948000000000002</v>
      </c>
      <c r="H43" s="170">
        <v>0.10803000000000001</v>
      </c>
      <c r="I43" s="138">
        <v>1.9390000000000001E-2</v>
      </c>
      <c r="J43" s="170">
        <v>0.36534</v>
      </c>
      <c r="K43" s="281">
        <v>0.99999000000000016</v>
      </c>
    </row>
    <row r="44" spans="1:11" ht="14.25">
      <c r="A44" s="171"/>
      <c r="B44" s="299"/>
      <c r="C44" s="299"/>
      <c r="D44" s="299"/>
      <c r="E44" s="299"/>
      <c r="F44" s="299"/>
      <c r="G44" s="299"/>
      <c r="H44" s="241"/>
      <c r="I44" s="241"/>
      <c r="J44" s="241"/>
    </row>
    <row r="45" spans="1:11">
      <c r="A45" s="85" t="s">
        <v>201</v>
      </c>
      <c r="B45" s="236"/>
      <c r="C45" s="236"/>
      <c r="D45" s="236"/>
      <c r="E45" s="236"/>
      <c r="F45" s="236"/>
      <c r="G45" s="236"/>
      <c r="H45" s="236"/>
      <c r="I45" s="236"/>
      <c r="J45" s="236"/>
    </row>
    <row r="46" spans="1:11" s="300" customFormat="1">
      <c r="A46" s="309" t="s">
        <v>203</v>
      </c>
      <c r="B46" s="128">
        <v>2.4889999999999999E-2</v>
      </c>
      <c r="C46" s="168">
        <v>7.2309999999999999E-2</v>
      </c>
      <c r="D46" s="126">
        <v>6.5659999999999996E-2</v>
      </c>
      <c r="E46" s="125">
        <v>0.15589</v>
      </c>
      <c r="F46" s="128">
        <v>1.6150000000000001E-2</v>
      </c>
      <c r="G46" s="127">
        <v>0.24966000000000002</v>
      </c>
      <c r="H46" s="168">
        <v>0.10246000000000001</v>
      </c>
      <c r="I46" s="128">
        <v>4.0340000000000001E-2</v>
      </c>
      <c r="J46" s="168">
        <v>0.27262000000000003</v>
      </c>
      <c r="K46" s="274">
        <v>0.99998000000000009</v>
      </c>
    </row>
    <row r="47" spans="1:11" ht="14.25">
      <c r="A47" s="310" t="s">
        <v>206</v>
      </c>
      <c r="B47" s="133">
        <v>1.6160000000000001E-2</v>
      </c>
      <c r="C47" s="169">
        <v>6.9830000000000003E-2</v>
      </c>
      <c r="D47" s="99">
        <v>4.9180000000000001E-2</v>
      </c>
      <c r="E47" s="131">
        <v>0.11365</v>
      </c>
      <c r="F47" s="133">
        <v>1.474E-2</v>
      </c>
      <c r="G47" s="132">
        <v>0.30182999999999999</v>
      </c>
      <c r="H47" s="169">
        <v>0.13192000000000001</v>
      </c>
      <c r="I47" s="133">
        <v>4.1149999999999999E-2</v>
      </c>
      <c r="J47" s="169">
        <v>0.26155</v>
      </c>
      <c r="K47" s="275">
        <v>1.0000100000000001</v>
      </c>
    </row>
    <row r="48" spans="1:11" s="300" customFormat="1">
      <c r="A48" s="311" t="s">
        <v>748</v>
      </c>
      <c r="B48" s="138">
        <v>1.5149999999999999E-2</v>
      </c>
      <c r="C48" s="170">
        <v>7.7939999999999995E-2</v>
      </c>
      <c r="D48" s="102">
        <v>3.9460000000000002E-2</v>
      </c>
      <c r="E48" s="136">
        <v>0.10878</v>
      </c>
      <c r="F48" s="138">
        <v>1.4119999999999999E-2</v>
      </c>
      <c r="G48" s="137">
        <v>0.36978</v>
      </c>
      <c r="H48" s="170">
        <v>0.17212</v>
      </c>
      <c r="I48" s="138">
        <v>3.4540000000000001E-2</v>
      </c>
      <c r="J48" s="170">
        <v>0.16811000000000001</v>
      </c>
      <c r="K48" s="281">
        <v>1</v>
      </c>
    </row>
    <row r="49" spans="1:10" s="300" customFormat="1">
      <c r="A49" s="171"/>
      <c r="B49" s="171"/>
      <c r="C49" s="171"/>
      <c r="D49" s="171"/>
      <c r="E49" s="171"/>
      <c r="F49" s="171"/>
      <c r="G49" s="171"/>
      <c r="H49" s="241"/>
      <c r="I49" s="241"/>
      <c r="J49" s="302"/>
    </row>
    <row r="50" spans="1:10" s="208" customFormat="1">
      <c r="A50" s="252" t="s">
        <v>386</v>
      </c>
    </row>
    <row r="51" spans="1:10" s="208" customFormat="1" ht="14.25">
      <c r="A51" s="172" t="s">
        <v>746</v>
      </c>
    </row>
    <row r="52" spans="1:10" s="208" customFormat="1" ht="14.25">
      <c r="A52" s="172" t="s">
        <v>747</v>
      </c>
    </row>
    <row r="53" spans="1:10" s="208" customFormat="1" ht="14.25">
      <c r="A53" s="172" t="s">
        <v>383</v>
      </c>
    </row>
    <row r="54" spans="1:10" s="208" customFormat="1" ht="14.25">
      <c r="A54" s="172" t="s">
        <v>750</v>
      </c>
    </row>
    <row r="55" spans="1:10" s="208" customFormat="1" ht="14.25">
      <c r="A55" s="172" t="s">
        <v>752</v>
      </c>
    </row>
    <row r="56" spans="1:10" s="300" customFormat="1">
      <c r="A56" s="208" t="s">
        <v>359</v>
      </c>
      <c r="B56" s="171"/>
      <c r="C56" s="171"/>
      <c r="D56" s="171"/>
      <c r="E56" s="171"/>
      <c r="F56" s="171"/>
      <c r="G56" s="171"/>
      <c r="H56" s="303"/>
      <c r="I56" s="303"/>
      <c r="J56" s="304"/>
    </row>
    <row r="57" spans="1:10" s="208" customFormat="1" ht="14.25">
      <c r="A57" s="209" t="s">
        <v>360</v>
      </c>
    </row>
    <row r="58" spans="1:10" s="208" customFormat="1" ht="14.25">
      <c r="A58" s="305"/>
    </row>
    <row r="59" spans="1:10" s="15" customFormat="1">
      <c r="A59" s="211" t="s">
        <v>655</v>
      </c>
      <c r="B59" s="75"/>
      <c r="C59" s="75"/>
      <c r="D59" s="308"/>
      <c r="E59" s="308"/>
      <c r="F59" s="308"/>
    </row>
    <row r="60" spans="1:10" ht="14.25">
      <c r="A60" s="107" t="s">
        <v>975</v>
      </c>
    </row>
    <row r="61" spans="1:10" ht="14.25">
      <c r="A61" s="107"/>
    </row>
    <row r="62" spans="1:10">
      <c r="A62" s="180" t="s">
        <v>654</v>
      </c>
    </row>
    <row r="63" spans="1:10" ht="14.25">
      <c r="A63" s="107" t="s">
        <v>481</v>
      </c>
    </row>
    <row r="64" spans="1:10" ht="14.25">
      <c r="A64" s="107" t="s">
        <v>482</v>
      </c>
    </row>
    <row r="66" spans="1:11">
      <c r="A66" s="208" t="s">
        <v>950</v>
      </c>
      <c r="B66" s="19"/>
      <c r="D66" s="15"/>
      <c r="E66" s="15"/>
      <c r="K66" s="372" t="s">
        <v>310</v>
      </c>
    </row>
  </sheetData>
  <printOptions horizontalCentered="1"/>
  <pageMargins left="0.59055118110236227" right="0.59055118110236227" top="0.59055118110236227" bottom="0.59055118110236227" header="0.51181102362204722" footer="0.51181102362204722"/>
  <pageSetup paperSize="9" scale="5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Normal="100" workbookViewId="0">
      <selection sqref="A1:E1"/>
    </sheetView>
  </sheetViews>
  <sheetFormatPr baseColWidth="10" defaultColWidth="10.625" defaultRowHeight="15"/>
  <cols>
    <col min="1" max="1" width="66.75" style="306" customWidth="1"/>
    <col min="2" max="4" width="15.625" style="75" customWidth="1"/>
    <col min="5" max="16384" width="10.625" style="75"/>
  </cols>
  <sheetData>
    <row r="1" spans="1:4" s="202" customFormat="1" ht="37.5" customHeight="1">
      <c r="A1" s="489" t="s">
        <v>905</v>
      </c>
      <c r="B1" s="489"/>
      <c r="C1" s="489"/>
      <c r="D1" s="489"/>
    </row>
    <row r="2" spans="1:4" s="21" customFormat="1" ht="32.25" customHeight="1">
      <c r="A2" s="488" t="s">
        <v>419</v>
      </c>
      <c r="B2" s="488"/>
      <c r="C2" s="488"/>
      <c r="D2" s="488"/>
    </row>
    <row r="3" spans="1:4" ht="14.25" customHeight="1">
      <c r="A3" s="83"/>
      <c r="B3" s="83"/>
    </row>
    <row r="4" spans="1:4" ht="75" customHeight="1">
      <c r="A4" s="307" t="s">
        <v>1</v>
      </c>
      <c r="B4" s="317" t="s">
        <v>420</v>
      </c>
      <c r="C4" s="317" t="s">
        <v>421</v>
      </c>
      <c r="D4" s="317" t="s">
        <v>422</v>
      </c>
    </row>
    <row r="5" spans="1:4" ht="15" customHeight="1">
      <c r="A5" s="85" t="s">
        <v>0</v>
      </c>
      <c r="B5" s="236"/>
      <c r="C5" s="236"/>
      <c r="D5" s="236"/>
    </row>
    <row r="6" spans="1:4" ht="15" customHeight="1">
      <c r="A6" s="446" t="s">
        <v>25</v>
      </c>
      <c r="B6" s="119">
        <v>0.11840000000000001</v>
      </c>
      <c r="C6" s="122">
        <v>2.0599999999999998E-3</v>
      </c>
      <c r="D6" s="272">
        <v>1.7860000000000001E-2</v>
      </c>
    </row>
    <row r="7" spans="1:4" ht="15" customHeight="1">
      <c r="A7" s="430"/>
      <c r="B7" s="99"/>
      <c r="C7" s="99"/>
      <c r="D7" s="99"/>
    </row>
    <row r="8" spans="1:4" ht="15" customHeight="1">
      <c r="A8" s="428" t="s">
        <v>559</v>
      </c>
      <c r="B8" s="314"/>
      <c r="C8" s="314"/>
      <c r="D8" s="314"/>
    </row>
    <row r="9" spans="1:4" s="300" customFormat="1" ht="15" customHeight="1">
      <c r="A9" s="429" t="s">
        <v>161</v>
      </c>
      <c r="B9" s="125">
        <v>6.6559999999999994E-2</v>
      </c>
      <c r="C9" s="128">
        <v>3.8999999999999999E-4</v>
      </c>
      <c r="D9" s="168">
        <v>3.5699999999999998E-3</v>
      </c>
    </row>
    <row r="10" spans="1:4" ht="15" customHeight="1">
      <c r="A10" s="426" t="s">
        <v>168</v>
      </c>
      <c r="B10" s="131">
        <v>0.22943000000000002</v>
      </c>
      <c r="C10" s="133">
        <v>3.0699999999999998E-3</v>
      </c>
      <c r="D10" s="169">
        <v>3.6409999999999998E-2</v>
      </c>
    </row>
    <row r="11" spans="1:4" ht="15" customHeight="1">
      <c r="A11" s="426" t="s">
        <v>175</v>
      </c>
      <c r="B11" s="131">
        <v>0.17684</v>
      </c>
      <c r="C11" s="133">
        <v>1.8610000000000002E-2</v>
      </c>
      <c r="D11" s="169">
        <v>8.6869999999999989E-2</v>
      </c>
    </row>
    <row r="12" spans="1:4" ht="15" customHeight="1">
      <c r="A12" s="426" t="s">
        <v>395</v>
      </c>
      <c r="B12" s="131">
        <v>0.15448999999999999</v>
      </c>
      <c r="C12" s="133">
        <v>1.111E-2</v>
      </c>
      <c r="D12" s="169">
        <v>8.1969999999999987E-2</v>
      </c>
    </row>
    <row r="13" spans="1:4" ht="15" customHeight="1">
      <c r="A13" s="427" t="s">
        <v>921</v>
      </c>
      <c r="B13" s="136">
        <v>0.1173</v>
      </c>
      <c r="C13" s="138">
        <v>4.5799999999999999E-3</v>
      </c>
      <c r="D13" s="170">
        <v>2.1440000000000001E-2</v>
      </c>
    </row>
    <row r="14" spans="1:4" ht="15" customHeight="1">
      <c r="A14" s="428"/>
      <c r="B14" s="315"/>
      <c r="C14" s="315"/>
      <c r="D14" s="315"/>
    </row>
    <row r="15" spans="1:4" ht="15" customHeight="1">
      <c r="A15" s="428" t="s">
        <v>192</v>
      </c>
      <c r="B15" s="314"/>
      <c r="C15" s="314"/>
      <c r="D15" s="314"/>
    </row>
    <row r="16" spans="1:4" ht="15" customHeight="1">
      <c r="A16" s="429" t="s">
        <v>193</v>
      </c>
      <c r="B16" s="125">
        <v>0.10278999999999999</v>
      </c>
      <c r="C16" s="128">
        <v>1.5299999999999999E-3</v>
      </c>
      <c r="D16" s="168">
        <v>1.5600000000000001E-2</v>
      </c>
    </row>
    <row r="17" spans="1:4" s="300" customFormat="1" ht="15" customHeight="1">
      <c r="A17" s="427" t="s">
        <v>196</v>
      </c>
      <c r="B17" s="136">
        <v>0.13477</v>
      </c>
      <c r="C17" s="138">
        <v>2.6099999999999999E-3</v>
      </c>
      <c r="D17" s="170">
        <v>2.0230000000000001E-2</v>
      </c>
    </row>
    <row r="18" spans="1:4" s="300" customFormat="1" ht="15" customHeight="1">
      <c r="A18" s="430"/>
      <c r="B18" s="99"/>
      <c r="C18" s="99"/>
      <c r="D18" s="99"/>
    </row>
    <row r="19" spans="1:4" ht="15" customHeight="1">
      <c r="A19" s="428" t="s">
        <v>682</v>
      </c>
      <c r="B19" s="314"/>
      <c r="C19" s="314"/>
      <c r="D19" s="314"/>
    </row>
    <row r="20" spans="1:4" ht="15" customHeight="1">
      <c r="A20" s="429" t="s">
        <v>311</v>
      </c>
      <c r="B20" s="125">
        <v>9.9540000000000003E-2</v>
      </c>
      <c r="C20" s="128">
        <v>1.3500000000000001E-3</v>
      </c>
      <c r="D20" s="168">
        <v>1.1610000000000001E-2</v>
      </c>
    </row>
    <row r="21" spans="1:4" ht="15" customHeight="1">
      <c r="A21" s="426" t="s">
        <v>318</v>
      </c>
      <c r="B21" s="131">
        <v>0.14865999999999999</v>
      </c>
      <c r="C21" s="133">
        <v>2.8199999999999996E-3</v>
      </c>
      <c r="D21" s="169">
        <v>2.8250000000000001E-2</v>
      </c>
    </row>
    <row r="22" spans="1:4" ht="15" customHeight="1">
      <c r="A22" s="426" t="s">
        <v>324</v>
      </c>
      <c r="B22" s="131">
        <v>0.17975000000000002</v>
      </c>
      <c r="C22" s="133">
        <v>3.5899999999999999E-3</v>
      </c>
      <c r="D22" s="169">
        <v>3.2390000000000002E-2</v>
      </c>
    </row>
    <row r="23" spans="1:4" ht="15" customHeight="1">
      <c r="A23" s="426" t="s">
        <v>330</v>
      </c>
      <c r="B23" s="131">
        <v>0.21353000000000003</v>
      </c>
      <c r="C23" s="133">
        <v>6.5500000000000003E-3</v>
      </c>
      <c r="D23" s="169">
        <v>5.5940000000000004E-2</v>
      </c>
    </row>
    <row r="24" spans="1:4" ht="15" customHeight="1">
      <c r="A24" s="427" t="s">
        <v>889</v>
      </c>
      <c r="B24" s="136">
        <v>0.24286000000000002</v>
      </c>
      <c r="C24" s="138">
        <v>2.8570000000000002E-2</v>
      </c>
      <c r="D24" s="170">
        <v>0.12856999999999999</v>
      </c>
    </row>
    <row r="25" spans="1:4" ht="15" customHeight="1">
      <c r="A25" s="430"/>
      <c r="B25" s="99"/>
      <c r="C25" s="99"/>
      <c r="D25" s="99"/>
    </row>
    <row r="26" spans="1:4" s="300" customFormat="1" ht="15" customHeight="1">
      <c r="A26" s="428" t="s">
        <v>770</v>
      </c>
      <c r="B26" s="314"/>
      <c r="C26" s="314"/>
      <c r="D26" s="314"/>
    </row>
    <row r="27" spans="1:4" ht="15" customHeight="1">
      <c r="A27" s="429" t="s">
        <v>181</v>
      </c>
      <c r="B27" s="125">
        <v>0.22164899999999998</v>
      </c>
      <c r="C27" s="128">
        <v>9.4499999999999998E-4</v>
      </c>
      <c r="D27" s="168">
        <v>4.8991E-2</v>
      </c>
    </row>
    <row r="28" spans="1:4" ht="15" customHeight="1">
      <c r="A28" s="426"/>
      <c r="B28" s="288" t="s">
        <v>753</v>
      </c>
      <c r="C28" s="285" t="s">
        <v>723</v>
      </c>
      <c r="D28" s="286" t="s">
        <v>754</v>
      </c>
    </row>
    <row r="29" spans="1:4" ht="15" customHeight="1">
      <c r="A29" s="426" t="s">
        <v>336</v>
      </c>
      <c r="B29" s="131">
        <v>0.11695800000000001</v>
      </c>
      <c r="C29" s="133">
        <v>1.6320000000000002E-3</v>
      </c>
      <c r="D29" s="169">
        <v>1.0320000000000001E-2</v>
      </c>
    </row>
    <row r="30" spans="1:4" ht="15" customHeight="1">
      <c r="A30" s="426"/>
      <c r="B30" s="288" t="s">
        <v>755</v>
      </c>
      <c r="C30" s="285" t="s">
        <v>723</v>
      </c>
      <c r="D30" s="286" t="s">
        <v>756</v>
      </c>
    </row>
    <row r="31" spans="1:4" ht="15" customHeight="1">
      <c r="A31" s="426" t="s">
        <v>342</v>
      </c>
      <c r="B31" s="131">
        <v>0.129222</v>
      </c>
      <c r="C31" s="424">
        <v>0</v>
      </c>
      <c r="D31" s="169">
        <v>1.4643E-2</v>
      </c>
    </row>
    <row r="32" spans="1:4" ht="15" customHeight="1">
      <c r="A32" s="426"/>
      <c r="B32" s="288" t="s">
        <v>757</v>
      </c>
      <c r="C32" s="441" t="s">
        <v>920</v>
      </c>
      <c r="D32" s="286" t="s">
        <v>758</v>
      </c>
    </row>
    <row r="33" spans="1:4" ht="15" customHeight="1">
      <c r="A33" s="426" t="s">
        <v>348</v>
      </c>
      <c r="B33" s="131">
        <v>8.2826999999999998E-2</v>
      </c>
      <c r="C33" s="133">
        <v>3.4720000000000003E-3</v>
      </c>
      <c r="D33" s="169">
        <v>4.6560000000000004E-3</v>
      </c>
    </row>
    <row r="34" spans="1:4" ht="15" customHeight="1">
      <c r="A34" s="426"/>
      <c r="B34" s="288" t="s">
        <v>759</v>
      </c>
      <c r="C34" s="285" t="s">
        <v>760</v>
      </c>
      <c r="D34" s="286" t="s">
        <v>761</v>
      </c>
    </row>
    <row r="35" spans="1:4" s="300" customFormat="1" ht="15" customHeight="1">
      <c r="A35" s="426" t="s">
        <v>187</v>
      </c>
      <c r="B35" s="131">
        <v>6.5628999999999993E-2</v>
      </c>
      <c r="C35" s="133">
        <v>7.76E-4</v>
      </c>
      <c r="D35" s="169">
        <v>6.3759999999999997E-3</v>
      </c>
    </row>
    <row r="36" spans="1:4" s="300" customFormat="1" ht="15" customHeight="1">
      <c r="A36" s="426"/>
      <c r="B36" s="288" t="s">
        <v>762</v>
      </c>
      <c r="C36" s="285" t="s">
        <v>595</v>
      </c>
      <c r="D36" s="286" t="s">
        <v>763</v>
      </c>
    </row>
    <row r="37" spans="1:4" s="300" customFormat="1" ht="15" customHeight="1">
      <c r="A37" s="426" t="s">
        <v>933</v>
      </c>
      <c r="B37" s="131">
        <v>0.17755899999999999</v>
      </c>
      <c r="C37" s="133">
        <v>6.267E-3</v>
      </c>
      <c r="D37" s="169">
        <v>3.0880999999999999E-2</v>
      </c>
    </row>
    <row r="38" spans="1:4" s="300" customFormat="1" ht="15" customHeight="1">
      <c r="A38" s="431"/>
      <c r="B38" s="288" t="s">
        <v>764</v>
      </c>
      <c r="C38" s="285" t="s">
        <v>765</v>
      </c>
      <c r="D38" s="286" t="s">
        <v>766</v>
      </c>
    </row>
    <row r="39" spans="1:4" s="300" customFormat="1" ht="15" customHeight="1">
      <c r="A39" s="426" t="s">
        <v>932</v>
      </c>
      <c r="B39" s="131">
        <v>0.17041499999999998</v>
      </c>
      <c r="C39" s="424">
        <v>0</v>
      </c>
      <c r="D39" s="169">
        <v>3.805E-2</v>
      </c>
    </row>
    <row r="40" spans="1:4" s="300" customFormat="1" ht="15" customHeight="1">
      <c r="A40" s="427"/>
      <c r="B40" s="294" t="s">
        <v>767</v>
      </c>
      <c r="C40" s="425" t="s">
        <v>920</v>
      </c>
      <c r="D40" s="292" t="s">
        <v>768</v>
      </c>
    </row>
    <row r="41" spans="1:4" s="300" customFormat="1" ht="15" customHeight="1">
      <c r="A41" s="430"/>
      <c r="B41" s="99"/>
      <c r="C41" s="99"/>
      <c r="D41" s="99"/>
    </row>
    <row r="42" spans="1:4" ht="15" customHeight="1">
      <c r="A42" s="428" t="s">
        <v>199</v>
      </c>
      <c r="B42" s="314"/>
      <c r="C42" s="314"/>
      <c r="D42" s="314"/>
    </row>
    <row r="43" spans="1:4" ht="15" customHeight="1">
      <c r="A43" s="429" t="s">
        <v>353</v>
      </c>
      <c r="B43" s="125">
        <v>0.11712</v>
      </c>
      <c r="C43" s="128">
        <v>1.58E-3</v>
      </c>
      <c r="D43" s="168">
        <v>1.341E-2</v>
      </c>
    </row>
    <row r="44" spans="1:4" s="300" customFormat="1" ht="15" customHeight="1">
      <c r="A44" s="426" t="s">
        <v>361</v>
      </c>
      <c r="B44" s="131">
        <v>0.13878000000000001</v>
      </c>
      <c r="C44" s="133">
        <v>3.8400000000000001E-3</v>
      </c>
      <c r="D44" s="169">
        <v>3.406E-2</v>
      </c>
    </row>
    <row r="45" spans="1:4" ht="15" customHeight="1">
      <c r="A45" s="427" t="s">
        <v>365</v>
      </c>
      <c r="B45" s="136">
        <v>1.5980000000000001E-2</v>
      </c>
      <c r="C45" s="138">
        <v>0</v>
      </c>
      <c r="D45" s="170">
        <v>1.25E-3</v>
      </c>
    </row>
    <row r="46" spans="1:4" ht="15" customHeight="1">
      <c r="A46" s="430"/>
      <c r="B46" s="99"/>
      <c r="C46" s="99"/>
      <c r="D46" s="99"/>
    </row>
    <row r="47" spans="1:4" ht="15" customHeight="1">
      <c r="A47" s="428" t="s">
        <v>200</v>
      </c>
      <c r="B47" s="314"/>
      <c r="C47" s="314"/>
      <c r="D47" s="314"/>
    </row>
    <row r="48" spans="1:4" s="300" customFormat="1" ht="15" customHeight="1">
      <c r="A48" s="429" t="s">
        <v>151</v>
      </c>
      <c r="B48" s="125">
        <v>0.14480999999999999</v>
      </c>
      <c r="C48" s="128">
        <v>2.65E-3</v>
      </c>
      <c r="D48" s="168">
        <v>3.2329999999999998E-2</v>
      </c>
    </row>
    <row r="49" spans="1:4" ht="15" customHeight="1">
      <c r="A49" s="426" t="s">
        <v>205</v>
      </c>
      <c r="B49" s="131">
        <v>0.11208</v>
      </c>
      <c r="C49" s="133">
        <v>2.0399999999999997E-3</v>
      </c>
      <c r="D49" s="169">
        <v>1.4959999999999999E-2</v>
      </c>
    </row>
    <row r="50" spans="1:4" s="300" customFormat="1" ht="15" customHeight="1">
      <c r="A50" s="427" t="s">
        <v>563</v>
      </c>
      <c r="B50" s="136">
        <v>0.1085</v>
      </c>
      <c r="C50" s="138">
        <v>1.65E-3</v>
      </c>
      <c r="D50" s="170">
        <v>1.1619999999999998E-2</v>
      </c>
    </row>
    <row r="51" spans="1:4" s="300" customFormat="1" ht="15" customHeight="1">
      <c r="A51" s="171"/>
      <c r="B51" s="99"/>
      <c r="C51" s="99"/>
      <c r="D51" s="99"/>
    </row>
    <row r="52" spans="1:4" s="208" customFormat="1">
      <c r="A52" s="209" t="s">
        <v>660</v>
      </c>
    </row>
    <row r="53" spans="1:4" s="208" customFormat="1" ht="30" customHeight="1">
      <c r="A53" s="490" t="s">
        <v>769</v>
      </c>
      <c r="B53" s="490"/>
      <c r="C53" s="490"/>
      <c r="D53" s="490"/>
    </row>
    <row r="54" spans="1:4" s="208" customFormat="1" ht="14.25">
      <c r="A54" s="172" t="s">
        <v>560</v>
      </c>
    </row>
    <row r="55" spans="1:4">
      <c r="A55" s="172" t="s">
        <v>938</v>
      </c>
      <c r="B55" s="306"/>
    </row>
    <row r="56" spans="1:4">
      <c r="A56" s="172" t="s">
        <v>562</v>
      </c>
      <c r="B56" s="306"/>
    </row>
    <row r="57" spans="1:4">
      <c r="A57" s="172"/>
      <c r="B57" s="306"/>
    </row>
    <row r="58" spans="1:4">
      <c r="A58" s="211" t="s">
        <v>655</v>
      </c>
    </row>
    <row r="59" spans="1:4" s="15" customFormat="1" ht="14.25">
      <c r="A59" s="107" t="s">
        <v>975</v>
      </c>
      <c r="B59" s="75"/>
      <c r="C59" s="75"/>
      <c r="D59" s="75"/>
    </row>
    <row r="60" spans="1:4" ht="14.25">
      <c r="A60" s="107"/>
    </row>
    <row r="61" spans="1:4">
      <c r="A61" s="180" t="s">
        <v>654</v>
      </c>
    </row>
    <row r="62" spans="1:4" ht="14.25">
      <c r="A62" s="107" t="s">
        <v>481</v>
      </c>
    </row>
    <row r="63" spans="1:4" ht="14.25">
      <c r="A63" s="107" t="s">
        <v>482</v>
      </c>
    </row>
    <row r="64" spans="1:4" ht="14.25">
      <c r="A64" s="172"/>
    </row>
    <row r="65" spans="1:4">
      <c r="A65" s="208" t="s">
        <v>950</v>
      </c>
      <c r="B65" s="37"/>
      <c r="C65" s="108"/>
      <c r="D65" s="372" t="s">
        <v>310</v>
      </c>
    </row>
  </sheetData>
  <mergeCells count="3">
    <mergeCell ref="A2:D2"/>
    <mergeCell ref="A1:D1"/>
    <mergeCell ref="A53:D53"/>
  </mergeCells>
  <printOptions horizontalCentered="1"/>
  <pageMargins left="0.59055118110236227" right="0.59055118110236227" top="0.59055118110236227" bottom="0.59055118110236227" header="0.51181102362204722" footer="0.51181102362204722"/>
  <pageSetup paperSize="9" scale="7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E1"/>
    </sheetView>
  </sheetViews>
  <sheetFormatPr baseColWidth="10" defaultRowHeight="14.25"/>
  <cols>
    <col min="1" max="1" width="75.625" style="322" customWidth="1"/>
    <col min="2" max="2" width="20.625" style="322" customWidth="1"/>
    <col min="3" max="16384" width="11" style="322"/>
  </cols>
  <sheetData>
    <row r="1" spans="1:2" s="257" customFormat="1" ht="40.5" customHeight="1">
      <c r="A1" s="487" t="s">
        <v>906</v>
      </c>
      <c r="B1" s="487"/>
    </row>
    <row r="2" spans="1:2" s="321" customFormat="1" ht="15.75">
      <c r="A2" s="296" t="s">
        <v>469</v>
      </c>
    </row>
    <row r="3" spans="1:2">
      <c r="B3" s="323"/>
    </row>
    <row r="4" spans="1:2" s="326" customFormat="1" ht="48" customHeight="1">
      <c r="A4" s="447"/>
      <c r="B4" s="448" t="s">
        <v>890</v>
      </c>
    </row>
    <row r="5" spans="1:2" ht="15" customHeight="1">
      <c r="A5" s="322" t="s">
        <v>357</v>
      </c>
      <c r="B5" s="318">
        <v>0.12909999999999999</v>
      </c>
    </row>
    <row r="6" spans="1:2" ht="15" customHeight="1">
      <c r="A6" s="322" t="s">
        <v>410</v>
      </c>
      <c r="B6" s="318">
        <v>9.8800000000000013E-2</v>
      </c>
    </row>
    <row r="7" spans="1:2" ht="15" customHeight="1">
      <c r="A7" s="322" t="s">
        <v>212</v>
      </c>
      <c r="B7" s="318">
        <v>0.55459999999999998</v>
      </c>
    </row>
    <row r="8" spans="1:2" ht="15" customHeight="1">
      <c r="A8" s="322" t="s">
        <v>216</v>
      </c>
      <c r="B8" s="318">
        <v>0.1283</v>
      </c>
    </row>
    <row r="9" spans="1:2" ht="15" customHeight="1">
      <c r="A9" s="322" t="s">
        <v>220</v>
      </c>
      <c r="B9" s="318">
        <v>3.7999999999999999E-2</v>
      </c>
    </row>
    <row r="10" spans="1:2" ht="15" customHeight="1">
      <c r="A10" s="322" t="s">
        <v>224</v>
      </c>
      <c r="B10" s="318">
        <v>3.6400000000000002E-2</v>
      </c>
    </row>
    <row r="11" spans="1:2" ht="15" customHeight="1">
      <c r="A11" s="322" t="s">
        <v>423</v>
      </c>
      <c r="B11" s="318">
        <v>1.49E-2</v>
      </c>
    </row>
    <row r="12" spans="1:2">
      <c r="B12" s="319"/>
    </row>
    <row r="13" spans="1:2">
      <c r="A13" s="328" t="s">
        <v>0</v>
      </c>
      <c r="B13" s="320">
        <f>SUM(B5:B11)</f>
        <v>1.0001</v>
      </c>
    </row>
    <row r="15" spans="1:2" ht="15">
      <c r="A15" s="324" t="s">
        <v>386</v>
      </c>
    </row>
    <row r="16" spans="1:2">
      <c r="A16" s="106" t="s">
        <v>359</v>
      </c>
    </row>
    <row r="17" spans="1:2">
      <c r="A17" s="325" t="s">
        <v>360</v>
      </c>
    </row>
    <row r="19" spans="1:2" ht="15">
      <c r="A19" s="211" t="s">
        <v>655</v>
      </c>
      <c r="B19" s="75"/>
    </row>
    <row r="20" spans="1:2">
      <c r="A20" s="107" t="s">
        <v>975</v>
      </c>
      <c r="B20" s="75"/>
    </row>
    <row r="21" spans="1:2">
      <c r="A21" s="107"/>
      <c r="B21" s="75"/>
    </row>
    <row r="22" spans="1:2" ht="15">
      <c r="A22" s="180" t="s">
        <v>654</v>
      </c>
      <c r="B22" s="75"/>
    </row>
    <row r="23" spans="1:2">
      <c r="A23" s="107" t="s">
        <v>481</v>
      </c>
      <c r="B23" s="75"/>
    </row>
    <row r="24" spans="1:2">
      <c r="A24" s="107" t="s">
        <v>482</v>
      </c>
      <c r="B24" s="75"/>
    </row>
    <row r="25" spans="1:2">
      <c r="A25" s="172"/>
      <c r="B25" s="75"/>
    </row>
    <row r="26" spans="1:2" ht="15">
      <c r="A26" s="322" t="s">
        <v>949</v>
      </c>
      <c r="B26" s="326" t="s">
        <v>310</v>
      </c>
    </row>
  </sheetData>
  <sortState ref="A46:B52">
    <sortCondition descending="1" ref="B46"/>
  </sortState>
  <mergeCells count="1">
    <mergeCell ref="A1:B1"/>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zoomScaleNormal="100" workbookViewId="0">
      <selection sqref="A1:E1"/>
    </sheetView>
  </sheetViews>
  <sheetFormatPr baseColWidth="10" defaultRowHeight="14.25"/>
  <cols>
    <col min="1" max="1" width="43" style="322" customWidth="1"/>
    <col min="2" max="17" width="13.625" style="322" customWidth="1"/>
    <col min="18" max="16384" width="11" style="322"/>
  </cols>
  <sheetData>
    <row r="1" spans="1:18" s="257" customFormat="1" ht="18">
      <c r="A1" s="256" t="s">
        <v>907</v>
      </c>
      <c r="B1" s="256"/>
    </row>
    <row r="2" spans="1:18" s="321" customFormat="1" ht="15.75">
      <c r="A2" s="296" t="s">
        <v>470</v>
      </c>
    </row>
    <row r="3" spans="1:18">
      <c r="B3" s="331"/>
    </row>
    <row r="4" spans="1:18" s="332" customFormat="1" ht="90" customHeight="1">
      <c r="A4" s="333"/>
      <c r="B4" s="334" t="s">
        <v>267</v>
      </c>
      <c r="C4" s="334" t="s">
        <v>268</v>
      </c>
      <c r="D4" s="334" t="s">
        <v>269</v>
      </c>
      <c r="E4" s="334" t="s">
        <v>270</v>
      </c>
      <c r="F4" s="334" t="s">
        <v>424</v>
      </c>
      <c r="G4" s="334" t="s">
        <v>271</v>
      </c>
      <c r="H4" s="334" t="s">
        <v>415</v>
      </c>
      <c r="I4" s="334" t="s">
        <v>272</v>
      </c>
      <c r="J4" s="334" t="s">
        <v>279</v>
      </c>
      <c r="K4" s="334" t="s">
        <v>273</v>
      </c>
      <c r="L4" s="334" t="s">
        <v>274</v>
      </c>
      <c r="M4" s="334" t="s">
        <v>275</v>
      </c>
      <c r="N4" s="334" t="s">
        <v>276</v>
      </c>
      <c r="O4" s="334" t="s">
        <v>277</v>
      </c>
      <c r="P4" s="334" t="s">
        <v>278</v>
      </c>
      <c r="Q4" s="334" t="s">
        <v>416</v>
      </c>
      <c r="R4" s="333" t="s">
        <v>0</v>
      </c>
    </row>
    <row r="5" spans="1:18">
      <c r="A5" s="322" t="s">
        <v>410</v>
      </c>
      <c r="B5" s="224">
        <v>3.4300000000000004E-2</v>
      </c>
      <c r="C5" s="224">
        <v>7.1300000000000002E-2</v>
      </c>
      <c r="D5" s="224">
        <v>3.4999999999999996E-3</v>
      </c>
      <c r="E5" s="224">
        <v>0.39350000000000002</v>
      </c>
      <c r="F5" s="224">
        <v>1.23E-2</v>
      </c>
      <c r="G5" s="224">
        <v>5.5500000000000001E-2</v>
      </c>
      <c r="H5" s="224">
        <v>0.1056</v>
      </c>
      <c r="I5" s="329" t="s">
        <v>771</v>
      </c>
      <c r="J5" s="224">
        <v>0.1532</v>
      </c>
      <c r="K5" s="329" t="s">
        <v>771</v>
      </c>
      <c r="L5" s="329" t="s">
        <v>771</v>
      </c>
      <c r="M5" s="329" t="s">
        <v>771</v>
      </c>
      <c r="N5" s="224">
        <v>0.14610000000000001</v>
      </c>
      <c r="O5" s="329" t="s">
        <v>771</v>
      </c>
      <c r="P5" s="329" t="s">
        <v>771</v>
      </c>
      <c r="Q5" s="224">
        <v>2.46E-2</v>
      </c>
      <c r="R5" s="31">
        <f>SUM(B5:H5,J5,N5,Q5)</f>
        <v>0.99990000000000001</v>
      </c>
    </row>
    <row r="6" spans="1:18">
      <c r="A6" s="322" t="s">
        <v>212</v>
      </c>
      <c r="B6" s="224">
        <v>2.2099999999999998E-2</v>
      </c>
      <c r="C6" s="224">
        <v>6.59E-2</v>
      </c>
      <c r="D6" s="224">
        <v>9.5999999999999992E-3</v>
      </c>
      <c r="E6" s="224">
        <v>0.498</v>
      </c>
      <c r="F6" s="329" t="s">
        <v>771</v>
      </c>
      <c r="G6" s="224">
        <v>2.2099999999999998E-2</v>
      </c>
      <c r="H6" s="224">
        <v>5.8200000000000002E-2</v>
      </c>
      <c r="I6" s="224">
        <v>1.9E-3</v>
      </c>
      <c r="J6" s="224" t="s">
        <v>771</v>
      </c>
      <c r="K6" s="224">
        <v>5.2499999999999998E-2</v>
      </c>
      <c r="L6" s="224">
        <v>0.13880000000000001</v>
      </c>
      <c r="M6" s="224">
        <v>3.9000000000000003E-3</v>
      </c>
      <c r="N6" s="224">
        <v>0.1207</v>
      </c>
      <c r="O6" s="224">
        <v>4.0999999999999995E-3</v>
      </c>
      <c r="P6" s="224">
        <v>2.2000000000000001E-3</v>
      </c>
      <c r="Q6" s="329" t="s">
        <v>771</v>
      </c>
      <c r="R6" s="31">
        <f>SUM(B6:E6,G6:I6,K6:L6,M6:P6)</f>
        <v>1.0000000000000002</v>
      </c>
    </row>
    <row r="7" spans="1:18" ht="15" customHeight="1">
      <c r="A7" s="327" t="s">
        <v>216</v>
      </c>
      <c r="B7" s="330" t="s">
        <v>771</v>
      </c>
      <c r="C7" s="182">
        <v>0.1139</v>
      </c>
      <c r="D7" s="182">
        <v>0.22640000000000002</v>
      </c>
      <c r="E7" s="182">
        <v>2.1700000000000001E-2</v>
      </c>
      <c r="F7" s="330" t="s">
        <v>771</v>
      </c>
      <c r="G7" s="182">
        <v>5.8299999999999998E-2</v>
      </c>
      <c r="H7" s="182">
        <v>0.44950000000000001</v>
      </c>
      <c r="I7" s="330" t="s">
        <v>771</v>
      </c>
      <c r="J7" s="330" t="s">
        <v>771</v>
      </c>
      <c r="K7" s="330" t="s">
        <v>771</v>
      </c>
      <c r="L7" s="182">
        <v>2.2400000000000003E-2</v>
      </c>
      <c r="M7" s="330" t="s">
        <v>771</v>
      </c>
      <c r="N7" s="182">
        <v>0</v>
      </c>
      <c r="O7" s="182">
        <v>0</v>
      </c>
      <c r="P7" s="330" t="s">
        <v>771</v>
      </c>
      <c r="Q7" s="182">
        <v>0.10779999999999999</v>
      </c>
      <c r="R7" s="255">
        <f>SUM(C7:E7,G7:H7,L7,Q7)</f>
        <v>1</v>
      </c>
    </row>
    <row r="8" spans="1:18" ht="15" customHeight="1"/>
    <row r="9" spans="1:18" ht="15">
      <c r="A9" s="324" t="s">
        <v>386</v>
      </c>
    </row>
    <row r="10" spans="1:18">
      <c r="A10" s="369" t="s">
        <v>772</v>
      </c>
    </row>
    <row r="12" spans="1:18" ht="15">
      <c r="A12" s="211" t="s">
        <v>655</v>
      </c>
    </row>
    <row r="13" spans="1:18">
      <c r="A13" s="107" t="s">
        <v>975</v>
      </c>
    </row>
    <row r="14" spans="1:18">
      <c r="A14" s="107"/>
    </row>
    <row r="15" spans="1:18" ht="15">
      <c r="A15" s="180" t="s">
        <v>654</v>
      </c>
    </row>
    <row r="16" spans="1:18">
      <c r="A16" s="107" t="s">
        <v>481</v>
      </c>
    </row>
    <row r="17" spans="1:18">
      <c r="A17" s="107" t="s">
        <v>482</v>
      </c>
    </row>
    <row r="18" spans="1:18">
      <c r="A18" s="172"/>
    </row>
    <row r="19" spans="1:18" ht="15">
      <c r="A19" s="322" t="s">
        <v>949</v>
      </c>
      <c r="R19" s="326" t="s">
        <v>310</v>
      </c>
    </row>
  </sheetData>
  <printOptions horizontalCentered="1"/>
  <pageMargins left="0.59055118110236227" right="0.59055118110236227" top="0.59055118110236227" bottom="0.59055118110236227" header="0.51181102362204722" footer="0.51181102362204722"/>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workbookViewId="0"/>
  </sheetViews>
  <sheetFormatPr baseColWidth="10" defaultRowHeight="14.25"/>
  <cols>
    <col min="1" max="1" width="64.625" style="106" customWidth="1"/>
    <col min="2" max="5" width="11" style="105"/>
    <col min="6" max="6" width="14.875" style="105" customWidth="1"/>
    <col min="7" max="16384" width="11" style="105"/>
  </cols>
  <sheetData>
    <row r="1" spans="1:6" s="265" customFormat="1" ht="18" customHeight="1">
      <c r="A1" s="264" t="s">
        <v>892</v>
      </c>
      <c r="B1" s="264"/>
    </row>
    <row r="2" spans="1:6" s="204" customFormat="1" ht="15.75">
      <c r="A2" s="296" t="s">
        <v>293</v>
      </c>
    </row>
    <row r="4" spans="1:6" s="411" customFormat="1" ht="60" customHeight="1">
      <c r="A4" s="416"/>
      <c r="B4" s="413" t="s">
        <v>312</v>
      </c>
      <c r="C4" s="413" t="s">
        <v>317</v>
      </c>
      <c r="D4" s="413" t="s">
        <v>323</v>
      </c>
      <c r="E4" s="413" t="s">
        <v>329</v>
      </c>
      <c r="F4" s="413" t="s">
        <v>0</v>
      </c>
    </row>
    <row r="5" spans="1:6">
      <c r="A5" s="106" t="s">
        <v>24</v>
      </c>
      <c r="B5" s="99">
        <v>0.78617999999999999</v>
      </c>
      <c r="C5" s="99">
        <v>3.4099999999999998E-2</v>
      </c>
      <c r="D5" s="99">
        <v>0.10073</v>
      </c>
      <c r="E5" s="99">
        <v>7.8990000000000005E-2</v>
      </c>
      <c r="F5" s="141">
        <f>SUM(B5:E5)</f>
        <v>1</v>
      </c>
    </row>
    <row r="6" spans="1:6">
      <c r="B6" s="99"/>
      <c r="C6" s="99"/>
      <c r="D6" s="99"/>
      <c r="E6" s="99"/>
      <c r="F6" s="100"/>
    </row>
    <row r="7" spans="1:6">
      <c r="A7" s="106" t="s">
        <v>159</v>
      </c>
      <c r="B7" s="99">
        <v>0.84805999999999993</v>
      </c>
      <c r="C7" s="99">
        <v>3.1040000000000002E-2</v>
      </c>
      <c r="D7" s="99">
        <v>6.8360000000000004E-2</v>
      </c>
      <c r="E7" s="99">
        <v>5.2539999999999996E-2</v>
      </c>
      <c r="F7" s="101">
        <f>SUM(B7:E7)</f>
        <v>0.99999999999999989</v>
      </c>
    </row>
    <row r="8" spans="1:6">
      <c r="A8" s="106" t="s">
        <v>166</v>
      </c>
      <c r="B8" s="99">
        <v>0.68369000000000002</v>
      </c>
      <c r="C8" s="99">
        <v>3.7559999999999996E-2</v>
      </c>
      <c r="D8" s="99">
        <v>0.16178999999999999</v>
      </c>
      <c r="E8" s="99">
        <v>0.11695999999999999</v>
      </c>
      <c r="F8" s="101">
        <f t="shared" ref="F8:F11" si="0">SUM(B8:E8)</f>
        <v>1</v>
      </c>
    </row>
    <row r="9" spans="1:6">
      <c r="A9" s="11" t="s">
        <v>173</v>
      </c>
      <c r="B9" s="99">
        <v>0.62758999999999998</v>
      </c>
      <c r="C9" s="99">
        <v>4.6679999999999999E-2</v>
      </c>
      <c r="D9" s="99">
        <v>0.14108000000000001</v>
      </c>
      <c r="E9" s="99">
        <v>0.18465000000000001</v>
      </c>
      <c r="F9" s="101">
        <f t="shared" si="0"/>
        <v>0.99999999999999989</v>
      </c>
    </row>
    <row r="10" spans="1:6">
      <c r="A10" s="11" t="s">
        <v>474</v>
      </c>
      <c r="B10" s="99">
        <v>0.58271000000000006</v>
      </c>
      <c r="C10" s="99">
        <v>4.9089999999999995E-2</v>
      </c>
      <c r="D10" s="99">
        <v>0.17657</v>
      </c>
      <c r="E10" s="99">
        <v>0.19162999999999999</v>
      </c>
      <c r="F10" s="101">
        <f t="shared" si="0"/>
        <v>1</v>
      </c>
    </row>
    <row r="11" spans="1:6">
      <c r="A11" s="415" t="s">
        <v>485</v>
      </c>
      <c r="B11" s="102">
        <v>0.78599000000000008</v>
      </c>
      <c r="C11" s="102">
        <v>3.6490000000000002E-2</v>
      </c>
      <c r="D11" s="102">
        <v>9.8290000000000002E-2</v>
      </c>
      <c r="E11" s="102">
        <v>7.9219999999999999E-2</v>
      </c>
      <c r="F11" s="103">
        <f t="shared" si="0"/>
        <v>0.99999000000000005</v>
      </c>
    </row>
    <row r="12" spans="1:6">
      <c r="B12" s="99"/>
      <c r="C12" s="99"/>
      <c r="D12" s="99"/>
      <c r="E12" s="99"/>
      <c r="F12" s="101"/>
    </row>
    <row r="13" spans="1:6" ht="15">
      <c r="A13" s="106" t="s">
        <v>486</v>
      </c>
      <c r="B13" s="99"/>
      <c r="C13" s="99"/>
      <c r="D13" s="99"/>
      <c r="E13" s="99"/>
      <c r="F13" s="101"/>
    </row>
    <row r="14" spans="1:6">
      <c r="A14" s="106" t="s">
        <v>769</v>
      </c>
    </row>
    <row r="15" spans="1:6">
      <c r="A15" s="412" t="s">
        <v>393</v>
      </c>
    </row>
    <row r="17" spans="1:6" ht="15">
      <c r="A17" s="211" t="s">
        <v>655</v>
      </c>
      <c r="B17" s="75"/>
      <c r="C17" s="75"/>
      <c r="D17" s="75"/>
      <c r="E17" s="75"/>
      <c r="F17" s="75"/>
    </row>
    <row r="18" spans="1:6">
      <c r="A18" s="107" t="s">
        <v>975</v>
      </c>
      <c r="B18" s="75"/>
      <c r="C18" s="75"/>
      <c r="D18" s="75"/>
      <c r="E18" s="75"/>
      <c r="F18" s="75"/>
    </row>
    <row r="19" spans="1:6" ht="15">
      <c r="A19" s="107"/>
      <c r="B19" s="300"/>
      <c r="C19" s="75"/>
      <c r="D19" s="75"/>
      <c r="E19" s="75"/>
      <c r="F19" s="75"/>
    </row>
    <row r="20" spans="1:6" ht="15">
      <c r="A20" s="180" t="s">
        <v>659</v>
      </c>
      <c r="B20" s="75"/>
      <c r="C20" s="75"/>
      <c r="D20" s="75"/>
      <c r="E20" s="75"/>
      <c r="F20" s="75"/>
    </row>
    <row r="21" spans="1:6">
      <c r="A21" s="107" t="s">
        <v>481</v>
      </c>
      <c r="B21" s="75"/>
      <c r="C21" s="75"/>
      <c r="D21" s="75"/>
      <c r="E21" s="75"/>
      <c r="F21" s="75"/>
    </row>
    <row r="22" spans="1:6">
      <c r="A22" s="107" t="s">
        <v>482</v>
      </c>
      <c r="B22" s="75"/>
      <c r="C22" s="75"/>
      <c r="D22" s="75"/>
      <c r="E22" s="75"/>
      <c r="F22" s="75"/>
    </row>
    <row r="23" spans="1:6">
      <c r="A23" s="104"/>
      <c r="B23" s="75"/>
      <c r="C23" s="75"/>
      <c r="D23" s="75"/>
      <c r="E23" s="75"/>
      <c r="F23" s="75"/>
    </row>
    <row r="24" spans="1:6" ht="15">
      <c r="A24" s="106" t="s">
        <v>949</v>
      </c>
      <c r="B24" s="108"/>
      <c r="C24" s="108"/>
      <c r="D24" s="108"/>
      <c r="E24" s="108"/>
      <c r="F24" s="271" t="s">
        <v>310</v>
      </c>
    </row>
  </sheetData>
  <printOptions horizontalCentered="1"/>
  <pageMargins left="0.59055118110236227" right="0.59055118110236227" top="0.59055118110236227" bottom="0.59055118110236227" header="0.51181102362204722" footer="0.51181102362204722"/>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election sqref="A1:E1"/>
    </sheetView>
  </sheetViews>
  <sheetFormatPr baseColWidth="10" defaultColWidth="10.625" defaultRowHeight="15"/>
  <cols>
    <col min="1" max="1" width="55.625" style="437" customWidth="1"/>
    <col min="2" max="3" width="15.625" style="105" customWidth="1"/>
    <col min="4" max="16384" width="10.625" style="105"/>
  </cols>
  <sheetData>
    <row r="1" spans="1:5" s="257" customFormat="1" ht="38.25" customHeight="1">
      <c r="A1" s="487" t="s">
        <v>908</v>
      </c>
      <c r="B1" s="487"/>
      <c r="C1" s="487"/>
      <c r="D1" s="487"/>
      <c r="E1" s="487"/>
    </row>
    <row r="2" spans="1:5" s="321" customFormat="1" ht="50.25" customHeight="1">
      <c r="A2" s="491" t="s">
        <v>427</v>
      </c>
      <c r="B2" s="491"/>
      <c r="C2" s="491"/>
      <c r="D2" s="491"/>
      <c r="E2" s="491"/>
    </row>
    <row r="3" spans="1:5" ht="14.25">
      <c r="A3" s="412"/>
      <c r="B3" s="412"/>
    </row>
    <row r="4" spans="1:5" ht="75" customHeight="1">
      <c r="A4" s="200" t="s">
        <v>1</v>
      </c>
      <c r="B4" s="317" t="s">
        <v>425</v>
      </c>
      <c r="C4" s="317" t="s">
        <v>426</v>
      </c>
    </row>
    <row r="5" spans="1:5">
      <c r="A5" s="85" t="s">
        <v>0</v>
      </c>
      <c r="B5" s="236"/>
      <c r="C5" s="236"/>
    </row>
    <row r="6" spans="1:5" ht="14.25">
      <c r="A6" s="345" t="s">
        <v>37</v>
      </c>
      <c r="B6" s="335">
        <v>6.4000000000000003E-3</v>
      </c>
      <c r="C6" s="336">
        <v>3.7000000000000002E-3</v>
      </c>
    </row>
    <row r="7" spans="1:5" ht="14.25">
      <c r="A7" s="171"/>
      <c r="B7" s="337"/>
      <c r="C7" s="337"/>
    </row>
    <row r="8" spans="1:5">
      <c r="A8" s="85" t="s">
        <v>192</v>
      </c>
      <c r="B8" s="338"/>
      <c r="C8" s="338"/>
    </row>
    <row r="9" spans="1:5" s="434" customFormat="1">
      <c r="A9" s="346" t="s">
        <v>193</v>
      </c>
      <c r="B9" s="339">
        <v>7.0999999999999995E-3</v>
      </c>
      <c r="C9" s="340">
        <v>3.8E-3</v>
      </c>
    </row>
    <row r="10" spans="1:5" ht="14.25">
      <c r="A10" s="316" t="s">
        <v>196</v>
      </c>
      <c r="B10" s="341">
        <v>5.6000000000000008E-3</v>
      </c>
      <c r="C10" s="342">
        <v>3.4999999999999996E-3</v>
      </c>
    </row>
    <row r="11" spans="1:5" ht="14.25">
      <c r="A11" s="171"/>
      <c r="B11" s="337"/>
      <c r="C11" s="337"/>
    </row>
    <row r="12" spans="1:5">
      <c r="A12" s="85" t="s">
        <v>158</v>
      </c>
      <c r="B12" s="338"/>
      <c r="C12" s="338"/>
    </row>
    <row r="13" spans="1:5" ht="14.25">
      <c r="A13" s="346" t="s">
        <v>311</v>
      </c>
      <c r="B13" s="339">
        <v>4.0999999999999995E-3</v>
      </c>
      <c r="C13" s="340">
        <v>2.3E-3</v>
      </c>
    </row>
    <row r="14" spans="1:5" ht="14.25">
      <c r="A14" s="250" t="s">
        <v>318</v>
      </c>
      <c r="B14" s="337">
        <v>8.1000000000000013E-3</v>
      </c>
      <c r="C14" s="343">
        <v>3.2000000000000002E-3</v>
      </c>
    </row>
    <row r="15" spans="1:5" ht="14.25">
      <c r="A15" s="250" t="s">
        <v>324</v>
      </c>
      <c r="B15" s="337">
        <v>1.37E-2</v>
      </c>
      <c r="C15" s="343">
        <v>7.6E-3</v>
      </c>
    </row>
    <row r="16" spans="1:5" ht="14.25">
      <c r="A16" s="250" t="s">
        <v>330</v>
      </c>
      <c r="B16" s="337">
        <v>1.8700000000000001E-2</v>
      </c>
      <c r="C16" s="343">
        <v>1.2199999999999999E-2</v>
      </c>
    </row>
    <row r="17" spans="1:5" ht="14.25">
      <c r="A17" s="316" t="s">
        <v>889</v>
      </c>
      <c r="B17" s="344" t="s">
        <v>771</v>
      </c>
      <c r="C17" s="342">
        <v>4.2900000000000001E-2</v>
      </c>
    </row>
    <row r="18" spans="1:5" s="460" customFormat="1" ht="14.25">
      <c r="A18" s="209"/>
      <c r="B18" s="208"/>
      <c r="C18" s="210"/>
    </row>
    <row r="19" spans="1:5" s="464" customFormat="1" ht="15" customHeight="1">
      <c r="A19" s="180" t="s">
        <v>655</v>
      </c>
      <c r="B19" s="180"/>
      <c r="C19" s="180"/>
    </row>
    <row r="20" spans="1:5" s="436" customFormat="1" ht="15.75">
      <c r="A20" s="107" t="s">
        <v>975</v>
      </c>
      <c r="B20" s="107"/>
      <c r="C20" s="107"/>
    </row>
    <row r="21" spans="1:5" ht="14.25">
      <c r="A21" s="107"/>
      <c r="B21" s="107"/>
      <c r="C21" s="107"/>
    </row>
    <row r="22" spans="1:5" s="434" customFormat="1">
      <c r="A22" s="465" t="s">
        <v>654</v>
      </c>
      <c r="B22" s="180"/>
      <c r="C22" s="180"/>
    </row>
    <row r="23" spans="1:5" ht="14.25">
      <c r="A23" s="107" t="s">
        <v>481</v>
      </c>
      <c r="B23" s="107"/>
      <c r="C23" s="107"/>
    </row>
    <row r="24" spans="1:5" ht="14.25">
      <c r="A24" s="107" t="s">
        <v>482</v>
      </c>
      <c r="B24" s="107"/>
      <c r="C24" s="107"/>
    </row>
    <row r="25" spans="1:5" ht="14.25">
      <c r="A25" s="107"/>
      <c r="B25" s="107"/>
      <c r="C25" s="107"/>
    </row>
    <row r="26" spans="1:5">
      <c r="A26" s="172" t="s">
        <v>954</v>
      </c>
      <c r="B26" s="306"/>
      <c r="C26" s="75"/>
      <c r="E26" s="432" t="s">
        <v>310</v>
      </c>
    </row>
  </sheetData>
  <sortState ref="A44:I48">
    <sortCondition ref="A44"/>
  </sortState>
  <mergeCells count="2">
    <mergeCell ref="A1:E1"/>
    <mergeCell ref="A2:E2"/>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workbookViewId="0">
      <selection sqref="A1:E1"/>
    </sheetView>
  </sheetViews>
  <sheetFormatPr baseColWidth="10" defaultRowHeight="14.25"/>
  <cols>
    <col min="1" max="1" width="43.75" style="15" customWidth="1"/>
    <col min="2" max="2" width="15.625" style="15" customWidth="1"/>
    <col min="3" max="16384" width="11" style="15"/>
  </cols>
  <sheetData>
    <row r="1" spans="1:6" s="202" customFormat="1" ht="35.25" customHeight="1">
      <c r="A1" s="489" t="s">
        <v>909</v>
      </c>
      <c r="B1" s="489"/>
      <c r="C1" s="489"/>
      <c r="D1" s="489"/>
      <c r="E1" s="489"/>
      <c r="F1" s="489"/>
    </row>
    <row r="2" spans="1:6" s="21" customFormat="1" ht="15.75">
      <c r="A2" s="203" t="s">
        <v>471</v>
      </c>
    </row>
    <row r="3" spans="1:6" s="21" customFormat="1" ht="15.75">
      <c r="A3" s="203"/>
      <c r="B3" s="203"/>
    </row>
    <row r="4" spans="1:6" ht="75" customHeight="1">
      <c r="A4" s="196"/>
      <c r="B4" s="399" t="s">
        <v>891</v>
      </c>
    </row>
    <row r="5" spans="1:6">
      <c r="A5" s="15" t="s">
        <v>358</v>
      </c>
      <c r="B5" s="349">
        <v>0.35520000000000002</v>
      </c>
    </row>
    <row r="6" spans="1:6">
      <c r="A6" s="15" t="s">
        <v>411</v>
      </c>
      <c r="B6" s="349">
        <v>0.17760000000000001</v>
      </c>
      <c r="D6" s="350"/>
    </row>
    <row r="7" spans="1:6">
      <c r="A7" s="15" t="s">
        <v>213</v>
      </c>
      <c r="B7" s="349">
        <v>0.39659999999999995</v>
      </c>
      <c r="D7" s="351"/>
    </row>
    <row r="8" spans="1:6">
      <c r="A8" s="15" t="s">
        <v>217</v>
      </c>
      <c r="B8" s="349">
        <v>6.5700000000000008E-2</v>
      </c>
    </row>
    <row r="9" spans="1:6">
      <c r="A9" s="15" t="s">
        <v>221</v>
      </c>
      <c r="B9" s="349">
        <v>4.8999999999999998E-3</v>
      </c>
    </row>
    <row r="10" spans="1:6">
      <c r="B10" s="349"/>
    </row>
    <row r="11" spans="1:6">
      <c r="A11" s="352" t="s">
        <v>0</v>
      </c>
      <c r="B11" s="353">
        <f>SUM(B5:B9)</f>
        <v>1</v>
      </c>
    </row>
    <row r="12" spans="1:6">
      <c r="A12" s="209"/>
    </row>
    <row r="13" spans="1:6" ht="15">
      <c r="A13" s="324" t="s">
        <v>386</v>
      </c>
    </row>
    <row r="14" spans="1:6">
      <c r="A14" s="208" t="s">
        <v>359</v>
      </c>
    </row>
    <row r="16" spans="1:6" ht="15">
      <c r="A16" s="211" t="s">
        <v>655</v>
      </c>
      <c r="B16" s="322"/>
    </row>
    <row r="17" spans="1:6">
      <c r="A17" s="107" t="s">
        <v>975</v>
      </c>
      <c r="B17" s="322"/>
    </row>
    <row r="18" spans="1:6">
      <c r="A18" s="107"/>
      <c r="B18" s="322"/>
    </row>
    <row r="19" spans="1:6" ht="15">
      <c r="A19" s="180" t="s">
        <v>654</v>
      </c>
      <c r="B19" s="322"/>
    </row>
    <row r="20" spans="1:6">
      <c r="A20" s="107" t="s">
        <v>481</v>
      </c>
      <c r="B20" s="322"/>
    </row>
    <row r="21" spans="1:6">
      <c r="A21" s="107" t="s">
        <v>482</v>
      </c>
      <c r="B21" s="322"/>
    </row>
    <row r="22" spans="1:6" ht="15">
      <c r="A22" s="306"/>
      <c r="B22" s="75"/>
    </row>
    <row r="23" spans="1:6" ht="15">
      <c r="A23" s="15" t="s">
        <v>954</v>
      </c>
      <c r="F23" s="232" t="s">
        <v>310</v>
      </c>
    </row>
  </sheetData>
  <mergeCells count="1">
    <mergeCell ref="A1:F1"/>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workbookViewId="0">
      <selection sqref="A1:E1"/>
    </sheetView>
  </sheetViews>
  <sheetFormatPr baseColWidth="10" defaultColWidth="10.625" defaultRowHeight="15"/>
  <cols>
    <col min="1" max="1" width="75.625" style="306" customWidth="1"/>
    <col min="2" max="3" width="15.625" style="75" customWidth="1"/>
    <col min="4" max="16384" width="10.625" style="75"/>
  </cols>
  <sheetData>
    <row r="1" spans="1:3" s="202" customFormat="1" ht="36" customHeight="1">
      <c r="A1" s="489" t="s">
        <v>910</v>
      </c>
      <c r="B1" s="489"/>
      <c r="C1" s="489"/>
    </row>
    <row r="2" spans="1:3" s="21" customFormat="1" ht="33.75" customHeight="1">
      <c r="A2" s="488" t="s">
        <v>304</v>
      </c>
      <c r="B2" s="488"/>
      <c r="C2" s="488"/>
    </row>
    <row r="3" spans="1:3" ht="14.25" customHeight="1">
      <c r="A3" s="83"/>
      <c r="B3" s="83"/>
    </row>
    <row r="4" spans="1:3" ht="183" customHeight="1">
      <c r="A4" s="307" t="s">
        <v>1</v>
      </c>
      <c r="B4" s="449" t="s">
        <v>943</v>
      </c>
      <c r="C4" s="449" t="s">
        <v>428</v>
      </c>
    </row>
    <row r="5" spans="1:3">
      <c r="A5" s="85" t="s">
        <v>165</v>
      </c>
      <c r="B5" s="314"/>
      <c r="C5" s="314"/>
    </row>
    <row r="6" spans="1:3" s="300" customFormat="1">
      <c r="A6" s="309" t="s">
        <v>164</v>
      </c>
      <c r="B6" s="128">
        <v>0.14215999999999998</v>
      </c>
      <c r="C6" s="168">
        <v>0.61282999999999999</v>
      </c>
    </row>
    <row r="7" spans="1:3" ht="14.25">
      <c r="A7" s="426" t="s">
        <v>172</v>
      </c>
      <c r="B7" s="133">
        <v>0.37802999999999998</v>
      </c>
      <c r="C7" s="169">
        <v>0.26661000000000001</v>
      </c>
    </row>
    <row r="8" spans="1:3" ht="14.25">
      <c r="A8" s="426" t="s">
        <v>177</v>
      </c>
      <c r="B8" s="133">
        <v>5.7930000000000002E-2</v>
      </c>
      <c r="C8" s="169">
        <v>1.163E-2</v>
      </c>
    </row>
    <row r="9" spans="1:3" ht="14.25">
      <c r="A9" s="426" t="s">
        <v>399</v>
      </c>
      <c r="B9" s="133">
        <v>0.34017999999999998</v>
      </c>
      <c r="C9" s="169">
        <v>4.3289999999999995E-2</v>
      </c>
    </row>
    <row r="10" spans="1:3" ht="14.25">
      <c r="A10" s="427" t="s">
        <v>787</v>
      </c>
      <c r="B10" s="138">
        <v>8.1699999999999995E-2</v>
      </c>
      <c r="C10" s="170">
        <v>6.5629999999999994E-2</v>
      </c>
    </row>
    <row r="11" spans="1:3">
      <c r="A11" s="428"/>
      <c r="B11" s="315"/>
      <c r="C11" s="315"/>
    </row>
    <row r="12" spans="1:3">
      <c r="A12" s="428" t="s">
        <v>192</v>
      </c>
      <c r="B12" s="358"/>
      <c r="C12" s="358"/>
    </row>
    <row r="13" spans="1:3" ht="14.25">
      <c r="A13" s="429" t="s">
        <v>195</v>
      </c>
      <c r="B13" s="128">
        <v>0.49158000000000002</v>
      </c>
      <c r="C13" s="168">
        <v>0.51185000000000003</v>
      </c>
    </row>
    <row r="14" spans="1:3" s="300" customFormat="1">
      <c r="A14" s="427" t="s">
        <v>198</v>
      </c>
      <c r="B14" s="138">
        <v>0.50841999999999998</v>
      </c>
      <c r="C14" s="170">
        <v>0.48814999999999997</v>
      </c>
    </row>
    <row r="15" spans="1:3" s="300" customFormat="1">
      <c r="A15" s="430"/>
      <c r="B15" s="359"/>
      <c r="C15" s="359"/>
    </row>
    <row r="16" spans="1:3">
      <c r="A16" s="428" t="s">
        <v>682</v>
      </c>
      <c r="B16" s="314"/>
      <c r="C16" s="314"/>
    </row>
    <row r="17" spans="1:3" ht="14.25">
      <c r="A17" s="429" t="s">
        <v>312</v>
      </c>
      <c r="B17" s="128">
        <v>0.57628000000000001</v>
      </c>
      <c r="C17" s="168">
        <v>0.78552000000000011</v>
      </c>
    </row>
    <row r="18" spans="1:3" ht="14.25">
      <c r="A18" s="426" t="s">
        <v>317</v>
      </c>
      <c r="B18" s="133">
        <v>5.3769999999999998E-2</v>
      </c>
      <c r="C18" s="169">
        <v>3.4070000000000003E-2</v>
      </c>
    </row>
    <row r="19" spans="1:3" ht="14.25">
      <c r="A19" s="426" t="s">
        <v>323</v>
      </c>
      <c r="B19" s="133">
        <v>0.15947</v>
      </c>
      <c r="C19" s="169">
        <v>0.10064999999999999</v>
      </c>
    </row>
    <row r="20" spans="1:3" ht="14.25">
      <c r="A20" s="426" t="s">
        <v>329</v>
      </c>
      <c r="B20" s="133">
        <v>0.20562999999999998</v>
      </c>
      <c r="C20" s="169">
        <v>7.8920000000000004E-2</v>
      </c>
    </row>
    <row r="21" spans="1:3" ht="14.25">
      <c r="A21" s="427" t="s">
        <v>937</v>
      </c>
      <c r="B21" s="138">
        <v>4.8500000000000001E-3</v>
      </c>
      <c r="C21" s="170">
        <v>8.4000000000000003E-4</v>
      </c>
    </row>
    <row r="22" spans="1:3" ht="14.25">
      <c r="A22" s="430"/>
      <c r="B22" s="359"/>
      <c r="C22" s="359"/>
    </row>
    <row r="23" spans="1:3" s="300" customFormat="1">
      <c r="A23" s="428" t="s">
        <v>178</v>
      </c>
      <c r="B23" s="314"/>
      <c r="C23" s="314"/>
    </row>
    <row r="24" spans="1:3" ht="15" customHeight="1">
      <c r="A24" s="429" t="s">
        <v>185</v>
      </c>
      <c r="B24" s="128">
        <v>0.29963400000000001</v>
      </c>
      <c r="C24" s="168">
        <v>0.123721</v>
      </c>
    </row>
    <row r="25" spans="1:3" ht="15" customHeight="1">
      <c r="A25" s="426"/>
      <c r="B25" s="354" t="s">
        <v>773</v>
      </c>
      <c r="C25" s="355" t="s">
        <v>774</v>
      </c>
    </row>
    <row r="26" spans="1:3" ht="15" customHeight="1">
      <c r="A26" s="426" t="s">
        <v>340</v>
      </c>
      <c r="B26" s="133">
        <v>0.28425999999999996</v>
      </c>
      <c r="C26" s="169">
        <v>0.351076</v>
      </c>
    </row>
    <row r="27" spans="1:3" ht="15" customHeight="1">
      <c r="A27" s="426"/>
      <c r="B27" s="354" t="s">
        <v>775</v>
      </c>
      <c r="C27" s="355" t="s">
        <v>776</v>
      </c>
    </row>
    <row r="28" spans="1:3" ht="15" customHeight="1">
      <c r="A28" s="426" t="s">
        <v>346</v>
      </c>
      <c r="B28" s="133">
        <v>6.4046000000000006E-2</v>
      </c>
      <c r="C28" s="169">
        <v>8.3703E-2</v>
      </c>
    </row>
    <row r="29" spans="1:3" ht="15" customHeight="1">
      <c r="A29" s="426"/>
      <c r="B29" s="354" t="s">
        <v>777</v>
      </c>
      <c r="C29" s="355" t="s">
        <v>778</v>
      </c>
    </row>
    <row r="30" spans="1:3" ht="15" customHeight="1">
      <c r="A30" s="426" t="s">
        <v>352</v>
      </c>
      <c r="B30" s="133">
        <v>0.11532099999999999</v>
      </c>
      <c r="C30" s="169">
        <v>0.20157499999999998</v>
      </c>
    </row>
    <row r="31" spans="1:3" ht="15" customHeight="1">
      <c r="A31" s="426"/>
      <c r="B31" s="354" t="s">
        <v>779</v>
      </c>
      <c r="C31" s="355" t="s">
        <v>780</v>
      </c>
    </row>
    <row r="32" spans="1:3" s="300" customFormat="1" ht="15" customHeight="1">
      <c r="A32" s="426" t="s">
        <v>191</v>
      </c>
      <c r="B32" s="133">
        <v>0.107019</v>
      </c>
      <c r="C32" s="169">
        <v>0.173122</v>
      </c>
    </row>
    <row r="33" spans="1:3" s="300" customFormat="1" ht="15" customHeight="1">
      <c r="A33" s="426"/>
      <c r="B33" s="354" t="s">
        <v>781</v>
      </c>
      <c r="C33" s="355" t="s">
        <v>782</v>
      </c>
    </row>
    <row r="34" spans="1:3" s="300" customFormat="1" ht="15" customHeight="1">
      <c r="A34" s="400" t="s">
        <v>928</v>
      </c>
      <c r="B34" s="147">
        <v>0.110684</v>
      </c>
      <c r="C34" s="149">
        <v>6.1973E-2</v>
      </c>
    </row>
    <row r="35" spans="1:3" s="300" customFormat="1" ht="15" customHeight="1">
      <c r="A35" s="431"/>
      <c r="B35" s="354" t="s">
        <v>783</v>
      </c>
      <c r="C35" s="355" t="s">
        <v>784</v>
      </c>
    </row>
    <row r="36" spans="1:3" s="300" customFormat="1" ht="15" customHeight="1">
      <c r="A36" s="400" t="s">
        <v>931</v>
      </c>
      <c r="B36" s="147">
        <v>1.9036000000000001E-2</v>
      </c>
      <c r="C36" s="149">
        <v>4.829E-3</v>
      </c>
    </row>
    <row r="37" spans="1:3" s="300" customFormat="1" ht="15" customHeight="1">
      <c r="A37" s="427"/>
      <c r="B37" s="356" t="s">
        <v>785</v>
      </c>
      <c r="C37" s="357" t="s">
        <v>786</v>
      </c>
    </row>
    <row r="38" spans="1:3" s="300" customFormat="1">
      <c r="A38" s="171"/>
      <c r="B38" s="241"/>
      <c r="C38" s="241"/>
    </row>
    <row r="39" spans="1:3">
      <c r="A39" s="85" t="s">
        <v>199</v>
      </c>
      <c r="B39" s="314"/>
      <c r="C39" s="314"/>
    </row>
    <row r="40" spans="1:3" ht="14.25">
      <c r="A40" s="309" t="s">
        <v>355</v>
      </c>
      <c r="B40" s="128">
        <v>0.63743000000000005</v>
      </c>
      <c r="C40" s="168">
        <v>0.72325000000000006</v>
      </c>
    </row>
    <row r="41" spans="1:3" s="300" customFormat="1">
      <c r="A41" s="310" t="s">
        <v>363</v>
      </c>
      <c r="B41" s="133">
        <v>0.32978999999999997</v>
      </c>
      <c r="C41" s="169">
        <v>0.23837</v>
      </c>
    </row>
    <row r="42" spans="1:3" ht="14.25">
      <c r="A42" s="311" t="s">
        <v>367</v>
      </c>
      <c r="B42" s="138">
        <v>3.2770000000000001E-2</v>
      </c>
      <c r="C42" s="170">
        <v>3.8379999999999997E-2</v>
      </c>
    </row>
    <row r="43" spans="1:3" ht="14.25">
      <c r="A43" s="171"/>
      <c r="B43" s="359"/>
      <c r="C43" s="359"/>
    </row>
    <row r="44" spans="1:3">
      <c r="A44" s="85" t="s">
        <v>200</v>
      </c>
      <c r="B44" s="314"/>
      <c r="C44" s="314"/>
    </row>
    <row r="45" spans="1:3" s="300" customFormat="1">
      <c r="A45" s="309" t="s">
        <v>204</v>
      </c>
      <c r="B45" s="128">
        <v>0.35033000000000003</v>
      </c>
      <c r="C45" s="168">
        <v>0.22735</v>
      </c>
    </row>
    <row r="46" spans="1:3" ht="14.25">
      <c r="A46" s="310" t="s">
        <v>207</v>
      </c>
      <c r="B46" s="133">
        <v>0.40271999999999997</v>
      </c>
      <c r="C46" s="169">
        <v>0.45990999999999999</v>
      </c>
    </row>
    <row r="47" spans="1:3" s="300" customFormat="1">
      <c r="A47" s="311" t="s">
        <v>208</v>
      </c>
      <c r="B47" s="138">
        <v>0.24693999999999999</v>
      </c>
      <c r="C47" s="170">
        <v>0.31274000000000002</v>
      </c>
    </row>
    <row r="48" spans="1:3" s="208" customFormat="1" ht="14.25">
      <c r="A48" s="209"/>
      <c r="C48" s="210"/>
    </row>
    <row r="49" spans="1:3" s="208" customFormat="1">
      <c r="A49" s="324" t="s">
        <v>386</v>
      </c>
    </row>
    <row r="50" spans="1:3" s="208" customFormat="1" ht="28.5" customHeight="1">
      <c r="A50" s="490" t="s">
        <v>769</v>
      </c>
      <c r="B50" s="490"/>
      <c r="C50" s="490"/>
    </row>
    <row r="51" spans="1:3" ht="14.25">
      <c r="A51" s="172" t="s">
        <v>747</v>
      </c>
    </row>
    <row r="52" spans="1:3">
      <c r="A52" s="172" t="s">
        <v>383</v>
      </c>
      <c r="B52" s="306"/>
    </row>
    <row r="53" spans="1:3" ht="14.25">
      <c r="A53" s="210" t="s">
        <v>456</v>
      </c>
      <c r="B53" s="208"/>
      <c r="C53" s="208"/>
    </row>
    <row r="54" spans="1:3">
      <c r="B54" s="306"/>
    </row>
    <row r="55" spans="1:3">
      <c r="A55" s="211" t="s">
        <v>655</v>
      </c>
      <c r="B55" s="322"/>
      <c r="C55" s="15"/>
    </row>
    <row r="56" spans="1:3" ht="14.25">
      <c r="A56" s="107" t="s">
        <v>975</v>
      </c>
      <c r="B56" s="322"/>
      <c r="C56" s="15"/>
    </row>
    <row r="57" spans="1:3" ht="14.25">
      <c r="A57" s="107"/>
      <c r="B57" s="322"/>
      <c r="C57" s="15"/>
    </row>
    <row r="58" spans="1:3">
      <c r="A58" s="180" t="s">
        <v>654</v>
      </c>
      <c r="B58" s="322"/>
      <c r="C58" s="15"/>
    </row>
    <row r="59" spans="1:3" ht="14.25">
      <c r="A59" s="107" t="s">
        <v>481</v>
      </c>
      <c r="B59" s="322"/>
      <c r="C59" s="15"/>
    </row>
    <row r="60" spans="1:3" ht="14.25">
      <c r="A60" s="107" t="s">
        <v>482</v>
      </c>
      <c r="B60" s="322"/>
      <c r="C60" s="15"/>
    </row>
    <row r="61" spans="1:3">
      <c r="B61" s="306"/>
    </row>
    <row r="62" spans="1:3" ht="15.75">
      <c r="A62" s="208" t="s">
        <v>950</v>
      </c>
      <c r="B62" s="348"/>
      <c r="C62" s="401" t="s">
        <v>310</v>
      </c>
    </row>
  </sheetData>
  <sortState ref="A183:E188">
    <sortCondition ref="A182"/>
  </sortState>
  <mergeCells count="3">
    <mergeCell ref="A1:C1"/>
    <mergeCell ref="A2:C2"/>
    <mergeCell ref="A50:C50"/>
  </mergeCells>
  <printOptions horizontalCentered="1"/>
  <pageMargins left="0.59055118110236227" right="0.59055118110236227" top="0.59055118110236227" bottom="0.59055118110236227" header="0.51181102362204722" footer="0.51181102362204722"/>
  <pageSetup paperSize="9"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E1"/>
    </sheetView>
  </sheetViews>
  <sheetFormatPr baseColWidth="10" defaultRowHeight="14.25"/>
  <cols>
    <col min="1" max="1" width="62.75" style="15" customWidth="1"/>
    <col min="2" max="16384" width="11" style="15"/>
  </cols>
  <sheetData>
    <row r="1" spans="1:8" ht="18" customHeight="1">
      <c r="A1" s="481" t="s">
        <v>468</v>
      </c>
      <c r="B1" s="481"/>
      <c r="C1" s="481"/>
      <c r="D1" s="481"/>
      <c r="E1" s="481"/>
      <c r="F1" s="481"/>
      <c r="G1" s="481"/>
      <c r="H1" s="481"/>
    </row>
    <row r="2" spans="1:8" ht="18" customHeight="1">
      <c r="A2" s="203" t="s">
        <v>305</v>
      </c>
      <c r="B2" s="33"/>
      <c r="C2" s="33"/>
      <c r="D2" s="33"/>
      <c r="E2" s="33"/>
      <c r="F2" s="33"/>
      <c r="G2" s="33"/>
      <c r="H2" s="33"/>
    </row>
    <row r="3" spans="1:8" ht="75">
      <c r="A3" s="222"/>
      <c r="B3" s="363" t="s">
        <v>356</v>
      </c>
      <c r="C3" s="363" t="s">
        <v>408</v>
      </c>
      <c r="D3" s="363" t="s">
        <v>210</v>
      </c>
      <c r="E3" s="363" t="s">
        <v>214</v>
      </c>
      <c r="F3" s="363" t="s">
        <v>218</v>
      </c>
      <c r="G3" s="363" t="s">
        <v>222</v>
      </c>
      <c r="H3" s="363" t="s">
        <v>0</v>
      </c>
    </row>
    <row r="4" spans="1:8">
      <c r="A4" s="37" t="s">
        <v>442</v>
      </c>
      <c r="B4" s="58">
        <v>5.5999999999999994E-2</v>
      </c>
      <c r="C4" s="58">
        <v>4.7500000000000001E-2</v>
      </c>
      <c r="D4" s="58">
        <v>0.4446</v>
      </c>
      <c r="E4" s="58">
        <v>0.16289999999999999</v>
      </c>
      <c r="F4" s="58">
        <v>4.6399999999999997E-2</v>
      </c>
      <c r="G4" s="58">
        <v>0.2427</v>
      </c>
      <c r="H4" s="60">
        <f>SUM(B4:G4)</f>
        <v>1.0001</v>
      </c>
    </row>
    <row r="5" spans="1:8">
      <c r="A5" s="37"/>
      <c r="B5" s="58"/>
      <c r="C5" s="58"/>
      <c r="D5" s="58"/>
      <c r="E5" s="58"/>
      <c r="F5" s="58"/>
      <c r="G5" s="58"/>
      <c r="H5" s="60"/>
    </row>
    <row r="6" spans="1:8" ht="15">
      <c r="A6" s="218" t="s">
        <v>443</v>
      </c>
      <c r="B6" s="361">
        <v>5.4199999999999998E-2</v>
      </c>
      <c r="C6" s="361">
        <v>4.7599999999999996E-2</v>
      </c>
      <c r="D6" s="361">
        <v>0.44600000000000001</v>
      </c>
      <c r="E6" s="361">
        <v>0.1636</v>
      </c>
      <c r="F6" s="361">
        <v>4.6100000000000002E-2</v>
      </c>
      <c r="G6" s="361">
        <v>0.24260000000000001</v>
      </c>
      <c r="H6" s="362">
        <f t="shared" ref="H6:H8" si="0">SUM(B6:G6)</f>
        <v>1.0001</v>
      </c>
    </row>
    <row r="7" spans="1:8">
      <c r="A7" s="37" t="s">
        <v>444</v>
      </c>
      <c r="B7" s="58">
        <v>0.46810000000000002</v>
      </c>
      <c r="C7" s="58">
        <v>0.17019999999999999</v>
      </c>
      <c r="D7" s="58">
        <v>0.19149999999999998</v>
      </c>
      <c r="E7" s="58">
        <v>8.5099999999999995E-2</v>
      </c>
      <c r="F7" s="58">
        <v>0</v>
      </c>
      <c r="G7" s="58">
        <v>8.5099999999999995E-2</v>
      </c>
      <c r="H7" s="60">
        <f t="shared" si="0"/>
        <v>0.99999999999999989</v>
      </c>
    </row>
    <row r="8" spans="1:8">
      <c r="A8" s="47" t="s">
        <v>234</v>
      </c>
      <c r="B8" s="59">
        <v>0.31390000000000001</v>
      </c>
      <c r="C8" s="59">
        <v>2.0099999999999996E-2</v>
      </c>
      <c r="D8" s="59">
        <v>0.2334</v>
      </c>
      <c r="E8" s="59">
        <v>5.8400000000000001E-2</v>
      </c>
      <c r="F8" s="59">
        <v>0.11269999999999999</v>
      </c>
      <c r="G8" s="59">
        <v>0.2616</v>
      </c>
      <c r="H8" s="61">
        <f t="shared" si="0"/>
        <v>1.0001</v>
      </c>
    </row>
    <row r="10" spans="1:8" ht="15">
      <c r="A10" s="324" t="s">
        <v>386</v>
      </c>
    </row>
    <row r="11" spans="1:8">
      <c r="A11" s="360" t="s">
        <v>359</v>
      </c>
      <c r="B11" s="19"/>
      <c r="C11" s="19"/>
      <c r="D11" s="19"/>
      <c r="E11" s="19"/>
      <c r="F11" s="19"/>
      <c r="G11" s="19"/>
      <c r="H11" s="19"/>
    </row>
    <row r="12" spans="1:8">
      <c r="A12" s="360" t="s">
        <v>360</v>
      </c>
      <c r="B12" s="19"/>
      <c r="C12" s="19"/>
      <c r="D12" s="19"/>
      <c r="E12" s="19"/>
      <c r="F12" s="19"/>
      <c r="G12" s="19"/>
      <c r="H12" s="19"/>
    </row>
    <row r="13" spans="1:8">
      <c r="A13" s="19"/>
      <c r="B13" s="19"/>
      <c r="C13" s="19"/>
      <c r="D13" s="19"/>
      <c r="E13" s="364"/>
      <c r="F13" s="19"/>
      <c r="G13" s="19"/>
      <c r="H13" s="19"/>
    </row>
    <row r="14" spans="1:8" ht="15">
      <c r="A14" s="211" t="s">
        <v>655</v>
      </c>
      <c r="B14" s="322"/>
    </row>
    <row r="15" spans="1:8">
      <c r="A15" s="107" t="s">
        <v>975</v>
      </c>
      <c r="B15" s="322"/>
    </row>
    <row r="16" spans="1:8">
      <c r="A16" s="107"/>
      <c r="B16" s="322"/>
    </row>
    <row r="17" spans="1:8" ht="15">
      <c r="A17" s="180" t="s">
        <v>654</v>
      </c>
      <c r="B17" s="322"/>
    </row>
    <row r="18" spans="1:8">
      <c r="A18" s="107" t="s">
        <v>481</v>
      </c>
      <c r="B18" s="322"/>
    </row>
    <row r="19" spans="1:8">
      <c r="A19" s="107" t="s">
        <v>482</v>
      </c>
      <c r="B19" s="322"/>
    </row>
    <row r="21" spans="1:8" ht="15">
      <c r="A21" s="107" t="s">
        <v>953</v>
      </c>
      <c r="B21" s="107"/>
      <c r="C21" s="107"/>
      <c r="D21" s="107"/>
      <c r="E21" s="107"/>
      <c r="F21" s="107"/>
      <c r="G21" s="107"/>
      <c r="H21" s="365" t="s">
        <v>310</v>
      </c>
    </row>
  </sheetData>
  <mergeCells count="1">
    <mergeCell ref="A1:H1"/>
  </mergeCells>
  <printOptions horizontalCentered="1"/>
  <pageMargins left="0.59055118110236227" right="0.59055118110236227" top="0.59055118110236227" bottom="0.59055118110236227" header="0.51181102362204722" footer="0.51181102362204722"/>
  <pageSetup paperSize="9" scale="8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sqref="A1:E1"/>
    </sheetView>
  </sheetViews>
  <sheetFormatPr baseColWidth="10" defaultRowHeight="14.25"/>
  <cols>
    <col min="1" max="1" width="50.625" style="15" customWidth="1"/>
    <col min="2" max="16384" width="11" style="15"/>
  </cols>
  <sheetData>
    <row r="1" spans="1:6" s="202" customFormat="1" ht="39" customHeight="1">
      <c r="A1" s="492" t="s">
        <v>911</v>
      </c>
      <c r="B1" s="492"/>
      <c r="C1" s="492"/>
      <c r="D1" s="492"/>
      <c r="E1" s="492"/>
      <c r="F1" s="492"/>
    </row>
    <row r="2" spans="1:6" s="21" customFormat="1" ht="15.75">
      <c r="A2" s="203" t="s">
        <v>307</v>
      </c>
    </row>
    <row r="4" spans="1:6" ht="60" customHeight="1">
      <c r="A4" s="263"/>
      <c r="B4" s="263" t="s">
        <v>233</v>
      </c>
      <c r="C4" s="263" t="s">
        <v>457</v>
      </c>
      <c r="D4" s="263" t="s">
        <v>430</v>
      </c>
      <c r="E4" s="263" t="s">
        <v>429</v>
      </c>
      <c r="F4" s="263" t="s">
        <v>0</v>
      </c>
    </row>
    <row r="5" spans="1:6">
      <c r="A5" s="15" t="s">
        <v>324</v>
      </c>
      <c r="B5" s="224">
        <v>0.25457000000000002</v>
      </c>
      <c r="C5" s="224">
        <v>0.58731</v>
      </c>
      <c r="D5" s="224">
        <v>8.115E-2</v>
      </c>
      <c r="E5" s="224">
        <v>7.6969999999999997E-2</v>
      </c>
      <c r="F5" s="225">
        <v>1</v>
      </c>
    </row>
    <row r="6" spans="1:6">
      <c r="A6" s="227" t="s">
        <v>330</v>
      </c>
      <c r="B6" s="182">
        <v>7.6060000000000003E-2</v>
      </c>
      <c r="C6" s="182">
        <v>0.41747000000000001</v>
      </c>
      <c r="D6" s="182">
        <v>0.23562999999999998</v>
      </c>
      <c r="E6" s="182">
        <v>0.27083999999999997</v>
      </c>
      <c r="F6" s="255">
        <v>1</v>
      </c>
    </row>
    <row r="8" spans="1:6" s="322" customFormat="1" ht="15">
      <c r="A8" s="211" t="s">
        <v>655</v>
      </c>
      <c r="C8" s="15"/>
      <c r="D8" s="15"/>
      <c r="E8" s="15"/>
      <c r="F8" s="15"/>
    </row>
    <row r="9" spans="1:6">
      <c r="A9" s="107" t="s">
        <v>975</v>
      </c>
      <c r="B9" s="322"/>
    </row>
    <row r="10" spans="1:6">
      <c r="A10" s="107"/>
      <c r="B10" s="322"/>
    </row>
    <row r="11" spans="1:6" ht="15">
      <c r="A11" s="180" t="s">
        <v>654</v>
      </c>
      <c r="B11" s="322"/>
    </row>
    <row r="12" spans="1:6">
      <c r="A12" s="107" t="s">
        <v>481</v>
      </c>
      <c r="B12" s="322"/>
    </row>
    <row r="13" spans="1:6">
      <c r="A13" s="107" t="s">
        <v>482</v>
      </c>
      <c r="B13" s="322"/>
    </row>
    <row r="15" spans="1:6" ht="15">
      <c r="A15" s="322" t="s">
        <v>949</v>
      </c>
      <c r="B15" s="322"/>
      <c r="C15" s="322"/>
      <c r="D15" s="322"/>
      <c r="E15" s="322"/>
      <c r="F15" s="326" t="s">
        <v>310</v>
      </c>
    </row>
  </sheetData>
  <mergeCells count="1">
    <mergeCell ref="A1:F1"/>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zoomScaleNormal="100" workbookViewId="0">
      <selection sqref="A1:E1"/>
    </sheetView>
  </sheetViews>
  <sheetFormatPr baseColWidth="10" defaultRowHeight="14.25"/>
  <cols>
    <col min="1" max="1" width="45.625" style="15" customWidth="1"/>
    <col min="2" max="4" width="15.625" style="15" customWidth="1"/>
    <col min="5" max="16384" width="11" style="15"/>
  </cols>
  <sheetData>
    <row r="1" spans="1:5" s="202" customFormat="1" ht="37.5" customHeight="1">
      <c r="A1" s="489" t="s">
        <v>912</v>
      </c>
      <c r="B1" s="489"/>
      <c r="C1" s="489"/>
      <c r="D1" s="489"/>
      <c r="E1" s="489"/>
    </row>
    <row r="2" spans="1:5" s="21" customFormat="1" ht="15.75">
      <c r="A2" s="203" t="s">
        <v>913</v>
      </c>
    </row>
    <row r="3" spans="1:5" ht="15">
      <c r="A3" s="218"/>
      <c r="B3" s="219"/>
    </row>
    <row r="4" spans="1:5" ht="30">
      <c r="A4" s="371"/>
      <c r="B4" s="371" t="s">
        <v>185</v>
      </c>
      <c r="C4" s="371" t="s">
        <v>379</v>
      </c>
      <c r="D4" s="371" t="s">
        <v>380</v>
      </c>
      <c r="E4" s="263" t="s">
        <v>0</v>
      </c>
    </row>
    <row r="5" spans="1:5">
      <c r="A5" s="56" t="s">
        <v>316</v>
      </c>
      <c r="B5" s="367">
        <v>7.1082000000000006E-2</v>
      </c>
      <c r="C5" s="367">
        <v>0.49659999999999999</v>
      </c>
      <c r="D5" s="367">
        <v>0.43231699999999995</v>
      </c>
      <c r="E5" s="456">
        <v>1</v>
      </c>
    </row>
    <row r="6" spans="1:5">
      <c r="A6" s="56"/>
      <c r="B6" s="367" t="s">
        <v>788</v>
      </c>
      <c r="C6" s="367" t="s">
        <v>789</v>
      </c>
      <c r="D6" s="367" t="s">
        <v>790</v>
      </c>
      <c r="E6" s="456"/>
    </row>
    <row r="7" spans="1:5">
      <c r="A7" s="56" t="s">
        <v>322</v>
      </c>
      <c r="B7" s="367">
        <v>0.105938</v>
      </c>
      <c r="C7" s="367">
        <v>0.38785700000000001</v>
      </c>
      <c r="D7" s="367">
        <v>0.50620399999999999</v>
      </c>
      <c r="E7" s="456">
        <v>1</v>
      </c>
    </row>
    <row r="8" spans="1:5">
      <c r="A8" s="56"/>
      <c r="B8" s="367" t="s">
        <v>791</v>
      </c>
      <c r="C8" s="367" t="s">
        <v>792</v>
      </c>
      <c r="D8" s="367" t="s">
        <v>793</v>
      </c>
      <c r="E8" s="456"/>
    </row>
    <row r="9" spans="1:5">
      <c r="A9" s="56" t="s">
        <v>328</v>
      </c>
      <c r="B9" s="367">
        <v>0.43582399999999999</v>
      </c>
      <c r="C9" s="367">
        <v>0.39469399999999999</v>
      </c>
      <c r="D9" s="367">
        <v>0.16948099999999999</v>
      </c>
      <c r="E9" s="456">
        <v>1</v>
      </c>
    </row>
    <row r="10" spans="1:5">
      <c r="A10" s="56"/>
      <c r="B10" s="367" t="s">
        <v>794</v>
      </c>
      <c r="C10" s="367" t="s">
        <v>795</v>
      </c>
      <c r="D10" s="367" t="s">
        <v>796</v>
      </c>
      <c r="E10" s="456"/>
    </row>
    <row r="11" spans="1:5">
      <c r="A11" s="56" t="s">
        <v>334</v>
      </c>
      <c r="B11" s="367">
        <v>0.38876100000000002</v>
      </c>
      <c r="C11" s="367">
        <v>0.26420399999999999</v>
      </c>
      <c r="D11" s="367">
        <v>0.34703499999999998</v>
      </c>
      <c r="E11" s="456">
        <v>0.99999999999999989</v>
      </c>
    </row>
    <row r="12" spans="1:5">
      <c r="A12" s="370"/>
      <c r="B12" s="368" t="s">
        <v>797</v>
      </c>
      <c r="C12" s="368" t="s">
        <v>798</v>
      </c>
      <c r="D12" s="368" t="s">
        <v>799</v>
      </c>
      <c r="E12" s="457"/>
    </row>
    <row r="13" spans="1:5">
      <c r="A13" s="37"/>
    </row>
    <row r="14" spans="1:5" ht="15">
      <c r="A14" s="324" t="s">
        <v>386</v>
      </c>
    </row>
    <row r="15" spans="1:5" ht="31.5" customHeight="1">
      <c r="A15" s="493" t="s">
        <v>746</v>
      </c>
      <c r="B15" s="493"/>
      <c r="C15" s="493"/>
      <c r="D15" s="493"/>
      <c r="E15" s="493"/>
    </row>
    <row r="16" spans="1:5">
      <c r="A16" s="37" t="s">
        <v>747</v>
      </c>
    </row>
    <row r="17" spans="1:5">
      <c r="A17" s="37"/>
    </row>
    <row r="18" spans="1:5" ht="15">
      <c r="A18" s="211" t="s">
        <v>655</v>
      </c>
      <c r="B18" s="322"/>
    </row>
    <row r="19" spans="1:5">
      <c r="A19" s="107" t="s">
        <v>975</v>
      </c>
      <c r="B19" s="322"/>
    </row>
    <row r="20" spans="1:5">
      <c r="A20" s="107"/>
      <c r="B20" s="322"/>
    </row>
    <row r="21" spans="1:5" ht="15">
      <c r="A21" s="180" t="s">
        <v>654</v>
      </c>
      <c r="B21" s="322"/>
    </row>
    <row r="22" spans="1:5">
      <c r="A22" s="107" t="s">
        <v>481</v>
      </c>
      <c r="B22" s="322"/>
    </row>
    <row r="23" spans="1:5">
      <c r="A23" s="107" t="s">
        <v>482</v>
      </c>
      <c r="B23" s="322"/>
    </row>
    <row r="25" spans="1:5" ht="15">
      <c r="A25" s="208" t="s">
        <v>950</v>
      </c>
      <c r="B25" s="19"/>
      <c r="C25" s="75"/>
      <c r="E25" s="372" t="s">
        <v>310</v>
      </c>
    </row>
  </sheetData>
  <mergeCells count="2">
    <mergeCell ref="A1:E1"/>
    <mergeCell ref="A15:E15"/>
  </mergeCells>
  <printOptions horizontalCentered="1"/>
  <pageMargins left="0.59055118110236227" right="0.59055118110236227" top="0.59055118110236227" bottom="0.59055118110236227" header="0.51181102362204722" footer="0.51181102362204722"/>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sqref="A1:E1"/>
    </sheetView>
  </sheetViews>
  <sheetFormatPr baseColWidth="10" defaultRowHeight="14.25"/>
  <cols>
    <col min="1" max="1" width="27.125" style="83" customWidth="1"/>
    <col min="2" max="2" width="45.5" style="83" customWidth="1"/>
    <col min="3" max="3" width="11" style="83"/>
    <col min="4" max="4" width="39.5" style="83" customWidth="1"/>
    <col min="5" max="5" width="13.375" style="83" customWidth="1"/>
    <col min="6" max="16384" width="11" style="83"/>
  </cols>
  <sheetData>
    <row r="1" spans="1:5" s="402" customFormat="1" ht="18" customHeight="1">
      <c r="A1" s="494" t="s">
        <v>460</v>
      </c>
      <c r="B1" s="494"/>
      <c r="C1" s="494"/>
      <c r="D1" s="494"/>
      <c r="E1" s="494"/>
    </row>
    <row r="2" spans="1:5" ht="15" customHeight="1">
      <c r="A2" s="495" t="s">
        <v>445</v>
      </c>
      <c r="B2" s="495"/>
      <c r="C2" s="495"/>
      <c r="D2" s="495"/>
      <c r="E2" s="495"/>
    </row>
    <row r="3" spans="1:5" ht="15" customHeight="1">
      <c r="A3" s="459"/>
      <c r="B3" s="459"/>
      <c r="C3" s="459"/>
      <c r="D3" s="459"/>
      <c r="E3" s="459"/>
    </row>
    <row r="4" spans="1:5" ht="14.25" customHeight="1">
      <c r="A4" s="499" t="s">
        <v>477</v>
      </c>
      <c r="B4" s="496" t="s">
        <v>448</v>
      </c>
      <c r="C4" s="497" t="s">
        <v>392</v>
      </c>
      <c r="D4" s="496" t="s">
        <v>461</v>
      </c>
      <c r="E4" s="498" t="s">
        <v>447</v>
      </c>
    </row>
    <row r="5" spans="1:5" ht="27" customHeight="1">
      <c r="A5" s="499"/>
      <c r="B5" s="496"/>
      <c r="C5" s="497"/>
      <c r="D5" s="496"/>
      <c r="E5" s="498"/>
    </row>
    <row r="6" spans="1:5" ht="15" customHeight="1">
      <c r="A6" s="13" t="s">
        <v>408</v>
      </c>
      <c r="B6" s="81" t="s">
        <v>269</v>
      </c>
      <c r="C6" s="82">
        <v>25</v>
      </c>
      <c r="D6" s="83" t="s">
        <v>235</v>
      </c>
      <c r="E6" s="84">
        <v>0.64</v>
      </c>
    </row>
    <row r="7" spans="1:5" ht="15" customHeight="1">
      <c r="A7" s="85"/>
      <c r="B7" s="81" t="s">
        <v>270</v>
      </c>
      <c r="C7" s="82">
        <v>1343</v>
      </c>
      <c r="D7" s="83" t="s">
        <v>236</v>
      </c>
      <c r="E7" s="84">
        <v>0.69173000000000007</v>
      </c>
    </row>
    <row r="8" spans="1:5" ht="15" customHeight="1">
      <c r="A8" s="85"/>
      <c r="B8" s="81" t="s">
        <v>416</v>
      </c>
      <c r="C8" s="82">
        <v>58</v>
      </c>
      <c r="D8" s="83" t="s">
        <v>237</v>
      </c>
      <c r="E8" s="84">
        <v>1</v>
      </c>
    </row>
    <row r="9" spans="1:5" ht="15" customHeight="1">
      <c r="A9" s="85"/>
      <c r="B9" s="81" t="s">
        <v>415</v>
      </c>
      <c r="C9" s="82">
        <v>511</v>
      </c>
      <c r="D9" s="83" t="s">
        <v>238</v>
      </c>
      <c r="E9" s="84">
        <v>0.46966999999999998</v>
      </c>
    </row>
    <row r="10" spans="1:5" ht="15" customHeight="1">
      <c r="A10" s="85"/>
      <c r="B10" s="81" t="s">
        <v>271</v>
      </c>
      <c r="C10" s="82">
        <v>311</v>
      </c>
      <c r="D10" s="83" t="s">
        <v>239</v>
      </c>
      <c r="E10" s="84">
        <v>0.45338000000000001</v>
      </c>
    </row>
    <row r="11" spans="1:5" ht="15" customHeight="1">
      <c r="A11" s="85"/>
      <c r="B11" s="81" t="s">
        <v>268</v>
      </c>
      <c r="C11" s="82">
        <v>384</v>
      </c>
      <c r="D11" s="83" t="s">
        <v>240</v>
      </c>
      <c r="E11" s="84">
        <v>0.34375</v>
      </c>
    </row>
    <row r="12" spans="1:5" ht="15" customHeight="1">
      <c r="A12" s="85"/>
      <c r="B12" s="81" t="s">
        <v>267</v>
      </c>
      <c r="C12" s="82">
        <v>213</v>
      </c>
      <c r="D12" s="83" t="s">
        <v>241</v>
      </c>
      <c r="E12" s="84">
        <v>0.51643000000000006</v>
      </c>
    </row>
    <row r="13" spans="1:5" ht="15" customHeight="1">
      <c r="A13" s="85"/>
      <c r="B13" s="81" t="s">
        <v>279</v>
      </c>
      <c r="C13" s="82">
        <v>412</v>
      </c>
      <c r="D13" s="83" t="s">
        <v>242</v>
      </c>
      <c r="E13" s="84">
        <v>1</v>
      </c>
    </row>
    <row r="14" spans="1:5" ht="15" customHeight="1">
      <c r="A14" s="85"/>
      <c r="B14" s="81" t="s">
        <v>276</v>
      </c>
      <c r="C14" s="82">
        <v>555</v>
      </c>
      <c r="D14" s="83" t="s">
        <v>243</v>
      </c>
      <c r="E14" s="84">
        <v>0.33152999999999999</v>
      </c>
    </row>
    <row r="15" spans="1:5" ht="15" customHeight="1">
      <c r="A15" s="85"/>
      <c r="B15" s="81" t="s">
        <v>446</v>
      </c>
      <c r="C15" s="82">
        <v>141</v>
      </c>
      <c r="D15" s="83" t="s">
        <v>244</v>
      </c>
      <c r="E15" s="84">
        <v>0.75177000000000005</v>
      </c>
    </row>
    <row r="16" spans="1:5" ht="15" customHeight="1">
      <c r="A16" s="85"/>
      <c r="B16" s="81" t="s">
        <v>1</v>
      </c>
      <c r="C16" s="86">
        <v>3953</v>
      </c>
      <c r="D16" s="81" t="s">
        <v>1</v>
      </c>
      <c r="E16" s="87" t="s">
        <v>1</v>
      </c>
    </row>
    <row r="17" spans="1:5" ht="15" customHeight="1">
      <c r="A17" s="85"/>
      <c r="B17" s="88"/>
      <c r="C17" s="89"/>
      <c r="D17" s="88"/>
      <c r="E17" s="90"/>
    </row>
    <row r="18" spans="1:5" ht="15" customHeight="1">
      <c r="A18" s="13" t="s">
        <v>210</v>
      </c>
      <c r="B18" s="81" t="s">
        <v>269</v>
      </c>
      <c r="C18" s="82">
        <v>365</v>
      </c>
      <c r="D18" s="83" t="s">
        <v>245</v>
      </c>
      <c r="E18" s="84">
        <v>0.64658000000000004</v>
      </c>
    </row>
    <row r="19" spans="1:5" ht="15" customHeight="1">
      <c r="A19" s="85"/>
      <c r="B19" s="81" t="s">
        <v>272</v>
      </c>
      <c r="C19" s="82">
        <v>36</v>
      </c>
      <c r="D19" s="83" t="s">
        <v>246</v>
      </c>
      <c r="E19" s="84">
        <v>1</v>
      </c>
    </row>
    <row r="20" spans="1:5" ht="15" customHeight="1">
      <c r="A20" s="85"/>
      <c r="B20" s="81" t="s">
        <v>270</v>
      </c>
      <c r="C20" s="82">
        <v>17534</v>
      </c>
      <c r="D20" s="83" t="s">
        <v>247</v>
      </c>
      <c r="E20" s="84">
        <v>0.28835</v>
      </c>
    </row>
    <row r="21" spans="1:5" ht="15" customHeight="1">
      <c r="A21" s="85"/>
      <c r="B21" s="81" t="s">
        <v>415</v>
      </c>
      <c r="C21" s="82">
        <v>2813</v>
      </c>
      <c r="D21" s="83" t="s">
        <v>248</v>
      </c>
      <c r="E21" s="84">
        <v>0.35548999999999997</v>
      </c>
    </row>
    <row r="22" spans="1:5" ht="15" customHeight="1">
      <c r="A22" s="85"/>
      <c r="B22" s="81" t="s">
        <v>271</v>
      </c>
      <c r="C22" s="82">
        <v>1233</v>
      </c>
      <c r="D22" s="83" t="s">
        <v>249</v>
      </c>
      <c r="E22" s="84">
        <v>0.38685999999999998</v>
      </c>
    </row>
    <row r="23" spans="1:5" ht="15" customHeight="1">
      <c r="A23" s="85"/>
      <c r="B23" s="81" t="s">
        <v>268</v>
      </c>
      <c r="C23" s="82">
        <v>3676</v>
      </c>
      <c r="D23" s="83" t="s">
        <v>250</v>
      </c>
      <c r="E23" s="84">
        <v>0.23096</v>
      </c>
    </row>
    <row r="24" spans="1:5" ht="15" customHeight="1">
      <c r="A24" s="85"/>
      <c r="B24" s="81" t="s">
        <v>267</v>
      </c>
      <c r="C24" s="82">
        <v>1525</v>
      </c>
      <c r="D24" s="83" t="s">
        <v>251</v>
      </c>
      <c r="E24" s="84">
        <v>0.36656</v>
      </c>
    </row>
    <row r="25" spans="1:5" ht="15" customHeight="1">
      <c r="A25" s="85"/>
      <c r="B25" s="81" t="s">
        <v>278</v>
      </c>
      <c r="C25" s="82">
        <v>227</v>
      </c>
      <c r="D25" s="83" t="s">
        <v>252</v>
      </c>
      <c r="E25" s="84">
        <v>1</v>
      </c>
    </row>
    <row r="26" spans="1:5" ht="15" customHeight="1">
      <c r="A26" s="85"/>
      <c r="B26" s="81" t="s">
        <v>275</v>
      </c>
      <c r="C26" s="82">
        <v>137</v>
      </c>
      <c r="D26" s="83" t="s">
        <v>253</v>
      </c>
      <c r="E26" s="84">
        <v>1</v>
      </c>
    </row>
    <row r="27" spans="1:5" ht="15" customHeight="1">
      <c r="A27" s="85"/>
      <c r="B27" s="81" t="s">
        <v>274</v>
      </c>
      <c r="C27" s="82">
        <v>3986</v>
      </c>
      <c r="D27" s="83" t="s">
        <v>254</v>
      </c>
      <c r="E27" s="84">
        <v>0.61616000000000004</v>
      </c>
    </row>
    <row r="28" spans="1:5" ht="15" customHeight="1">
      <c r="A28" s="85"/>
      <c r="B28" s="81" t="s">
        <v>273</v>
      </c>
      <c r="C28" s="82">
        <v>1380</v>
      </c>
      <c r="D28" s="83" t="s">
        <v>255</v>
      </c>
      <c r="E28" s="84">
        <v>1</v>
      </c>
    </row>
    <row r="29" spans="1:5" ht="15" customHeight="1">
      <c r="A29" s="85"/>
      <c r="B29" s="81" t="s">
        <v>276</v>
      </c>
      <c r="C29" s="82">
        <v>3999</v>
      </c>
      <c r="D29" s="83" t="s">
        <v>256</v>
      </c>
      <c r="E29" s="84">
        <v>0.34084000000000003</v>
      </c>
    </row>
    <row r="30" spans="1:5" ht="15" customHeight="1">
      <c r="A30" s="85"/>
      <c r="B30" s="81" t="s">
        <v>277</v>
      </c>
      <c r="C30" s="82">
        <v>164</v>
      </c>
      <c r="D30" s="83" t="s">
        <v>257</v>
      </c>
      <c r="E30" s="84">
        <v>0.73780000000000001</v>
      </c>
    </row>
    <row r="31" spans="1:5" ht="15" customHeight="1">
      <c r="A31" s="85"/>
      <c r="B31" s="81" t="s">
        <v>1</v>
      </c>
      <c r="C31" s="86">
        <v>37075</v>
      </c>
      <c r="D31" s="81" t="s">
        <v>1</v>
      </c>
      <c r="E31" s="81" t="s">
        <v>1</v>
      </c>
    </row>
    <row r="32" spans="1:5" ht="15" customHeight="1">
      <c r="A32" s="85"/>
      <c r="B32" s="13"/>
      <c r="C32" s="91"/>
      <c r="D32" s="13"/>
      <c r="E32" s="92"/>
    </row>
    <row r="33" spans="1:5" ht="15" customHeight="1">
      <c r="A33" s="13" t="s">
        <v>214</v>
      </c>
      <c r="B33" s="81" t="s">
        <v>269</v>
      </c>
      <c r="C33" s="82">
        <v>1141</v>
      </c>
      <c r="D33" s="83" t="s">
        <v>258</v>
      </c>
      <c r="E33" s="84">
        <v>0.21296999999999999</v>
      </c>
    </row>
    <row r="34" spans="1:5" ht="15" customHeight="1">
      <c r="A34" s="85"/>
      <c r="B34" s="81" t="s">
        <v>270</v>
      </c>
      <c r="C34" s="82">
        <v>314</v>
      </c>
      <c r="D34" s="83" t="s">
        <v>259</v>
      </c>
      <c r="E34" s="84">
        <v>0.50317999999999996</v>
      </c>
    </row>
    <row r="35" spans="1:5" ht="15" customHeight="1">
      <c r="A35" s="85"/>
      <c r="B35" s="81" t="s">
        <v>416</v>
      </c>
      <c r="C35" s="82">
        <v>1463</v>
      </c>
      <c r="D35" s="83" t="s">
        <v>260</v>
      </c>
      <c r="E35" s="84">
        <v>0.9952200000000001</v>
      </c>
    </row>
    <row r="36" spans="1:5" ht="15" customHeight="1">
      <c r="A36" s="85"/>
      <c r="B36" s="81" t="s">
        <v>415</v>
      </c>
      <c r="C36" s="82">
        <v>7441</v>
      </c>
      <c r="D36" s="83" t="s">
        <v>261</v>
      </c>
      <c r="E36" s="84">
        <v>0.22013000000000002</v>
      </c>
    </row>
    <row r="37" spans="1:5" ht="15" customHeight="1">
      <c r="A37" s="85"/>
      <c r="B37" s="81" t="s">
        <v>271</v>
      </c>
      <c r="C37" s="82">
        <v>1266</v>
      </c>
      <c r="D37" s="83" t="s">
        <v>262</v>
      </c>
      <c r="E37" s="84">
        <v>0.92259000000000002</v>
      </c>
    </row>
    <row r="38" spans="1:5" ht="15" customHeight="1">
      <c r="A38" s="85"/>
      <c r="B38" s="81" t="s">
        <v>268</v>
      </c>
      <c r="C38" s="82">
        <v>1697</v>
      </c>
      <c r="D38" s="83" t="s">
        <v>263</v>
      </c>
      <c r="E38" s="84">
        <v>0.46847</v>
      </c>
    </row>
    <row r="39" spans="1:5" ht="15" customHeight="1">
      <c r="A39" s="85"/>
      <c r="B39" s="81" t="s">
        <v>274</v>
      </c>
      <c r="C39" s="82">
        <v>261</v>
      </c>
      <c r="D39" s="83" t="s">
        <v>264</v>
      </c>
      <c r="E39" s="84">
        <v>0.42912</v>
      </c>
    </row>
    <row r="40" spans="1:5" ht="15" customHeight="1">
      <c r="A40" s="85"/>
      <c r="B40" s="81" t="s">
        <v>276</v>
      </c>
      <c r="C40" s="82">
        <v>1</v>
      </c>
      <c r="D40" s="83" t="s">
        <v>265</v>
      </c>
      <c r="E40" s="84">
        <v>1</v>
      </c>
    </row>
    <row r="41" spans="1:5" ht="15" customHeight="1">
      <c r="A41" s="85"/>
      <c r="B41" s="81" t="s">
        <v>277</v>
      </c>
      <c r="C41" s="82">
        <v>16</v>
      </c>
      <c r="D41" s="83" t="s">
        <v>266</v>
      </c>
      <c r="E41" s="84">
        <v>0.6875</v>
      </c>
    </row>
    <row r="42" spans="1:5" ht="15" customHeight="1">
      <c r="A42" s="93"/>
      <c r="B42" s="94" t="s">
        <v>1</v>
      </c>
      <c r="C42" s="95">
        <v>13600</v>
      </c>
      <c r="D42" s="94" t="s">
        <v>1</v>
      </c>
      <c r="E42" s="94" t="s">
        <v>1</v>
      </c>
    </row>
    <row r="43" spans="1:5" s="15" customFormat="1">
      <c r="A43" s="83"/>
      <c r="B43" s="19"/>
      <c r="C43" s="19"/>
      <c r="D43" s="19"/>
      <c r="E43" s="19"/>
    </row>
    <row r="44" spans="1:5" s="15" customFormat="1" ht="15">
      <c r="A44" s="324" t="s">
        <v>386</v>
      </c>
      <c r="B44" s="19"/>
      <c r="C44" s="19"/>
      <c r="D44" s="19"/>
      <c r="E44" s="19"/>
    </row>
    <row r="45" spans="1:5" s="15" customFormat="1">
      <c r="A45" s="360" t="s">
        <v>359</v>
      </c>
      <c r="B45" s="83"/>
      <c r="C45" s="83"/>
      <c r="D45" s="83"/>
      <c r="E45" s="83"/>
    </row>
    <row r="46" spans="1:5">
      <c r="A46" s="360" t="s">
        <v>462</v>
      </c>
    </row>
    <row r="48" spans="1:5" ht="15">
      <c r="A48" s="211" t="s">
        <v>655</v>
      </c>
      <c r="B48" s="322"/>
      <c r="C48" s="15"/>
      <c r="D48" s="15"/>
    </row>
    <row r="49" spans="1:5">
      <c r="A49" s="107" t="s">
        <v>975</v>
      </c>
      <c r="B49" s="322"/>
      <c r="C49" s="15"/>
      <c r="D49" s="15"/>
    </row>
    <row r="50" spans="1:5">
      <c r="A50" s="107"/>
      <c r="B50" s="322"/>
      <c r="C50" s="15"/>
      <c r="D50" s="15"/>
    </row>
    <row r="51" spans="1:5" ht="15">
      <c r="A51" s="180" t="s">
        <v>654</v>
      </c>
      <c r="B51" s="322"/>
      <c r="C51" s="15"/>
      <c r="D51" s="15"/>
    </row>
    <row r="52" spans="1:5">
      <c r="A52" s="107" t="s">
        <v>481</v>
      </c>
      <c r="B52" s="322"/>
      <c r="C52" s="15"/>
      <c r="D52" s="15"/>
      <c r="E52" s="32"/>
    </row>
    <row r="53" spans="1:5">
      <c r="A53" s="107" t="s">
        <v>482</v>
      </c>
      <c r="B53" s="322"/>
      <c r="C53" s="15"/>
      <c r="D53" s="15"/>
    </row>
    <row r="54" spans="1:5">
      <c r="A54" s="15"/>
      <c r="B54" s="15"/>
      <c r="C54" s="15"/>
      <c r="D54" s="15"/>
    </row>
    <row r="55" spans="1:5" ht="15">
      <c r="A55" s="208" t="s">
        <v>953</v>
      </c>
      <c r="B55" s="37"/>
      <c r="C55" s="37"/>
      <c r="D55" s="37"/>
      <c r="E55" s="372" t="s">
        <v>310</v>
      </c>
    </row>
  </sheetData>
  <mergeCells count="7">
    <mergeCell ref="A1:E1"/>
    <mergeCell ref="A2:E2"/>
    <mergeCell ref="B4:B5"/>
    <mergeCell ref="C4:C5"/>
    <mergeCell ref="D4:D5"/>
    <mergeCell ref="E4:E5"/>
    <mergeCell ref="A4:A5"/>
  </mergeCells>
  <printOptions horizontalCentered="1"/>
  <pageMargins left="0.59055118110236227" right="0.59055118110236227" top="0.59055118110236227" bottom="0.59055118110236227" header="0.51181102362204722" footer="0.51181102362204722"/>
  <pageSetup paperSize="9" scale="6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Normal="100" workbookViewId="0">
      <selection sqref="A1:E1"/>
    </sheetView>
  </sheetViews>
  <sheetFormatPr baseColWidth="10" defaultRowHeight="14.25"/>
  <cols>
    <col min="1" max="1" width="64.5" style="15" customWidth="1"/>
    <col min="2" max="2" width="11" style="15"/>
    <col min="3" max="3" width="8.625" style="15" customWidth="1"/>
    <col min="4" max="7" width="14.625" style="15" customWidth="1"/>
    <col min="8" max="8" width="8.625" style="15" customWidth="1"/>
    <col min="9" max="10" width="14.625" style="15" customWidth="1"/>
    <col min="11" max="11" width="8.625" style="15" customWidth="1"/>
    <col min="12" max="15" width="14.625" style="15" customWidth="1"/>
    <col min="16" max="16384" width="11" style="15"/>
  </cols>
  <sheetData>
    <row r="1" spans="1:15" ht="26.25" customHeight="1">
      <c r="A1" s="500" t="s">
        <v>449</v>
      </c>
      <c r="B1" s="500"/>
      <c r="C1" s="500"/>
      <c r="D1" s="500"/>
      <c r="E1" s="500"/>
      <c r="F1" s="500"/>
      <c r="G1" s="500"/>
      <c r="H1" s="500"/>
      <c r="I1" s="500"/>
      <c r="J1" s="500"/>
      <c r="K1" s="500"/>
      <c r="L1" s="500"/>
      <c r="M1" s="500"/>
      <c r="N1" s="500"/>
      <c r="O1" s="500"/>
    </row>
    <row r="2" spans="1:15" ht="18" customHeight="1">
      <c r="A2" s="501" t="s">
        <v>308</v>
      </c>
      <c r="B2" s="501"/>
      <c r="C2" s="501"/>
      <c r="D2" s="501"/>
      <c r="E2" s="501"/>
      <c r="F2" s="501"/>
      <c r="G2" s="501"/>
      <c r="H2" s="501"/>
      <c r="I2" s="501"/>
      <c r="J2" s="501"/>
      <c r="K2" s="501"/>
      <c r="L2" s="501"/>
      <c r="M2" s="501"/>
      <c r="N2" s="501"/>
      <c r="O2" s="501"/>
    </row>
    <row r="3" spans="1:15" ht="18" customHeight="1">
      <c r="A3" s="455"/>
      <c r="B3" s="455"/>
      <c r="C3" s="455"/>
      <c r="D3" s="455"/>
      <c r="E3" s="455"/>
      <c r="F3" s="455"/>
      <c r="G3" s="455"/>
      <c r="H3" s="455"/>
      <c r="I3" s="455"/>
      <c r="J3" s="455"/>
      <c r="K3" s="455"/>
      <c r="L3" s="455"/>
      <c r="M3" s="455"/>
      <c r="N3" s="455"/>
      <c r="O3" s="455"/>
    </row>
    <row r="4" spans="1:15" ht="14.25" customHeight="1">
      <c r="A4" s="406"/>
      <c r="B4" s="454" t="s">
        <v>0</v>
      </c>
      <c r="C4" s="408"/>
      <c r="D4" s="503" t="s">
        <v>165</v>
      </c>
      <c r="E4" s="503"/>
      <c r="F4" s="503"/>
      <c r="G4" s="503"/>
      <c r="H4" s="408"/>
      <c r="I4" s="503" t="s">
        <v>192</v>
      </c>
      <c r="J4" s="503"/>
      <c r="K4" s="406"/>
      <c r="L4" s="503" t="s">
        <v>157</v>
      </c>
      <c r="M4" s="503"/>
      <c r="N4" s="503"/>
      <c r="O4" s="503"/>
    </row>
    <row r="5" spans="1:15" ht="63" customHeight="1">
      <c r="A5" s="409"/>
      <c r="B5" s="408"/>
      <c r="C5" s="408"/>
      <c r="D5" s="407" t="s">
        <v>164</v>
      </c>
      <c r="E5" s="407" t="s">
        <v>172</v>
      </c>
      <c r="F5" s="407" t="s">
        <v>177</v>
      </c>
      <c r="G5" s="407" t="s">
        <v>399</v>
      </c>
      <c r="H5" s="408"/>
      <c r="I5" s="407" t="s">
        <v>195</v>
      </c>
      <c r="J5" s="407" t="s">
        <v>198</v>
      </c>
      <c r="K5" s="408"/>
      <c r="L5" s="407" t="s">
        <v>312</v>
      </c>
      <c r="M5" s="407" t="s">
        <v>317</v>
      </c>
      <c r="N5" s="407" t="s">
        <v>323</v>
      </c>
      <c r="O5" s="407" t="s">
        <v>329</v>
      </c>
    </row>
    <row r="6" spans="1:15" s="218" customFormat="1" ht="15" customHeight="1">
      <c r="A6" s="53" t="s">
        <v>388</v>
      </c>
      <c r="B6" s="28">
        <v>83132</v>
      </c>
      <c r="C6" s="28"/>
      <c r="D6" s="28">
        <v>50946</v>
      </c>
      <c r="E6" s="28">
        <v>22164</v>
      </c>
      <c r="F6" s="28">
        <v>967</v>
      </c>
      <c r="G6" s="28">
        <v>3599</v>
      </c>
      <c r="H6" s="28"/>
      <c r="I6" s="28">
        <v>42551</v>
      </c>
      <c r="J6" s="28">
        <v>40581</v>
      </c>
      <c r="K6" s="28"/>
      <c r="L6" s="28">
        <v>65302</v>
      </c>
      <c r="M6" s="28">
        <v>2832</v>
      </c>
      <c r="N6" s="28">
        <v>8367</v>
      </c>
      <c r="O6" s="28">
        <v>6561</v>
      </c>
    </row>
    <row r="7" spans="1:15" ht="15" customHeight="1">
      <c r="A7" s="54"/>
      <c r="B7" s="62"/>
      <c r="C7" s="8"/>
      <c r="D7" s="62"/>
      <c r="E7" s="62"/>
      <c r="F7" s="62"/>
      <c r="G7" s="62"/>
      <c r="H7" s="8"/>
      <c r="I7" s="62"/>
      <c r="J7" s="62"/>
      <c r="K7" s="8"/>
      <c r="L7" s="62"/>
      <c r="M7" s="62"/>
      <c r="N7" s="62"/>
      <c r="O7" s="62"/>
    </row>
    <row r="8" spans="1:15" ht="15" customHeight="1">
      <c r="A8" s="53" t="s">
        <v>368</v>
      </c>
      <c r="B8" s="63">
        <v>0.74822999999999995</v>
      </c>
      <c r="C8" s="29"/>
      <c r="D8" s="63">
        <v>0.86485999999999996</v>
      </c>
      <c r="E8" s="63">
        <v>0.58216000000000001</v>
      </c>
      <c r="F8" s="63">
        <v>0.33917999999999993</v>
      </c>
      <c r="G8" s="63">
        <v>0.30258000000000002</v>
      </c>
      <c r="H8" s="29"/>
      <c r="I8" s="63">
        <v>0.78539999999999999</v>
      </c>
      <c r="J8" s="63">
        <v>0.70926</v>
      </c>
      <c r="K8" s="29"/>
      <c r="L8" s="63">
        <v>0.78674999999999995</v>
      </c>
      <c r="M8" s="63">
        <v>0.66454999999999997</v>
      </c>
      <c r="N8" s="63">
        <v>0.64097000000000004</v>
      </c>
      <c r="O8" s="63">
        <v>0.54167999999999994</v>
      </c>
    </row>
    <row r="9" spans="1:15" ht="15" customHeight="1">
      <c r="A9" s="55" t="s">
        <v>408</v>
      </c>
      <c r="B9" s="63">
        <v>2.3130000000000001E-2</v>
      </c>
      <c r="C9" s="29"/>
      <c r="D9" s="63">
        <v>1.7099999999999999E-3</v>
      </c>
      <c r="E9" s="63">
        <v>4.9399999999999999E-2</v>
      </c>
      <c r="F9" s="63">
        <v>6.3079999999999997E-2</v>
      </c>
      <c r="G9" s="63">
        <v>0.17338000000000001</v>
      </c>
      <c r="H9" s="29"/>
      <c r="I9" s="63">
        <v>2.7279999999999999E-2</v>
      </c>
      <c r="J9" s="63">
        <v>1.8780000000000002E-2</v>
      </c>
      <c r="K9" s="29"/>
      <c r="L9" s="63">
        <v>1.779E-2</v>
      </c>
      <c r="M9" s="63">
        <v>3.0720000000000001E-2</v>
      </c>
      <c r="N9" s="63">
        <v>4.8640000000000003E-2</v>
      </c>
      <c r="O9" s="63">
        <v>3.9320000000000001E-2</v>
      </c>
    </row>
    <row r="10" spans="1:15" ht="15" customHeight="1">
      <c r="A10" s="55" t="s">
        <v>210</v>
      </c>
      <c r="B10" s="63">
        <v>0.31627</v>
      </c>
      <c r="C10" s="29"/>
      <c r="D10" s="63">
        <v>0.29016999999999998</v>
      </c>
      <c r="E10" s="63">
        <v>0.40927000000000002</v>
      </c>
      <c r="F10" s="63">
        <v>0.22337000000000001</v>
      </c>
      <c r="G10" s="63">
        <v>0.10446999999999999</v>
      </c>
      <c r="H10" s="29"/>
      <c r="I10" s="63">
        <v>0.31136999999999998</v>
      </c>
      <c r="J10" s="63">
        <v>0.32140999999999997</v>
      </c>
      <c r="K10" s="29"/>
      <c r="L10" s="63">
        <v>0.32872000000000001</v>
      </c>
      <c r="M10" s="63">
        <v>0.24929000000000001</v>
      </c>
      <c r="N10" s="63">
        <v>0.32688</v>
      </c>
      <c r="O10" s="63">
        <v>0.20957000000000001</v>
      </c>
    </row>
    <row r="11" spans="1:15" ht="15" customHeight="1">
      <c r="A11" s="55" t="s">
        <v>214</v>
      </c>
      <c r="B11" s="63">
        <v>0.13802</v>
      </c>
      <c r="C11" s="29"/>
      <c r="D11" s="63">
        <v>0.16062000000000001</v>
      </c>
      <c r="E11" s="63">
        <v>0.11144</v>
      </c>
      <c r="F11" s="63">
        <v>5.067E-2</v>
      </c>
      <c r="G11" s="63">
        <v>2.0840000000000001E-2</v>
      </c>
      <c r="H11" s="29"/>
      <c r="I11" s="63">
        <v>0.23441999999999999</v>
      </c>
      <c r="J11" s="63">
        <v>3.6940000000000001E-2</v>
      </c>
      <c r="K11" s="29"/>
      <c r="L11" s="63">
        <v>0.15329999999999999</v>
      </c>
      <c r="M11" s="63">
        <v>8.9340000000000003E-2</v>
      </c>
      <c r="N11" s="63">
        <v>9.4299999999999995E-2</v>
      </c>
      <c r="O11" s="63">
        <v>6.386E-2</v>
      </c>
    </row>
    <row r="12" spans="1:15" ht="15" customHeight="1">
      <c r="A12" s="55" t="s">
        <v>218</v>
      </c>
      <c r="B12" s="63">
        <v>3.8379999999999997E-2</v>
      </c>
      <c r="C12" s="29"/>
      <c r="D12" s="63">
        <v>5.1150000000000001E-2</v>
      </c>
      <c r="E12" s="63">
        <v>9.6600000000000002E-3</v>
      </c>
      <c r="F12" s="63">
        <v>1.0300000000000001E-3</v>
      </c>
      <c r="G12" s="63">
        <v>1.39E-3</v>
      </c>
      <c r="H12" s="29"/>
      <c r="I12" s="63">
        <v>1.6920000000000001E-2</v>
      </c>
      <c r="J12" s="63">
        <v>6.089E-2</v>
      </c>
      <c r="K12" s="29"/>
      <c r="L12" s="63">
        <v>3.8789999999999998E-2</v>
      </c>
      <c r="M12" s="63">
        <v>3.39E-2</v>
      </c>
      <c r="N12" s="63">
        <v>3.7769999999999998E-2</v>
      </c>
      <c r="O12" s="63">
        <v>3.7039999999999997E-2</v>
      </c>
    </row>
    <row r="13" spans="1:15" ht="15" customHeight="1">
      <c r="A13" s="55" t="s">
        <v>222</v>
      </c>
      <c r="B13" s="63">
        <v>0.23243</v>
      </c>
      <c r="C13" s="29"/>
      <c r="D13" s="63">
        <v>0.36120999999999998</v>
      </c>
      <c r="E13" s="63">
        <v>2.3900000000000002E-3</v>
      </c>
      <c r="F13" s="63">
        <v>1.0300000000000001E-3</v>
      </c>
      <c r="G13" s="63">
        <v>2.5000000000000001E-3</v>
      </c>
      <c r="H13" s="29"/>
      <c r="I13" s="63">
        <v>0.19541</v>
      </c>
      <c r="J13" s="63">
        <v>0.27123999999999998</v>
      </c>
      <c r="K13" s="29"/>
      <c r="L13" s="63">
        <v>0.24815000000000001</v>
      </c>
      <c r="M13" s="63">
        <v>0.26129999999999998</v>
      </c>
      <c r="N13" s="63">
        <v>0.13338</v>
      </c>
      <c r="O13" s="63">
        <v>0.19189000000000001</v>
      </c>
    </row>
    <row r="14" spans="1:15" ht="15" customHeight="1">
      <c r="A14" s="56"/>
      <c r="B14" s="63"/>
      <c r="C14" s="29"/>
      <c r="D14" s="63"/>
      <c r="E14" s="63"/>
      <c r="F14" s="63"/>
      <c r="G14" s="63"/>
      <c r="H14" s="29"/>
      <c r="I14" s="63"/>
      <c r="J14" s="63"/>
      <c r="K14" s="29"/>
      <c r="L14" s="63"/>
      <c r="M14" s="63"/>
      <c r="N14" s="63"/>
      <c r="O14" s="63"/>
    </row>
    <row r="15" spans="1:15" ht="31.5" customHeight="1">
      <c r="A15" s="57" t="s">
        <v>450</v>
      </c>
      <c r="B15" s="404">
        <v>7.9180000000000014E-2</v>
      </c>
      <c r="C15" s="30"/>
      <c r="D15" s="404">
        <v>5.6110000000000007E-2</v>
      </c>
      <c r="E15" s="404">
        <v>0.11145000000000001</v>
      </c>
      <c r="F15" s="404">
        <v>0.20579999999999998</v>
      </c>
      <c r="G15" s="404">
        <v>0.12226000000000001</v>
      </c>
      <c r="H15" s="30"/>
      <c r="I15" s="404">
        <v>6.0209999999999993E-2</v>
      </c>
      <c r="J15" s="404">
        <v>9.9089999999999984E-2</v>
      </c>
      <c r="K15" s="30"/>
      <c r="L15" s="404">
        <v>7.4120000000000005E-2</v>
      </c>
      <c r="M15" s="404">
        <v>0.10169</v>
      </c>
      <c r="N15" s="404">
        <v>9.3110000000000012E-2</v>
      </c>
      <c r="O15" s="404">
        <v>0.10242999999999999</v>
      </c>
    </row>
    <row r="16" spans="1:15" ht="15" customHeight="1">
      <c r="A16" s="55" t="s">
        <v>408</v>
      </c>
      <c r="B16" s="63">
        <v>1.0749999999999999E-2</v>
      </c>
      <c r="C16" s="29"/>
      <c r="D16" s="63">
        <v>7.1000000000000002E-4</v>
      </c>
      <c r="E16" s="63">
        <v>2.044E-2</v>
      </c>
      <c r="F16" s="63">
        <v>5.2740000000000002E-2</v>
      </c>
      <c r="G16" s="63">
        <v>8.5580000000000003E-2</v>
      </c>
      <c r="H16" s="29"/>
      <c r="I16" s="63">
        <v>1.0880000000000001E-2</v>
      </c>
      <c r="J16" s="63">
        <v>1.0619999999999999E-2</v>
      </c>
      <c r="K16" s="29"/>
      <c r="L16" s="63">
        <v>7.4900000000000001E-3</v>
      </c>
      <c r="M16" s="63">
        <v>1.8010000000000002E-2</v>
      </c>
      <c r="N16" s="63">
        <v>2.3310000000000001E-2</v>
      </c>
      <c r="O16" s="63">
        <v>2.4080000000000001E-2</v>
      </c>
    </row>
    <row r="17" spans="1:15" ht="15" customHeight="1">
      <c r="A17" s="55" t="s">
        <v>210</v>
      </c>
      <c r="B17" s="63">
        <v>5.2999999999999999E-2</v>
      </c>
      <c r="C17" s="29"/>
      <c r="D17" s="63">
        <v>3.8690000000000002E-2</v>
      </c>
      <c r="E17" s="63">
        <v>8.3110000000000003E-2</v>
      </c>
      <c r="F17" s="63">
        <v>0.12203</v>
      </c>
      <c r="G17" s="63">
        <v>3.279E-2</v>
      </c>
      <c r="H17" s="29"/>
      <c r="I17" s="63">
        <v>3.2829999999999998E-2</v>
      </c>
      <c r="J17" s="63">
        <v>7.4149999999999994E-2</v>
      </c>
      <c r="K17" s="29"/>
      <c r="L17" s="63">
        <v>5.0959999999999998E-2</v>
      </c>
      <c r="M17" s="63">
        <v>6.1440000000000002E-2</v>
      </c>
      <c r="N17" s="63">
        <v>0.06</v>
      </c>
      <c r="O17" s="63">
        <v>6.0970000000000003E-2</v>
      </c>
    </row>
    <row r="18" spans="1:15" ht="15" customHeight="1">
      <c r="A18" s="55" t="s">
        <v>214</v>
      </c>
      <c r="B18" s="63">
        <v>7.8300000000000002E-3</v>
      </c>
      <c r="C18" s="29"/>
      <c r="D18" s="63">
        <v>7.0299999999999998E-3</v>
      </c>
      <c r="E18" s="63">
        <v>7.0400000000000003E-3</v>
      </c>
      <c r="F18" s="63">
        <v>2.6890000000000001E-2</v>
      </c>
      <c r="G18" s="63">
        <v>3.3300000000000001E-3</v>
      </c>
      <c r="H18" s="29"/>
      <c r="I18" s="63">
        <v>1.137E-2</v>
      </c>
      <c r="J18" s="63">
        <v>4.1200000000000004E-3</v>
      </c>
      <c r="K18" s="29"/>
      <c r="L18" s="63">
        <v>7.8100000000000001E-3</v>
      </c>
      <c r="M18" s="63">
        <v>9.1800000000000007E-3</v>
      </c>
      <c r="N18" s="63">
        <v>6.9300000000000004E-3</v>
      </c>
      <c r="O18" s="63">
        <v>8.5400000000000007E-3</v>
      </c>
    </row>
    <row r="19" spans="1:15" ht="15" customHeight="1">
      <c r="A19" s="55" t="s">
        <v>218</v>
      </c>
      <c r="B19" s="63">
        <v>2.4199999999999998E-3</v>
      </c>
      <c r="C19" s="29"/>
      <c r="D19" s="63">
        <v>3.16E-3</v>
      </c>
      <c r="E19" s="63">
        <v>2.7E-4</v>
      </c>
      <c r="F19" s="63">
        <v>2.0699999999999998E-3</v>
      </c>
      <c r="G19" s="63">
        <v>2.7999999999999998E-4</v>
      </c>
      <c r="H19" s="29"/>
      <c r="I19" s="63">
        <v>9.2000000000000003E-4</v>
      </c>
      <c r="J19" s="63">
        <v>3.9899999999999996E-3</v>
      </c>
      <c r="K19" s="29"/>
      <c r="L19" s="63">
        <v>2.65E-3</v>
      </c>
      <c r="M19" s="63">
        <v>1.41E-3</v>
      </c>
      <c r="N19" s="63">
        <v>1.1999999999999999E-3</v>
      </c>
      <c r="O19" s="63">
        <v>2.1299999999999999E-3</v>
      </c>
    </row>
    <row r="20" spans="1:15" ht="15" customHeight="1">
      <c r="A20" s="55" t="s">
        <v>222</v>
      </c>
      <c r="B20" s="63">
        <v>5.1799999999999997E-3</v>
      </c>
      <c r="C20" s="29"/>
      <c r="D20" s="63">
        <v>6.5199999999999998E-3</v>
      </c>
      <c r="E20" s="63">
        <v>5.9000000000000003E-4</v>
      </c>
      <c r="F20" s="63">
        <v>2.0699999999999998E-3</v>
      </c>
      <c r="G20" s="63">
        <v>2.7999999999999998E-4</v>
      </c>
      <c r="H20" s="29"/>
      <c r="I20" s="63">
        <v>4.2100000000000002E-3</v>
      </c>
      <c r="J20" s="63">
        <v>6.2100000000000002E-3</v>
      </c>
      <c r="K20" s="29"/>
      <c r="L20" s="63">
        <v>5.2100000000000002E-3</v>
      </c>
      <c r="M20" s="63">
        <v>1.1650000000000001E-2</v>
      </c>
      <c r="N20" s="63">
        <v>1.67E-3</v>
      </c>
      <c r="O20" s="63">
        <v>6.7099999999999998E-3</v>
      </c>
    </row>
    <row r="21" spans="1:15" ht="15" customHeight="1">
      <c r="A21" s="56"/>
      <c r="B21" s="63"/>
      <c r="C21" s="29"/>
      <c r="D21" s="63"/>
      <c r="E21" s="63"/>
      <c r="F21" s="63"/>
      <c r="G21" s="63"/>
      <c r="H21" s="29"/>
      <c r="I21" s="63"/>
      <c r="J21" s="63"/>
      <c r="K21" s="29"/>
      <c r="L21" s="63"/>
      <c r="M21" s="63"/>
      <c r="N21" s="63"/>
      <c r="O21" s="63"/>
    </row>
    <row r="22" spans="1:15" ht="15" customHeight="1">
      <c r="A22" s="57" t="s">
        <v>420</v>
      </c>
      <c r="B22" s="404">
        <v>0.11840999999999999</v>
      </c>
      <c r="C22" s="30"/>
      <c r="D22" s="404">
        <v>6.6550000000000012E-2</v>
      </c>
      <c r="E22" s="404">
        <v>0.22942000000000004</v>
      </c>
      <c r="F22" s="404">
        <v>0.17683999999999997</v>
      </c>
      <c r="G22" s="404">
        <v>0.15449000000000002</v>
      </c>
      <c r="H22" s="30"/>
      <c r="I22" s="404">
        <v>0.1028</v>
      </c>
      <c r="J22" s="404">
        <v>0.13477</v>
      </c>
      <c r="K22" s="30"/>
      <c r="L22" s="404">
        <v>9.9530000000000007E-2</v>
      </c>
      <c r="M22" s="404">
        <v>0.14867</v>
      </c>
      <c r="N22" s="404">
        <v>0.17974999999999997</v>
      </c>
      <c r="O22" s="404">
        <v>0.21354000000000001</v>
      </c>
    </row>
    <row r="23" spans="1:15" ht="15" customHeight="1">
      <c r="A23" s="55" t="s">
        <v>408</v>
      </c>
      <c r="B23" s="63">
        <v>1.367E-2</v>
      </c>
      <c r="C23" s="29"/>
      <c r="D23" s="63">
        <v>8.5999999999999998E-4</v>
      </c>
      <c r="E23" s="63">
        <v>3.1850000000000003E-2</v>
      </c>
      <c r="F23" s="63">
        <v>4.0329999999999998E-2</v>
      </c>
      <c r="G23" s="63">
        <v>8.1689999999999999E-2</v>
      </c>
      <c r="H23" s="29"/>
      <c r="I23" s="63">
        <v>1.26E-2</v>
      </c>
      <c r="J23" s="63">
        <v>1.4789999999999999E-2</v>
      </c>
      <c r="K23" s="29"/>
      <c r="L23" s="63">
        <v>7.9900000000000006E-3</v>
      </c>
      <c r="M23" s="63">
        <v>1.66E-2</v>
      </c>
      <c r="N23" s="63">
        <v>3.2989999999999998E-2</v>
      </c>
      <c r="O23" s="63">
        <v>4.3589999999999997E-2</v>
      </c>
    </row>
    <row r="24" spans="1:15" ht="15" customHeight="1">
      <c r="A24" s="55" t="s">
        <v>210</v>
      </c>
      <c r="B24" s="63">
        <v>7.671E-2</v>
      </c>
      <c r="C24" s="29"/>
      <c r="D24" s="63">
        <v>4.2020000000000002E-2</v>
      </c>
      <c r="E24" s="63">
        <v>0.15895000000000001</v>
      </c>
      <c r="F24" s="63">
        <v>0.11686000000000001</v>
      </c>
      <c r="G24" s="63">
        <v>5.7239999999999999E-2</v>
      </c>
      <c r="H24" s="29"/>
      <c r="I24" s="63">
        <v>5.7180000000000002E-2</v>
      </c>
      <c r="J24" s="63">
        <v>9.7189999999999999E-2</v>
      </c>
      <c r="K24" s="29"/>
      <c r="L24" s="63">
        <v>6.5659999999999996E-2</v>
      </c>
      <c r="M24" s="63">
        <v>0.10063999999999999</v>
      </c>
      <c r="N24" s="63">
        <v>0.11617</v>
      </c>
      <c r="O24" s="63">
        <v>0.12529000000000001</v>
      </c>
    </row>
    <row r="25" spans="1:15" ht="15" customHeight="1">
      <c r="A25" s="55" t="s">
        <v>214</v>
      </c>
      <c r="B25" s="63">
        <v>1.7739999999999999E-2</v>
      </c>
      <c r="C25" s="29"/>
      <c r="D25" s="63">
        <v>1.374E-2</v>
      </c>
      <c r="E25" s="63">
        <v>2.7789999999999999E-2</v>
      </c>
      <c r="F25" s="63">
        <v>1.7579999999999998E-2</v>
      </c>
      <c r="G25" s="63">
        <v>0.01</v>
      </c>
      <c r="H25" s="29"/>
      <c r="I25" s="63">
        <v>2.5049999999999999E-2</v>
      </c>
      <c r="J25" s="63">
        <v>1.008E-2</v>
      </c>
      <c r="K25" s="29"/>
      <c r="L25" s="63">
        <v>1.7069999999999998E-2</v>
      </c>
      <c r="M25" s="63">
        <v>1.554E-2</v>
      </c>
      <c r="N25" s="63">
        <v>1.9E-2</v>
      </c>
      <c r="O25" s="63">
        <v>2.3779999999999999E-2</v>
      </c>
    </row>
    <row r="26" spans="1:15" ht="15" customHeight="1">
      <c r="A26" s="55" t="s">
        <v>218</v>
      </c>
      <c r="B26" s="63">
        <v>5.2599999999999999E-3</v>
      </c>
      <c r="C26" s="29"/>
      <c r="D26" s="63">
        <v>3.1800000000000001E-3</v>
      </c>
      <c r="E26" s="63">
        <v>9.6600000000000002E-3</v>
      </c>
      <c r="F26" s="63">
        <v>0</v>
      </c>
      <c r="G26" s="63">
        <v>1.67E-3</v>
      </c>
      <c r="H26" s="29"/>
      <c r="I26" s="63">
        <v>3.62E-3</v>
      </c>
      <c r="J26" s="63">
        <v>6.9699999999999996E-3</v>
      </c>
      <c r="K26" s="29"/>
      <c r="L26" s="63">
        <v>4.0299999999999997E-3</v>
      </c>
      <c r="M26" s="63">
        <v>9.1800000000000007E-3</v>
      </c>
      <c r="N26" s="63">
        <v>7.77E-3</v>
      </c>
      <c r="O26" s="63">
        <v>1.2500000000000001E-2</v>
      </c>
    </row>
    <row r="27" spans="1:15" ht="15" customHeight="1">
      <c r="A27" s="55" t="s">
        <v>222</v>
      </c>
      <c r="B27" s="63">
        <v>5.0299999999999997E-3</v>
      </c>
      <c r="C27" s="29"/>
      <c r="D27" s="63">
        <v>6.7499999999999999E-3</v>
      </c>
      <c r="E27" s="63">
        <v>1.17E-3</v>
      </c>
      <c r="F27" s="63">
        <v>2.0699999999999998E-3</v>
      </c>
      <c r="G27" s="63">
        <v>3.8899999999999998E-3</v>
      </c>
      <c r="H27" s="29"/>
      <c r="I27" s="63">
        <v>4.3499999999999997E-3</v>
      </c>
      <c r="J27" s="63">
        <v>5.7400000000000003E-3</v>
      </c>
      <c r="K27" s="29"/>
      <c r="L27" s="63">
        <v>4.7800000000000004E-3</v>
      </c>
      <c r="M27" s="63">
        <v>6.7099999999999998E-3</v>
      </c>
      <c r="N27" s="63">
        <v>3.82E-3</v>
      </c>
      <c r="O27" s="63">
        <v>8.3800000000000003E-3</v>
      </c>
    </row>
    <row r="28" spans="1:15" ht="15" customHeight="1">
      <c r="A28" s="56"/>
      <c r="B28" s="63"/>
      <c r="C28" s="29"/>
      <c r="D28" s="63"/>
      <c r="E28" s="63"/>
      <c r="F28" s="63"/>
      <c r="G28" s="63"/>
      <c r="H28" s="29"/>
      <c r="I28" s="63"/>
      <c r="J28" s="63"/>
      <c r="K28" s="29"/>
      <c r="L28" s="63"/>
      <c r="M28" s="63"/>
      <c r="N28" s="63"/>
      <c r="O28" s="63"/>
    </row>
    <row r="29" spans="1:15" ht="15" customHeight="1">
      <c r="A29" s="57" t="s">
        <v>356</v>
      </c>
      <c r="B29" s="404">
        <v>5.4179999999999999E-2</v>
      </c>
      <c r="C29" s="30"/>
      <c r="D29" s="404">
        <v>1.248E-2</v>
      </c>
      <c r="E29" s="404">
        <v>7.6969999999999997E-2</v>
      </c>
      <c r="F29" s="404">
        <v>0.27817999999999998</v>
      </c>
      <c r="G29" s="404">
        <v>0.42066999999999999</v>
      </c>
      <c r="H29" s="30"/>
      <c r="I29" s="404">
        <v>5.1579999999999994E-2</v>
      </c>
      <c r="J29" s="404">
        <v>5.6900000000000006E-2</v>
      </c>
      <c r="K29" s="30"/>
      <c r="L29" s="404">
        <v>3.959E-2</v>
      </c>
      <c r="M29" s="404">
        <v>8.5100000000000009E-2</v>
      </c>
      <c r="N29" s="404">
        <v>8.6179999999999993E-2</v>
      </c>
      <c r="O29" s="404">
        <v>0.14235999999999999</v>
      </c>
    </row>
    <row r="30" spans="1:15" ht="15" customHeight="1">
      <c r="A30" s="55" t="s">
        <v>451</v>
      </c>
      <c r="B30" s="63">
        <v>2.0600000000000002E-3</v>
      </c>
      <c r="C30" s="29"/>
      <c r="D30" s="63">
        <v>3.8999999999999999E-4</v>
      </c>
      <c r="E30" s="63">
        <v>3.0699999999999998E-3</v>
      </c>
      <c r="F30" s="63">
        <v>1.8610000000000002E-2</v>
      </c>
      <c r="G30" s="63">
        <v>1.111E-2</v>
      </c>
      <c r="H30" s="29"/>
      <c r="I30" s="63">
        <v>1.5299999999999999E-3</v>
      </c>
      <c r="J30" s="63">
        <v>2.6099999999999999E-3</v>
      </c>
      <c r="K30" s="29"/>
      <c r="L30" s="63">
        <v>1.3500000000000001E-3</v>
      </c>
      <c r="M30" s="63">
        <v>2.82E-3</v>
      </c>
      <c r="N30" s="63">
        <v>3.5899999999999999E-3</v>
      </c>
      <c r="O30" s="63">
        <v>6.5500000000000003E-3</v>
      </c>
    </row>
    <row r="31" spans="1:15" ht="15" customHeight="1">
      <c r="A31" s="55" t="s">
        <v>422</v>
      </c>
      <c r="B31" s="63">
        <v>1.7860000000000001E-2</v>
      </c>
      <c r="C31" s="29"/>
      <c r="D31" s="63">
        <v>3.5699999999999998E-3</v>
      </c>
      <c r="E31" s="63">
        <v>3.6409999999999998E-2</v>
      </c>
      <c r="F31" s="63">
        <v>8.6870000000000003E-2</v>
      </c>
      <c r="G31" s="63">
        <v>8.1970000000000001E-2</v>
      </c>
      <c r="H31" s="29"/>
      <c r="I31" s="63">
        <v>1.5599999999999999E-2</v>
      </c>
      <c r="J31" s="63">
        <v>2.0230000000000001E-2</v>
      </c>
      <c r="K31" s="29"/>
      <c r="L31" s="63">
        <v>1.1610000000000001E-2</v>
      </c>
      <c r="M31" s="63">
        <v>2.8250000000000001E-2</v>
      </c>
      <c r="N31" s="63">
        <v>3.2390000000000002E-2</v>
      </c>
      <c r="O31" s="63">
        <v>5.5939999999999997E-2</v>
      </c>
    </row>
    <row r="32" spans="1:15" ht="15" customHeight="1">
      <c r="A32" s="55" t="s">
        <v>452</v>
      </c>
      <c r="B32" s="63">
        <v>3.4259999999999999E-2</v>
      </c>
      <c r="C32" s="29"/>
      <c r="D32" s="63">
        <v>8.5199999999999998E-3</v>
      </c>
      <c r="E32" s="63">
        <v>3.7490000000000002E-2</v>
      </c>
      <c r="F32" s="63">
        <v>0.17269999999999999</v>
      </c>
      <c r="G32" s="63">
        <v>0.32758999999999999</v>
      </c>
      <c r="H32" s="29"/>
      <c r="I32" s="63">
        <v>3.4450000000000001E-2</v>
      </c>
      <c r="J32" s="63">
        <v>3.406E-2</v>
      </c>
      <c r="K32" s="29"/>
      <c r="L32" s="63">
        <v>2.6630000000000001E-2</v>
      </c>
      <c r="M32" s="63">
        <v>5.4030000000000002E-2</v>
      </c>
      <c r="N32" s="63">
        <v>5.0200000000000002E-2</v>
      </c>
      <c r="O32" s="63">
        <v>7.9869999999999997E-2</v>
      </c>
    </row>
    <row r="33" spans="1:15" ht="15" customHeight="1">
      <c r="A33" s="56"/>
      <c r="B33" s="8"/>
      <c r="C33" s="8"/>
      <c r="D33" s="8"/>
      <c r="E33" s="8"/>
      <c r="F33" s="8"/>
      <c r="G33" s="8"/>
      <c r="H33" s="8"/>
      <c r="I33" s="8"/>
      <c r="J33" s="8"/>
      <c r="K33" s="8"/>
      <c r="L33" s="8"/>
      <c r="M33" s="8"/>
      <c r="N33" s="8"/>
      <c r="O33" s="8"/>
    </row>
    <row r="34" spans="1:15" ht="15" customHeight="1">
      <c r="A34" s="51" t="s">
        <v>0</v>
      </c>
      <c r="B34" s="64">
        <f>SUM(B8,B15,B22,B29)</f>
        <v>1</v>
      </c>
      <c r="C34" s="64"/>
      <c r="D34" s="64">
        <f>SUM(D8,D15,D22,D29)</f>
        <v>1</v>
      </c>
      <c r="E34" s="64">
        <f>SUM(E8,E15,E22,E29)</f>
        <v>1.0000000000000002</v>
      </c>
      <c r="F34" s="64">
        <f>SUM(F8,F15,F22,F29)</f>
        <v>0.99999999999999989</v>
      </c>
      <c r="G34" s="64">
        <f>SUM(G8,G15,G22,G29)</f>
        <v>1</v>
      </c>
      <c r="H34" s="64"/>
      <c r="I34" s="64">
        <f>SUM(I8,I15,I22,I29)</f>
        <v>0.99998999999999993</v>
      </c>
      <c r="J34" s="64">
        <f>SUM(J8,J15,J22,J29)</f>
        <v>1.0000199999999999</v>
      </c>
      <c r="K34" s="64"/>
      <c r="L34" s="64">
        <f>SUM(L8,L15,L22,L29)</f>
        <v>0.99998999999999993</v>
      </c>
      <c r="M34" s="64">
        <f>SUM(M8,M15,M22,M29)</f>
        <v>1.0000100000000001</v>
      </c>
      <c r="N34" s="64">
        <f>SUM(N8,N15,N22,N29)</f>
        <v>1.0000100000000001</v>
      </c>
      <c r="O34" s="64">
        <f>SUM(O8,O15,O22,O29)</f>
        <v>1.0000100000000001</v>
      </c>
    </row>
    <row r="35" spans="1:15" ht="15" customHeight="1">
      <c r="A35" s="450"/>
      <c r="B35" s="48"/>
      <c r="C35" s="48"/>
      <c r="D35" s="48"/>
      <c r="E35" s="48"/>
      <c r="F35" s="48"/>
      <c r="G35" s="48"/>
      <c r="H35" s="48"/>
      <c r="I35" s="48"/>
      <c r="J35" s="48"/>
      <c r="K35" s="48"/>
      <c r="L35" s="48"/>
      <c r="M35" s="48"/>
      <c r="N35" s="48"/>
      <c r="O35" s="48"/>
    </row>
    <row r="36" spans="1:15" ht="15" customHeight="1">
      <c r="A36" s="403" t="s">
        <v>386</v>
      </c>
      <c r="B36" s="23"/>
      <c r="C36" s="23"/>
      <c r="D36" s="23"/>
      <c r="E36" s="23"/>
      <c r="F36" s="23"/>
      <c r="G36" s="23"/>
      <c r="H36" s="23"/>
      <c r="I36" s="23"/>
      <c r="J36" s="23"/>
      <c r="K36" s="23"/>
      <c r="L36" s="23"/>
      <c r="M36" s="23"/>
      <c r="N36" s="23"/>
      <c r="O36" s="23"/>
    </row>
    <row r="37" spans="1:15" ht="15" customHeight="1">
      <c r="A37" s="360" t="s">
        <v>359</v>
      </c>
      <c r="B37" s="23"/>
      <c r="C37" s="23"/>
      <c r="D37" s="25"/>
      <c r="E37" s="23"/>
      <c r="F37" s="23"/>
      <c r="G37" s="23"/>
      <c r="H37" s="23"/>
      <c r="I37" s="23"/>
      <c r="J37" s="23"/>
      <c r="K37" s="23"/>
      <c r="L37" s="23"/>
      <c r="M37" s="23"/>
      <c r="N37" s="23"/>
      <c r="O37" s="23"/>
    </row>
    <row r="38" spans="1:15" s="218" customFormat="1" ht="15" customHeight="1">
      <c r="A38" s="360" t="s">
        <v>360</v>
      </c>
      <c r="B38" s="23"/>
      <c r="C38" s="23"/>
      <c r="D38" s="23"/>
      <c r="E38" s="23"/>
      <c r="F38" s="23"/>
      <c r="G38" s="23"/>
      <c r="H38" s="23"/>
      <c r="I38" s="23"/>
      <c r="J38" s="23"/>
      <c r="K38" s="23"/>
      <c r="L38" s="23"/>
      <c r="M38" s="23"/>
      <c r="N38" s="23"/>
      <c r="O38" s="23"/>
    </row>
    <row r="39" spans="1:15" ht="15" customHeight="1">
      <c r="A39" s="360" t="s">
        <v>384</v>
      </c>
      <c r="B39" s="23"/>
      <c r="C39" s="23"/>
      <c r="D39" s="23"/>
      <c r="E39" s="23"/>
      <c r="F39" s="23"/>
      <c r="G39" s="23"/>
      <c r="H39" s="23"/>
      <c r="I39" s="23"/>
      <c r="J39" s="23"/>
      <c r="K39" s="23"/>
      <c r="L39" s="23"/>
      <c r="M39" s="23"/>
      <c r="N39" s="23"/>
      <c r="O39" s="23"/>
    </row>
    <row r="40" spans="1:15" ht="15" customHeight="1">
      <c r="A40" s="360" t="s">
        <v>406</v>
      </c>
      <c r="B40" s="23"/>
      <c r="C40" s="23"/>
      <c r="D40" s="23"/>
      <c r="E40" s="23"/>
      <c r="F40" s="23"/>
      <c r="G40" s="23"/>
      <c r="H40" s="23"/>
      <c r="I40" s="23"/>
      <c r="J40" s="23"/>
      <c r="K40" s="23"/>
      <c r="L40" s="23"/>
      <c r="M40" s="23"/>
      <c r="N40" s="23"/>
      <c r="O40" s="23"/>
    </row>
    <row r="41" spans="1:15" ht="13.5" customHeight="1">
      <c r="A41" s="16"/>
      <c r="B41" s="23"/>
      <c r="C41" s="23"/>
      <c r="D41" s="23"/>
      <c r="E41" s="23"/>
      <c r="F41" s="23"/>
      <c r="G41" s="23"/>
      <c r="H41" s="23"/>
      <c r="I41" s="23"/>
      <c r="J41" s="23"/>
      <c r="K41" s="23"/>
      <c r="L41" s="23"/>
      <c r="M41" s="23"/>
      <c r="N41" s="23"/>
      <c r="O41" s="23"/>
    </row>
    <row r="42" spans="1:15" ht="15" customHeight="1">
      <c r="A42" s="504" t="s">
        <v>944</v>
      </c>
      <c r="B42" s="505"/>
      <c r="C42" s="505"/>
      <c r="D42" s="505"/>
      <c r="E42" s="505"/>
      <c r="F42" s="505"/>
      <c r="G42" s="505"/>
      <c r="H42" s="505"/>
      <c r="I42" s="505"/>
      <c r="J42" s="505"/>
      <c r="K42" s="505"/>
      <c r="L42" s="505"/>
      <c r="M42" s="505"/>
      <c r="N42" s="505"/>
      <c r="O42" s="505"/>
    </row>
    <row r="43" spans="1:15" ht="15" customHeight="1">
      <c r="A43" s="37" t="s">
        <v>465</v>
      </c>
      <c r="B43" s="50"/>
      <c r="C43" s="50"/>
      <c r="D43" s="50"/>
      <c r="E43" s="50"/>
      <c r="F43" s="50"/>
      <c r="G43" s="50"/>
      <c r="H43" s="50"/>
      <c r="I43" s="50"/>
      <c r="J43" s="50"/>
      <c r="K43" s="50"/>
      <c r="L43" s="50"/>
      <c r="M43" s="50"/>
      <c r="N43" s="50"/>
      <c r="O43" s="50"/>
    </row>
    <row r="44" spans="1:15" ht="38.1" customHeight="1">
      <c r="A44" s="502" t="s">
        <v>464</v>
      </c>
      <c r="B44" s="502"/>
      <c r="C44" s="502"/>
      <c r="D44" s="502"/>
      <c r="E44" s="502"/>
      <c r="F44" s="502"/>
      <c r="G44" s="502"/>
      <c r="H44" s="502"/>
      <c r="I44" s="502"/>
      <c r="J44" s="502"/>
      <c r="K44" s="502"/>
      <c r="L44" s="502"/>
      <c r="M44" s="502"/>
      <c r="N44" s="502"/>
      <c r="O44" s="502"/>
    </row>
    <row r="45" spans="1:15" ht="38.1" customHeight="1">
      <c r="A45" s="502" t="s">
        <v>453</v>
      </c>
      <c r="B45" s="502"/>
      <c r="C45" s="502"/>
      <c r="D45" s="502"/>
      <c r="E45" s="502"/>
      <c r="F45" s="502"/>
      <c r="G45" s="502"/>
      <c r="H45" s="502"/>
      <c r="I45" s="502"/>
      <c r="J45" s="502"/>
      <c r="K45" s="502"/>
      <c r="L45" s="502"/>
      <c r="M45" s="502"/>
      <c r="N45" s="502"/>
      <c r="O45" s="502"/>
    </row>
    <row r="46" spans="1:15" ht="15" customHeight="1"/>
    <row r="47" spans="1:15" ht="15" customHeight="1">
      <c r="A47" s="211" t="s">
        <v>655</v>
      </c>
      <c r="B47" s="322"/>
    </row>
    <row r="48" spans="1:15" ht="15" customHeight="1">
      <c r="A48" s="107" t="s">
        <v>975</v>
      </c>
      <c r="B48" s="322"/>
    </row>
    <row r="49" spans="1:15" ht="15" customHeight="1">
      <c r="A49" s="107"/>
      <c r="B49" s="322"/>
    </row>
    <row r="50" spans="1:15" ht="15" customHeight="1">
      <c r="A50" s="180" t="s">
        <v>654</v>
      </c>
      <c r="B50" s="322"/>
    </row>
    <row r="51" spans="1:15" ht="15" customHeight="1">
      <c r="A51" s="107" t="s">
        <v>481</v>
      </c>
      <c r="B51" s="322"/>
    </row>
    <row r="52" spans="1:15" ht="15" customHeight="1">
      <c r="A52" s="107" t="s">
        <v>482</v>
      </c>
      <c r="B52" s="322"/>
    </row>
    <row r="53" spans="1:15" ht="15" customHeight="1"/>
    <row r="54" spans="1:15" ht="15" customHeight="1">
      <c r="A54" s="208" t="s">
        <v>950</v>
      </c>
      <c r="B54" s="19"/>
      <c r="C54" s="19"/>
      <c r="D54" s="19"/>
      <c r="E54" s="19"/>
      <c r="F54" s="19"/>
      <c r="G54" s="19"/>
      <c r="H54" s="19"/>
      <c r="I54" s="19"/>
      <c r="J54" s="19"/>
      <c r="K54" s="19"/>
      <c r="L54" s="19"/>
      <c r="M54" s="19"/>
      <c r="N54" s="19"/>
      <c r="O54" s="410" t="s">
        <v>310</v>
      </c>
    </row>
  </sheetData>
  <mergeCells count="8">
    <mergeCell ref="A1:O1"/>
    <mergeCell ref="A2:O2"/>
    <mergeCell ref="A44:O44"/>
    <mergeCell ref="A45:O45"/>
    <mergeCell ref="D4:G4"/>
    <mergeCell ref="L4:O4"/>
    <mergeCell ref="I4:J4"/>
    <mergeCell ref="A42:O42"/>
  </mergeCells>
  <printOptions horizontalCentered="1"/>
  <pageMargins left="0.59055118110236227" right="0.59055118110236227" top="0.59055118110236227" bottom="0.59055118110236227" header="0.51181102362204722" footer="0.51181102362204722"/>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zoomScaleNormal="100" workbookViewId="0">
      <selection sqref="A1:E1"/>
    </sheetView>
  </sheetViews>
  <sheetFormatPr baseColWidth="10" defaultRowHeight="14.25"/>
  <cols>
    <col min="1" max="1" width="64.375" style="15" customWidth="1"/>
    <col min="2" max="2" width="11" style="15"/>
    <col min="3" max="3" width="8.625" style="15" customWidth="1"/>
    <col min="4" max="4" width="11" style="15"/>
    <col min="5" max="5" width="15.625" style="15" customWidth="1"/>
    <col min="6" max="6" width="11" style="15"/>
    <col min="7" max="7" width="15.625" style="15" customWidth="1"/>
    <col min="8" max="8" width="11" style="15"/>
    <col min="9" max="9" width="15.625" style="15" customWidth="1"/>
    <col min="10" max="10" width="11" style="15"/>
    <col min="11" max="11" width="15.625" style="15" customWidth="1"/>
    <col min="12" max="12" width="11" style="15"/>
    <col min="13" max="13" width="15.625" style="15" customWidth="1"/>
    <col min="14" max="16384" width="11" style="15"/>
  </cols>
  <sheetData>
    <row r="1" spans="1:13" ht="20.25">
      <c r="A1" s="500" t="s">
        <v>914</v>
      </c>
      <c r="B1" s="500"/>
      <c r="C1" s="500"/>
      <c r="D1" s="500"/>
      <c r="E1" s="500"/>
      <c r="F1" s="500"/>
      <c r="G1" s="500"/>
      <c r="H1" s="500"/>
      <c r="I1" s="500"/>
      <c r="J1" s="500"/>
      <c r="K1" s="500"/>
      <c r="L1" s="500"/>
      <c r="M1" s="500"/>
    </row>
    <row r="2" spans="1:13" ht="15" customHeight="1">
      <c r="A2" s="501" t="s">
        <v>308</v>
      </c>
      <c r="B2" s="501"/>
      <c r="C2" s="501"/>
      <c r="D2" s="501"/>
      <c r="E2" s="501"/>
      <c r="F2" s="501"/>
      <c r="G2" s="501"/>
      <c r="H2" s="501"/>
      <c r="I2" s="501"/>
      <c r="J2" s="501"/>
      <c r="K2" s="501"/>
      <c r="L2" s="501"/>
      <c r="M2" s="501"/>
    </row>
    <row r="3" spans="1:13" s="24" customFormat="1" ht="15" customHeight="1"/>
    <row r="4" spans="1:13" ht="15" customHeight="1">
      <c r="A4" s="406"/>
      <c r="B4" s="407" t="s">
        <v>0</v>
      </c>
      <c r="C4" s="408"/>
      <c r="D4" s="513" t="s">
        <v>179</v>
      </c>
      <c r="E4" s="513"/>
      <c r="F4" s="513"/>
      <c r="G4" s="513"/>
      <c r="H4" s="513"/>
      <c r="I4" s="513"/>
      <c r="J4" s="513"/>
      <c r="K4" s="513"/>
      <c r="L4" s="513"/>
      <c r="M4" s="513"/>
    </row>
    <row r="5" spans="1:13" ht="15" customHeight="1">
      <c r="A5" s="409"/>
      <c r="B5" s="408"/>
      <c r="C5" s="408"/>
      <c r="D5" s="507" t="s">
        <v>180</v>
      </c>
      <c r="E5" s="507"/>
      <c r="F5" s="507" t="s">
        <v>335</v>
      </c>
      <c r="G5" s="507"/>
      <c r="H5" s="507" t="s">
        <v>341</v>
      </c>
      <c r="I5" s="507"/>
      <c r="J5" s="507" t="s">
        <v>347</v>
      </c>
      <c r="K5" s="507"/>
      <c r="L5" s="507" t="s">
        <v>186</v>
      </c>
      <c r="M5" s="507"/>
    </row>
    <row r="6" spans="1:13" ht="15" customHeight="1">
      <c r="A6" s="53" t="s">
        <v>388</v>
      </c>
      <c r="B6" s="28">
        <v>83132</v>
      </c>
      <c r="C6" s="28"/>
      <c r="D6" s="508">
        <v>1131</v>
      </c>
      <c r="E6" s="509"/>
      <c r="F6" s="510">
        <v>3473</v>
      </c>
      <c r="G6" s="511"/>
      <c r="H6" s="511">
        <v>799</v>
      </c>
      <c r="I6" s="512"/>
      <c r="J6" s="510">
        <v>2072</v>
      </c>
      <c r="K6" s="511"/>
      <c r="L6" s="511">
        <v>1739</v>
      </c>
      <c r="M6" s="512"/>
    </row>
    <row r="7" spans="1:13" ht="15" customHeight="1">
      <c r="A7" s="54"/>
      <c r="B7" s="62"/>
      <c r="C7" s="8"/>
      <c r="D7" s="373" t="s">
        <v>800</v>
      </c>
      <c r="E7" s="374" t="s">
        <v>801</v>
      </c>
      <c r="F7" s="373" t="s">
        <v>800</v>
      </c>
      <c r="G7" s="375" t="s">
        <v>801</v>
      </c>
      <c r="H7" s="376" t="s">
        <v>800</v>
      </c>
      <c r="I7" s="374" t="s">
        <v>801</v>
      </c>
      <c r="J7" s="373" t="s">
        <v>800</v>
      </c>
      <c r="K7" s="375" t="s">
        <v>801</v>
      </c>
      <c r="L7" s="376" t="s">
        <v>800</v>
      </c>
      <c r="M7" s="374" t="s">
        <v>801</v>
      </c>
    </row>
    <row r="8" spans="1:13" ht="15" customHeight="1">
      <c r="C8" s="29"/>
      <c r="D8" s="377"/>
      <c r="E8" s="378"/>
      <c r="F8" s="377"/>
      <c r="G8" s="379"/>
      <c r="H8" s="380"/>
      <c r="I8" s="378"/>
      <c r="J8" s="377"/>
      <c r="K8" s="379"/>
      <c r="L8" s="380"/>
      <c r="M8" s="378"/>
    </row>
    <row r="9" spans="1:13" ht="15" customHeight="1">
      <c r="A9" s="53" t="s">
        <v>368</v>
      </c>
      <c r="B9" s="63">
        <v>0.74822999999999995</v>
      </c>
      <c r="C9" s="29"/>
      <c r="D9" s="381">
        <v>0.56571800000000005</v>
      </c>
      <c r="E9" s="382" t="s">
        <v>802</v>
      </c>
      <c r="F9" s="381">
        <v>0.768648</v>
      </c>
      <c r="G9" s="383" t="s">
        <v>803</v>
      </c>
      <c r="H9" s="384">
        <v>0.76556199999999985</v>
      </c>
      <c r="I9" s="385" t="s">
        <v>804</v>
      </c>
      <c r="J9" s="381">
        <v>0.83195899999999989</v>
      </c>
      <c r="K9" s="386" t="s">
        <v>805</v>
      </c>
      <c r="L9" s="384">
        <v>0.8659</v>
      </c>
      <c r="M9" s="385" t="s">
        <v>806</v>
      </c>
    </row>
    <row r="10" spans="1:13" ht="15" customHeight="1">
      <c r="A10" s="55" t="s">
        <v>408</v>
      </c>
      <c r="B10" s="63">
        <v>2.3130000000000001E-2</v>
      </c>
      <c r="C10" s="29"/>
      <c r="D10" s="387">
        <v>5.1012000000000002E-2</v>
      </c>
      <c r="E10" s="388" t="s">
        <v>807</v>
      </c>
      <c r="F10" s="387">
        <v>2.2587000000000003E-2</v>
      </c>
      <c r="G10" s="383" t="s">
        <v>808</v>
      </c>
      <c r="H10" s="389">
        <v>1.5238E-2</v>
      </c>
      <c r="I10" s="385" t="s">
        <v>809</v>
      </c>
      <c r="J10" s="387">
        <v>1.0478000000000001E-2</v>
      </c>
      <c r="K10" s="386" t="s">
        <v>810</v>
      </c>
      <c r="L10" s="389">
        <v>3.895E-3</v>
      </c>
      <c r="M10" s="385" t="s">
        <v>811</v>
      </c>
    </row>
    <row r="11" spans="1:13" ht="15" customHeight="1">
      <c r="A11" s="55" t="s">
        <v>210</v>
      </c>
      <c r="B11" s="63">
        <v>0.31627</v>
      </c>
      <c r="C11" s="29"/>
      <c r="D11" s="387">
        <v>0.31306499999999998</v>
      </c>
      <c r="E11" s="388" t="s">
        <v>812</v>
      </c>
      <c r="F11" s="387">
        <v>0.42477600000000004</v>
      </c>
      <c r="G11" s="383" t="s">
        <v>813</v>
      </c>
      <c r="H11" s="389">
        <v>0.29856199999999999</v>
      </c>
      <c r="I11" s="385" t="s">
        <v>814</v>
      </c>
      <c r="J11" s="387">
        <v>0.34201700000000002</v>
      </c>
      <c r="K11" s="386" t="s">
        <v>815</v>
      </c>
      <c r="L11" s="389">
        <v>0.15548000000000001</v>
      </c>
      <c r="M11" s="385" t="s">
        <v>816</v>
      </c>
    </row>
    <row r="12" spans="1:13" ht="15" customHeight="1">
      <c r="A12" s="55" t="s">
        <v>214</v>
      </c>
      <c r="B12" s="63">
        <v>0.13802</v>
      </c>
      <c r="C12" s="29"/>
      <c r="D12" s="387">
        <v>8.1570000000000004E-2</v>
      </c>
      <c r="E12" s="388" t="s">
        <v>817</v>
      </c>
      <c r="F12" s="387">
        <v>0.160473</v>
      </c>
      <c r="G12" s="383" t="s">
        <v>818</v>
      </c>
      <c r="H12" s="389">
        <v>0.13447100000000001</v>
      </c>
      <c r="I12" s="385" t="s">
        <v>819</v>
      </c>
      <c r="J12" s="387">
        <v>0.17071899999999998</v>
      </c>
      <c r="K12" s="386" t="s">
        <v>820</v>
      </c>
      <c r="L12" s="389">
        <v>9.3368000000000007E-2</v>
      </c>
      <c r="M12" s="385" t="s">
        <v>821</v>
      </c>
    </row>
    <row r="13" spans="1:13" ht="15" customHeight="1">
      <c r="A13" s="55" t="s">
        <v>218</v>
      </c>
      <c r="B13" s="63">
        <v>3.8379999999999997E-2</v>
      </c>
      <c r="C13" s="29"/>
      <c r="D13" s="387">
        <v>3.6572E-2</v>
      </c>
      <c r="E13" s="388" t="s">
        <v>822</v>
      </c>
      <c r="F13" s="387">
        <v>4.1670999999999993E-2</v>
      </c>
      <c r="G13" s="383" t="s">
        <v>823</v>
      </c>
      <c r="H13" s="389">
        <v>4.9570999999999997E-2</v>
      </c>
      <c r="I13" s="385" t="s">
        <v>824</v>
      </c>
      <c r="J13" s="387">
        <v>5.0609000000000001E-2</v>
      </c>
      <c r="K13" s="386" t="s">
        <v>825</v>
      </c>
      <c r="L13" s="389">
        <v>4.8193E-2</v>
      </c>
      <c r="M13" s="385" t="s">
        <v>826</v>
      </c>
    </row>
    <row r="14" spans="1:13" ht="15" customHeight="1">
      <c r="A14" s="55" t="s">
        <v>222</v>
      </c>
      <c r="B14" s="63">
        <v>0.23243</v>
      </c>
      <c r="C14" s="29"/>
      <c r="D14" s="387">
        <v>8.3499000000000004E-2</v>
      </c>
      <c r="E14" s="388" t="s">
        <v>827</v>
      </c>
      <c r="F14" s="387">
        <v>0.119141</v>
      </c>
      <c r="G14" s="383" t="s">
        <v>828</v>
      </c>
      <c r="H14" s="389">
        <v>0.26771999999999996</v>
      </c>
      <c r="I14" s="385" t="s">
        <v>829</v>
      </c>
      <c r="J14" s="387">
        <v>0.25813600000000003</v>
      </c>
      <c r="K14" s="386" t="s">
        <v>830</v>
      </c>
      <c r="L14" s="389">
        <v>0.56496400000000002</v>
      </c>
      <c r="M14" s="385" t="s">
        <v>831</v>
      </c>
    </row>
    <row r="15" spans="1:13" ht="15" customHeight="1">
      <c r="A15" s="56"/>
      <c r="B15" s="63"/>
      <c r="C15" s="29"/>
      <c r="D15" s="390"/>
      <c r="E15" s="388"/>
      <c r="F15" s="390"/>
      <c r="G15" s="383"/>
      <c r="H15" s="391"/>
      <c r="I15" s="388"/>
      <c r="J15" s="390"/>
      <c r="K15" s="383"/>
      <c r="L15" s="391"/>
      <c r="M15" s="388"/>
    </row>
    <row r="16" spans="1:13" ht="34.5" customHeight="1">
      <c r="A16" s="57" t="s">
        <v>450</v>
      </c>
      <c r="B16" s="63">
        <v>7.9180000000000014E-2</v>
      </c>
      <c r="C16" s="29"/>
      <c r="D16" s="381">
        <v>0.107265</v>
      </c>
      <c r="E16" s="382" t="s">
        <v>832</v>
      </c>
      <c r="F16" s="381">
        <v>7.7851000000000004E-2</v>
      </c>
      <c r="G16" s="383" t="s">
        <v>833</v>
      </c>
      <c r="H16" s="384">
        <v>7.2224999999999998E-2</v>
      </c>
      <c r="I16" s="385" t="s">
        <v>834</v>
      </c>
      <c r="J16" s="381">
        <v>5.7075000000000008E-2</v>
      </c>
      <c r="K16" s="386" t="s">
        <v>835</v>
      </c>
      <c r="L16" s="384">
        <v>4.1041999999999995E-2</v>
      </c>
      <c r="M16" s="385" t="s">
        <v>836</v>
      </c>
    </row>
    <row r="17" spans="1:13" ht="15" customHeight="1">
      <c r="A17" s="55" t="s">
        <v>408</v>
      </c>
      <c r="B17" s="63">
        <v>1.0749999999999999E-2</v>
      </c>
      <c r="C17" s="29"/>
      <c r="D17" s="387">
        <v>2.0611999999999998E-2</v>
      </c>
      <c r="E17" s="388" t="s">
        <v>837</v>
      </c>
      <c r="F17" s="387">
        <v>1.2391000000000001E-2</v>
      </c>
      <c r="G17" s="383" t="s">
        <v>838</v>
      </c>
      <c r="H17" s="389">
        <v>1.1271999999999999E-2</v>
      </c>
      <c r="I17" s="385" t="s">
        <v>839</v>
      </c>
      <c r="J17" s="387">
        <v>2.4740000000000001E-3</v>
      </c>
      <c r="K17" s="386" t="s">
        <v>840</v>
      </c>
      <c r="L17" s="389">
        <v>3.4299999999999999E-4</v>
      </c>
      <c r="M17" s="385" t="s">
        <v>841</v>
      </c>
    </row>
    <row r="18" spans="1:13" ht="15" customHeight="1">
      <c r="A18" s="55" t="s">
        <v>210</v>
      </c>
      <c r="B18" s="63">
        <v>5.2999999999999999E-2</v>
      </c>
      <c r="C18" s="29"/>
      <c r="D18" s="387">
        <v>7.6329999999999995E-2</v>
      </c>
      <c r="E18" s="388" t="s">
        <v>842</v>
      </c>
      <c r="F18" s="387">
        <v>5.4489000000000003E-2</v>
      </c>
      <c r="G18" s="383" t="s">
        <v>843</v>
      </c>
      <c r="H18" s="389">
        <v>4.7586000000000003E-2</v>
      </c>
      <c r="I18" s="385" t="s">
        <v>844</v>
      </c>
      <c r="J18" s="387">
        <v>3.7019999999999997E-2</v>
      </c>
      <c r="K18" s="386" t="s">
        <v>845</v>
      </c>
      <c r="L18" s="389">
        <v>1.7520999999999998E-2</v>
      </c>
      <c r="M18" s="385" t="s">
        <v>846</v>
      </c>
    </row>
    <row r="19" spans="1:13" ht="15" customHeight="1">
      <c r="A19" s="55" t="s">
        <v>214</v>
      </c>
      <c r="B19" s="63">
        <v>7.8300000000000002E-3</v>
      </c>
      <c r="C19" s="29"/>
      <c r="D19" s="387">
        <v>1.0323000000000001E-2</v>
      </c>
      <c r="E19" s="388" t="s">
        <v>847</v>
      </c>
      <c r="F19" s="387">
        <v>6.8230000000000001E-3</v>
      </c>
      <c r="G19" s="383" t="s">
        <v>848</v>
      </c>
      <c r="H19" s="389">
        <v>6.7300000000000007E-3</v>
      </c>
      <c r="I19" s="385" t="s">
        <v>849</v>
      </c>
      <c r="J19" s="387">
        <v>7.842E-3</v>
      </c>
      <c r="K19" s="386" t="s">
        <v>850</v>
      </c>
      <c r="L19" s="389">
        <v>2.908E-3</v>
      </c>
      <c r="M19" s="385" t="s">
        <v>626</v>
      </c>
    </row>
    <row r="20" spans="1:13" ht="15" customHeight="1">
      <c r="A20" s="55" t="s">
        <v>218</v>
      </c>
      <c r="B20" s="63">
        <v>2.4199999999999998E-3</v>
      </c>
      <c r="C20" s="29"/>
      <c r="D20" s="387">
        <v>0</v>
      </c>
      <c r="E20" s="388" t="s">
        <v>851</v>
      </c>
      <c r="F20" s="387">
        <v>2.4879999999999998E-3</v>
      </c>
      <c r="G20" s="383" t="s">
        <v>852</v>
      </c>
      <c r="H20" s="389">
        <v>3.1330000000000004E-3</v>
      </c>
      <c r="I20" s="385" t="s">
        <v>853</v>
      </c>
      <c r="J20" s="387">
        <v>1.4399999999999999E-3</v>
      </c>
      <c r="K20" s="386" t="s">
        <v>854</v>
      </c>
      <c r="L20" s="389">
        <v>5.7840000000000001E-3</v>
      </c>
      <c r="M20" s="385" t="s">
        <v>855</v>
      </c>
    </row>
    <row r="21" spans="1:13" ht="15" customHeight="1">
      <c r="A21" s="55" t="s">
        <v>222</v>
      </c>
      <c r="B21" s="63">
        <v>5.1799999999999997E-3</v>
      </c>
      <c r="C21" s="29"/>
      <c r="D21" s="387">
        <v>0</v>
      </c>
      <c r="E21" s="388" t="s">
        <v>851</v>
      </c>
      <c r="F21" s="387">
        <v>1.66E-3</v>
      </c>
      <c r="G21" s="383" t="s">
        <v>854</v>
      </c>
      <c r="H21" s="389">
        <v>3.5039999999999997E-3</v>
      </c>
      <c r="I21" s="385" t="s">
        <v>856</v>
      </c>
      <c r="J21" s="387">
        <v>8.2989999999999991E-3</v>
      </c>
      <c r="K21" s="386" t="s">
        <v>857</v>
      </c>
      <c r="L21" s="389">
        <v>1.4486000000000001E-2</v>
      </c>
      <c r="M21" s="385" t="s">
        <v>858</v>
      </c>
    </row>
    <row r="22" spans="1:13" ht="15" customHeight="1">
      <c r="A22" s="56"/>
      <c r="B22" s="63"/>
      <c r="C22" s="29"/>
      <c r="D22" s="390"/>
      <c r="E22" s="388"/>
      <c r="F22" s="390"/>
      <c r="G22" s="383"/>
      <c r="H22" s="391"/>
      <c r="I22" s="388"/>
      <c r="J22" s="390"/>
      <c r="K22" s="383"/>
      <c r="L22" s="391"/>
      <c r="M22" s="388"/>
    </row>
    <row r="23" spans="1:13" ht="15" customHeight="1">
      <c r="A23" s="57" t="s">
        <v>420</v>
      </c>
      <c r="B23" s="63">
        <v>0.11840999999999999</v>
      </c>
      <c r="C23" s="29"/>
      <c r="D23" s="381">
        <v>0.22164899999999996</v>
      </c>
      <c r="E23" s="382" t="s">
        <v>753</v>
      </c>
      <c r="F23" s="381">
        <v>0.11695899999999999</v>
      </c>
      <c r="G23" s="383" t="s">
        <v>755</v>
      </c>
      <c r="H23" s="384">
        <v>0.129222</v>
      </c>
      <c r="I23" s="388" t="s">
        <v>757</v>
      </c>
      <c r="J23" s="381">
        <v>8.2826999999999998E-2</v>
      </c>
      <c r="K23" s="383" t="s">
        <v>759</v>
      </c>
      <c r="L23" s="384">
        <v>6.5628999999999993E-2</v>
      </c>
      <c r="M23" s="388" t="s">
        <v>762</v>
      </c>
    </row>
    <row r="24" spans="1:13" ht="15" customHeight="1">
      <c r="A24" s="55" t="s">
        <v>408</v>
      </c>
      <c r="B24" s="63">
        <v>1.367E-2</v>
      </c>
      <c r="C24" s="29"/>
      <c r="D24" s="387">
        <v>3.7628000000000002E-2</v>
      </c>
      <c r="E24" s="388" t="s">
        <v>859</v>
      </c>
      <c r="F24" s="387">
        <v>8.9170000000000013E-3</v>
      </c>
      <c r="G24" s="383" t="s">
        <v>860</v>
      </c>
      <c r="H24" s="389">
        <v>9.7929999999999996E-3</v>
      </c>
      <c r="I24" s="385" t="s">
        <v>861</v>
      </c>
      <c r="J24" s="387">
        <v>1.6230000000000001E-3</v>
      </c>
      <c r="K24" s="386" t="s">
        <v>862</v>
      </c>
      <c r="L24" s="389">
        <v>5.1120000000000002E-3</v>
      </c>
      <c r="M24" s="385" t="s">
        <v>863</v>
      </c>
    </row>
    <row r="25" spans="1:13" ht="15" customHeight="1">
      <c r="A25" s="55" t="s">
        <v>210</v>
      </c>
      <c r="B25" s="63">
        <v>7.671E-2</v>
      </c>
      <c r="C25" s="29"/>
      <c r="D25" s="387">
        <v>0.14408899999999999</v>
      </c>
      <c r="E25" s="388" t="s">
        <v>864</v>
      </c>
      <c r="F25" s="387">
        <v>8.7395999999999988E-2</v>
      </c>
      <c r="G25" s="383" t="s">
        <v>865</v>
      </c>
      <c r="H25" s="389">
        <v>8.7939000000000003E-2</v>
      </c>
      <c r="I25" s="385" t="s">
        <v>866</v>
      </c>
      <c r="J25" s="387">
        <v>5.2521999999999999E-2</v>
      </c>
      <c r="K25" s="386" t="s">
        <v>867</v>
      </c>
      <c r="L25" s="389">
        <v>3.2479000000000001E-2</v>
      </c>
      <c r="M25" s="385" t="s">
        <v>868</v>
      </c>
    </row>
    <row r="26" spans="1:13" ht="15" customHeight="1">
      <c r="A26" s="55" t="s">
        <v>214</v>
      </c>
      <c r="B26" s="63">
        <v>1.7739999999999999E-2</v>
      </c>
      <c r="C26" s="29"/>
      <c r="D26" s="387">
        <v>2.7643000000000001E-2</v>
      </c>
      <c r="E26" s="388" t="s">
        <v>869</v>
      </c>
      <c r="F26" s="387">
        <v>1.4205000000000001E-2</v>
      </c>
      <c r="G26" s="383" t="s">
        <v>870</v>
      </c>
      <c r="H26" s="389">
        <v>2.1288999999999999E-2</v>
      </c>
      <c r="I26" s="385" t="s">
        <v>871</v>
      </c>
      <c r="J26" s="387">
        <v>2.0323999999999998E-2</v>
      </c>
      <c r="K26" s="386" t="s">
        <v>872</v>
      </c>
      <c r="L26" s="389">
        <v>1.6660999999999999E-2</v>
      </c>
      <c r="M26" s="385" t="s">
        <v>873</v>
      </c>
    </row>
    <row r="27" spans="1:13" ht="15" customHeight="1">
      <c r="A27" s="55" t="s">
        <v>218</v>
      </c>
      <c r="B27" s="63">
        <v>5.2599999999999999E-3</v>
      </c>
      <c r="C27" s="29"/>
      <c r="D27" s="387">
        <v>1.0197000000000001E-2</v>
      </c>
      <c r="E27" s="388" t="s">
        <v>874</v>
      </c>
      <c r="F27" s="387">
        <v>3.2000000000000002E-3</v>
      </c>
      <c r="G27" s="383" t="s">
        <v>875</v>
      </c>
      <c r="H27" s="389">
        <v>1.8479999999999998E-3</v>
      </c>
      <c r="I27" s="385" t="s">
        <v>862</v>
      </c>
      <c r="J27" s="387">
        <v>4.1860000000000005E-3</v>
      </c>
      <c r="K27" s="386" t="s">
        <v>876</v>
      </c>
      <c r="L27" s="389">
        <v>3.565E-3</v>
      </c>
      <c r="M27" s="385" t="s">
        <v>877</v>
      </c>
    </row>
    <row r="28" spans="1:13" ht="15" customHeight="1">
      <c r="A28" s="55" t="s">
        <v>222</v>
      </c>
      <c r="B28" s="63">
        <v>5.0299999999999997E-3</v>
      </c>
      <c r="C28" s="29"/>
      <c r="D28" s="387">
        <v>2.0920000000000001E-3</v>
      </c>
      <c r="E28" s="388" t="s">
        <v>878</v>
      </c>
      <c r="F28" s="387">
        <v>3.241E-3</v>
      </c>
      <c r="G28" s="383" t="s">
        <v>875</v>
      </c>
      <c r="H28" s="389">
        <v>8.353000000000001E-3</v>
      </c>
      <c r="I28" s="385" t="s">
        <v>879</v>
      </c>
      <c r="J28" s="387">
        <v>4.1720000000000004E-3</v>
      </c>
      <c r="K28" s="386" t="s">
        <v>876</v>
      </c>
      <c r="L28" s="389">
        <v>7.8120000000000004E-3</v>
      </c>
      <c r="M28" s="385" t="s">
        <v>880</v>
      </c>
    </row>
    <row r="29" spans="1:13" ht="15" customHeight="1">
      <c r="A29" s="56"/>
      <c r="B29" s="63"/>
      <c r="C29" s="29"/>
      <c r="D29" s="390"/>
      <c r="E29" s="388"/>
      <c r="F29" s="390"/>
      <c r="G29" s="383"/>
      <c r="H29" s="391"/>
      <c r="I29" s="388"/>
      <c r="J29" s="390"/>
      <c r="K29" s="383"/>
      <c r="L29" s="391"/>
      <c r="M29" s="388"/>
    </row>
    <row r="30" spans="1:13" ht="15" customHeight="1">
      <c r="A30" s="57" t="s">
        <v>356</v>
      </c>
      <c r="B30" s="63">
        <v>5.4179999999999999E-2</v>
      </c>
      <c r="C30" s="29"/>
      <c r="D30" s="381">
        <v>0.10536799999999999</v>
      </c>
      <c r="E30" s="149" t="s">
        <v>518</v>
      </c>
      <c r="F30" s="381">
        <v>3.6542999999999999E-2</v>
      </c>
      <c r="G30" s="148" t="s">
        <v>524</v>
      </c>
      <c r="H30" s="384">
        <v>3.2990999999999999E-2</v>
      </c>
      <c r="I30" s="149" t="s">
        <v>530</v>
      </c>
      <c r="J30" s="381">
        <v>2.8139000000000004E-2</v>
      </c>
      <c r="K30" s="148" t="s">
        <v>536</v>
      </c>
      <c r="L30" s="384">
        <v>2.7428999999999995E-2</v>
      </c>
      <c r="M30" s="149" t="s">
        <v>542</v>
      </c>
    </row>
    <row r="31" spans="1:13" ht="15" customHeight="1">
      <c r="A31" s="55" t="s">
        <v>451</v>
      </c>
      <c r="B31" s="63">
        <v>2.0600000000000002E-3</v>
      </c>
      <c r="C31" s="29"/>
      <c r="D31" s="387">
        <v>9.4499999999999998E-4</v>
      </c>
      <c r="E31" s="388" t="s">
        <v>723</v>
      </c>
      <c r="F31" s="387">
        <v>1.6320000000000002E-3</v>
      </c>
      <c r="G31" s="383" t="s">
        <v>854</v>
      </c>
      <c r="H31" s="389">
        <v>0</v>
      </c>
      <c r="I31" s="388" t="s">
        <v>851</v>
      </c>
      <c r="J31" s="387">
        <v>3.4720000000000003E-3</v>
      </c>
      <c r="K31" s="386" t="s">
        <v>856</v>
      </c>
      <c r="L31" s="389">
        <v>7.76E-4</v>
      </c>
      <c r="M31" s="385" t="s">
        <v>595</v>
      </c>
    </row>
    <row r="32" spans="1:13" ht="15" customHeight="1">
      <c r="A32" s="55" t="s">
        <v>422</v>
      </c>
      <c r="B32" s="63">
        <v>1.7860000000000001E-2</v>
      </c>
      <c r="C32" s="29"/>
      <c r="D32" s="387">
        <v>4.8991E-2</v>
      </c>
      <c r="E32" s="388" t="s">
        <v>754</v>
      </c>
      <c r="F32" s="387">
        <v>1.0320000000000001E-2</v>
      </c>
      <c r="G32" s="383" t="s">
        <v>881</v>
      </c>
      <c r="H32" s="389">
        <v>1.4643E-2</v>
      </c>
      <c r="I32" s="385" t="s">
        <v>882</v>
      </c>
      <c r="J32" s="387">
        <v>4.6560000000000004E-3</v>
      </c>
      <c r="K32" s="386" t="s">
        <v>883</v>
      </c>
      <c r="L32" s="389">
        <v>6.3759999999999997E-3</v>
      </c>
      <c r="M32" s="385" t="s">
        <v>763</v>
      </c>
    </row>
    <row r="33" spans="1:13">
      <c r="A33" s="55" t="s">
        <v>452</v>
      </c>
      <c r="B33" s="63">
        <v>3.4259999999999999E-2</v>
      </c>
      <c r="C33" s="8"/>
      <c r="D33" s="387">
        <v>5.5431999999999995E-2</v>
      </c>
      <c r="E33" s="388" t="s">
        <v>884</v>
      </c>
      <c r="F33" s="387">
        <v>2.4590999999999998E-2</v>
      </c>
      <c r="G33" s="383" t="s">
        <v>885</v>
      </c>
      <c r="H33" s="389">
        <v>1.8348E-2</v>
      </c>
      <c r="I33" s="385" t="s">
        <v>886</v>
      </c>
      <c r="J33" s="387">
        <v>2.0011000000000001E-2</v>
      </c>
      <c r="K33" s="386" t="s">
        <v>887</v>
      </c>
      <c r="L33" s="389">
        <v>2.0277E-2</v>
      </c>
      <c r="M33" s="385" t="s">
        <v>888</v>
      </c>
    </row>
    <row r="34" spans="1:13">
      <c r="A34" s="56"/>
      <c r="B34" s="8"/>
      <c r="C34" s="64"/>
      <c r="D34" s="392"/>
      <c r="E34" s="388"/>
      <c r="F34" s="392"/>
      <c r="G34" s="383"/>
      <c r="H34" s="393"/>
      <c r="I34" s="388"/>
      <c r="J34" s="392"/>
      <c r="K34" s="383"/>
      <c r="L34" s="393"/>
      <c r="M34" s="388"/>
    </row>
    <row r="35" spans="1:13">
      <c r="A35" s="398" t="s">
        <v>0</v>
      </c>
      <c r="B35" s="366">
        <f>SUM(B9,B16,B23,B30)</f>
        <v>1</v>
      </c>
      <c r="C35" s="227"/>
      <c r="D35" s="394">
        <v>1</v>
      </c>
      <c r="E35" s="395"/>
      <c r="F35" s="394">
        <v>1</v>
      </c>
      <c r="G35" s="396"/>
      <c r="H35" s="397">
        <v>1</v>
      </c>
      <c r="I35" s="395"/>
      <c r="J35" s="394">
        <v>1</v>
      </c>
      <c r="K35" s="396"/>
      <c r="L35" s="397">
        <v>1</v>
      </c>
      <c r="M35" s="395"/>
    </row>
    <row r="37" spans="1:13" ht="15">
      <c r="A37" s="403" t="s">
        <v>386</v>
      </c>
      <c r="B37" s="42"/>
      <c r="C37" s="42"/>
      <c r="D37" s="42"/>
      <c r="E37" s="42"/>
      <c r="F37" s="42"/>
      <c r="G37" s="42"/>
      <c r="H37" s="42"/>
      <c r="I37" s="42"/>
      <c r="J37" s="42"/>
    </row>
    <row r="38" spans="1:13">
      <c r="A38" s="107" t="s">
        <v>359</v>
      </c>
      <c r="B38" s="42"/>
      <c r="C38" s="42"/>
      <c r="D38" s="42"/>
      <c r="E38" s="42"/>
      <c r="F38" s="42"/>
      <c r="G38" s="42"/>
      <c r="H38" s="42"/>
      <c r="I38" s="42"/>
      <c r="J38" s="42"/>
    </row>
    <row r="39" spans="1:13">
      <c r="A39" s="405" t="s">
        <v>360</v>
      </c>
      <c r="B39" s="42"/>
      <c r="C39" s="42"/>
      <c r="D39" s="42"/>
      <c r="E39" s="42"/>
      <c r="F39" s="42"/>
      <c r="G39" s="42"/>
      <c r="H39" s="42"/>
      <c r="I39" s="42"/>
      <c r="J39" s="42"/>
    </row>
    <row r="40" spans="1:13">
      <c r="A40" s="360" t="s">
        <v>916</v>
      </c>
      <c r="B40" s="42"/>
      <c r="C40" s="42"/>
      <c r="D40" s="42"/>
      <c r="E40" s="42"/>
      <c r="F40" s="42"/>
      <c r="G40" s="42"/>
      <c r="H40" s="42"/>
      <c r="I40" s="42"/>
      <c r="J40" s="42"/>
    </row>
    <row r="41" spans="1:13">
      <c r="A41" s="360" t="s">
        <v>917</v>
      </c>
      <c r="B41" s="42"/>
      <c r="C41" s="42"/>
      <c r="D41" s="42"/>
      <c r="E41" s="42"/>
      <c r="F41" s="42"/>
      <c r="G41" s="42"/>
      <c r="H41" s="42"/>
      <c r="I41" s="42"/>
      <c r="J41" s="42"/>
    </row>
    <row r="42" spans="1:13">
      <c r="A42" s="360" t="s">
        <v>918</v>
      </c>
      <c r="B42" s="42"/>
      <c r="C42" s="42"/>
      <c r="D42" s="42"/>
      <c r="E42" s="42"/>
      <c r="F42" s="42"/>
      <c r="G42" s="42"/>
      <c r="H42" s="42"/>
      <c r="I42" s="42"/>
      <c r="J42" s="42"/>
    </row>
    <row r="43" spans="1:13">
      <c r="A43" s="360"/>
      <c r="B43" s="42"/>
      <c r="C43" s="42"/>
      <c r="D43" s="42"/>
      <c r="E43" s="42"/>
      <c r="F43" s="42"/>
      <c r="G43" s="42"/>
      <c r="H43" s="42"/>
      <c r="I43" s="42"/>
      <c r="J43" s="42"/>
    </row>
    <row r="44" spans="1:13" ht="15">
      <c r="A44" s="504" t="s">
        <v>915</v>
      </c>
      <c r="B44" s="505"/>
      <c r="C44" s="505"/>
      <c r="D44" s="505"/>
      <c r="E44" s="505"/>
      <c r="F44" s="505"/>
      <c r="G44" s="505"/>
      <c r="H44" s="505"/>
      <c r="I44" s="505"/>
      <c r="J44" s="37"/>
    </row>
    <row r="45" spans="1:13" ht="18" customHeight="1">
      <c r="A45" s="506" t="s">
        <v>463</v>
      </c>
      <c r="B45" s="506"/>
      <c r="C45" s="506"/>
      <c r="D45" s="506"/>
      <c r="E45" s="506"/>
      <c r="F45" s="506"/>
      <c r="G45" s="506"/>
      <c r="H45" s="506"/>
      <c r="I45" s="506"/>
      <c r="J45" s="506"/>
      <c r="K45" s="506"/>
      <c r="L45" s="506"/>
      <c r="M45" s="506"/>
    </row>
    <row r="46" spans="1:13" ht="32.1" customHeight="1">
      <c r="A46" s="506" t="s">
        <v>464</v>
      </c>
      <c r="B46" s="506"/>
      <c r="C46" s="506"/>
      <c r="D46" s="506"/>
      <c r="E46" s="506"/>
      <c r="F46" s="506"/>
      <c r="G46" s="506"/>
      <c r="H46" s="506"/>
      <c r="I46" s="506"/>
      <c r="J46" s="506"/>
      <c r="K46" s="506"/>
      <c r="L46" s="506"/>
      <c r="M46" s="506"/>
    </row>
    <row r="47" spans="1:13" ht="32.1" customHeight="1">
      <c r="A47" s="502" t="s">
        <v>453</v>
      </c>
      <c r="B47" s="502"/>
      <c r="C47" s="502"/>
      <c r="D47" s="502"/>
      <c r="E47" s="502"/>
      <c r="F47" s="502"/>
      <c r="G47" s="502"/>
      <c r="H47" s="502"/>
      <c r="I47" s="502"/>
      <c r="J47" s="502"/>
      <c r="K47" s="502"/>
      <c r="L47" s="502"/>
      <c r="M47" s="502"/>
    </row>
    <row r="49" spans="1:13" ht="15">
      <c r="A49" s="211" t="s">
        <v>655</v>
      </c>
      <c r="B49" s="322"/>
      <c r="E49" s="83"/>
    </row>
    <row r="50" spans="1:13">
      <c r="A50" s="107" t="s">
        <v>975</v>
      </c>
      <c r="B50" s="322"/>
      <c r="E50" s="83"/>
    </row>
    <row r="51" spans="1:13">
      <c r="A51" s="107"/>
      <c r="B51" s="322"/>
      <c r="E51" s="83"/>
    </row>
    <row r="52" spans="1:13" ht="15">
      <c r="A52" s="180" t="s">
        <v>654</v>
      </c>
      <c r="B52" s="322"/>
      <c r="E52" s="83"/>
    </row>
    <row r="53" spans="1:13">
      <c r="A53" s="107" t="s">
        <v>481</v>
      </c>
      <c r="B53" s="322"/>
      <c r="E53" s="32"/>
    </row>
    <row r="54" spans="1:13">
      <c r="A54" s="107" t="s">
        <v>482</v>
      </c>
      <c r="B54" s="322"/>
      <c r="E54" s="83"/>
    </row>
    <row r="55" spans="1:13">
      <c r="E55" s="83"/>
    </row>
    <row r="56" spans="1:13" ht="15">
      <c r="A56" s="208" t="s">
        <v>953</v>
      </c>
      <c r="B56" s="37"/>
      <c r="C56" s="37"/>
      <c r="D56" s="37"/>
      <c r="E56" s="372"/>
      <c r="M56" s="410" t="s">
        <v>310</v>
      </c>
    </row>
  </sheetData>
  <mergeCells count="17">
    <mergeCell ref="A1:M1"/>
    <mergeCell ref="A2:M2"/>
    <mergeCell ref="A44:I44"/>
    <mergeCell ref="D6:E6"/>
    <mergeCell ref="F6:G6"/>
    <mergeCell ref="H6:I6"/>
    <mergeCell ref="J6:K6"/>
    <mergeCell ref="L6:M6"/>
    <mergeCell ref="D4:M4"/>
    <mergeCell ref="D5:E5"/>
    <mergeCell ref="F5:G5"/>
    <mergeCell ref="H5:I5"/>
    <mergeCell ref="A45:M45"/>
    <mergeCell ref="A46:M46"/>
    <mergeCell ref="A47:M47"/>
    <mergeCell ref="J5:K5"/>
    <mergeCell ref="L5:M5"/>
  </mergeCells>
  <printOptions horizontalCentered="1"/>
  <pageMargins left="0.59055118110236227" right="0.59055118110236227" top="0.59055118110236227" bottom="0.59055118110236227" header="0.51181102362204722" footer="0.51181102362204722"/>
  <pageSetup paperSize="9" scale="5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sqref="A1:E1"/>
    </sheetView>
  </sheetViews>
  <sheetFormatPr baseColWidth="10" defaultRowHeight="14.25"/>
  <cols>
    <col min="1" max="1" width="69.625" style="15" customWidth="1"/>
    <col min="2" max="2" width="14.625" style="15" customWidth="1"/>
    <col min="3" max="3" width="8.625" style="15" customWidth="1"/>
    <col min="4" max="6" width="15.625" style="15" customWidth="1"/>
    <col min="7" max="7" width="8.625" style="15" customWidth="1"/>
    <col min="8" max="10" width="15.625" style="15" customWidth="1"/>
    <col min="11" max="16384" width="11" style="15"/>
  </cols>
  <sheetData>
    <row r="1" spans="1:10" ht="20.25">
      <c r="A1" s="515" t="s">
        <v>454</v>
      </c>
      <c r="B1" s="515"/>
      <c r="C1" s="515"/>
      <c r="D1" s="515"/>
      <c r="E1" s="515"/>
      <c r="F1" s="515"/>
      <c r="G1" s="515"/>
      <c r="H1" s="515"/>
      <c r="I1" s="515"/>
      <c r="J1" s="515"/>
    </row>
    <row r="2" spans="1:10" ht="15.75">
      <c r="A2" s="501" t="s">
        <v>308</v>
      </c>
      <c r="B2" s="501"/>
      <c r="C2" s="501"/>
      <c r="D2" s="501"/>
      <c r="E2" s="501"/>
      <c r="F2" s="501"/>
      <c r="G2" s="501"/>
      <c r="H2" s="501"/>
      <c r="I2" s="501"/>
      <c r="J2" s="501"/>
    </row>
    <row r="3" spans="1:10" ht="15.75">
      <c r="A3" s="455"/>
      <c r="B3" s="455"/>
      <c r="C3" s="455"/>
      <c r="D3" s="455"/>
      <c r="E3" s="455"/>
      <c r="F3" s="455"/>
      <c r="G3" s="455"/>
      <c r="H3" s="455"/>
      <c r="I3" s="455"/>
      <c r="J3" s="455"/>
    </row>
    <row r="4" spans="1:10" ht="15">
      <c r="A4" s="406"/>
      <c r="B4" s="407" t="s">
        <v>0</v>
      </c>
      <c r="C4" s="408"/>
      <c r="D4" s="513" t="s">
        <v>199</v>
      </c>
      <c r="E4" s="513"/>
      <c r="F4" s="513"/>
      <c r="G4" s="451"/>
      <c r="H4" s="513" t="s">
        <v>200</v>
      </c>
      <c r="I4" s="513"/>
      <c r="J4" s="513"/>
    </row>
    <row r="5" spans="1:10" ht="60">
      <c r="A5" s="409"/>
      <c r="B5" s="408"/>
      <c r="C5" s="408"/>
      <c r="D5" s="452" t="s">
        <v>945</v>
      </c>
      <c r="E5" s="452" t="s">
        <v>946</v>
      </c>
      <c r="F5" s="452" t="s">
        <v>947</v>
      </c>
      <c r="G5" s="453"/>
      <c r="H5" s="452" t="s">
        <v>204</v>
      </c>
      <c r="I5" s="452" t="s">
        <v>948</v>
      </c>
      <c r="J5" s="452" t="s">
        <v>208</v>
      </c>
    </row>
    <row r="6" spans="1:10" ht="15" customHeight="1">
      <c r="A6" s="53" t="s">
        <v>388</v>
      </c>
      <c r="B6" s="28">
        <v>83132</v>
      </c>
      <c r="C6" s="28"/>
      <c r="D6" s="28">
        <v>60125</v>
      </c>
      <c r="E6" s="28">
        <v>19816</v>
      </c>
      <c r="F6" s="28">
        <v>3191</v>
      </c>
      <c r="G6" s="28"/>
      <c r="H6" s="28">
        <v>18900</v>
      </c>
      <c r="I6" s="28">
        <v>38233</v>
      </c>
      <c r="J6" s="28">
        <v>25999</v>
      </c>
    </row>
    <row r="7" spans="1:10" ht="15" customHeight="1">
      <c r="A7" s="54"/>
      <c r="B7" s="62"/>
      <c r="C7" s="8"/>
      <c r="D7" s="62"/>
      <c r="E7" s="62"/>
      <c r="F7" s="62"/>
      <c r="G7" s="62"/>
      <c r="H7" s="62"/>
      <c r="I7" s="62"/>
      <c r="J7" s="62"/>
    </row>
    <row r="8" spans="1:10" ht="15" customHeight="1">
      <c r="A8" s="53" t="s">
        <v>368</v>
      </c>
      <c r="B8" s="404">
        <v>0.74822999999999995</v>
      </c>
      <c r="C8" s="30"/>
      <c r="D8" s="404">
        <v>0.75448000000000004</v>
      </c>
      <c r="E8" s="404">
        <v>0.71609000000000012</v>
      </c>
      <c r="F8" s="404">
        <v>0.83014999999999994</v>
      </c>
      <c r="G8" s="404"/>
      <c r="H8" s="404">
        <v>0.69359000000000004</v>
      </c>
      <c r="I8" s="404">
        <v>0.76497999999999999</v>
      </c>
      <c r="J8" s="404">
        <v>0.76334000000000002</v>
      </c>
    </row>
    <row r="9" spans="1:10" ht="15" customHeight="1">
      <c r="A9" s="55" t="s">
        <v>408</v>
      </c>
      <c r="B9" s="63">
        <v>2.3130000000000001E-2</v>
      </c>
      <c r="C9" s="29"/>
      <c r="D9" s="63">
        <v>2.8559999999999999E-2</v>
      </c>
      <c r="E9" s="63">
        <v>6.8100000000000001E-3</v>
      </c>
      <c r="F9" s="63">
        <v>2.2249999999999999E-2</v>
      </c>
      <c r="G9" s="63"/>
      <c r="H9" s="63">
        <v>2.5340000000000001E-2</v>
      </c>
      <c r="I9" s="63">
        <v>2.3230000000000001E-2</v>
      </c>
      <c r="J9" s="63">
        <v>2.1389999999999999E-2</v>
      </c>
    </row>
    <row r="10" spans="1:10" ht="15" customHeight="1">
      <c r="A10" s="55" t="s">
        <v>210</v>
      </c>
      <c r="B10" s="63">
        <v>0.31627</v>
      </c>
      <c r="C10" s="29"/>
      <c r="D10" s="63">
        <v>0.35360999999999998</v>
      </c>
      <c r="E10" s="63">
        <v>0.20463000000000001</v>
      </c>
      <c r="F10" s="63">
        <v>0.30586000000000002</v>
      </c>
      <c r="G10" s="63"/>
      <c r="H10" s="63">
        <v>0.25524000000000002</v>
      </c>
      <c r="I10" s="63">
        <v>0.30801000000000001</v>
      </c>
      <c r="J10" s="63">
        <v>0.37278</v>
      </c>
    </row>
    <row r="11" spans="1:10" ht="15" customHeight="1">
      <c r="A11" s="55" t="s">
        <v>214</v>
      </c>
      <c r="B11" s="63">
        <v>0.13802</v>
      </c>
      <c r="C11" s="29"/>
      <c r="D11" s="63">
        <v>0.1525</v>
      </c>
      <c r="E11" s="63">
        <v>9.8610000000000003E-2</v>
      </c>
      <c r="F11" s="63">
        <v>0.11</v>
      </c>
      <c r="G11" s="63"/>
      <c r="H11" s="63">
        <v>0.10323</v>
      </c>
      <c r="I11" s="63">
        <v>0.13316</v>
      </c>
      <c r="J11" s="63">
        <v>0.17047000000000001</v>
      </c>
    </row>
    <row r="12" spans="1:10" ht="15" customHeight="1">
      <c r="A12" s="55" t="s">
        <v>218</v>
      </c>
      <c r="B12" s="63">
        <v>3.8379999999999997E-2</v>
      </c>
      <c r="C12" s="29"/>
      <c r="D12" s="63">
        <v>2.5899999999999999E-2</v>
      </c>
      <c r="E12" s="63">
        <v>7.9280000000000003E-2</v>
      </c>
      <c r="F12" s="63">
        <v>1.9740000000000001E-2</v>
      </c>
      <c r="G12" s="63"/>
      <c r="H12" s="63">
        <v>3.9890000000000002E-2</v>
      </c>
      <c r="I12" s="63">
        <v>4.07E-2</v>
      </c>
      <c r="J12" s="63">
        <v>3.3890000000000003E-2</v>
      </c>
    </row>
    <row r="13" spans="1:10" ht="15" customHeight="1">
      <c r="A13" s="55" t="s">
        <v>222</v>
      </c>
      <c r="B13" s="63">
        <v>0.23243</v>
      </c>
      <c r="C13" s="29"/>
      <c r="D13" s="63">
        <v>0.19391</v>
      </c>
      <c r="E13" s="63">
        <v>0.32675999999999999</v>
      </c>
      <c r="F13" s="63">
        <v>0.37230000000000002</v>
      </c>
      <c r="G13" s="63"/>
      <c r="H13" s="63">
        <v>0.26989000000000002</v>
      </c>
      <c r="I13" s="63">
        <v>0.25988</v>
      </c>
      <c r="J13" s="63">
        <v>0.16481000000000001</v>
      </c>
    </row>
    <row r="14" spans="1:10" ht="15" customHeight="1">
      <c r="A14" s="56"/>
      <c r="B14" s="63"/>
      <c r="C14" s="29"/>
      <c r="D14" s="63"/>
      <c r="E14" s="63"/>
      <c r="F14" s="63"/>
      <c r="G14" s="63"/>
      <c r="H14" s="63"/>
      <c r="I14" s="63"/>
      <c r="J14" s="63"/>
    </row>
    <row r="15" spans="1:10" ht="15" customHeight="1">
      <c r="A15" s="57" t="s">
        <v>450</v>
      </c>
      <c r="B15" s="404">
        <v>7.9180000000000014E-2</v>
      </c>
      <c r="C15" s="30"/>
      <c r="D15" s="404">
        <v>8.0879999999999994E-2</v>
      </c>
      <c r="E15" s="404">
        <v>6.9179999999999992E-2</v>
      </c>
      <c r="F15" s="404">
        <v>0.10936999999999999</v>
      </c>
      <c r="G15" s="404"/>
      <c r="H15" s="404">
        <v>7.8619999999999995E-2</v>
      </c>
      <c r="I15" s="404">
        <v>7.528E-2</v>
      </c>
      <c r="J15" s="404">
        <v>8.5360000000000005E-2</v>
      </c>
    </row>
    <row r="16" spans="1:10" ht="15" customHeight="1">
      <c r="A16" s="55" t="s">
        <v>408</v>
      </c>
      <c r="B16" s="63">
        <v>1.0749999999999999E-2</v>
      </c>
      <c r="C16" s="29"/>
      <c r="D16" s="63">
        <v>1.128E-2</v>
      </c>
      <c r="E16" s="63">
        <v>8.6300000000000005E-3</v>
      </c>
      <c r="F16" s="63">
        <v>1.41E-2</v>
      </c>
      <c r="G16" s="63"/>
      <c r="H16" s="63">
        <v>1.349E-2</v>
      </c>
      <c r="I16" s="63">
        <v>1.0359999999999999E-2</v>
      </c>
      <c r="J16" s="63">
        <v>9.3500000000000007E-3</v>
      </c>
    </row>
    <row r="17" spans="1:10" ht="15" customHeight="1">
      <c r="A17" s="55" t="s">
        <v>210</v>
      </c>
      <c r="B17" s="63">
        <v>5.2999999999999999E-2</v>
      </c>
      <c r="C17" s="29"/>
      <c r="D17" s="63">
        <v>5.543E-2</v>
      </c>
      <c r="E17" s="63">
        <v>4.36E-2</v>
      </c>
      <c r="F17" s="63">
        <v>6.5500000000000003E-2</v>
      </c>
      <c r="G17" s="63"/>
      <c r="H17" s="63">
        <v>5.058E-2</v>
      </c>
      <c r="I17" s="63">
        <v>4.9700000000000001E-2</v>
      </c>
      <c r="J17" s="63">
        <v>5.9619999999999999E-2</v>
      </c>
    </row>
    <row r="18" spans="1:10" ht="15" customHeight="1">
      <c r="A18" s="55" t="s">
        <v>214</v>
      </c>
      <c r="B18" s="63">
        <v>7.8300000000000002E-3</v>
      </c>
      <c r="C18" s="29"/>
      <c r="D18" s="63">
        <v>7.7499999999999999E-3</v>
      </c>
      <c r="E18" s="63">
        <v>7.6699999999999997E-3</v>
      </c>
      <c r="F18" s="63">
        <v>1.034E-2</v>
      </c>
      <c r="G18" s="63"/>
      <c r="H18" s="63">
        <v>6.4599999999999996E-3</v>
      </c>
      <c r="I18" s="63">
        <v>7.3200000000000001E-3</v>
      </c>
      <c r="J18" s="63">
        <v>9.58E-3</v>
      </c>
    </row>
    <row r="19" spans="1:10" ht="15" customHeight="1">
      <c r="A19" s="55" t="s">
        <v>218</v>
      </c>
      <c r="B19" s="63">
        <v>2.4199999999999998E-3</v>
      </c>
      <c r="C19" s="29"/>
      <c r="D19" s="63">
        <v>2.0799999999999998E-3</v>
      </c>
      <c r="E19" s="63">
        <v>3.6800000000000001E-3</v>
      </c>
      <c r="F19" s="63">
        <v>9.3999999999999997E-4</v>
      </c>
      <c r="G19" s="63"/>
      <c r="H19" s="63">
        <v>2.4299999999999999E-3</v>
      </c>
      <c r="I19" s="63">
        <v>1.99E-3</v>
      </c>
      <c r="J19" s="63">
        <v>3.0400000000000002E-3</v>
      </c>
    </row>
    <row r="20" spans="1:10" ht="15" customHeight="1">
      <c r="A20" s="55" t="s">
        <v>222</v>
      </c>
      <c r="B20" s="63">
        <v>5.1799999999999997E-3</v>
      </c>
      <c r="C20" s="29"/>
      <c r="D20" s="63">
        <v>4.3400000000000001E-3</v>
      </c>
      <c r="E20" s="63">
        <v>5.5999999999999999E-3</v>
      </c>
      <c r="F20" s="63">
        <v>1.8489999999999999E-2</v>
      </c>
      <c r="G20" s="63"/>
      <c r="H20" s="63">
        <v>5.6600000000000001E-3</v>
      </c>
      <c r="I20" s="63">
        <v>5.9100000000000003E-3</v>
      </c>
      <c r="J20" s="63">
        <v>3.7699999999999999E-3</v>
      </c>
    </row>
    <row r="21" spans="1:10" ht="15" customHeight="1">
      <c r="A21" s="56"/>
      <c r="B21" s="63"/>
      <c r="C21" s="29"/>
      <c r="D21" s="63"/>
      <c r="E21" s="63"/>
      <c r="F21" s="63"/>
      <c r="G21" s="63"/>
      <c r="H21" s="63"/>
      <c r="I21" s="63"/>
      <c r="J21" s="63"/>
    </row>
    <row r="22" spans="1:10" ht="15" customHeight="1">
      <c r="A22" s="57" t="s">
        <v>420</v>
      </c>
      <c r="B22" s="404">
        <v>0.11840999999999999</v>
      </c>
      <c r="C22" s="30"/>
      <c r="D22" s="404">
        <v>0.11713</v>
      </c>
      <c r="E22" s="404">
        <v>0.13878000000000001</v>
      </c>
      <c r="F22" s="404">
        <v>1.5980000000000001E-2</v>
      </c>
      <c r="G22" s="404"/>
      <c r="H22" s="404">
        <v>0.14481000000000002</v>
      </c>
      <c r="I22" s="404">
        <v>0.11208</v>
      </c>
      <c r="J22" s="404">
        <v>0.1085</v>
      </c>
    </row>
    <row r="23" spans="1:10" ht="15" customHeight="1">
      <c r="A23" s="55" t="s">
        <v>408</v>
      </c>
      <c r="B23" s="63">
        <v>1.367E-2</v>
      </c>
      <c r="C23" s="29"/>
      <c r="D23" s="63">
        <v>1.575E-2</v>
      </c>
      <c r="E23" s="63">
        <v>9.2899999999999996E-3</v>
      </c>
      <c r="F23" s="63">
        <v>1.57E-3</v>
      </c>
      <c r="G23" s="63"/>
      <c r="H23" s="63">
        <v>2.0320000000000001E-2</v>
      </c>
      <c r="I23" s="63">
        <v>1.221E-2</v>
      </c>
      <c r="J23" s="63">
        <v>1.0959999999999999E-2</v>
      </c>
    </row>
    <row r="24" spans="1:10" ht="15" customHeight="1">
      <c r="A24" s="55" t="s">
        <v>210</v>
      </c>
      <c r="B24" s="63">
        <v>7.671E-2</v>
      </c>
      <c r="C24" s="29"/>
      <c r="D24" s="63">
        <v>7.9969999999999999E-2</v>
      </c>
      <c r="E24" s="63">
        <v>7.7609999999999998E-2</v>
      </c>
      <c r="F24" s="63">
        <v>9.7099999999999999E-3</v>
      </c>
      <c r="G24" s="63"/>
      <c r="H24" s="63">
        <v>9.1480000000000006E-2</v>
      </c>
      <c r="I24" s="63">
        <v>7.324E-2</v>
      </c>
      <c r="J24" s="63">
        <v>7.1080000000000004E-2</v>
      </c>
    </row>
    <row r="25" spans="1:10" ht="15" customHeight="1">
      <c r="A25" s="55" t="s">
        <v>214</v>
      </c>
      <c r="B25" s="63">
        <v>1.7739999999999999E-2</v>
      </c>
      <c r="C25" s="29"/>
      <c r="D25" s="63">
        <v>1.7149999999999999E-2</v>
      </c>
      <c r="E25" s="63">
        <v>2.1700000000000001E-2</v>
      </c>
      <c r="F25" s="63">
        <v>4.3899999999999998E-3</v>
      </c>
      <c r="G25" s="63"/>
      <c r="H25" s="63">
        <v>1.9099999999999999E-2</v>
      </c>
      <c r="I25" s="63">
        <v>1.711E-2</v>
      </c>
      <c r="J25" s="63">
        <v>1.7690000000000001E-2</v>
      </c>
    </row>
    <row r="26" spans="1:10" ht="15" customHeight="1">
      <c r="A26" s="55" t="s">
        <v>218</v>
      </c>
      <c r="B26" s="63">
        <v>5.2599999999999999E-3</v>
      </c>
      <c r="C26" s="29"/>
      <c r="D26" s="63">
        <v>2.16E-3</v>
      </c>
      <c r="E26" s="63">
        <v>1.549E-2</v>
      </c>
      <c r="F26" s="63">
        <v>0</v>
      </c>
      <c r="G26" s="63"/>
      <c r="H26" s="63">
        <v>8.2000000000000007E-3</v>
      </c>
      <c r="I26" s="63">
        <v>5.1999999999999998E-3</v>
      </c>
      <c r="J26" s="63">
        <v>3.1900000000000001E-3</v>
      </c>
    </row>
    <row r="27" spans="1:10" ht="15" customHeight="1">
      <c r="A27" s="55" t="s">
        <v>222</v>
      </c>
      <c r="B27" s="63">
        <v>5.0299999999999997E-3</v>
      </c>
      <c r="C27" s="29"/>
      <c r="D27" s="63">
        <v>2.0999999999999999E-3</v>
      </c>
      <c r="E27" s="63">
        <v>1.469E-2</v>
      </c>
      <c r="F27" s="63">
        <v>3.1E-4</v>
      </c>
      <c r="G27" s="63"/>
      <c r="H27" s="63">
        <v>5.7099999999999998E-3</v>
      </c>
      <c r="I27" s="63">
        <v>4.3200000000000001E-3</v>
      </c>
      <c r="J27" s="63">
        <v>5.5799999999999999E-3</v>
      </c>
    </row>
    <row r="28" spans="1:10" ht="15" customHeight="1">
      <c r="A28" s="56"/>
      <c r="B28" s="63"/>
      <c r="C28" s="29"/>
      <c r="D28" s="63"/>
      <c r="E28" s="63"/>
      <c r="F28" s="63"/>
      <c r="G28" s="63"/>
      <c r="H28" s="63"/>
      <c r="I28" s="63"/>
      <c r="J28" s="63"/>
    </row>
    <row r="29" spans="1:10" ht="15" customHeight="1">
      <c r="A29" s="57" t="s">
        <v>356</v>
      </c>
      <c r="B29" s="404">
        <v>5.4179999999999999E-2</v>
      </c>
      <c r="C29" s="30"/>
      <c r="D29" s="404">
        <v>4.752E-2</v>
      </c>
      <c r="E29" s="404">
        <v>7.5950000000000004E-2</v>
      </c>
      <c r="F29" s="404">
        <v>4.4499999999999998E-2</v>
      </c>
      <c r="G29" s="404"/>
      <c r="H29" s="404">
        <v>8.2970000000000002E-2</v>
      </c>
      <c r="I29" s="404">
        <v>4.768E-2</v>
      </c>
      <c r="J29" s="404">
        <v>4.2810000000000001E-2</v>
      </c>
    </row>
    <row r="30" spans="1:10" ht="15" customHeight="1">
      <c r="A30" s="55" t="s">
        <v>451</v>
      </c>
      <c r="B30" s="63">
        <v>2.0600000000000002E-3</v>
      </c>
      <c r="C30" s="29"/>
      <c r="D30" s="63">
        <v>1.58E-3</v>
      </c>
      <c r="E30" s="63">
        <v>3.8400000000000001E-3</v>
      </c>
      <c r="F30" s="63">
        <v>0</v>
      </c>
      <c r="G30" s="63"/>
      <c r="H30" s="63">
        <v>2.65E-3</v>
      </c>
      <c r="I30" s="63">
        <v>2.0400000000000001E-3</v>
      </c>
      <c r="J30" s="63">
        <v>1.65E-3</v>
      </c>
    </row>
    <row r="31" spans="1:10" ht="15" customHeight="1">
      <c r="A31" s="55" t="s">
        <v>422</v>
      </c>
      <c r="B31" s="63">
        <v>1.7860000000000001E-2</v>
      </c>
      <c r="C31" s="29"/>
      <c r="D31" s="63">
        <v>1.341E-2</v>
      </c>
      <c r="E31" s="63">
        <v>3.406E-2</v>
      </c>
      <c r="F31" s="63">
        <v>1.25E-3</v>
      </c>
      <c r="G31" s="63"/>
      <c r="H31" s="63">
        <v>3.2329999999999998E-2</v>
      </c>
      <c r="I31" s="63">
        <v>1.4959999999999999E-2</v>
      </c>
      <c r="J31" s="63">
        <v>1.162E-2</v>
      </c>
    </row>
    <row r="32" spans="1:10" ht="15" customHeight="1">
      <c r="A32" s="55" t="s">
        <v>452</v>
      </c>
      <c r="B32" s="63">
        <v>3.4259999999999999E-2</v>
      </c>
      <c r="C32" s="29"/>
      <c r="D32" s="63">
        <v>3.2530000000000003E-2</v>
      </c>
      <c r="E32" s="63">
        <v>3.805E-2</v>
      </c>
      <c r="F32" s="63">
        <v>4.3249999999999997E-2</v>
      </c>
      <c r="G32" s="63"/>
      <c r="H32" s="63">
        <v>4.7989999999999998E-2</v>
      </c>
      <c r="I32" s="63">
        <v>3.0679999999999999E-2</v>
      </c>
      <c r="J32" s="63">
        <v>2.954E-2</v>
      </c>
    </row>
    <row r="33" spans="1:10" ht="15" customHeight="1">
      <c r="A33" s="51"/>
      <c r="B33" s="8"/>
      <c r="C33" s="8"/>
      <c r="D33" s="8"/>
      <c r="E33" s="8"/>
      <c r="F33" s="8"/>
      <c r="G33" s="8"/>
      <c r="H33" s="8"/>
      <c r="I33" s="8"/>
      <c r="J33" s="8"/>
    </row>
    <row r="34" spans="1:10" ht="15" customHeight="1">
      <c r="A34" s="398" t="s">
        <v>0</v>
      </c>
      <c r="B34" s="31">
        <f>SUM(B8,B15,B22,B29)</f>
        <v>1</v>
      </c>
      <c r="C34" s="234"/>
      <c r="D34" s="31">
        <f>SUM(D8,D15,D22,D29)</f>
        <v>1.0000099999999998</v>
      </c>
      <c r="E34" s="31">
        <f>SUM(E8,E15,E22,E29)</f>
        <v>1.0000000000000002</v>
      </c>
      <c r="F34" s="31">
        <f>SUM(F8,F15,F22,F29)</f>
        <v>0.99999999999999989</v>
      </c>
      <c r="G34" s="234"/>
      <c r="H34" s="31">
        <f>SUM(H8,H15,H22,H29)</f>
        <v>0.99999000000000005</v>
      </c>
      <c r="I34" s="31">
        <f>SUM(I8,I15,I22,I29)</f>
        <v>1.0000199999999999</v>
      </c>
      <c r="J34" s="31">
        <f>SUM(J8,J15,J22,J29)</f>
        <v>1.0000100000000001</v>
      </c>
    </row>
    <row r="35" spans="1:10">
      <c r="A35" s="198"/>
      <c r="B35" s="48"/>
      <c r="C35" s="48"/>
      <c r="D35" s="48"/>
      <c r="E35" s="48"/>
      <c r="F35" s="48"/>
      <c r="G35" s="48"/>
      <c r="H35" s="48"/>
      <c r="I35" s="48"/>
      <c r="J35" s="48"/>
    </row>
    <row r="36" spans="1:10" ht="15">
      <c r="A36" s="403" t="s">
        <v>386</v>
      </c>
      <c r="B36" s="42"/>
      <c r="C36" s="42"/>
      <c r="D36" s="42"/>
      <c r="E36" s="42"/>
      <c r="F36" s="42"/>
      <c r="G36" s="42"/>
      <c r="H36" s="42"/>
      <c r="I36" s="42"/>
      <c r="J36" s="42"/>
    </row>
    <row r="37" spans="1:10">
      <c r="A37" s="107" t="s">
        <v>359</v>
      </c>
      <c r="B37" s="42"/>
      <c r="C37" s="42"/>
      <c r="D37" s="42"/>
      <c r="E37" s="42"/>
      <c r="F37" s="42"/>
      <c r="G37" s="42"/>
      <c r="H37" s="42"/>
      <c r="I37" s="42"/>
      <c r="J37" s="42"/>
    </row>
    <row r="38" spans="1:10">
      <c r="A38" s="405" t="s">
        <v>360</v>
      </c>
      <c r="B38" s="42"/>
      <c r="C38" s="42"/>
      <c r="D38" s="42"/>
      <c r="E38" s="42"/>
      <c r="F38" s="42"/>
      <c r="G38" s="42"/>
      <c r="H38" s="42"/>
      <c r="I38" s="42"/>
      <c r="J38" s="42"/>
    </row>
    <row r="39" spans="1:10">
      <c r="A39" s="360" t="s">
        <v>385</v>
      </c>
      <c r="B39" s="42"/>
      <c r="C39" s="42"/>
      <c r="D39" s="42"/>
      <c r="E39" s="42"/>
      <c r="F39" s="42"/>
      <c r="G39" s="42"/>
      <c r="H39" s="42"/>
      <c r="I39" s="42"/>
      <c r="J39" s="42"/>
    </row>
    <row r="40" spans="1:10">
      <c r="A40" s="360"/>
      <c r="B40" s="42"/>
      <c r="C40" s="42"/>
      <c r="D40" s="42"/>
      <c r="E40" s="42"/>
      <c r="F40" s="42"/>
      <c r="G40" s="42"/>
      <c r="H40" s="42"/>
      <c r="I40" s="42"/>
      <c r="J40" s="42"/>
    </row>
    <row r="41" spans="1:10" ht="15">
      <c r="A41" s="504" t="s">
        <v>915</v>
      </c>
      <c r="B41" s="505"/>
      <c r="C41" s="505"/>
      <c r="D41" s="505"/>
      <c r="E41" s="505"/>
      <c r="F41" s="505"/>
      <c r="G41" s="505"/>
      <c r="H41" s="505"/>
      <c r="I41" s="505"/>
      <c r="J41" s="65"/>
    </row>
    <row r="42" spans="1:10" ht="15" customHeight="1">
      <c r="A42" s="514" t="s">
        <v>463</v>
      </c>
      <c r="B42" s="514"/>
      <c r="C42" s="514"/>
      <c r="D42" s="514"/>
      <c r="E42" s="514"/>
      <c r="F42" s="514"/>
      <c r="G42" s="514"/>
      <c r="H42" s="514"/>
      <c r="I42" s="514"/>
      <c r="J42" s="514"/>
    </row>
    <row r="43" spans="1:10" ht="32.1" customHeight="1">
      <c r="A43" s="502" t="s">
        <v>464</v>
      </c>
      <c r="B43" s="502"/>
      <c r="C43" s="502"/>
      <c r="D43" s="502"/>
      <c r="E43" s="502"/>
      <c r="F43" s="502"/>
      <c r="G43" s="502"/>
      <c r="H43" s="502"/>
      <c r="I43" s="502"/>
      <c r="J43" s="502"/>
    </row>
    <row r="44" spans="1:10" ht="32.1" customHeight="1">
      <c r="A44" s="502" t="s">
        <v>453</v>
      </c>
      <c r="B44" s="502"/>
      <c r="C44" s="502"/>
      <c r="D44" s="502"/>
      <c r="E44" s="502"/>
      <c r="F44" s="502"/>
      <c r="G44" s="502"/>
      <c r="H44" s="502"/>
      <c r="I44" s="502"/>
      <c r="J44" s="502"/>
    </row>
    <row r="46" spans="1:10" ht="15">
      <c r="A46" s="211" t="s">
        <v>655</v>
      </c>
      <c r="B46" s="322"/>
      <c r="E46" s="83"/>
    </row>
    <row r="47" spans="1:10">
      <c r="A47" s="107" t="s">
        <v>975</v>
      </c>
      <c r="B47" s="322"/>
      <c r="E47" s="83"/>
    </row>
    <row r="48" spans="1:10">
      <c r="A48" s="107"/>
      <c r="B48" s="322"/>
      <c r="E48" s="83"/>
    </row>
    <row r="49" spans="1:10" ht="15">
      <c r="A49" s="180" t="s">
        <v>654</v>
      </c>
      <c r="B49" s="322"/>
      <c r="E49" s="83"/>
    </row>
    <row r="50" spans="1:10">
      <c r="A50" s="107" t="s">
        <v>481</v>
      </c>
      <c r="B50" s="322"/>
      <c r="E50" s="32"/>
    </row>
    <row r="51" spans="1:10">
      <c r="A51" s="107" t="s">
        <v>482</v>
      </c>
      <c r="B51" s="322"/>
      <c r="E51" s="83"/>
    </row>
    <row r="52" spans="1:10">
      <c r="E52" s="83"/>
    </row>
    <row r="53" spans="1:10" ht="15">
      <c r="A53" s="208" t="s">
        <v>953</v>
      </c>
      <c r="B53" s="37"/>
      <c r="C53" s="37"/>
      <c r="D53" s="37"/>
      <c r="E53" s="372"/>
      <c r="J53" s="410" t="s">
        <v>310</v>
      </c>
    </row>
  </sheetData>
  <mergeCells count="8">
    <mergeCell ref="A43:J43"/>
    <mergeCell ref="A42:J42"/>
    <mergeCell ref="A44:J44"/>
    <mergeCell ref="A41:I41"/>
    <mergeCell ref="A1:J1"/>
    <mergeCell ref="A2:J2"/>
    <mergeCell ref="D4:F4"/>
    <mergeCell ref="H4:J4"/>
  </mergeCells>
  <printOptions horizontalCentered="1"/>
  <pageMargins left="0.59055118110236227" right="0.59055118110236227" top="0.59055118110236227" bottom="0.59055118110236227" header="0.51181102362204722" footer="0.51181102362204722"/>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baseColWidth="10" defaultRowHeight="14.25"/>
  <cols>
    <col min="1" max="1" width="45.75" style="104" customWidth="1"/>
    <col min="2" max="6" width="15.625" style="75" customWidth="1"/>
    <col min="7" max="7" width="11" style="75" customWidth="1"/>
    <col min="8" max="16384" width="11" style="75"/>
  </cols>
  <sheetData>
    <row r="1" spans="1:7" s="418" customFormat="1" ht="18">
      <c r="A1" s="417" t="s">
        <v>893</v>
      </c>
      <c r="B1" s="417"/>
    </row>
    <row r="2" spans="1:7" s="267" customFormat="1" ht="15.75">
      <c r="A2" s="258" t="s">
        <v>295</v>
      </c>
    </row>
    <row r="3" spans="1:7" ht="15">
      <c r="A3" s="347"/>
      <c r="B3" s="419"/>
    </row>
    <row r="4" spans="1:7" s="268" customFormat="1" ht="45" customHeight="1">
      <c r="A4" s="423"/>
      <c r="B4" s="197" t="s">
        <v>180</v>
      </c>
      <c r="C4" s="197" t="s">
        <v>335</v>
      </c>
      <c r="D4" s="197" t="s">
        <v>341</v>
      </c>
      <c r="E4" s="197" t="s">
        <v>347</v>
      </c>
      <c r="F4" s="197" t="s">
        <v>186</v>
      </c>
      <c r="G4" s="197" t="s">
        <v>0</v>
      </c>
    </row>
    <row r="5" spans="1:7">
      <c r="A5" s="104" t="s">
        <v>152</v>
      </c>
      <c r="B5" s="109">
        <v>0.14010800000000001</v>
      </c>
      <c r="C5" s="109">
        <v>0.34701799999999999</v>
      </c>
      <c r="D5" s="109">
        <v>0.10550599999999999</v>
      </c>
      <c r="E5" s="109">
        <v>0.21236899999999997</v>
      </c>
      <c r="F5" s="109">
        <v>0.194998</v>
      </c>
      <c r="G5" s="110">
        <v>0.99999900000000008</v>
      </c>
    </row>
    <row r="6" spans="1:7">
      <c r="B6" s="109" t="s">
        <v>487</v>
      </c>
      <c r="C6" s="109" t="s">
        <v>488</v>
      </c>
      <c r="D6" s="109" t="s">
        <v>489</v>
      </c>
      <c r="E6" s="109" t="s">
        <v>490</v>
      </c>
      <c r="F6" s="109" t="s">
        <v>491</v>
      </c>
      <c r="G6" s="110"/>
    </row>
    <row r="7" spans="1:7">
      <c r="B7" s="109"/>
      <c r="C7" s="109"/>
      <c r="D7" s="109"/>
      <c r="E7" s="109"/>
      <c r="F7" s="109"/>
      <c r="G7" s="111"/>
    </row>
    <row r="8" spans="1:7">
      <c r="A8" s="104" t="s">
        <v>160</v>
      </c>
      <c r="B8" s="109">
        <v>8.2845999999999989E-2</v>
      </c>
      <c r="C8" s="109">
        <v>0.310747</v>
      </c>
      <c r="D8" s="109">
        <v>0.10589399999999999</v>
      </c>
      <c r="E8" s="109">
        <v>0.24587499999999998</v>
      </c>
      <c r="F8" s="109">
        <v>0.254639</v>
      </c>
      <c r="G8" s="110">
        <v>1.0000009999999999</v>
      </c>
    </row>
    <row r="9" spans="1:7">
      <c r="B9" s="109" t="s">
        <v>492</v>
      </c>
      <c r="C9" s="112" t="s">
        <v>493</v>
      </c>
      <c r="D9" s="109" t="s">
        <v>494</v>
      </c>
      <c r="E9" s="109" t="s">
        <v>495</v>
      </c>
      <c r="F9" s="109" t="s">
        <v>496</v>
      </c>
      <c r="G9" s="110"/>
    </row>
    <row r="10" spans="1:7">
      <c r="A10" s="104" t="s">
        <v>167</v>
      </c>
      <c r="B10" s="99">
        <v>0.25831100000000001</v>
      </c>
      <c r="C10" s="113">
        <v>0.43845200000000001</v>
      </c>
      <c r="D10" s="99">
        <v>0.10556800000000001</v>
      </c>
      <c r="E10" s="99">
        <v>0.14283999999999999</v>
      </c>
      <c r="F10" s="99">
        <v>5.4828999999999996E-2</v>
      </c>
      <c r="G10" s="101">
        <v>1</v>
      </c>
    </row>
    <row r="11" spans="1:7">
      <c r="B11" s="99" t="s">
        <v>497</v>
      </c>
      <c r="C11" s="113" t="s">
        <v>498</v>
      </c>
      <c r="D11" s="99" t="s">
        <v>499</v>
      </c>
      <c r="E11" s="99" t="s">
        <v>500</v>
      </c>
      <c r="F11" s="99" t="s">
        <v>501</v>
      </c>
      <c r="G11" s="101"/>
    </row>
    <row r="12" spans="1:7">
      <c r="A12" s="104" t="s">
        <v>174</v>
      </c>
      <c r="B12" s="99">
        <v>0.33551400000000003</v>
      </c>
      <c r="C12" s="113">
        <v>0.40319199999999999</v>
      </c>
      <c r="D12" s="99">
        <v>7.6930999999999999E-2</v>
      </c>
      <c r="E12" s="99">
        <v>0.12336999999999999</v>
      </c>
      <c r="F12" s="99">
        <v>6.0993000000000006E-2</v>
      </c>
      <c r="G12" s="101">
        <v>1</v>
      </c>
    </row>
    <row r="13" spans="1:7">
      <c r="B13" s="99" t="s">
        <v>502</v>
      </c>
      <c r="C13" s="113" t="s">
        <v>503</v>
      </c>
      <c r="D13" s="99" t="s">
        <v>504</v>
      </c>
      <c r="E13" s="99" t="s">
        <v>505</v>
      </c>
      <c r="F13" s="99" t="s">
        <v>506</v>
      </c>
      <c r="G13" s="101"/>
    </row>
    <row r="14" spans="1:7">
      <c r="A14" s="421" t="s">
        <v>394</v>
      </c>
      <c r="B14" s="99">
        <v>0.33817799999999998</v>
      </c>
      <c r="C14" s="113">
        <v>0.35031300000000004</v>
      </c>
      <c r="D14" s="99">
        <v>8.4514999999999993E-2</v>
      </c>
      <c r="E14" s="99">
        <v>0.118108</v>
      </c>
      <c r="F14" s="99">
        <v>0.108886</v>
      </c>
      <c r="G14" s="101">
        <v>1</v>
      </c>
    </row>
    <row r="15" spans="1:7">
      <c r="A15" s="421"/>
      <c r="B15" s="99" t="s">
        <v>507</v>
      </c>
      <c r="C15" s="113" t="s">
        <v>508</v>
      </c>
      <c r="D15" s="99" t="s">
        <v>509</v>
      </c>
      <c r="E15" s="99" t="s">
        <v>510</v>
      </c>
      <c r="F15" s="99" t="s">
        <v>511</v>
      </c>
      <c r="G15" s="101"/>
    </row>
    <row r="16" spans="1:7">
      <c r="A16" s="421" t="s">
        <v>517</v>
      </c>
      <c r="B16" s="99">
        <v>0.13231500000000002</v>
      </c>
      <c r="C16" s="113">
        <v>0.35925800000000002</v>
      </c>
      <c r="D16" s="99">
        <v>0.11735</v>
      </c>
      <c r="E16" s="99">
        <v>0.202291</v>
      </c>
      <c r="F16" s="99">
        <v>0.18878599999999998</v>
      </c>
      <c r="G16" s="101">
        <v>1</v>
      </c>
    </row>
    <row r="17" spans="1:7">
      <c r="A17" s="422"/>
      <c r="B17" s="114" t="s">
        <v>512</v>
      </c>
      <c r="C17" s="115" t="s">
        <v>513</v>
      </c>
      <c r="D17" s="116" t="s">
        <v>514</v>
      </c>
      <c r="E17" s="116" t="s">
        <v>515</v>
      </c>
      <c r="F17" s="116" t="s">
        <v>516</v>
      </c>
      <c r="G17" s="116"/>
    </row>
    <row r="18" spans="1:7">
      <c r="B18" s="117"/>
      <c r="C18" s="12"/>
      <c r="D18" s="118"/>
      <c r="E18" s="118"/>
      <c r="F18" s="118"/>
      <c r="G18" s="118"/>
    </row>
    <row r="19" spans="1:7" ht="15">
      <c r="A19" s="347" t="s">
        <v>483</v>
      </c>
    </row>
    <row r="20" spans="1:7">
      <c r="A20" s="210" t="s">
        <v>404</v>
      </c>
      <c r="B20" s="420"/>
    </row>
    <row r="21" spans="1:7">
      <c r="A21" s="83" t="s">
        <v>405</v>
      </c>
    </row>
    <row r="22" spans="1:7">
      <c r="A22" s="83" t="s">
        <v>919</v>
      </c>
    </row>
    <row r="23" spans="1:7">
      <c r="A23" s="106" t="s">
        <v>769</v>
      </c>
    </row>
    <row r="24" spans="1:7">
      <c r="A24" s="106"/>
      <c r="B24" s="105"/>
      <c r="C24" s="105"/>
      <c r="D24" s="105"/>
      <c r="E24" s="105"/>
      <c r="F24" s="105"/>
    </row>
    <row r="25" spans="1:7" ht="15">
      <c r="A25" s="211" t="s">
        <v>655</v>
      </c>
    </row>
    <row r="26" spans="1:7">
      <c r="A26" s="107" t="s">
        <v>975</v>
      </c>
    </row>
    <row r="27" spans="1:7">
      <c r="A27" s="107"/>
    </row>
    <row r="28" spans="1:7" ht="15">
      <c r="A28" s="180" t="s">
        <v>654</v>
      </c>
    </row>
    <row r="29" spans="1:7">
      <c r="A29" s="107" t="s">
        <v>481</v>
      </c>
    </row>
    <row r="30" spans="1:7">
      <c r="A30" s="107" t="s">
        <v>482</v>
      </c>
    </row>
    <row r="32" spans="1:7" ht="15">
      <c r="A32" s="172" t="s">
        <v>950</v>
      </c>
      <c r="B32" s="108"/>
      <c r="C32" s="108"/>
      <c r="D32" s="108"/>
      <c r="E32" s="108"/>
      <c r="F32" s="108"/>
      <c r="G32" s="271" t="s">
        <v>310</v>
      </c>
    </row>
  </sheetData>
  <printOptions horizontalCentered="1"/>
  <pageMargins left="0.59055118110236227" right="0.59055118110236227" top="0.59055118110236227" bottom="0.59055118110236227" header="0.51181102362204722" footer="0.51181102362204722"/>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Normal="100" workbookViewId="0"/>
  </sheetViews>
  <sheetFormatPr baseColWidth="10" defaultColWidth="10.625" defaultRowHeight="15"/>
  <cols>
    <col min="1" max="1" width="64" style="306" customWidth="1"/>
    <col min="2" max="7" width="15.625" style="75" customWidth="1"/>
    <col min="8" max="16384" width="10.625" style="75"/>
  </cols>
  <sheetData>
    <row r="1" spans="1:8" s="202" customFormat="1" ht="18">
      <c r="A1" s="201" t="s">
        <v>894</v>
      </c>
      <c r="B1" s="201"/>
    </row>
    <row r="2" spans="1:8" s="21" customFormat="1" ht="15.75" customHeight="1">
      <c r="A2" s="203" t="s">
        <v>407</v>
      </c>
    </row>
    <row r="3" spans="1:8" ht="14.25" customHeight="1">
      <c r="A3" s="83"/>
      <c r="B3" s="83"/>
    </row>
    <row r="4" spans="1:8" ht="60" customHeight="1">
      <c r="A4" s="307" t="s">
        <v>1</v>
      </c>
      <c r="B4" s="2" t="s">
        <v>356</v>
      </c>
      <c r="C4" s="2" t="s">
        <v>408</v>
      </c>
      <c r="D4" s="2" t="s">
        <v>210</v>
      </c>
      <c r="E4" s="2" t="s">
        <v>214</v>
      </c>
      <c r="F4" s="2" t="s">
        <v>218</v>
      </c>
      <c r="G4" s="2" t="s">
        <v>222</v>
      </c>
      <c r="H4" s="2" t="s">
        <v>0</v>
      </c>
    </row>
    <row r="5" spans="1:8">
      <c r="A5" s="85" t="s">
        <v>0</v>
      </c>
      <c r="B5" s="236"/>
      <c r="C5" s="236"/>
      <c r="D5" s="236"/>
      <c r="E5" s="236"/>
      <c r="F5" s="236"/>
      <c r="G5" s="236"/>
    </row>
    <row r="6" spans="1:8" ht="14.25">
      <c r="A6" s="312" t="s">
        <v>25</v>
      </c>
      <c r="B6" s="119">
        <v>5.4179999999999999E-2</v>
      </c>
      <c r="C6" s="120">
        <v>4.7550000000000002E-2</v>
      </c>
      <c r="D6" s="121">
        <v>0.44597999999999999</v>
      </c>
      <c r="E6" s="120">
        <v>0.1636</v>
      </c>
      <c r="F6" s="122">
        <v>4.6059999999999997E-2</v>
      </c>
      <c r="G6" s="123">
        <v>0.24263999999999999</v>
      </c>
      <c r="H6" s="124">
        <v>1</v>
      </c>
    </row>
    <row r="7" spans="1:8" ht="14.25">
      <c r="A7" s="171"/>
      <c r="B7" s="299"/>
      <c r="C7" s="299"/>
      <c r="D7" s="299"/>
      <c r="E7" s="299"/>
      <c r="F7" s="299"/>
      <c r="G7" s="299"/>
    </row>
    <row r="8" spans="1:8">
      <c r="A8" s="85" t="s">
        <v>559</v>
      </c>
      <c r="B8" s="236"/>
      <c r="C8" s="236"/>
      <c r="D8" s="236"/>
      <c r="E8" s="236"/>
      <c r="F8" s="236"/>
      <c r="G8" s="236"/>
    </row>
    <row r="9" spans="1:8" s="300" customFormat="1">
      <c r="A9" s="309" t="s">
        <v>161</v>
      </c>
      <c r="B9" s="125">
        <v>1.248E-2</v>
      </c>
      <c r="C9" s="126">
        <v>3.2799999999999999E-3</v>
      </c>
      <c r="D9" s="127">
        <v>0.37087999999999999</v>
      </c>
      <c r="E9" s="126">
        <v>0.18139</v>
      </c>
      <c r="F9" s="128">
        <v>5.7489999999999999E-2</v>
      </c>
      <c r="G9" s="129">
        <v>0.37447000000000003</v>
      </c>
      <c r="H9" s="130">
        <v>1</v>
      </c>
    </row>
    <row r="10" spans="1:8" ht="14.25">
      <c r="A10" s="426" t="s">
        <v>168</v>
      </c>
      <c r="B10" s="131">
        <v>7.6969999999999997E-2</v>
      </c>
      <c r="C10" s="99">
        <v>0.1017</v>
      </c>
      <c r="D10" s="132">
        <v>0.65132999999999996</v>
      </c>
      <c r="E10" s="99">
        <v>0.14627000000000001</v>
      </c>
      <c r="F10" s="133">
        <v>1.958E-2</v>
      </c>
      <c r="G10" s="134">
        <v>4.15E-3</v>
      </c>
      <c r="H10" s="135">
        <v>1</v>
      </c>
    </row>
    <row r="11" spans="1:8" ht="14.25">
      <c r="A11" s="426" t="s">
        <v>175</v>
      </c>
      <c r="B11" s="131">
        <v>0.27818000000000004</v>
      </c>
      <c r="C11" s="99">
        <v>0.15615000000000001</v>
      </c>
      <c r="D11" s="132">
        <v>0.46224999999999999</v>
      </c>
      <c r="E11" s="99">
        <v>9.5139999999999988E-2</v>
      </c>
      <c r="F11" s="133">
        <v>3.0999999999999999E-3</v>
      </c>
      <c r="G11" s="134">
        <v>5.1700000000000001E-3</v>
      </c>
      <c r="H11" s="135">
        <v>1</v>
      </c>
    </row>
    <row r="12" spans="1:8" ht="14.25">
      <c r="A12" s="426" t="s">
        <v>395</v>
      </c>
      <c r="B12" s="131">
        <v>0.42066999999999999</v>
      </c>
      <c r="C12" s="99">
        <v>0.34064999999999995</v>
      </c>
      <c r="D12" s="132">
        <v>0.19450000000000001</v>
      </c>
      <c r="E12" s="99">
        <v>3.4180000000000002E-2</v>
      </c>
      <c r="F12" s="133">
        <v>3.3300000000000001E-3</v>
      </c>
      <c r="G12" s="134">
        <v>6.6700000000000006E-3</v>
      </c>
      <c r="H12" s="135">
        <v>1</v>
      </c>
    </row>
    <row r="13" spans="1:8" ht="14.25">
      <c r="A13" s="427" t="s">
        <v>921</v>
      </c>
      <c r="B13" s="136">
        <v>6.9459999999999994E-2</v>
      </c>
      <c r="C13" s="102">
        <v>2.8410000000000001E-2</v>
      </c>
      <c r="D13" s="137">
        <v>0.47598999999999997</v>
      </c>
      <c r="E13" s="102">
        <v>0.16531999999999999</v>
      </c>
      <c r="F13" s="138">
        <v>8.2659999999999997E-2</v>
      </c>
      <c r="G13" s="139">
        <v>0.17815</v>
      </c>
      <c r="H13" s="140">
        <v>1</v>
      </c>
    </row>
    <row r="14" spans="1:8">
      <c r="A14" s="428"/>
      <c r="B14" s="99"/>
      <c r="C14" s="99"/>
      <c r="D14" s="99"/>
      <c r="E14" s="99"/>
      <c r="F14" s="99"/>
      <c r="G14" s="99"/>
      <c r="H14" s="141"/>
    </row>
    <row r="15" spans="1:8">
      <c r="A15" s="428" t="s">
        <v>192</v>
      </c>
      <c r="B15" s="236"/>
      <c r="C15" s="236"/>
      <c r="D15" s="236"/>
      <c r="E15" s="236"/>
      <c r="F15" s="236"/>
      <c r="G15" s="236"/>
    </row>
    <row r="16" spans="1:8" ht="14.25">
      <c r="A16" s="429" t="s">
        <v>193</v>
      </c>
      <c r="B16" s="125">
        <v>5.1589999999999997E-2</v>
      </c>
      <c r="C16" s="126">
        <v>5.076E-2</v>
      </c>
      <c r="D16" s="127">
        <v>0.40137999999999996</v>
      </c>
      <c r="E16" s="126">
        <v>0.27085000000000004</v>
      </c>
      <c r="F16" s="128">
        <v>2.146E-2</v>
      </c>
      <c r="G16" s="129">
        <v>0.20396999999999998</v>
      </c>
      <c r="H16" s="130">
        <v>1</v>
      </c>
    </row>
    <row r="17" spans="1:8" s="300" customFormat="1">
      <c r="A17" s="427" t="s">
        <v>196</v>
      </c>
      <c r="B17" s="136">
        <v>5.6900000000000006E-2</v>
      </c>
      <c r="C17" s="102">
        <v>4.4180000000000004E-2</v>
      </c>
      <c r="D17" s="137">
        <v>0.49274000000000001</v>
      </c>
      <c r="E17" s="102">
        <v>5.1130000000000002E-2</v>
      </c>
      <c r="F17" s="138">
        <v>7.1859999999999993E-2</v>
      </c>
      <c r="G17" s="139">
        <v>0.28319</v>
      </c>
      <c r="H17" s="140">
        <v>1</v>
      </c>
    </row>
    <row r="18" spans="1:8" s="300" customFormat="1">
      <c r="A18" s="430"/>
      <c r="B18" s="299"/>
      <c r="C18" s="299"/>
      <c r="D18" s="299"/>
      <c r="E18" s="299"/>
      <c r="F18" s="299"/>
      <c r="G18" s="299"/>
    </row>
    <row r="19" spans="1:8">
      <c r="A19" s="428" t="s">
        <v>157</v>
      </c>
      <c r="B19" s="236"/>
      <c r="C19" s="236"/>
      <c r="D19" s="236"/>
      <c r="E19" s="236"/>
      <c r="F19" s="236"/>
      <c r="G19" s="236"/>
    </row>
    <row r="20" spans="1:8" ht="14.25">
      <c r="A20" s="429" t="s">
        <v>311</v>
      </c>
      <c r="B20" s="125">
        <v>3.959E-2</v>
      </c>
      <c r="C20" s="126">
        <v>3.3279999999999997E-2</v>
      </c>
      <c r="D20" s="127">
        <v>0.44534999999999997</v>
      </c>
      <c r="E20" s="126">
        <v>0.17818999999999999</v>
      </c>
      <c r="F20" s="128">
        <v>4.5469999999999997E-2</v>
      </c>
      <c r="G20" s="129">
        <v>0.25813999999999998</v>
      </c>
      <c r="H20" s="130">
        <v>1</v>
      </c>
    </row>
    <row r="21" spans="1:8" ht="14.25">
      <c r="A21" s="426" t="s">
        <v>318</v>
      </c>
      <c r="B21" s="131">
        <v>8.5099999999999995E-2</v>
      </c>
      <c r="C21" s="99">
        <v>6.5320000000000003E-2</v>
      </c>
      <c r="D21" s="132">
        <v>0.41137000000000001</v>
      </c>
      <c r="E21" s="99">
        <v>0.11405</v>
      </c>
      <c r="F21" s="133">
        <v>4.4490000000000002E-2</v>
      </c>
      <c r="G21" s="134">
        <v>0.27966000000000002</v>
      </c>
      <c r="H21" s="135">
        <v>1</v>
      </c>
    </row>
    <row r="22" spans="1:8" ht="14.25">
      <c r="A22" s="426" t="s">
        <v>324</v>
      </c>
      <c r="B22" s="131">
        <v>8.617000000000001E-2</v>
      </c>
      <c r="C22" s="99">
        <v>0.10493999999999999</v>
      </c>
      <c r="D22" s="132">
        <v>0.50305</v>
      </c>
      <c r="E22" s="99">
        <v>0.12023</v>
      </c>
      <c r="F22" s="133">
        <v>4.6730000000000001E-2</v>
      </c>
      <c r="G22" s="134">
        <v>0.13888</v>
      </c>
      <c r="H22" s="135">
        <v>1</v>
      </c>
    </row>
    <row r="23" spans="1:8" ht="14.25">
      <c r="A23" s="426" t="s">
        <v>330</v>
      </c>
      <c r="B23" s="131">
        <v>0.14236000000000001</v>
      </c>
      <c r="C23" s="99">
        <v>0.107</v>
      </c>
      <c r="D23" s="132">
        <v>0.39582000000000001</v>
      </c>
      <c r="E23" s="99">
        <v>9.6170000000000005E-2</v>
      </c>
      <c r="F23" s="133">
        <v>5.1670000000000001E-2</v>
      </c>
      <c r="G23" s="134">
        <v>0.20698</v>
      </c>
      <c r="H23" s="135">
        <v>1</v>
      </c>
    </row>
    <row r="24" spans="1:8" ht="14.25">
      <c r="A24" s="427" t="s">
        <v>889</v>
      </c>
      <c r="B24" s="136">
        <v>0.32856999999999997</v>
      </c>
      <c r="C24" s="102">
        <v>0.21428999999999998</v>
      </c>
      <c r="D24" s="137">
        <v>0.31428999999999996</v>
      </c>
      <c r="E24" s="102">
        <v>5.7140000000000003E-2</v>
      </c>
      <c r="F24" s="138">
        <v>5.7140000000000003E-2</v>
      </c>
      <c r="G24" s="139">
        <v>2.8570000000000002E-2</v>
      </c>
      <c r="H24" s="140">
        <v>1</v>
      </c>
    </row>
    <row r="25" spans="1:8" ht="14.25">
      <c r="A25" s="430"/>
      <c r="B25" s="99"/>
      <c r="C25" s="99"/>
      <c r="D25" s="99"/>
      <c r="E25" s="99"/>
      <c r="F25" s="99"/>
      <c r="G25" s="99"/>
      <c r="H25" s="141"/>
    </row>
    <row r="26" spans="1:8" s="300" customFormat="1" ht="15" customHeight="1">
      <c r="A26" s="428" t="s">
        <v>475</v>
      </c>
      <c r="B26" s="236"/>
      <c r="C26" s="236"/>
      <c r="D26" s="236"/>
      <c r="E26" s="236"/>
      <c r="F26" s="236"/>
      <c r="G26" s="236"/>
    </row>
    <row r="27" spans="1:8" ht="15" customHeight="1">
      <c r="A27" s="429" t="s">
        <v>181</v>
      </c>
      <c r="B27" s="142">
        <v>0.10536799999999999</v>
      </c>
      <c r="C27" s="143">
        <v>0.109251</v>
      </c>
      <c r="D27" s="144">
        <v>0.53348399999999996</v>
      </c>
      <c r="E27" s="145">
        <v>0.119536</v>
      </c>
      <c r="F27" s="143">
        <v>4.6769999999999999E-2</v>
      </c>
      <c r="G27" s="145">
        <v>8.5591000000000014E-2</v>
      </c>
      <c r="H27" s="130">
        <v>1</v>
      </c>
    </row>
    <row r="28" spans="1:8" ht="15" customHeight="1">
      <c r="A28" s="426"/>
      <c r="B28" s="146" t="s">
        <v>518</v>
      </c>
      <c r="C28" s="147" t="s">
        <v>519</v>
      </c>
      <c r="D28" s="148" t="s">
        <v>520</v>
      </c>
      <c r="E28" s="149" t="s">
        <v>521</v>
      </c>
      <c r="F28" s="147" t="s">
        <v>522</v>
      </c>
      <c r="G28" s="149" t="s">
        <v>523</v>
      </c>
      <c r="H28" s="135"/>
    </row>
    <row r="29" spans="1:8" ht="15" customHeight="1">
      <c r="A29" s="426" t="s">
        <v>336</v>
      </c>
      <c r="B29" s="150">
        <v>3.6542999999999999E-2</v>
      </c>
      <c r="C29" s="151">
        <v>4.3894000000000002E-2</v>
      </c>
      <c r="D29" s="152">
        <v>0.56666099999999997</v>
      </c>
      <c r="E29" s="153">
        <v>0.18149999999999999</v>
      </c>
      <c r="F29" s="151">
        <v>4.7358999999999998E-2</v>
      </c>
      <c r="G29" s="153">
        <v>0.124042</v>
      </c>
      <c r="H29" s="135">
        <v>1</v>
      </c>
    </row>
    <row r="30" spans="1:8" ht="15" customHeight="1">
      <c r="A30" s="426"/>
      <c r="B30" s="146" t="s">
        <v>524</v>
      </c>
      <c r="C30" s="147" t="s">
        <v>525</v>
      </c>
      <c r="D30" s="148" t="s">
        <v>526</v>
      </c>
      <c r="E30" s="149" t="s">
        <v>527</v>
      </c>
      <c r="F30" s="147" t="s">
        <v>528</v>
      </c>
      <c r="G30" s="149" t="s">
        <v>529</v>
      </c>
      <c r="H30" s="135"/>
    </row>
    <row r="31" spans="1:8" ht="15" customHeight="1">
      <c r="A31" s="426" t="s">
        <v>342</v>
      </c>
      <c r="B31" s="150">
        <v>3.2990999999999999E-2</v>
      </c>
      <c r="C31" s="151">
        <v>3.6303999999999996E-2</v>
      </c>
      <c r="D31" s="152">
        <v>0.43408700000000006</v>
      </c>
      <c r="E31" s="153">
        <v>0.16248899999999999</v>
      </c>
      <c r="F31" s="151">
        <v>5.4551999999999996E-2</v>
      </c>
      <c r="G31" s="153">
        <v>0.27957699999999996</v>
      </c>
      <c r="H31" s="135">
        <v>1</v>
      </c>
    </row>
    <row r="32" spans="1:8" ht="15" customHeight="1">
      <c r="A32" s="426"/>
      <c r="B32" s="146" t="s">
        <v>530</v>
      </c>
      <c r="C32" s="147" t="s">
        <v>531</v>
      </c>
      <c r="D32" s="148" t="s">
        <v>532</v>
      </c>
      <c r="E32" s="149" t="s">
        <v>533</v>
      </c>
      <c r="F32" s="147" t="s">
        <v>534</v>
      </c>
      <c r="G32" s="149" t="s">
        <v>535</v>
      </c>
      <c r="H32" s="135"/>
    </row>
    <row r="33" spans="1:8" ht="15" customHeight="1">
      <c r="A33" s="426" t="s">
        <v>348</v>
      </c>
      <c r="B33" s="150">
        <v>2.8138999999999997E-2</v>
      </c>
      <c r="C33" s="151">
        <v>1.4574999999999999E-2</v>
      </c>
      <c r="D33" s="152">
        <v>0.43156</v>
      </c>
      <c r="E33" s="153">
        <v>0.19888400000000001</v>
      </c>
      <c r="F33" s="151">
        <v>5.6235E-2</v>
      </c>
      <c r="G33" s="153">
        <v>0.27060600000000001</v>
      </c>
      <c r="H33" s="135">
        <v>1</v>
      </c>
    </row>
    <row r="34" spans="1:8" ht="15" customHeight="1">
      <c r="A34" s="426"/>
      <c r="B34" s="146" t="s">
        <v>536</v>
      </c>
      <c r="C34" s="147" t="s">
        <v>537</v>
      </c>
      <c r="D34" s="148" t="s">
        <v>538</v>
      </c>
      <c r="E34" s="149" t="s">
        <v>539</v>
      </c>
      <c r="F34" s="147" t="s">
        <v>540</v>
      </c>
      <c r="G34" s="149" t="s">
        <v>541</v>
      </c>
      <c r="H34" s="135"/>
    </row>
    <row r="35" spans="1:8" s="300" customFormat="1" ht="15" customHeight="1">
      <c r="A35" s="426" t="s">
        <v>187</v>
      </c>
      <c r="B35" s="150">
        <v>2.743E-2</v>
      </c>
      <c r="C35" s="151">
        <v>9.3500000000000007E-3</v>
      </c>
      <c r="D35" s="152">
        <v>0.20547899999999999</v>
      </c>
      <c r="E35" s="153">
        <v>0.11293599999999999</v>
      </c>
      <c r="F35" s="151">
        <v>5.7542000000000003E-2</v>
      </c>
      <c r="G35" s="153">
        <v>0.58726199999999995</v>
      </c>
      <c r="H35" s="135">
        <v>1</v>
      </c>
    </row>
    <row r="36" spans="1:8" s="300" customFormat="1" ht="15" customHeight="1">
      <c r="A36" s="426"/>
      <c r="B36" s="146" t="s">
        <v>542</v>
      </c>
      <c r="C36" s="147" t="s">
        <v>543</v>
      </c>
      <c r="D36" s="148" t="s">
        <v>544</v>
      </c>
      <c r="E36" s="149" t="s">
        <v>545</v>
      </c>
      <c r="F36" s="147" t="s">
        <v>546</v>
      </c>
      <c r="G36" s="149" t="s">
        <v>547</v>
      </c>
      <c r="H36" s="135"/>
    </row>
    <row r="37" spans="1:8" s="300" customFormat="1" ht="15" customHeight="1">
      <c r="A37" s="426" t="s">
        <v>933</v>
      </c>
      <c r="B37" s="150">
        <v>8.3274000000000015E-2</v>
      </c>
      <c r="C37" s="151">
        <v>9.3726000000000004E-2</v>
      </c>
      <c r="D37" s="152">
        <v>0.51403100000000002</v>
      </c>
      <c r="E37" s="153">
        <v>0.129493</v>
      </c>
      <c r="F37" s="151">
        <v>5.1338999999999996E-2</v>
      </c>
      <c r="G37" s="153">
        <v>0.128137</v>
      </c>
      <c r="H37" s="135">
        <v>1</v>
      </c>
    </row>
    <row r="38" spans="1:8" s="300" customFormat="1" ht="15" customHeight="1">
      <c r="A38" s="431"/>
      <c r="B38" s="146" t="s">
        <v>548</v>
      </c>
      <c r="C38" s="147" t="s">
        <v>549</v>
      </c>
      <c r="D38" s="148" t="s">
        <v>550</v>
      </c>
      <c r="E38" s="149" t="s">
        <v>551</v>
      </c>
      <c r="F38" s="147" t="s">
        <v>552</v>
      </c>
      <c r="G38" s="149" t="s">
        <v>553</v>
      </c>
      <c r="H38" s="135"/>
    </row>
    <row r="39" spans="1:8" s="300" customFormat="1" ht="15" customHeight="1">
      <c r="A39" s="426" t="s">
        <v>932</v>
      </c>
      <c r="B39" s="150">
        <v>0.16996</v>
      </c>
      <c r="C39" s="151">
        <v>3.1410999999999994E-2</v>
      </c>
      <c r="D39" s="152">
        <v>0.53489600000000004</v>
      </c>
      <c r="E39" s="153">
        <v>7.7135999999999996E-2</v>
      </c>
      <c r="F39" s="424">
        <v>0</v>
      </c>
      <c r="G39" s="153">
        <v>0.18659800000000001</v>
      </c>
      <c r="H39" s="135">
        <v>1</v>
      </c>
    </row>
    <row r="40" spans="1:8" s="300" customFormat="1" ht="15" customHeight="1">
      <c r="A40" s="427"/>
      <c r="B40" s="154" t="s">
        <v>554</v>
      </c>
      <c r="C40" s="155" t="s">
        <v>555</v>
      </c>
      <c r="D40" s="156" t="s">
        <v>556</v>
      </c>
      <c r="E40" s="157" t="s">
        <v>557</v>
      </c>
      <c r="F40" s="425" t="s">
        <v>920</v>
      </c>
      <c r="G40" s="157" t="s">
        <v>558</v>
      </c>
      <c r="H40" s="140"/>
    </row>
    <row r="41" spans="1:8" s="300" customFormat="1">
      <c r="A41" s="171"/>
      <c r="B41" s="299"/>
      <c r="C41" s="299"/>
      <c r="D41" s="299"/>
      <c r="E41" s="299"/>
      <c r="F41" s="299"/>
      <c r="G41" s="299"/>
    </row>
    <row r="42" spans="1:8">
      <c r="A42" s="85" t="s">
        <v>199</v>
      </c>
      <c r="B42" s="236"/>
      <c r="C42" s="236"/>
      <c r="D42" s="236"/>
      <c r="E42" s="236"/>
      <c r="F42" s="236"/>
      <c r="G42" s="236"/>
    </row>
    <row r="43" spans="1:8" ht="14.25">
      <c r="A43" s="309" t="s">
        <v>353</v>
      </c>
      <c r="B43" s="125">
        <v>4.752E-2</v>
      </c>
      <c r="C43" s="126">
        <v>5.5579999999999997E-2</v>
      </c>
      <c r="D43" s="127">
        <v>0.48901000000000006</v>
      </c>
      <c r="E43" s="126">
        <v>0.17739999999999997</v>
      </c>
      <c r="F43" s="128">
        <v>3.0139999999999997E-2</v>
      </c>
      <c r="G43" s="129">
        <v>0.20035</v>
      </c>
      <c r="H43" s="130">
        <v>1</v>
      </c>
    </row>
    <row r="44" spans="1:8" s="300" customFormat="1">
      <c r="A44" s="310" t="s">
        <v>361</v>
      </c>
      <c r="B44" s="131">
        <v>7.5950000000000004E-2</v>
      </c>
      <c r="C44" s="99">
        <v>2.4729999999999999E-2</v>
      </c>
      <c r="D44" s="132">
        <v>0.32585000000000003</v>
      </c>
      <c r="E44" s="99">
        <v>0.12798000000000001</v>
      </c>
      <c r="F44" s="133">
        <v>9.8460000000000006E-2</v>
      </c>
      <c r="G44" s="134">
        <v>0.34704000000000002</v>
      </c>
      <c r="H44" s="135">
        <v>1</v>
      </c>
    </row>
    <row r="45" spans="1:8" ht="14.25">
      <c r="A45" s="311" t="s">
        <v>364</v>
      </c>
      <c r="B45" s="136">
        <v>4.4500000000000005E-2</v>
      </c>
      <c r="C45" s="102">
        <v>3.7919999999999995E-2</v>
      </c>
      <c r="D45" s="137">
        <v>0.38107000000000002</v>
      </c>
      <c r="E45" s="102">
        <v>0.12473000000000001</v>
      </c>
      <c r="F45" s="138">
        <v>2.068E-2</v>
      </c>
      <c r="G45" s="139">
        <v>0.3911</v>
      </c>
      <c r="H45" s="140">
        <v>1</v>
      </c>
    </row>
    <row r="46" spans="1:8" ht="14.25">
      <c r="A46" s="171"/>
      <c r="B46" s="299"/>
      <c r="C46" s="299"/>
      <c r="D46" s="299"/>
      <c r="E46" s="299"/>
      <c r="F46" s="299"/>
      <c r="G46" s="299"/>
    </row>
    <row r="47" spans="1:8">
      <c r="A47" s="85" t="s">
        <v>200</v>
      </c>
      <c r="B47" s="236"/>
      <c r="C47" s="236"/>
      <c r="D47" s="236"/>
      <c r="E47" s="236"/>
      <c r="F47" s="236"/>
      <c r="G47" s="236"/>
    </row>
    <row r="48" spans="1:8" s="300" customFormat="1">
      <c r="A48" s="309" t="s">
        <v>202</v>
      </c>
      <c r="B48" s="125">
        <v>8.2959999999999992E-2</v>
      </c>
      <c r="C48" s="126">
        <v>5.9150000000000001E-2</v>
      </c>
      <c r="D48" s="158">
        <v>0.39729999999999999</v>
      </c>
      <c r="E48" s="126">
        <v>0.12878000000000001</v>
      </c>
      <c r="F48" s="128">
        <v>5.0529999999999999E-2</v>
      </c>
      <c r="G48" s="159">
        <v>0.28126999999999996</v>
      </c>
      <c r="H48" s="130">
        <v>1</v>
      </c>
    </row>
    <row r="49" spans="1:8" ht="14.25">
      <c r="A49" s="310" t="s">
        <v>205</v>
      </c>
      <c r="B49" s="131">
        <v>4.768E-2</v>
      </c>
      <c r="C49" s="99">
        <v>4.58E-2</v>
      </c>
      <c r="D49" s="132">
        <v>0.43093999999999999</v>
      </c>
      <c r="E49" s="99">
        <v>0.15759000000000001</v>
      </c>
      <c r="F49" s="133">
        <v>4.7889999999999995E-2</v>
      </c>
      <c r="G49" s="134">
        <v>0.27011000000000002</v>
      </c>
      <c r="H49" s="135">
        <v>1</v>
      </c>
    </row>
    <row r="50" spans="1:8" s="300" customFormat="1">
      <c r="A50" s="311" t="s">
        <v>563</v>
      </c>
      <c r="B50" s="136">
        <v>4.2809999999999994E-2</v>
      </c>
      <c r="C50" s="102">
        <v>4.1689999999999998E-2</v>
      </c>
      <c r="D50" s="137">
        <v>0.50348000000000004</v>
      </c>
      <c r="E50" s="102">
        <v>0.19774</v>
      </c>
      <c r="F50" s="138">
        <v>4.0119999999999996E-2</v>
      </c>
      <c r="G50" s="139">
        <v>0.17416000000000001</v>
      </c>
      <c r="H50" s="140">
        <v>1</v>
      </c>
    </row>
    <row r="51" spans="1:8" s="300" customFormat="1">
      <c r="A51" s="171"/>
      <c r="B51" s="99"/>
      <c r="C51" s="99"/>
      <c r="D51" s="99"/>
      <c r="E51" s="99"/>
      <c r="F51" s="99"/>
      <c r="G51" s="99"/>
      <c r="H51" s="141"/>
    </row>
    <row r="52" spans="1:8" s="300" customFormat="1">
      <c r="A52" s="347" t="s">
        <v>483</v>
      </c>
      <c r="B52" s="171"/>
      <c r="C52" s="171"/>
      <c r="D52" s="171"/>
      <c r="E52" s="171"/>
      <c r="F52" s="171"/>
      <c r="G52" s="171"/>
    </row>
    <row r="53" spans="1:8" s="208" customFormat="1" ht="14.25">
      <c r="A53" s="106" t="s">
        <v>769</v>
      </c>
    </row>
    <row r="54" spans="1:8" s="208" customFormat="1" ht="14.25">
      <c r="A54" s="172" t="s">
        <v>560</v>
      </c>
    </row>
    <row r="55" spans="1:8" s="208" customFormat="1" ht="14.25">
      <c r="A55" s="172" t="s">
        <v>938</v>
      </c>
    </row>
    <row r="56" spans="1:8" ht="15.75">
      <c r="A56" s="172" t="s">
        <v>562</v>
      </c>
      <c r="B56" s="348"/>
      <c r="C56" s="348"/>
      <c r="D56" s="348"/>
      <c r="E56" s="348"/>
      <c r="F56" s="348"/>
      <c r="G56" s="348"/>
    </row>
    <row r="57" spans="1:8" s="300" customFormat="1">
      <c r="A57" s="208" t="s">
        <v>359</v>
      </c>
      <c r="B57" s="171"/>
      <c r="C57" s="171"/>
      <c r="D57" s="171"/>
      <c r="E57" s="171"/>
      <c r="F57" s="171"/>
      <c r="G57" s="171"/>
    </row>
    <row r="58" spans="1:8" s="208" customFormat="1" ht="14.25">
      <c r="A58" s="209" t="s">
        <v>360</v>
      </c>
    </row>
    <row r="59" spans="1:8">
      <c r="B59" s="306"/>
    </row>
    <row r="60" spans="1:8">
      <c r="A60" s="211" t="s">
        <v>655</v>
      </c>
    </row>
    <row r="61" spans="1:8" ht="14.25">
      <c r="A61" s="107" t="s">
        <v>975</v>
      </c>
    </row>
    <row r="62" spans="1:8" ht="14.25">
      <c r="A62" s="107"/>
    </row>
    <row r="63" spans="1:8">
      <c r="A63" s="180" t="s">
        <v>654</v>
      </c>
    </row>
    <row r="64" spans="1:8" ht="14.25">
      <c r="A64" s="107" t="s">
        <v>481</v>
      </c>
    </row>
    <row r="65" spans="1:8" ht="14.25">
      <c r="A65" s="107" t="s">
        <v>482</v>
      </c>
    </row>
    <row r="66" spans="1:8" ht="14.25">
      <c r="A66" s="104"/>
    </row>
    <row r="67" spans="1:8">
      <c r="A67" s="172" t="s">
        <v>951</v>
      </c>
      <c r="B67" s="108"/>
      <c r="C67" s="108"/>
      <c r="D67" s="108"/>
      <c r="E67" s="108"/>
      <c r="F67" s="108"/>
      <c r="G67" s="108"/>
      <c r="H67" s="271" t="s">
        <v>310</v>
      </c>
    </row>
  </sheetData>
  <printOptions horizontalCentered="1"/>
  <pageMargins left="0.59055118110236227" right="0.59055118110236227" top="0.59055118110236227" bottom="0.59055118110236227" header="0.51181102362204722" footer="0.51181102362204722"/>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zoomScaleNormal="100" workbookViewId="0"/>
  </sheetViews>
  <sheetFormatPr baseColWidth="10" defaultRowHeight="14.25"/>
  <cols>
    <col min="1" max="1" width="45.625" style="83" customWidth="1"/>
    <col min="2" max="7" width="14.625" style="83" customWidth="1"/>
    <col min="8" max="16384" width="11" style="83"/>
  </cols>
  <sheetData>
    <row r="1" spans="1:7" ht="36" customHeight="1">
      <c r="A1" s="476" t="s">
        <v>432</v>
      </c>
      <c r="B1" s="476"/>
      <c r="C1" s="476"/>
      <c r="D1" s="476"/>
      <c r="E1" s="476"/>
      <c r="F1" s="476"/>
      <c r="G1" s="476"/>
    </row>
    <row r="2" spans="1:7" s="306" customFormat="1" ht="29.25" customHeight="1">
      <c r="A2" s="477" t="s">
        <v>466</v>
      </c>
      <c r="B2" s="477"/>
      <c r="C2" s="477"/>
      <c r="D2" s="477"/>
      <c r="E2" s="477"/>
      <c r="F2" s="477"/>
      <c r="G2" s="477"/>
    </row>
    <row r="3" spans="1:7" ht="15">
      <c r="A3" s="5"/>
      <c r="B3" s="478"/>
      <c r="C3" s="478"/>
      <c r="D3" s="478"/>
      <c r="E3" s="478"/>
      <c r="F3" s="478"/>
      <c r="G3" s="478"/>
    </row>
    <row r="4" spans="1:7" s="306" customFormat="1" ht="42.75" customHeight="1">
      <c r="A4" s="471" t="s">
        <v>433</v>
      </c>
      <c r="B4" s="472" t="s">
        <v>356</v>
      </c>
      <c r="C4" s="472" t="s">
        <v>408</v>
      </c>
      <c r="D4" s="472" t="s">
        <v>210</v>
      </c>
      <c r="E4" s="472" t="s">
        <v>214</v>
      </c>
      <c r="F4" s="472" t="s">
        <v>218</v>
      </c>
      <c r="G4" s="472" t="s">
        <v>222</v>
      </c>
    </row>
    <row r="5" spans="1:7" ht="15">
      <c r="A5" s="5"/>
      <c r="B5" s="478"/>
      <c r="C5" s="478"/>
      <c r="D5" s="478"/>
      <c r="E5" s="478"/>
      <c r="F5" s="478"/>
      <c r="G5" s="478"/>
    </row>
    <row r="6" spans="1:7" ht="30" customHeight="1">
      <c r="A6" s="6" t="s">
        <v>389</v>
      </c>
      <c r="B6" s="69"/>
      <c r="C6" s="69"/>
      <c r="D6" s="69"/>
      <c r="E6" s="69"/>
      <c r="F6" s="69"/>
      <c r="G6" s="69"/>
    </row>
    <row r="7" spans="1:7">
      <c r="A7" s="70" t="s">
        <v>172</v>
      </c>
      <c r="B7" s="71">
        <v>0.05</v>
      </c>
      <c r="C7" s="71">
        <v>7.2999999999999995E-2</v>
      </c>
      <c r="D7" s="71">
        <v>0.219</v>
      </c>
      <c r="E7" s="71">
        <v>-5.0999999999999997E-2</v>
      </c>
      <c r="F7" s="71">
        <v>-3.5999999999999997E-2</v>
      </c>
      <c r="G7" s="71">
        <v>-0.32200000000000001</v>
      </c>
    </row>
    <row r="8" spans="1:7">
      <c r="A8" s="72"/>
      <c r="B8" s="73" t="s">
        <v>38</v>
      </c>
      <c r="C8" s="73" t="s">
        <v>39</v>
      </c>
      <c r="D8" s="73" t="s">
        <v>40</v>
      </c>
      <c r="E8" s="73" t="s">
        <v>41</v>
      </c>
      <c r="F8" s="73" t="s">
        <v>42</v>
      </c>
      <c r="G8" s="73" t="s">
        <v>43</v>
      </c>
    </row>
    <row r="9" spans="1:7">
      <c r="A9" s="70" t="s">
        <v>390</v>
      </c>
      <c r="B9" s="71">
        <v>0.18099999999999999</v>
      </c>
      <c r="C9" s="71">
        <v>0.15</v>
      </c>
      <c r="D9" s="74">
        <v>7.1999999999999995E-2</v>
      </c>
      <c r="E9" s="71">
        <v>-6.6000000000000003E-2</v>
      </c>
      <c r="F9" s="71">
        <v>-5.8999999999999997E-2</v>
      </c>
      <c r="G9" s="71">
        <v>-0.30199999999999999</v>
      </c>
    </row>
    <row r="10" spans="1:7">
      <c r="A10" s="72"/>
      <c r="B10" s="73" t="s">
        <v>44</v>
      </c>
      <c r="C10" s="73" t="s">
        <v>45</v>
      </c>
      <c r="D10" s="75" t="s">
        <v>46</v>
      </c>
      <c r="E10" s="73" t="s">
        <v>47</v>
      </c>
      <c r="F10" s="73" t="s">
        <v>48</v>
      </c>
      <c r="G10" s="73" t="s">
        <v>49</v>
      </c>
    </row>
    <row r="11" spans="1:7">
      <c r="A11" s="70" t="s">
        <v>399</v>
      </c>
      <c r="B11" s="71">
        <v>0.29699999999999999</v>
      </c>
      <c r="C11" s="71">
        <v>0.24299999999999999</v>
      </c>
      <c r="D11" s="71">
        <v>-0.187</v>
      </c>
      <c r="E11" s="71">
        <v>-0.129</v>
      </c>
      <c r="F11" s="71">
        <v>-5.2999999999999999E-2</v>
      </c>
      <c r="G11" s="71">
        <v>-0.32700000000000001</v>
      </c>
    </row>
    <row r="12" spans="1:7">
      <c r="A12" s="72"/>
      <c r="B12" s="73" t="s">
        <v>50</v>
      </c>
      <c r="C12" s="73" t="s">
        <v>51</v>
      </c>
      <c r="D12" s="73" t="s">
        <v>52</v>
      </c>
      <c r="E12" s="73" t="s">
        <v>53</v>
      </c>
      <c r="F12" s="73" t="s">
        <v>54</v>
      </c>
      <c r="G12" s="73" t="s">
        <v>55</v>
      </c>
    </row>
    <row r="13" spans="1:7">
      <c r="A13" s="9"/>
      <c r="B13" s="69"/>
      <c r="C13" s="69"/>
      <c r="D13" s="69"/>
      <c r="E13" s="69"/>
      <c r="F13" s="69"/>
      <c r="G13" s="69"/>
    </row>
    <row r="14" spans="1:7" ht="15">
      <c r="A14" s="10" t="s">
        <v>372</v>
      </c>
      <c r="B14" s="69"/>
      <c r="C14" s="69"/>
      <c r="D14" s="69"/>
      <c r="E14" s="69"/>
      <c r="F14" s="69"/>
      <c r="G14" s="69"/>
    </row>
    <row r="15" spans="1:7">
      <c r="A15" s="11" t="s">
        <v>198</v>
      </c>
      <c r="B15" s="74">
        <v>8.9999999999999993E-3</v>
      </c>
      <c r="C15" s="71">
        <v>1.2E-2</v>
      </c>
      <c r="D15" s="71">
        <v>0.105</v>
      </c>
      <c r="E15" s="71">
        <v>-0.22800000000000001</v>
      </c>
      <c r="F15" s="71">
        <v>5.5E-2</v>
      </c>
      <c r="G15" s="71">
        <v>4.9000000000000002E-2</v>
      </c>
    </row>
    <row r="16" spans="1:7">
      <c r="A16" s="12"/>
      <c r="B16" s="75" t="s">
        <v>154</v>
      </c>
      <c r="C16" s="73" t="s">
        <v>153</v>
      </c>
      <c r="D16" s="73" t="s">
        <v>56</v>
      </c>
      <c r="E16" s="73" t="s">
        <v>57</v>
      </c>
      <c r="F16" s="73" t="s">
        <v>58</v>
      </c>
      <c r="G16" s="73" t="s">
        <v>59</v>
      </c>
    </row>
    <row r="17" spans="1:7">
      <c r="A17" s="12"/>
      <c r="B17" s="69"/>
      <c r="C17" s="69"/>
      <c r="D17" s="69"/>
      <c r="E17" s="69"/>
      <c r="F17" s="69"/>
      <c r="G17" s="69"/>
    </row>
    <row r="18" spans="1:7" ht="30" customHeight="1">
      <c r="A18" s="6" t="s">
        <v>434</v>
      </c>
      <c r="B18" s="69"/>
      <c r="C18" s="69"/>
      <c r="D18" s="69"/>
      <c r="E18" s="69"/>
      <c r="F18" s="69"/>
      <c r="G18" s="69"/>
    </row>
    <row r="19" spans="1:7" ht="15">
      <c r="A19" s="10" t="s">
        <v>369</v>
      </c>
      <c r="B19" s="71">
        <v>2.5000000000000001E-2</v>
      </c>
      <c r="C19" s="71">
        <v>2.1999999999999999E-2</v>
      </c>
      <c r="D19" s="74">
        <v>-6.0000000000000001E-3</v>
      </c>
      <c r="E19" s="74">
        <v>-1.7000000000000001E-2</v>
      </c>
      <c r="F19" s="74">
        <v>1E-3</v>
      </c>
      <c r="G19" s="71">
        <v>-4.3999999999999997E-2</v>
      </c>
    </row>
    <row r="20" spans="1:7">
      <c r="A20" s="76"/>
      <c r="B20" s="73" t="s">
        <v>60</v>
      </c>
      <c r="C20" s="73" t="s">
        <v>61</v>
      </c>
      <c r="D20" s="75" t="s">
        <v>62</v>
      </c>
      <c r="E20" s="75" t="s">
        <v>63</v>
      </c>
      <c r="F20" s="75" t="s">
        <v>64</v>
      </c>
      <c r="G20" s="73" t="s">
        <v>65</v>
      </c>
    </row>
    <row r="21" spans="1:7">
      <c r="A21" s="72"/>
      <c r="B21" s="69"/>
      <c r="C21" s="69"/>
      <c r="D21" s="69"/>
      <c r="E21" s="69"/>
      <c r="F21" s="69"/>
      <c r="G21" s="69"/>
    </row>
    <row r="22" spans="1:7" ht="30">
      <c r="A22" s="6" t="s">
        <v>378</v>
      </c>
      <c r="B22" s="69"/>
      <c r="C22" s="69"/>
      <c r="D22" s="69"/>
      <c r="E22" s="69"/>
      <c r="F22" s="69"/>
      <c r="G22" s="69"/>
    </row>
    <row r="23" spans="1:7">
      <c r="A23" s="11" t="s">
        <v>317</v>
      </c>
      <c r="B23" s="74">
        <v>0.02</v>
      </c>
      <c r="C23" s="74">
        <v>2.5000000000000001E-2</v>
      </c>
      <c r="D23" s="74">
        <v>2.7E-2</v>
      </c>
      <c r="E23" s="71">
        <v>-0.06</v>
      </c>
      <c r="F23" s="74">
        <v>-0.01</v>
      </c>
      <c r="G23" s="74">
        <v>1.7000000000000001E-2</v>
      </c>
    </row>
    <row r="24" spans="1:7">
      <c r="A24" s="12"/>
      <c r="B24" s="75" t="s">
        <v>66</v>
      </c>
      <c r="C24" s="75" t="s">
        <v>67</v>
      </c>
      <c r="D24" s="75" t="s">
        <v>68</v>
      </c>
      <c r="E24" s="73" t="s">
        <v>69</v>
      </c>
      <c r="F24" s="75" t="s">
        <v>70</v>
      </c>
      <c r="G24" s="75" t="s">
        <v>71</v>
      </c>
    </row>
    <row r="25" spans="1:7">
      <c r="A25" s="11" t="s">
        <v>323</v>
      </c>
      <c r="B25" s="74">
        <v>0.01</v>
      </c>
      <c r="C25" s="71">
        <v>2.1000000000000001E-2</v>
      </c>
      <c r="D25" s="74">
        <v>-0.01</v>
      </c>
      <c r="E25" s="74">
        <v>-0.01</v>
      </c>
      <c r="F25" s="74">
        <v>-6.0000000000000001E-3</v>
      </c>
      <c r="G25" s="74">
        <v>-0.02</v>
      </c>
    </row>
    <row r="26" spans="1:7">
      <c r="A26" s="12"/>
      <c r="B26" s="75" t="s">
        <v>72</v>
      </c>
      <c r="C26" s="73" t="s">
        <v>73</v>
      </c>
      <c r="D26" s="75" t="s">
        <v>74</v>
      </c>
      <c r="E26" s="75" t="s">
        <v>75</v>
      </c>
      <c r="F26" s="75" t="s">
        <v>76</v>
      </c>
      <c r="G26" s="75" t="s">
        <v>77</v>
      </c>
    </row>
    <row r="27" spans="1:7">
      <c r="A27" s="11" t="s">
        <v>329</v>
      </c>
      <c r="B27" s="71">
        <v>1.7999999999999999E-2</v>
      </c>
      <c r="C27" s="71">
        <v>2.9000000000000001E-2</v>
      </c>
      <c r="D27" s="71">
        <v>-6.0999999999999999E-2</v>
      </c>
      <c r="E27" s="71">
        <v>-4.9000000000000002E-2</v>
      </c>
      <c r="F27" s="74">
        <v>1.4E-2</v>
      </c>
      <c r="G27" s="74">
        <v>2.5000000000000001E-2</v>
      </c>
    </row>
    <row r="28" spans="1:7">
      <c r="A28" s="12"/>
      <c r="B28" s="73" t="s">
        <v>78</v>
      </c>
      <c r="C28" s="73" t="s">
        <v>79</v>
      </c>
      <c r="D28" s="73" t="s">
        <v>80</v>
      </c>
      <c r="E28" s="73" t="s">
        <v>81</v>
      </c>
      <c r="F28" s="75" t="s">
        <v>82</v>
      </c>
      <c r="G28" s="75" t="s">
        <v>83</v>
      </c>
    </row>
    <row r="29" spans="1:7">
      <c r="A29" s="13"/>
      <c r="B29" s="69"/>
      <c r="C29" s="69"/>
      <c r="D29" s="69"/>
      <c r="E29" s="69"/>
      <c r="F29" s="69"/>
      <c r="G29" s="69"/>
    </row>
    <row r="30" spans="1:7" ht="30" customHeight="1">
      <c r="A30" s="6" t="s">
        <v>377</v>
      </c>
      <c r="B30" s="69"/>
      <c r="C30" s="69"/>
      <c r="D30" s="69"/>
      <c r="E30" s="69"/>
      <c r="F30" s="69"/>
      <c r="G30" s="69"/>
    </row>
    <row r="31" spans="1:7">
      <c r="A31" s="11" t="s">
        <v>335</v>
      </c>
      <c r="B31" s="71">
        <v>-1.4999999999999999E-2</v>
      </c>
      <c r="C31" s="74">
        <v>-8.9999999999999993E-3</v>
      </c>
      <c r="D31" s="74">
        <v>0.01</v>
      </c>
      <c r="E31" s="74">
        <v>2.5999999999999999E-2</v>
      </c>
      <c r="F31" s="74">
        <v>3.0000000000000001E-3</v>
      </c>
      <c r="G31" s="74">
        <v>1.6E-2</v>
      </c>
    </row>
    <row r="32" spans="1:7">
      <c r="A32" s="12"/>
      <c r="B32" s="73" t="s">
        <v>84</v>
      </c>
      <c r="C32" s="75" t="s">
        <v>85</v>
      </c>
      <c r="D32" s="75" t="s">
        <v>86</v>
      </c>
      <c r="E32" s="75" t="s">
        <v>87</v>
      </c>
      <c r="F32" s="75" t="s">
        <v>88</v>
      </c>
      <c r="G32" s="75" t="s">
        <v>89</v>
      </c>
    </row>
    <row r="33" spans="1:7">
      <c r="A33" s="11" t="s">
        <v>341</v>
      </c>
      <c r="B33" s="74">
        <v>-1.6E-2</v>
      </c>
      <c r="C33" s="74">
        <v>-8.9999999999999993E-3</v>
      </c>
      <c r="D33" s="71">
        <v>-8.2000000000000003E-2</v>
      </c>
      <c r="E33" s="74">
        <v>7.0000000000000001E-3</v>
      </c>
      <c r="F33" s="74">
        <v>0</v>
      </c>
      <c r="G33" s="71">
        <v>0.127</v>
      </c>
    </row>
    <row r="34" spans="1:7">
      <c r="A34" s="12"/>
      <c r="B34" s="75" t="s">
        <v>90</v>
      </c>
      <c r="C34" s="75" t="s">
        <v>91</v>
      </c>
      <c r="D34" s="73" t="s">
        <v>92</v>
      </c>
      <c r="E34" s="75" t="s">
        <v>93</v>
      </c>
      <c r="F34" s="75" t="s">
        <v>94</v>
      </c>
      <c r="G34" s="73" t="s">
        <v>95</v>
      </c>
    </row>
    <row r="35" spans="1:7">
      <c r="A35" s="11" t="s">
        <v>347</v>
      </c>
      <c r="B35" s="74">
        <v>-1.0999999999999999E-2</v>
      </c>
      <c r="C35" s="71">
        <v>-2.8000000000000001E-2</v>
      </c>
      <c r="D35" s="71">
        <v>-9.0999999999999998E-2</v>
      </c>
      <c r="E35" s="74">
        <v>2.7E-2</v>
      </c>
      <c r="F35" s="74">
        <v>7.0000000000000001E-3</v>
      </c>
      <c r="G35" s="71">
        <v>0.115</v>
      </c>
    </row>
    <row r="36" spans="1:7">
      <c r="A36" s="12"/>
      <c r="B36" s="75" t="s">
        <v>96</v>
      </c>
      <c r="C36" s="73" t="s">
        <v>97</v>
      </c>
      <c r="D36" s="73" t="s">
        <v>98</v>
      </c>
      <c r="E36" s="75" t="s">
        <v>99</v>
      </c>
      <c r="F36" s="75" t="s">
        <v>100</v>
      </c>
      <c r="G36" s="73" t="s">
        <v>101</v>
      </c>
    </row>
    <row r="37" spans="1:7">
      <c r="A37" s="11" t="s">
        <v>186</v>
      </c>
      <c r="B37" s="74">
        <v>-0.01</v>
      </c>
      <c r="C37" s="71">
        <v>-3.1E-2</v>
      </c>
      <c r="D37" s="71">
        <v>-0.27800000000000002</v>
      </c>
      <c r="E37" s="71">
        <v>-4.4999999999999998E-2</v>
      </c>
      <c r="F37" s="74">
        <v>-4.0000000000000001E-3</v>
      </c>
      <c r="G37" s="71">
        <v>0.30399999999999999</v>
      </c>
    </row>
    <row r="38" spans="1:7">
      <c r="A38" s="72"/>
      <c r="B38" s="75" t="s">
        <v>102</v>
      </c>
      <c r="C38" s="73" t="s">
        <v>103</v>
      </c>
      <c r="D38" s="73" t="s">
        <v>104</v>
      </c>
      <c r="E38" s="73" t="s">
        <v>105</v>
      </c>
      <c r="F38" s="75" t="s">
        <v>106</v>
      </c>
      <c r="G38" s="73" t="s">
        <v>107</v>
      </c>
    </row>
    <row r="39" spans="1:7">
      <c r="A39" s="72"/>
      <c r="B39" s="69"/>
      <c r="C39" s="69"/>
      <c r="D39" s="69"/>
      <c r="E39" s="69"/>
      <c r="F39" s="69"/>
      <c r="G39" s="69"/>
    </row>
    <row r="40" spans="1:7" ht="30" customHeight="1">
      <c r="A40" s="6" t="s">
        <v>374</v>
      </c>
      <c r="B40" s="69"/>
      <c r="C40" s="69"/>
      <c r="D40" s="69"/>
      <c r="E40" s="69"/>
      <c r="F40" s="69"/>
      <c r="G40" s="69"/>
    </row>
    <row r="41" spans="1:7">
      <c r="A41" s="11" t="s">
        <v>363</v>
      </c>
      <c r="B41" s="71">
        <v>1.2999999999999999E-2</v>
      </c>
      <c r="C41" s="71">
        <v>-1.7000000000000001E-2</v>
      </c>
      <c r="D41" s="71">
        <v>-0.128</v>
      </c>
      <c r="E41" s="71">
        <v>-5.3999999999999999E-2</v>
      </c>
      <c r="F41" s="71">
        <v>7.0999999999999994E-2</v>
      </c>
      <c r="G41" s="71">
        <v>0.111</v>
      </c>
    </row>
    <row r="42" spans="1:7">
      <c r="A42" s="12"/>
      <c r="B42" s="73" t="s">
        <v>108</v>
      </c>
      <c r="C42" s="73" t="s">
        <v>109</v>
      </c>
      <c r="D42" s="73" t="s">
        <v>110</v>
      </c>
      <c r="E42" s="73" t="s">
        <v>111</v>
      </c>
      <c r="F42" s="73" t="s">
        <v>112</v>
      </c>
      <c r="G42" s="73" t="s">
        <v>113</v>
      </c>
    </row>
    <row r="43" spans="1:7">
      <c r="A43" s="11" t="s">
        <v>367</v>
      </c>
      <c r="B43" s="74">
        <v>2E-3</v>
      </c>
      <c r="C43" s="74">
        <v>8.9999999999999993E-3</v>
      </c>
      <c r="D43" s="71">
        <v>-0.10100000000000001</v>
      </c>
      <c r="E43" s="71">
        <v>-4.7E-2</v>
      </c>
      <c r="F43" s="74">
        <v>-7.0000000000000001E-3</v>
      </c>
      <c r="G43" s="71">
        <v>0.16200000000000001</v>
      </c>
    </row>
    <row r="44" spans="1:7">
      <c r="A44" s="72"/>
      <c r="B44" s="75" t="s">
        <v>114</v>
      </c>
      <c r="C44" s="75" t="s">
        <v>115</v>
      </c>
      <c r="D44" s="73" t="s">
        <v>116</v>
      </c>
      <c r="E44" s="73" t="s">
        <v>117</v>
      </c>
      <c r="F44" s="75" t="s">
        <v>118</v>
      </c>
      <c r="G44" s="73" t="s">
        <v>119</v>
      </c>
    </row>
    <row r="45" spans="1:7">
      <c r="A45" s="72"/>
      <c r="B45" s="69"/>
      <c r="C45" s="69"/>
      <c r="D45" s="69"/>
      <c r="E45" s="69"/>
      <c r="F45" s="69"/>
      <c r="G45" s="69"/>
    </row>
    <row r="46" spans="1:7" ht="30" customHeight="1">
      <c r="A46" s="6" t="s">
        <v>376</v>
      </c>
      <c r="B46" s="69"/>
      <c r="C46" s="69"/>
      <c r="D46" s="69"/>
      <c r="E46" s="69"/>
      <c r="F46" s="69"/>
      <c r="G46" s="69"/>
    </row>
    <row r="47" spans="1:7">
      <c r="A47" s="11" t="s">
        <v>207</v>
      </c>
      <c r="B47" s="71">
        <v>-1.4E-2</v>
      </c>
      <c r="C47" s="74">
        <v>7.0000000000000001E-3</v>
      </c>
      <c r="D47" s="74">
        <v>-1.2999999999999999E-2</v>
      </c>
      <c r="E47" s="74">
        <v>1.7999999999999999E-2</v>
      </c>
      <c r="F47" s="74">
        <v>7.0000000000000001E-3</v>
      </c>
      <c r="G47" s="74">
        <v>-7.0000000000000001E-3</v>
      </c>
    </row>
    <row r="48" spans="1:7">
      <c r="A48" s="12"/>
      <c r="B48" s="73" t="s">
        <v>120</v>
      </c>
      <c r="C48" s="75" t="s">
        <v>121</v>
      </c>
      <c r="D48" s="75" t="s">
        <v>122</v>
      </c>
      <c r="E48" s="75" t="s">
        <v>123</v>
      </c>
      <c r="F48" s="75" t="s">
        <v>124</v>
      </c>
      <c r="G48" s="75" t="s">
        <v>125</v>
      </c>
    </row>
    <row r="49" spans="1:7">
      <c r="A49" s="11" t="s">
        <v>209</v>
      </c>
      <c r="B49" s="74">
        <v>-1.2E-2</v>
      </c>
      <c r="C49" s="74">
        <v>0.01</v>
      </c>
      <c r="D49" s="71">
        <v>3.5000000000000003E-2</v>
      </c>
      <c r="E49" s="71">
        <v>4.3999999999999997E-2</v>
      </c>
      <c r="F49" s="74">
        <v>-1E-3</v>
      </c>
      <c r="G49" s="71">
        <v>-8.3000000000000004E-2</v>
      </c>
    </row>
    <row r="50" spans="1:7">
      <c r="A50" s="72"/>
      <c r="B50" s="75" t="s">
        <v>126</v>
      </c>
      <c r="C50" s="75" t="s">
        <v>127</v>
      </c>
      <c r="D50" s="73" t="s">
        <v>128</v>
      </c>
      <c r="E50" s="73" t="s">
        <v>129</v>
      </c>
      <c r="F50" s="75" t="s">
        <v>130</v>
      </c>
      <c r="G50" s="73" t="s">
        <v>131</v>
      </c>
    </row>
    <row r="51" spans="1:7">
      <c r="A51" s="72"/>
      <c r="B51" s="69"/>
      <c r="C51" s="69"/>
      <c r="D51" s="69"/>
      <c r="E51" s="69"/>
      <c r="F51" s="69"/>
      <c r="G51" s="69"/>
    </row>
    <row r="52" spans="1:7">
      <c r="A52" s="77" t="s">
        <v>132</v>
      </c>
      <c r="B52" s="78">
        <v>9857</v>
      </c>
      <c r="C52" s="78">
        <v>9857</v>
      </c>
      <c r="D52" s="78">
        <v>9857</v>
      </c>
      <c r="E52" s="78">
        <v>9857</v>
      </c>
      <c r="F52" s="78">
        <v>9857</v>
      </c>
      <c r="G52" s="78">
        <v>9857</v>
      </c>
    </row>
    <row r="53" spans="1:7">
      <c r="A53" s="70"/>
      <c r="B53" s="72"/>
      <c r="C53" s="72"/>
      <c r="D53" s="72"/>
      <c r="E53" s="72"/>
      <c r="F53" s="72"/>
      <c r="G53" s="72"/>
    </row>
    <row r="54" spans="1:7" ht="15">
      <c r="A54" s="70" t="s">
        <v>564</v>
      </c>
      <c r="B54" s="72"/>
      <c r="C54" s="72"/>
      <c r="D54" s="72"/>
      <c r="E54" s="72"/>
      <c r="F54" s="72"/>
      <c r="G54" s="72"/>
    </row>
    <row r="55" spans="1:7">
      <c r="A55" s="14" t="s">
        <v>435</v>
      </c>
      <c r="B55" s="79"/>
      <c r="C55" s="79"/>
      <c r="D55" s="79"/>
      <c r="E55" s="80"/>
      <c r="F55" s="79"/>
      <c r="G55" s="79"/>
    </row>
    <row r="56" spans="1:7">
      <c r="A56" s="172" t="s">
        <v>382</v>
      </c>
      <c r="B56" s="79"/>
      <c r="C56" s="79"/>
      <c r="D56" s="79"/>
      <c r="E56" s="80"/>
      <c r="F56" s="79"/>
      <c r="G56" s="79"/>
    </row>
    <row r="57" spans="1:7">
      <c r="A57" s="52" t="s">
        <v>458</v>
      </c>
      <c r="B57" s="79"/>
      <c r="C57" s="79"/>
      <c r="D57" s="79"/>
      <c r="E57" s="80"/>
      <c r="F57" s="79"/>
      <c r="G57" s="79"/>
    </row>
    <row r="58" spans="1:7">
      <c r="A58" s="16" t="s">
        <v>359</v>
      </c>
      <c r="B58" s="79"/>
      <c r="C58" s="79"/>
      <c r="D58" s="79"/>
      <c r="E58" s="80"/>
      <c r="F58" s="79"/>
      <c r="G58" s="79"/>
    </row>
    <row r="59" spans="1:7">
      <c r="A59" s="16" t="s">
        <v>360</v>
      </c>
      <c r="B59" s="79"/>
      <c r="C59" s="79"/>
      <c r="D59" s="79"/>
      <c r="E59" s="80"/>
      <c r="F59" s="79"/>
      <c r="G59" s="79"/>
    </row>
    <row r="60" spans="1:7">
      <c r="A60" s="17" t="s">
        <v>436</v>
      </c>
      <c r="B60" s="79"/>
      <c r="C60" s="79"/>
      <c r="D60" s="79"/>
      <c r="E60" s="80"/>
      <c r="F60" s="79"/>
      <c r="G60" s="79"/>
    </row>
    <row r="61" spans="1:7">
      <c r="A61" s="18"/>
      <c r="B61" s="79"/>
      <c r="C61" s="79"/>
      <c r="D61" s="79"/>
      <c r="E61" s="80"/>
      <c r="F61" s="79"/>
      <c r="G61" s="79"/>
    </row>
    <row r="62" spans="1:7" ht="75" customHeight="1">
      <c r="A62" s="475" t="s">
        <v>437</v>
      </c>
      <c r="B62" s="475"/>
      <c r="C62" s="475"/>
      <c r="D62" s="475"/>
      <c r="E62" s="475"/>
      <c r="F62" s="475"/>
      <c r="G62" s="475"/>
    </row>
    <row r="64" spans="1:7" ht="15">
      <c r="A64" s="181" t="s">
        <v>655</v>
      </c>
      <c r="B64" s="75"/>
      <c r="C64" s="75"/>
      <c r="D64" s="75"/>
      <c r="E64" s="75"/>
      <c r="F64" s="75"/>
    </row>
    <row r="65" spans="1:7">
      <c r="A65" s="107" t="s">
        <v>975</v>
      </c>
      <c r="B65" s="75"/>
      <c r="C65" s="75"/>
      <c r="D65" s="75"/>
      <c r="E65" s="75"/>
      <c r="F65" s="75"/>
    </row>
    <row r="66" spans="1:7">
      <c r="A66" s="107"/>
      <c r="B66" s="75"/>
      <c r="C66" s="75"/>
      <c r="D66" s="75"/>
      <c r="E66" s="75"/>
      <c r="F66" s="75"/>
    </row>
    <row r="67" spans="1:7" ht="15" customHeight="1">
      <c r="A67" s="180" t="s">
        <v>654</v>
      </c>
      <c r="B67" s="75"/>
      <c r="C67" s="75"/>
      <c r="D67" s="75"/>
      <c r="E67" s="75"/>
      <c r="F67" s="75"/>
    </row>
    <row r="68" spans="1:7">
      <c r="A68" s="107" t="s">
        <v>481</v>
      </c>
      <c r="B68" s="75"/>
      <c r="C68" s="75"/>
      <c r="D68" s="75"/>
      <c r="E68" s="75"/>
      <c r="F68" s="75"/>
    </row>
    <row r="69" spans="1:7">
      <c r="A69" s="107" t="s">
        <v>482</v>
      </c>
      <c r="B69" s="75"/>
      <c r="C69" s="75"/>
      <c r="D69" s="75"/>
      <c r="E69" s="75"/>
      <c r="F69" s="75"/>
    </row>
    <row r="70" spans="1:7">
      <c r="A70" s="104"/>
      <c r="B70" s="75"/>
      <c r="C70" s="75"/>
      <c r="D70" s="75"/>
      <c r="E70" s="75"/>
      <c r="F70" s="75"/>
    </row>
    <row r="71" spans="1:7" ht="15">
      <c r="A71" s="208" t="s">
        <v>951</v>
      </c>
      <c r="B71" s="79"/>
      <c r="C71" s="79"/>
      <c r="D71" s="79"/>
      <c r="E71" s="80"/>
      <c r="F71" s="79"/>
      <c r="G71" s="432" t="s">
        <v>310</v>
      </c>
    </row>
  </sheetData>
  <mergeCells count="5">
    <mergeCell ref="A62:G62"/>
    <mergeCell ref="A1:G1"/>
    <mergeCell ref="A2:G2"/>
    <mergeCell ref="B5:G5"/>
    <mergeCell ref="B3:G3"/>
  </mergeCells>
  <printOptions horizontalCentered="1"/>
  <pageMargins left="0.59055118110236227" right="0.59055118110236227" top="0.59055118110236227" bottom="0.5905511811023622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heetViews>
  <sheetFormatPr baseColWidth="10" defaultColWidth="10.625" defaultRowHeight="15"/>
  <cols>
    <col min="1" max="1" width="70.625" style="437" customWidth="1"/>
    <col min="2" max="16384" width="10.625" style="105"/>
  </cols>
  <sheetData>
    <row r="1" spans="1:8" s="257" customFormat="1" ht="18">
      <c r="A1" s="256" t="s">
        <v>895</v>
      </c>
      <c r="B1" s="256"/>
    </row>
    <row r="2" spans="1:8" s="321" customFormat="1" ht="30.75" customHeight="1">
      <c r="A2" s="479" t="s">
        <v>412</v>
      </c>
      <c r="B2" s="479"/>
      <c r="C2" s="479"/>
      <c r="D2" s="479"/>
      <c r="E2" s="479"/>
      <c r="F2" s="479"/>
      <c r="G2" s="479"/>
      <c r="H2" s="479"/>
    </row>
    <row r="3" spans="1:8" ht="14.25">
      <c r="A3" s="412"/>
      <c r="B3" s="412"/>
    </row>
    <row r="4" spans="1:8" ht="75" customHeight="1">
      <c r="A4" s="96" t="s">
        <v>1</v>
      </c>
      <c r="B4" s="97" t="s">
        <v>356</v>
      </c>
      <c r="C4" s="97" t="s">
        <v>408</v>
      </c>
      <c r="D4" s="97" t="s">
        <v>210</v>
      </c>
      <c r="E4" s="97" t="s">
        <v>214</v>
      </c>
      <c r="F4" s="97" t="s">
        <v>218</v>
      </c>
      <c r="G4" s="97" t="s">
        <v>222</v>
      </c>
      <c r="H4" s="97" t="s">
        <v>0</v>
      </c>
    </row>
    <row r="5" spans="1:8">
      <c r="A5" s="430"/>
      <c r="B5" s="433"/>
      <c r="C5" s="433"/>
      <c r="D5" s="433"/>
      <c r="E5" s="433"/>
      <c r="F5" s="433"/>
      <c r="G5" s="433"/>
    </row>
    <row r="6" spans="1:8">
      <c r="A6" s="438" t="s">
        <v>387</v>
      </c>
      <c r="B6" s="160">
        <v>3.27E-2</v>
      </c>
      <c r="C6" s="161">
        <v>3.2370000000000003E-2</v>
      </c>
      <c r="D6" s="162">
        <v>0.45748</v>
      </c>
      <c r="E6" s="163">
        <v>0.17045000000000002</v>
      </c>
      <c r="F6" s="161">
        <v>4.8799999999999996E-2</v>
      </c>
      <c r="G6" s="163">
        <v>0.25819999999999999</v>
      </c>
      <c r="H6" s="124">
        <f>SUM(B6:G6)</f>
        <v>0.99999999999999989</v>
      </c>
    </row>
    <row r="7" spans="1:8">
      <c r="A7" s="430"/>
      <c r="B7" s="164"/>
      <c r="C7" s="164"/>
      <c r="D7" s="164"/>
      <c r="E7" s="164"/>
      <c r="F7" s="164"/>
      <c r="G7" s="164"/>
      <c r="H7" s="165"/>
    </row>
    <row r="8" spans="1:8">
      <c r="A8" s="428" t="s">
        <v>164</v>
      </c>
      <c r="B8" s="166"/>
      <c r="C8" s="166"/>
      <c r="D8" s="166"/>
      <c r="E8" s="166"/>
      <c r="F8" s="166"/>
      <c r="G8" s="166"/>
      <c r="H8" s="165"/>
    </row>
    <row r="9" spans="1:8" ht="14.25">
      <c r="A9" s="429" t="s">
        <v>26</v>
      </c>
      <c r="B9" s="125">
        <v>1.248E-2</v>
      </c>
      <c r="C9" s="167">
        <v>3.2799999999999999E-3</v>
      </c>
      <c r="D9" s="127">
        <v>0.37087999999999999</v>
      </c>
      <c r="E9" s="129">
        <v>0.18139</v>
      </c>
      <c r="F9" s="128">
        <v>5.7489999999999999E-2</v>
      </c>
      <c r="G9" s="168">
        <v>0.37447000000000003</v>
      </c>
      <c r="H9" s="130">
        <f>SUM(B9:G9)</f>
        <v>0.99999000000000016</v>
      </c>
    </row>
    <row r="10" spans="1:8" ht="14.25">
      <c r="A10" s="426"/>
      <c r="B10" s="131"/>
      <c r="C10" s="99"/>
      <c r="D10" s="132"/>
      <c r="E10" s="99"/>
      <c r="F10" s="133"/>
      <c r="G10" s="169"/>
      <c r="H10" s="135"/>
    </row>
    <row r="11" spans="1:8" s="434" customFormat="1">
      <c r="A11" s="426" t="s">
        <v>313</v>
      </c>
      <c r="B11" s="131">
        <v>1.06E-2</v>
      </c>
      <c r="C11" s="99">
        <v>2.4099999999999998E-3</v>
      </c>
      <c r="D11" s="132">
        <v>0.37040000000000001</v>
      </c>
      <c r="E11" s="99">
        <v>0.19023000000000001</v>
      </c>
      <c r="F11" s="133">
        <v>5.4960000000000002E-2</v>
      </c>
      <c r="G11" s="169">
        <v>0.37139000000000005</v>
      </c>
      <c r="H11" s="135">
        <f>SUM(B11:G11)</f>
        <v>0.99999000000000016</v>
      </c>
    </row>
    <row r="12" spans="1:8" ht="14.25">
      <c r="A12" s="426" t="s">
        <v>319</v>
      </c>
      <c r="B12" s="131">
        <v>2.0240000000000001E-2</v>
      </c>
      <c r="C12" s="99">
        <v>2.5300000000000001E-3</v>
      </c>
      <c r="D12" s="132">
        <v>0.32573999999999997</v>
      </c>
      <c r="E12" s="99">
        <v>0.12776999999999999</v>
      </c>
      <c r="F12" s="133">
        <v>5.8819999999999997E-2</v>
      </c>
      <c r="G12" s="169">
        <v>0.46490000000000004</v>
      </c>
      <c r="H12" s="135">
        <f t="shared" ref="H12:H15" si="0">SUM(B12:G12)</f>
        <v>1</v>
      </c>
    </row>
    <row r="13" spans="1:8" ht="14.25">
      <c r="A13" s="426" t="s">
        <v>325</v>
      </c>
      <c r="B13" s="131">
        <v>1.7520000000000001E-2</v>
      </c>
      <c r="C13" s="99">
        <v>9.4799999999999988E-3</v>
      </c>
      <c r="D13" s="132">
        <v>0.44658000000000003</v>
      </c>
      <c r="E13" s="99">
        <v>0.14877000000000001</v>
      </c>
      <c r="F13" s="133">
        <v>7.0359999999999992E-2</v>
      </c>
      <c r="G13" s="169">
        <v>0.30729000000000001</v>
      </c>
      <c r="H13" s="135">
        <f t="shared" si="0"/>
        <v>1</v>
      </c>
    </row>
    <row r="14" spans="1:8" ht="14.25">
      <c r="A14" s="426" t="s">
        <v>331</v>
      </c>
      <c r="B14" s="131">
        <v>3.1760000000000004E-2</v>
      </c>
      <c r="C14" s="99">
        <v>9.7199999999999995E-3</v>
      </c>
      <c r="D14" s="132">
        <v>0.30604999999999999</v>
      </c>
      <c r="E14" s="99">
        <v>0.11248</v>
      </c>
      <c r="F14" s="133">
        <v>8.0719999999999986E-2</v>
      </c>
      <c r="G14" s="169">
        <v>0.45927000000000001</v>
      </c>
      <c r="H14" s="135">
        <f t="shared" si="0"/>
        <v>1</v>
      </c>
    </row>
    <row r="15" spans="1:8" ht="14.25">
      <c r="A15" s="427" t="s">
        <v>934</v>
      </c>
      <c r="B15" s="136">
        <v>0</v>
      </c>
      <c r="C15" s="102">
        <v>0</v>
      </c>
      <c r="D15" s="137">
        <v>0.53845999999999994</v>
      </c>
      <c r="E15" s="102">
        <v>0.23077000000000003</v>
      </c>
      <c r="F15" s="138">
        <v>7.6920000000000002E-2</v>
      </c>
      <c r="G15" s="170">
        <v>0.15384999999999999</v>
      </c>
      <c r="H15" s="140">
        <f t="shared" si="0"/>
        <v>1</v>
      </c>
    </row>
    <row r="16" spans="1:8" ht="14.25">
      <c r="A16" s="430"/>
      <c r="B16" s="99"/>
      <c r="C16" s="99"/>
      <c r="D16" s="99"/>
      <c r="E16" s="99"/>
      <c r="F16" s="99"/>
      <c r="G16" s="99"/>
      <c r="H16" s="165"/>
    </row>
    <row r="17" spans="1:8">
      <c r="A17" s="428" t="s">
        <v>172</v>
      </c>
      <c r="B17" s="99"/>
      <c r="C17" s="99"/>
      <c r="D17" s="99"/>
      <c r="E17" s="99"/>
      <c r="F17" s="99"/>
      <c r="G17" s="99"/>
      <c r="H17" s="165"/>
    </row>
    <row r="18" spans="1:8" s="434" customFormat="1">
      <c r="A18" s="429" t="s">
        <v>27</v>
      </c>
      <c r="B18" s="125">
        <v>7.6969999999999997E-2</v>
      </c>
      <c r="C18" s="128">
        <v>0.1017</v>
      </c>
      <c r="D18" s="127">
        <v>0.65132999999999996</v>
      </c>
      <c r="E18" s="168">
        <v>0.14627000000000001</v>
      </c>
      <c r="F18" s="128">
        <v>1.958E-2</v>
      </c>
      <c r="G18" s="168">
        <v>4.15E-3</v>
      </c>
      <c r="H18" s="130">
        <f t="shared" ref="H18" si="1">SUM(B18:G18)</f>
        <v>1</v>
      </c>
    </row>
    <row r="19" spans="1:8" ht="14.25">
      <c r="A19" s="426"/>
      <c r="B19" s="131"/>
      <c r="C19" s="133"/>
      <c r="D19" s="132"/>
      <c r="E19" s="169"/>
      <c r="F19" s="133"/>
      <c r="G19" s="169"/>
      <c r="H19" s="135"/>
    </row>
    <row r="20" spans="1:8" ht="14.25">
      <c r="A20" s="426" t="s">
        <v>314</v>
      </c>
      <c r="B20" s="131">
        <v>5.7579999999999999E-2</v>
      </c>
      <c r="C20" s="99">
        <v>7.9390000000000002E-2</v>
      </c>
      <c r="D20" s="132">
        <v>0.68</v>
      </c>
      <c r="E20" s="99">
        <v>0.16440000000000002</v>
      </c>
      <c r="F20" s="133">
        <v>1.5339999999999999E-2</v>
      </c>
      <c r="G20" s="169">
        <v>3.31E-3</v>
      </c>
      <c r="H20" s="135">
        <f t="shared" ref="H20:H24" si="2">SUM(B20:G20)</f>
        <v>1.0000200000000001</v>
      </c>
    </row>
    <row r="21" spans="1:8" ht="14.25">
      <c r="A21" s="426" t="s">
        <v>320</v>
      </c>
      <c r="B21" s="131">
        <v>0.10830000000000001</v>
      </c>
      <c r="C21" s="99">
        <v>0.13478000000000001</v>
      </c>
      <c r="D21" s="132">
        <v>0.6089</v>
      </c>
      <c r="E21" s="99">
        <v>0.11432</v>
      </c>
      <c r="F21" s="133">
        <v>2.5270000000000001E-2</v>
      </c>
      <c r="G21" s="169">
        <v>8.4200000000000004E-3</v>
      </c>
      <c r="H21" s="135">
        <f t="shared" si="2"/>
        <v>0.99998999999999993</v>
      </c>
    </row>
    <row r="22" spans="1:8" ht="14.25">
      <c r="A22" s="426" t="s">
        <v>326</v>
      </c>
      <c r="B22" s="131">
        <v>9.358000000000001E-2</v>
      </c>
      <c r="C22" s="99">
        <v>0.14721000000000001</v>
      </c>
      <c r="D22" s="132">
        <v>0.61648000000000003</v>
      </c>
      <c r="E22" s="99">
        <v>0.11257</v>
      </c>
      <c r="F22" s="133">
        <v>2.598E-2</v>
      </c>
      <c r="G22" s="169">
        <v>4.1900000000000001E-3</v>
      </c>
      <c r="H22" s="135">
        <f t="shared" si="2"/>
        <v>1.0000100000000001</v>
      </c>
    </row>
    <row r="23" spans="1:8" ht="14.25">
      <c r="A23" s="426" t="s">
        <v>332</v>
      </c>
      <c r="B23" s="131">
        <v>0.15301000000000001</v>
      </c>
      <c r="C23" s="99">
        <v>0.15648999999999999</v>
      </c>
      <c r="D23" s="132">
        <v>0.55062</v>
      </c>
      <c r="E23" s="99">
        <v>9.8919999999999994E-2</v>
      </c>
      <c r="F23" s="133">
        <v>3.3230000000000003E-2</v>
      </c>
      <c r="G23" s="169">
        <v>7.7299999999999999E-3</v>
      </c>
      <c r="H23" s="135">
        <f t="shared" si="2"/>
        <v>1</v>
      </c>
    </row>
    <row r="24" spans="1:8" ht="14.25">
      <c r="A24" s="427" t="s">
        <v>935</v>
      </c>
      <c r="B24" s="136">
        <v>0.37837999999999999</v>
      </c>
      <c r="C24" s="102">
        <v>0.24324000000000001</v>
      </c>
      <c r="D24" s="137">
        <v>0.29730000000000001</v>
      </c>
      <c r="E24" s="102">
        <v>2.7029999999999998E-2</v>
      </c>
      <c r="F24" s="138">
        <v>5.4050000000000001E-2</v>
      </c>
      <c r="G24" s="170">
        <v>0</v>
      </c>
      <c r="H24" s="140">
        <f t="shared" si="2"/>
        <v>1</v>
      </c>
    </row>
    <row r="25" spans="1:8" ht="14.25">
      <c r="A25" s="171"/>
      <c r="B25" s="99"/>
      <c r="C25" s="99"/>
      <c r="D25" s="99"/>
      <c r="E25" s="99"/>
      <c r="F25" s="99"/>
      <c r="G25" s="99"/>
      <c r="H25" s="141"/>
    </row>
    <row r="26" spans="1:8" s="106" customFormat="1">
      <c r="A26" s="211" t="s">
        <v>483</v>
      </c>
    </row>
    <row r="27" spans="1:8" s="75" customFormat="1">
      <c r="A27" s="208" t="s">
        <v>359</v>
      </c>
      <c r="B27" s="306"/>
    </row>
    <row r="28" spans="1:8" s="75" customFormat="1">
      <c r="A28" s="209" t="s">
        <v>360</v>
      </c>
      <c r="B28" s="306"/>
    </row>
    <row r="29" spans="1:8" s="75" customFormat="1">
      <c r="A29" s="83" t="s">
        <v>413</v>
      </c>
      <c r="B29" s="306"/>
    </row>
    <row r="30" spans="1:8" s="75" customFormat="1" ht="14.25">
      <c r="B30" s="208"/>
      <c r="D30" s="208"/>
      <c r="E30" s="208"/>
      <c r="F30" s="208"/>
      <c r="G30" s="208"/>
    </row>
    <row r="31" spans="1:8" s="75" customFormat="1">
      <c r="A31" s="211" t="s">
        <v>655</v>
      </c>
      <c r="G31" s="208"/>
    </row>
    <row r="32" spans="1:8" s="75" customFormat="1" ht="14.25">
      <c r="A32" s="107" t="s">
        <v>975</v>
      </c>
    </row>
    <row r="33" spans="1:8" ht="14.25">
      <c r="A33" s="107"/>
      <c r="B33" s="75"/>
      <c r="C33" s="75"/>
      <c r="D33" s="75"/>
      <c r="E33" s="75"/>
      <c r="F33" s="75"/>
    </row>
    <row r="34" spans="1:8">
      <c r="A34" s="180" t="s">
        <v>654</v>
      </c>
      <c r="B34" s="75"/>
      <c r="C34" s="75"/>
      <c r="D34" s="75"/>
      <c r="E34" s="75"/>
      <c r="F34" s="75"/>
    </row>
    <row r="35" spans="1:8" s="436" customFormat="1" ht="15.75">
      <c r="A35" s="107" t="s">
        <v>481</v>
      </c>
      <c r="B35" s="75"/>
      <c r="C35" s="75"/>
      <c r="D35" s="75"/>
      <c r="E35" s="75"/>
      <c r="F35" s="75"/>
      <c r="G35" s="435"/>
    </row>
    <row r="36" spans="1:8" ht="15" customHeight="1">
      <c r="A36" s="107" t="s">
        <v>482</v>
      </c>
      <c r="B36" s="75"/>
      <c r="C36" s="75"/>
      <c r="D36" s="75"/>
      <c r="E36" s="75"/>
      <c r="F36" s="75"/>
    </row>
    <row r="37" spans="1:8" ht="15" customHeight="1">
      <c r="A37" s="104"/>
      <c r="B37" s="75"/>
      <c r="C37" s="75"/>
      <c r="D37" s="75"/>
      <c r="E37" s="75"/>
      <c r="F37" s="75"/>
    </row>
    <row r="38" spans="1:8">
      <c r="A38" s="106" t="s">
        <v>952</v>
      </c>
      <c r="H38" s="271" t="s">
        <v>310</v>
      </c>
    </row>
  </sheetData>
  <mergeCells count="1">
    <mergeCell ref="A2:H2"/>
  </mergeCells>
  <printOptions horizontalCentered="1"/>
  <pageMargins left="0.59055118110236227" right="0.59055118110236227" top="0.59055118110236227" bottom="0.59055118110236227" header="0.51181102362204722" footer="0.51181102362204722"/>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heetViews>
  <sheetFormatPr baseColWidth="10" defaultColWidth="10.625" defaultRowHeight="15"/>
  <cols>
    <col min="1" max="1" width="60.625" style="306" customWidth="1"/>
    <col min="2" max="7" width="15.625" style="75" customWidth="1"/>
    <col min="8" max="8" width="10.875" style="75" customWidth="1"/>
    <col min="9" max="16384" width="10.625" style="75"/>
  </cols>
  <sheetData>
    <row r="1" spans="1:8" s="202" customFormat="1" ht="18">
      <c r="A1" s="201" t="s">
        <v>896</v>
      </c>
      <c r="B1" s="201"/>
    </row>
    <row r="2" spans="1:8" s="21" customFormat="1" ht="15.75">
      <c r="A2" s="204" t="s">
        <v>414</v>
      </c>
    </row>
    <row r="3" spans="1:8" ht="14.25">
      <c r="A3" s="83"/>
      <c r="B3" s="83"/>
    </row>
    <row r="4" spans="1:8" ht="60" customHeight="1">
      <c r="A4" s="307" t="s">
        <v>1</v>
      </c>
      <c r="B4" s="2" t="s">
        <v>356</v>
      </c>
      <c r="C4" s="2" t="s">
        <v>408</v>
      </c>
      <c r="D4" s="2" t="s">
        <v>210</v>
      </c>
      <c r="E4" s="2" t="s">
        <v>214</v>
      </c>
      <c r="F4" s="2" t="s">
        <v>218</v>
      </c>
      <c r="G4" s="2" t="s">
        <v>222</v>
      </c>
      <c r="H4" s="2" t="s">
        <v>0</v>
      </c>
    </row>
    <row r="5" spans="1:8">
      <c r="A5" s="85" t="s">
        <v>164</v>
      </c>
      <c r="B5" s="236"/>
      <c r="C5" s="236"/>
      <c r="D5" s="236"/>
      <c r="E5" s="236"/>
      <c r="F5" s="236"/>
      <c r="G5" s="236"/>
    </row>
    <row r="6" spans="1:8" ht="14.25">
      <c r="A6" s="309" t="s">
        <v>28</v>
      </c>
      <c r="B6" s="126">
        <v>1.0545000000000001E-2</v>
      </c>
      <c r="C6" s="128">
        <v>2.7269999999999998E-3</v>
      </c>
      <c r="D6" s="127">
        <v>0.38863700000000001</v>
      </c>
      <c r="E6" s="168">
        <v>0.17338799999999999</v>
      </c>
      <c r="F6" s="128">
        <v>6.0698999999999996E-2</v>
      </c>
      <c r="G6" s="168">
        <v>0.36400500000000002</v>
      </c>
      <c r="H6" s="130">
        <f>SUM(B6:G6)</f>
        <v>1.0000009999999999</v>
      </c>
    </row>
    <row r="7" spans="1:8" ht="14.25">
      <c r="A7" s="310"/>
      <c r="B7" s="99" t="s">
        <v>565</v>
      </c>
      <c r="C7" s="133" t="s">
        <v>566</v>
      </c>
      <c r="D7" s="132" t="s">
        <v>567</v>
      </c>
      <c r="E7" s="169" t="s">
        <v>568</v>
      </c>
      <c r="F7" s="133" t="s">
        <v>569</v>
      </c>
      <c r="G7" s="169" t="s">
        <v>570</v>
      </c>
      <c r="H7" s="135"/>
    </row>
    <row r="8" spans="1:8" ht="14.25">
      <c r="A8" s="310"/>
      <c r="B8" s="99"/>
      <c r="C8" s="133"/>
      <c r="D8" s="132"/>
      <c r="E8" s="169"/>
      <c r="F8" s="133"/>
      <c r="G8" s="169"/>
      <c r="H8" s="135"/>
    </row>
    <row r="9" spans="1:8" s="300" customFormat="1">
      <c r="A9" s="310" t="s">
        <v>182</v>
      </c>
      <c r="B9" s="99">
        <v>1.8960999999999999E-2</v>
      </c>
      <c r="C9" s="133">
        <v>9.6690000000000005E-3</v>
      </c>
      <c r="D9" s="132">
        <v>0.55940199999999995</v>
      </c>
      <c r="E9" s="169">
        <v>0.132656</v>
      </c>
      <c r="F9" s="133">
        <v>7.2678999999999994E-2</v>
      </c>
      <c r="G9" s="169">
        <v>0.20663299999999998</v>
      </c>
      <c r="H9" s="135">
        <f>SUM(B9:G9)</f>
        <v>0.99999999999999989</v>
      </c>
    </row>
    <row r="10" spans="1:8" s="300" customFormat="1">
      <c r="A10" s="310"/>
      <c r="B10" s="99" t="s">
        <v>571</v>
      </c>
      <c r="C10" s="133" t="s">
        <v>572</v>
      </c>
      <c r="D10" s="132" t="s">
        <v>573</v>
      </c>
      <c r="E10" s="169" t="s">
        <v>574</v>
      </c>
      <c r="F10" s="133" t="s">
        <v>575</v>
      </c>
      <c r="G10" s="169" t="s">
        <v>576</v>
      </c>
      <c r="H10" s="173"/>
    </row>
    <row r="11" spans="1:8" ht="14.25">
      <c r="A11" s="310" t="s">
        <v>337</v>
      </c>
      <c r="B11" s="99">
        <v>8.5380000000000005E-3</v>
      </c>
      <c r="C11" s="133">
        <v>3.0140000000000002E-3</v>
      </c>
      <c r="D11" s="132">
        <v>0.50994899999999999</v>
      </c>
      <c r="E11" s="169">
        <v>0.21074000000000001</v>
      </c>
      <c r="F11" s="133">
        <v>6.0663999999999996E-2</v>
      </c>
      <c r="G11" s="169">
        <v>0.20709499999999997</v>
      </c>
      <c r="H11" s="135">
        <f>SUM(B11:G11)</f>
        <v>1</v>
      </c>
    </row>
    <row r="12" spans="1:8" ht="14.25">
      <c r="A12" s="310"/>
      <c r="B12" s="99" t="s">
        <v>577</v>
      </c>
      <c r="C12" s="133" t="s">
        <v>578</v>
      </c>
      <c r="D12" s="132" t="s">
        <v>579</v>
      </c>
      <c r="E12" s="169" t="s">
        <v>580</v>
      </c>
      <c r="F12" s="133" t="s">
        <v>581</v>
      </c>
      <c r="G12" s="169" t="s">
        <v>582</v>
      </c>
      <c r="H12" s="135"/>
    </row>
    <row r="13" spans="1:8" ht="14.25">
      <c r="A13" s="310" t="s">
        <v>343</v>
      </c>
      <c r="B13" s="99">
        <v>1.0978000000000002E-2</v>
      </c>
      <c r="C13" s="133">
        <v>5.3500000000000006E-3</v>
      </c>
      <c r="D13" s="132">
        <v>0.36520800000000003</v>
      </c>
      <c r="E13" s="169">
        <v>0.16983200000000001</v>
      </c>
      <c r="F13" s="133">
        <v>5.0887000000000002E-2</v>
      </c>
      <c r="G13" s="169">
        <v>0.39774399999999999</v>
      </c>
      <c r="H13" s="135">
        <f>SUM(B13:G13)</f>
        <v>0.99999900000000008</v>
      </c>
    </row>
    <row r="14" spans="1:8" ht="14.25">
      <c r="A14" s="310"/>
      <c r="B14" s="99" t="s">
        <v>583</v>
      </c>
      <c r="C14" s="133" t="s">
        <v>584</v>
      </c>
      <c r="D14" s="132" t="s">
        <v>585</v>
      </c>
      <c r="E14" s="169" t="s">
        <v>586</v>
      </c>
      <c r="F14" s="133" t="s">
        <v>587</v>
      </c>
      <c r="G14" s="169" t="s">
        <v>588</v>
      </c>
      <c r="H14" s="135"/>
    </row>
    <row r="15" spans="1:8" ht="15" customHeight="1">
      <c r="A15" s="310" t="s">
        <v>349</v>
      </c>
      <c r="B15" s="99">
        <v>1.2083E-2</v>
      </c>
      <c r="C15" s="424">
        <v>0</v>
      </c>
      <c r="D15" s="132">
        <v>0.37628600000000001</v>
      </c>
      <c r="E15" s="169">
        <v>0.19995299999999999</v>
      </c>
      <c r="F15" s="133">
        <v>6.4907000000000006E-2</v>
      </c>
      <c r="G15" s="169">
        <v>0.34677000000000002</v>
      </c>
      <c r="H15" s="135">
        <f>SUM(B15:G15)</f>
        <v>0.99999900000000008</v>
      </c>
    </row>
    <row r="16" spans="1:8" ht="15" customHeight="1">
      <c r="A16" s="310"/>
      <c r="B16" s="99" t="s">
        <v>589</v>
      </c>
      <c r="C16" s="441" t="s">
        <v>920</v>
      </c>
      <c r="D16" s="132" t="s">
        <v>590</v>
      </c>
      <c r="E16" s="169" t="s">
        <v>591</v>
      </c>
      <c r="F16" s="133" t="s">
        <v>592</v>
      </c>
      <c r="G16" s="169" t="s">
        <v>593</v>
      </c>
      <c r="H16" s="135"/>
    </row>
    <row r="17" spans="1:8" ht="14.25">
      <c r="A17" s="310" t="s">
        <v>188</v>
      </c>
      <c r="B17" s="99">
        <v>8.1279999999999998E-3</v>
      </c>
      <c r="C17" s="133">
        <v>5.0999999999999993E-4</v>
      </c>
      <c r="D17" s="132">
        <v>0.17269699999999999</v>
      </c>
      <c r="E17" s="169">
        <v>0.10677099999999999</v>
      </c>
      <c r="F17" s="133">
        <v>5.6157000000000006E-2</v>
      </c>
      <c r="G17" s="169">
        <v>0.65573800000000004</v>
      </c>
      <c r="H17" s="135">
        <f>SUM(B17:G17)</f>
        <v>1.0000010000000001</v>
      </c>
    </row>
    <row r="18" spans="1:8" ht="14.25">
      <c r="A18" s="310"/>
      <c r="B18" s="99" t="s">
        <v>594</v>
      </c>
      <c r="C18" s="133" t="s">
        <v>595</v>
      </c>
      <c r="D18" s="132" t="s">
        <v>596</v>
      </c>
      <c r="E18" s="169" t="s">
        <v>597</v>
      </c>
      <c r="F18" s="133" t="s">
        <v>598</v>
      </c>
      <c r="G18" s="169" t="s">
        <v>599</v>
      </c>
      <c r="H18" s="135"/>
    </row>
    <row r="19" spans="1:8" ht="14.25">
      <c r="A19" s="426" t="s">
        <v>925</v>
      </c>
      <c r="B19" s="99">
        <v>1.5676000000000002E-2</v>
      </c>
      <c r="C19" s="133">
        <v>1.0783000000000001E-2</v>
      </c>
      <c r="D19" s="132">
        <v>0.46996499999999997</v>
      </c>
      <c r="E19" s="169">
        <v>0.181205</v>
      </c>
      <c r="F19" s="133">
        <v>6.6172000000000009E-2</v>
      </c>
      <c r="G19" s="169">
        <v>0.25619900000000001</v>
      </c>
      <c r="H19" s="135">
        <f>SUM(B19:G19)</f>
        <v>1</v>
      </c>
    </row>
    <row r="20" spans="1:8" ht="14.25">
      <c r="A20" s="288"/>
      <c r="B20" s="99" t="s">
        <v>600</v>
      </c>
      <c r="C20" s="133" t="s">
        <v>601</v>
      </c>
      <c r="D20" s="132" t="s">
        <v>602</v>
      </c>
      <c r="E20" s="169" t="s">
        <v>603</v>
      </c>
      <c r="F20" s="133" t="s">
        <v>604</v>
      </c>
      <c r="G20" s="169" t="s">
        <v>605</v>
      </c>
      <c r="H20" s="135"/>
    </row>
    <row r="21" spans="1:8" ht="14.25">
      <c r="A21" s="426" t="s">
        <v>657</v>
      </c>
      <c r="B21" s="424">
        <v>0</v>
      </c>
      <c r="C21" s="424">
        <v>0</v>
      </c>
      <c r="D21" s="132">
        <v>0.40788800000000003</v>
      </c>
      <c r="E21" s="169">
        <v>0.15237200000000001</v>
      </c>
      <c r="F21" s="424">
        <v>0</v>
      </c>
      <c r="G21" s="169">
        <v>0.43973999999999996</v>
      </c>
      <c r="H21" s="135">
        <f>SUM(B21:G21)</f>
        <v>1</v>
      </c>
    </row>
    <row r="22" spans="1:8" ht="14.25">
      <c r="A22" s="294"/>
      <c r="B22" s="425" t="s">
        <v>920</v>
      </c>
      <c r="C22" s="425" t="s">
        <v>920</v>
      </c>
      <c r="D22" s="137" t="s">
        <v>606</v>
      </c>
      <c r="E22" s="170" t="s">
        <v>607</v>
      </c>
      <c r="F22" s="425" t="s">
        <v>920</v>
      </c>
      <c r="G22" s="170" t="s">
        <v>608</v>
      </c>
      <c r="H22" s="140"/>
    </row>
    <row r="23" spans="1:8" ht="14.25">
      <c r="A23" s="171"/>
      <c r="B23" s="299"/>
      <c r="C23" s="299"/>
      <c r="D23" s="299"/>
      <c r="E23" s="299"/>
      <c r="F23" s="299"/>
      <c r="G23" s="299"/>
    </row>
    <row r="24" spans="1:8">
      <c r="A24" s="85" t="s">
        <v>172</v>
      </c>
      <c r="B24" s="299"/>
      <c r="C24" s="299"/>
      <c r="D24" s="299"/>
      <c r="E24" s="299"/>
      <c r="F24" s="299"/>
      <c r="G24" s="299"/>
    </row>
    <row r="25" spans="1:8" s="300" customFormat="1">
      <c r="A25" s="309" t="s">
        <v>29</v>
      </c>
      <c r="B25" s="126">
        <v>6.7645999999999998E-2</v>
      </c>
      <c r="C25" s="128">
        <v>9.8978999999999998E-2</v>
      </c>
      <c r="D25" s="127">
        <v>0.66226200000000002</v>
      </c>
      <c r="E25" s="129">
        <v>0.14575100000000002</v>
      </c>
      <c r="F25" s="128">
        <v>2.0085000000000002E-2</v>
      </c>
      <c r="G25" s="168">
        <v>5.2769999999999996E-3</v>
      </c>
      <c r="H25" s="130">
        <f>SUM(B25:G25)</f>
        <v>1.0000000000000002</v>
      </c>
    </row>
    <row r="26" spans="1:8" s="300" customFormat="1">
      <c r="A26" s="310"/>
      <c r="B26" s="99" t="s">
        <v>609</v>
      </c>
      <c r="C26" s="133" t="s">
        <v>610</v>
      </c>
      <c r="D26" s="132" t="s">
        <v>611</v>
      </c>
      <c r="E26" s="134" t="s">
        <v>612</v>
      </c>
      <c r="F26" s="133" t="s">
        <v>613</v>
      </c>
      <c r="G26" s="169" t="s">
        <v>614</v>
      </c>
      <c r="H26" s="173"/>
    </row>
    <row r="27" spans="1:8" ht="14.25">
      <c r="A27" s="310"/>
      <c r="B27" s="99"/>
      <c r="C27" s="133"/>
      <c r="D27" s="132"/>
      <c r="E27" s="134"/>
      <c r="F27" s="133"/>
      <c r="G27" s="169"/>
      <c r="H27" s="135"/>
    </row>
    <row r="28" spans="1:8" ht="14.25">
      <c r="A28" s="310" t="s">
        <v>183</v>
      </c>
      <c r="B28" s="99">
        <v>0.111108</v>
      </c>
      <c r="C28" s="133">
        <v>0.14078599999999999</v>
      </c>
      <c r="D28" s="132">
        <v>0.588472</v>
      </c>
      <c r="E28" s="134">
        <v>0.12279400000000001</v>
      </c>
      <c r="F28" s="133">
        <v>3.0783000000000001E-2</v>
      </c>
      <c r="G28" s="169">
        <v>6.0569999999999999E-3</v>
      </c>
      <c r="H28" s="135">
        <f>SUM(B28:G28)</f>
        <v>1</v>
      </c>
    </row>
    <row r="29" spans="1:8" ht="14.25">
      <c r="A29" s="310"/>
      <c r="B29" s="99" t="s">
        <v>615</v>
      </c>
      <c r="C29" s="133" t="s">
        <v>616</v>
      </c>
      <c r="D29" s="132" t="s">
        <v>617</v>
      </c>
      <c r="E29" s="134" t="s">
        <v>618</v>
      </c>
      <c r="F29" s="133" t="s">
        <v>619</v>
      </c>
      <c r="G29" s="169" t="s">
        <v>620</v>
      </c>
      <c r="H29" s="135"/>
    </row>
    <row r="30" spans="1:8" ht="14.25">
      <c r="A30" s="310" t="s">
        <v>338</v>
      </c>
      <c r="B30" s="99">
        <v>5.212E-2</v>
      </c>
      <c r="C30" s="133">
        <v>8.6305999999999994E-2</v>
      </c>
      <c r="D30" s="132">
        <v>0.702233</v>
      </c>
      <c r="E30" s="134">
        <v>0.14521100000000001</v>
      </c>
      <c r="F30" s="133">
        <v>1.1941999999999999E-2</v>
      </c>
      <c r="G30" s="169">
        <v>2.1879999999999998E-3</v>
      </c>
      <c r="H30" s="135">
        <f>SUM(B30:G30)</f>
        <v>1</v>
      </c>
    </row>
    <row r="31" spans="1:8" ht="14.25">
      <c r="A31" s="310"/>
      <c r="B31" s="99" t="s">
        <v>621</v>
      </c>
      <c r="C31" s="133" t="s">
        <v>622</v>
      </c>
      <c r="D31" s="132" t="s">
        <v>623</v>
      </c>
      <c r="E31" s="134" t="s">
        <v>624</v>
      </c>
      <c r="F31" s="133" t="s">
        <v>625</v>
      </c>
      <c r="G31" s="169" t="s">
        <v>626</v>
      </c>
      <c r="H31" s="135"/>
    </row>
    <row r="32" spans="1:8" ht="14.25">
      <c r="A32" s="310" t="s">
        <v>344</v>
      </c>
      <c r="B32" s="99">
        <v>3.8789999999999998E-2</v>
      </c>
      <c r="C32" s="133">
        <v>9.973499999999999E-2</v>
      </c>
      <c r="D32" s="132">
        <v>0.67520300000000011</v>
      </c>
      <c r="E32" s="134">
        <v>0.136016</v>
      </c>
      <c r="F32" s="133">
        <v>5.0256999999999996E-2</v>
      </c>
      <c r="G32" s="169">
        <v>0</v>
      </c>
      <c r="H32" s="135">
        <f>SUM(B32:G32)</f>
        <v>1.0000010000000001</v>
      </c>
    </row>
    <row r="33" spans="1:8" ht="14.25">
      <c r="A33" s="310"/>
      <c r="B33" s="99" t="s">
        <v>627</v>
      </c>
      <c r="C33" s="133" t="s">
        <v>628</v>
      </c>
      <c r="D33" s="132" t="s">
        <v>629</v>
      </c>
      <c r="E33" s="134" t="s">
        <v>630</v>
      </c>
      <c r="F33" s="133" t="s">
        <v>631</v>
      </c>
      <c r="G33" s="169" t="s">
        <v>920</v>
      </c>
      <c r="H33" s="135"/>
    </row>
    <row r="34" spans="1:8" ht="14.25">
      <c r="A34" s="310" t="s">
        <v>350</v>
      </c>
      <c r="B34" s="99">
        <v>3.3331E-2</v>
      </c>
      <c r="C34" s="133">
        <v>5.5445000000000001E-2</v>
      </c>
      <c r="D34" s="132">
        <v>0.67659499999999995</v>
      </c>
      <c r="E34" s="134">
        <v>0.209622</v>
      </c>
      <c r="F34" s="133">
        <v>1.0813E-2</v>
      </c>
      <c r="G34" s="169">
        <v>1.4194E-2</v>
      </c>
      <c r="H34" s="135">
        <f>SUM(B34:G34)</f>
        <v>0.99999999999999989</v>
      </c>
    </row>
    <row r="35" spans="1:8" ht="14.25">
      <c r="A35" s="310"/>
      <c r="B35" s="99" t="s">
        <v>632</v>
      </c>
      <c r="C35" s="133" t="s">
        <v>633</v>
      </c>
      <c r="D35" s="132" t="s">
        <v>634</v>
      </c>
      <c r="E35" s="134" t="s">
        <v>635</v>
      </c>
      <c r="F35" s="133" t="s">
        <v>636</v>
      </c>
      <c r="G35" s="169" t="s">
        <v>637</v>
      </c>
      <c r="H35" s="135"/>
    </row>
    <row r="36" spans="1:8" ht="14.25">
      <c r="A36" s="310" t="s">
        <v>189</v>
      </c>
      <c r="B36" s="99">
        <v>5.7780999999999999E-2</v>
      </c>
      <c r="C36" s="133">
        <v>8.0996000000000012E-2</v>
      </c>
      <c r="D36" s="132">
        <v>0.57885900000000001</v>
      </c>
      <c r="E36" s="134">
        <v>0.25201899999999999</v>
      </c>
      <c r="F36" s="133">
        <v>1.8197000000000001E-2</v>
      </c>
      <c r="G36" s="169">
        <v>1.2149E-2</v>
      </c>
      <c r="H36" s="135">
        <f>SUM(B36:G36)</f>
        <v>1.0000010000000001</v>
      </c>
    </row>
    <row r="37" spans="1:8" ht="14.25">
      <c r="A37" s="310"/>
      <c r="B37" s="99" t="s">
        <v>638</v>
      </c>
      <c r="C37" s="133" t="s">
        <v>639</v>
      </c>
      <c r="D37" s="132" t="s">
        <v>640</v>
      </c>
      <c r="E37" s="134" t="s">
        <v>641</v>
      </c>
      <c r="F37" s="133" t="s">
        <v>642</v>
      </c>
      <c r="G37" s="169" t="s">
        <v>643</v>
      </c>
      <c r="H37" s="135"/>
    </row>
    <row r="38" spans="1:8" ht="14.25">
      <c r="A38" s="426" t="s">
        <v>656</v>
      </c>
      <c r="B38" s="99">
        <v>9.8726000000000008E-2</v>
      </c>
      <c r="C38" s="133">
        <v>0.13197300000000001</v>
      </c>
      <c r="D38" s="132">
        <v>0.65704300000000004</v>
      </c>
      <c r="E38" s="134">
        <v>8.0016000000000004E-2</v>
      </c>
      <c r="F38" s="133">
        <v>2.5316000000000002E-2</v>
      </c>
      <c r="G38" s="169">
        <v>6.927E-3</v>
      </c>
      <c r="H38" s="135">
        <f>SUM(B38:G38)</f>
        <v>1.0000009999999999</v>
      </c>
    </row>
    <row r="39" spans="1:8" ht="14.25">
      <c r="A39" s="288"/>
      <c r="B39" s="99" t="s">
        <v>644</v>
      </c>
      <c r="C39" s="133" t="s">
        <v>645</v>
      </c>
      <c r="D39" s="132" t="s">
        <v>646</v>
      </c>
      <c r="E39" s="134" t="s">
        <v>647</v>
      </c>
      <c r="F39" s="133" t="s">
        <v>648</v>
      </c>
      <c r="G39" s="169" t="s">
        <v>649</v>
      </c>
      <c r="H39" s="135"/>
    </row>
    <row r="40" spans="1:8" ht="14.25">
      <c r="A40" s="426" t="s">
        <v>657</v>
      </c>
      <c r="B40" s="439">
        <v>0.19855699999999998</v>
      </c>
      <c r="C40" s="174">
        <v>3.7041999999999999E-2</v>
      </c>
      <c r="D40" s="152">
        <v>0.72079700000000002</v>
      </c>
      <c r="E40" s="175">
        <v>4.3604000000000004E-2</v>
      </c>
      <c r="F40" s="424">
        <v>0</v>
      </c>
      <c r="G40" s="169">
        <v>0</v>
      </c>
      <c r="H40" s="135">
        <f>SUM(B40:G40)</f>
        <v>1</v>
      </c>
    </row>
    <row r="41" spans="1:8" ht="14.25">
      <c r="A41" s="311"/>
      <c r="B41" s="440" t="s">
        <v>650</v>
      </c>
      <c r="C41" s="176" t="s">
        <v>651</v>
      </c>
      <c r="D41" s="177" t="s">
        <v>652</v>
      </c>
      <c r="E41" s="178" t="s">
        <v>653</v>
      </c>
      <c r="F41" s="425" t="s">
        <v>920</v>
      </c>
      <c r="G41" s="170" t="s">
        <v>920</v>
      </c>
      <c r="H41" s="140"/>
    </row>
    <row r="42" spans="1:8" ht="14.25">
      <c r="A42" s="171"/>
      <c r="B42" s="98"/>
      <c r="C42" s="98"/>
      <c r="D42" s="98"/>
      <c r="E42" s="98"/>
      <c r="F42" s="179"/>
      <c r="G42" s="179"/>
      <c r="H42" s="141"/>
    </row>
    <row r="43" spans="1:8">
      <c r="A43" s="106" t="s">
        <v>486</v>
      </c>
      <c r="B43" s="299"/>
      <c r="C43" s="299"/>
      <c r="D43" s="299"/>
      <c r="E43" s="299"/>
      <c r="F43" s="299"/>
      <c r="G43" s="299"/>
    </row>
    <row r="44" spans="1:8" ht="14.25">
      <c r="A44" s="106" t="s">
        <v>359</v>
      </c>
      <c r="B44" s="299"/>
      <c r="C44" s="299"/>
      <c r="D44" s="299"/>
      <c r="E44" s="299"/>
      <c r="F44" s="299"/>
      <c r="G44" s="299"/>
    </row>
    <row r="45" spans="1:8" ht="14.25">
      <c r="A45" s="209" t="s">
        <v>360</v>
      </c>
      <c r="B45" s="299"/>
      <c r="C45" s="299"/>
      <c r="D45" s="299"/>
      <c r="E45" s="299"/>
      <c r="F45" s="299"/>
      <c r="G45" s="299"/>
    </row>
    <row r="46" spans="1:8" ht="14.25">
      <c r="A46" s="208" t="s">
        <v>405</v>
      </c>
      <c r="B46" s="299"/>
      <c r="C46" s="299"/>
      <c r="D46" s="299"/>
      <c r="E46" s="299"/>
      <c r="F46" s="299"/>
      <c r="G46" s="299"/>
    </row>
    <row r="47" spans="1:8" ht="14.25">
      <c r="A47" s="172" t="s">
        <v>919</v>
      </c>
      <c r="B47" s="299"/>
      <c r="C47" s="299"/>
      <c r="D47" s="299"/>
      <c r="E47" s="299"/>
      <c r="F47" s="299"/>
      <c r="G47" s="299"/>
    </row>
    <row r="48" spans="1:8" ht="14.25">
      <c r="A48" s="75"/>
      <c r="B48" s="299"/>
      <c r="C48" s="299"/>
      <c r="D48" s="299"/>
      <c r="E48" s="299"/>
      <c r="F48" s="299"/>
      <c r="G48" s="299"/>
    </row>
    <row r="49" spans="1:8">
      <c r="A49" s="211" t="s">
        <v>655</v>
      </c>
      <c r="B49" s="306"/>
    </row>
    <row r="50" spans="1:8">
      <c r="A50" s="107" t="s">
        <v>975</v>
      </c>
      <c r="B50" s="306"/>
    </row>
    <row r="51" spans="1:8">
      <c r="A51" s="107"/>
      <c r="B51" s="306"/>
    </row>
    <row r="52" spans="1:8">
      <c r="A52" s="180" t="s">
        <v>654</v>
      </c>
      <c r="B52" s="306"/>
    </row>
    <row r="53" spans="1:8">
      <c r="A53" s="107" t="s">
        <v>481</v>
      </c>
      <c r="B53" s="306"/>
    </row>
    <row r="54" spans="1:8">
      <c r="A54" s="107" t="s">
        <v>482</v>
      </c>
      <c r="B54" s="306"/>
    </row>
    <row r="55" spans="1:8">
      <c r="B55" s="306"/>
    </row>
    <row r="56" spans="1:8">
      <c r="A56" s="172" t="s">
        <v>951</v>
      </c>
      <c r="H56" s="271" t="s">
        <v>310</v>
      </c>
    </row>
  </sheetData>
  <printOptions horizontalCentered="1"/>
  <pageMargins left="0.59055118110236227" right="0.59055118110236227" top="0.59055118110236227" bottom="0.59055118110236227" header="0.51181102362204722" footer="0.51181102362204722"/>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heetViews>
  <sheetFormatPr baseColWidth="10" defaultRowHeight="14.25"/>
  <cols>
    <col min="1" max="1" width="75.625" style="15" customWidth="1"/>
    <col min="2" max="7" width="11" style="15"/>
    <col min="8" max="8" width="11" style="8"/>
    <col min="9" max="16384" width="11" style="15"/>
  </cols>
  <sheetData>
    <row r="1" spans="1:8" s="202" customFormat="1" ht="18">
      <c r="A1" s="201" t="s">
        <v>897</v>
      </c>
      <c r="B1" s="201"/>
      <c r="H1" s="461"/>
    </row>
    <row r="2" spans="1:8" s="21" customFormat="1" ht="15.75">
      <c r="A2" s="204" t="s">
        <v>476</v>
      </c>
      <c r="H2" s="462"/>
    </row>
    <row r="4" spans="1:8" ht="75">
      <c r="A4" s="212"/>
      <c r="B4" s="213" t="s">
        <v>356</v>
      </c>
      <c r="C4" s="213" t="s">
        <v>408</v>
      </c>
      <c r="D4" s="213" t="s">
        <v>210</v>
      </c>
      <c r="E4" s="213" t="s">
        <v>214</v>
      </c>
      <c r="F4" s="213" t="s">
        <v>218</v>
      </c>
      <c r="G4" s="213" t="s">
        <v>222</v>
      </c>
      <c r="H4" s="213" t="s">
        <v>0</v>
      </c>
    </row>
    <row r="6" spans="1:8" ht="15">
      <c r="A6" s="218" t="s">
        <v>225</v>
      </c>
      <c r="B6" s="182"/>
      <c r="C6" s="182"/>
      <c r="D6" s="182"/>
      <c r="E6" s="182"/>
      <c r="F6" s="182"/>
      <c r="G6" s="182"/>
      <c r="H6" s="234"/>
    </row>
    <row r="7" spans="1:8">
      <c r="A7" s="205" t="s">
        <v>155</v>
      </c>
      <c r="B7" s="183">
        <v>2.8210000000000002E-2</v>
      </c>
      <c r="C7" s="184">
        <v>3.2600000000000003E-3</v>
      </c>
      <c r="D7" s="185">
        <v>0.37668999999999997</v>
      </c>
      <c r="E7" s="186">
        <v>0.18923999999999999</v>
      </c>
      <c r="F7" s="184">
        <v>6.0149999999999995E-2</v>
      </c>
      <c r="G7" s="186">
        <v>0.34244999999999998</v>
      </c>
      <c r="H7" s="467">
        <f>SUM(B7:G7)</f>
        <v>1</v>
      </c>
    </row>
    <row r="8" spans="1:8">
      <c r="A8" s="206" t="s">
        <v>227</v>
      </c>
      <c r="B8" s="187">
        <v>3.116E-2</v>
      </c>
      <c r="C8" s="188">
        <v>3.5999999999999997E-4</v>
      </c>
      <c r="D8" s="189">
        <v>0.17658000000000001</v>
      </c>
      <c r="E8" s="190">
        <v>6.8769999999999998E-2</v>
      </c>
      <c r="F8" s="188">
        <v>7.4499999999999997E-2</v>
      </c>
      <c r="G8" s="190">
        <v>0.64863999999999999</v>
      </c>
      <c r="H8" s="468">
        <f>SUM(B8:G8)</f>
        <v>1.0000100000000001</v>
      </c>
    </row>
    <row r="9" spans="1:8">
      <c r="B9" s="191"/>
      <c r="C9" s="191"/>
      <c r="D9" s="191"/>
      <c r="E9" s="191"/>
      <c r="F9" s="191"/>
      <c r="G9" s="191"/>
      <c r="H9" s="31"/>
    </row>
    <row r="10" spans="1:8" ht="15">
      <c r="A10" s="218" t="s">
        <v>226</v>
      </c>
      <c r="B10" s="182"/>
      <c r="C10" s="182"/>
      <c r="D10" s="182"/>
      <c r="E10" s="182"/>
      <c r="F10" s="182"/>
      <c r="G10" s="182"/>
      <c r="H10" s="31"/>
    </row>
    <row r="11" spans="1:8">
      <c r="A11" s="205" t="s">
        <v>156</v>
      </c>
      <c r="B11" s="183">
        <v>0.13453999999999999</v>
      </c>
      <c r="C11" s="184">
        <v>9.2759999999999995E-2</v>
      </c>
      <c r="D11" s="185">
        <v>0.61537999999999993</v>
      </c>
      <c r="E11" s="186">
        <v>0.13955999999999999</v>
      </c>
      <c r="F11" s="184">
        <v>1.47E-2</v>
      </c>
      <c r="G11" s="186">
        <v>3.0599999999999998E-3</v>
      </c>
      <c r="H11" s="467">
        <f>SUM(B11:G11)</f>
        <v>0.99999999999999989</v>
      </c>
    </row>
    <row r="12" spans="1:8">
      <c r="A12" s="207" t="s">
        <v>228</v>
      </c>
      <c r="B12" s="192">
        <v>5.8440000000000006E-2</v>
      </c>
      <c r="C12" s="193">
        <v>1.6230000000000001E-2</v>
      </c>
      <c r="D12" s="194">
        <v>0.58765999999999996</v>
      </c>
      <c r="E12" s="195">
        <v>0.16234000000000001</v>
      </c>
      <c r="F12" s="193">
        <v>9.74E-2</v>
      </c>
      <c r="G12" s="195">
        <v>7.7920000000000003E-2</v>
      </c>
      <c r="H12" s="469">
        <f t="shared" ref="H12:H13" si="0">SUM(B12:G12)</f>
        <v>0.99999000000000005</v>
      </c>
    </row>
    <row r="13" spans="1:8">
      <c r="A13" s="206" t="s">
        <v>229</v>
      </c>
      <c r="B13" s="187">
        <v>0.24759</v>
      </c>
      <c r="C13" s="188">
        <v>7.3950000000000002E-2</v>
      </c>
      <c r="D13" s="189">
        <v>0.46944999999999998</v>
      </c>
      <c r="E13" s="190">
        <v>9.6460000000000004E-2</v>
      </c>
      <c r="F13" s="188">
        <v>9.9680000000000005E-2</v>
      </c>
      <c r="G13" s="190">
        <v>1.286E-2</v>
      </c>
      <c r="H13" s="468">
        <f t="shared" si="0"/>
        <v>0.99998999999999993</v>
      </c>
    </row>
    <row r="14" spans="1:8">
      <c r="A14" s="24"/>
      <c r="B14" s="199"/>
      <c r="C14" s="199"/>
      <c r="D14" s="199"/>
      <c r="E14" s="199"/>
      <c r="F14" s="199"/>
      <c r="G14" s="199"/>
      <c r="H14" s="466"/>
    </row>
    <row r="15" spans="1:8" ht="15">
      <c r="A15" s="24" t="s">
        <v>660</v>
      </c>
    </row>
    <row r="16" spans="1:8">
      <c r="A16" s="208" t="s">
        <v>359</v>
      </c>
    </row>
    <row r="17" spans="1:8">
      <c r="A17" s="209" t="s">
        <v>360</v>
      </c>
    </row>
    <row r="18" spans="1:8">
      <c r="A18" s="210" t="s">
        <v>976</v>
      </c>
    </row>
    <row r="20" spans="1:8" ht="15">
      <c r="A20" s="211" t="s">
        <v>655</v>
      </c>
      <c r="B20" s="75"/>
      <c r="C20" s="75"/>
      <c r="D20" s="75"/>
      <c r="E20" s="75"/>
      <c r="F20" s="75"/>
      <c r="G20" s="83"/>
    </row>
    <row r="21" spans="1:8">
      <c r="A21" s="107" t="s">
        <v>975</v>
      </c>
      <c r="B21" s="75"/>
      <c r="C21" s="75"/>
      <c r="D21" s="75"/>
      <c r="E21" s="75"/>
      <c r="F21" s="75"/>
      <c r="G21" s="83"/>
    </row>
    <row r="22" spans="1:8">
      <c r="A22" s="107"/>
      <c r="B22" s="75"/>
      <c r="C22" s="75"/>
      <c r="D22" s="75"/>
      <c r="E22" s="75"/>
      <c r="F22" s="75"/>
      <c r="G22" s="83"/>
    </row>
    <row r="23" spans="1:8" ht="15">
      <c r="A23" s="180" t="s">
        <v>654</v>
      </c>
      <c r="B23" s="75"/>
      <c r="C23" s="75"/>
      <c r="D23" s="75"/>
      <c r="E23" s="75"/>
      <c r="F23" s="75"/>
      <c r="G23" s="83"/>
    </row>
    <row r="24" spans="1:8">
      <c r="A24" s="107" t="s">
        <v>481</v>
      </c>
      <c r="B24" s="75"/>
      <c r="C24" s="75"/>
      <c r="D24" s="75"/>
      <c r="E24" s="75"/>
      <c r="F24" s="75"/>
      <c r="G24" s="83"/>
    </row>
    <row r="25" spans="1:8">
      <c r="A25" s="107" t="s">
        <v>482</v>
      </c>
      <c r="B25" s="75"/>
      <c r="C25" s="75"/>
      <c r="D25" s="75"/>
      <c r="E25" s="75"/>
      <c r="F25" s="75"/>
      <c r="G25" s="83"/>
    </row>
    <row r="26" spans="1:8">
      <c r="A26" s="104"/>
      <c r="B26" s="75"/>
      <c r="C26" s="75"/>
      <c r="D26" s="75"/>
      <c r="E26" s="75"/>
      <c r="F26" s="75"/>
      <c r="G26" s="83"/>
    </row>
    <row r="27" spans="1:8" ht="15">
      <c r="A27" s="106" t="s">
        <v>949</v>
      </c>
      <c r="H27" s="271" t="s">
        <v>310</v>
      </c>
    </row>
  </sheetData>
  <printOptions horizontalCentered="1"/>
  <pageMargins left="0.59055118110236227" right="0.59055118110236227" top="0.59055118110236227" bottom="0.59055118110236227" header="0.51181102362204722" footer="0.51181102362204722"/>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heetViews>
  <sheetFormatPr baseColWidth="10" defaultRowHeight="14.25"/>
  <cols>
    <col min="1" max="1" width="48.625" style="15" customWidth="1"/>
    <col min="2" max="11" width="15.625" style="15" customWidth="1"/>
    <col min="12" max="16384" width="11" style="15"/>
  </cols>
  <sheetData>
    <row r="1" spans="1:12" s="202" customFormat="1" ht="18">
      <c r="A1" s="201" t="s">
        <v>898</v>
      </c>
      <c r="B1" s="201"/>
    </row>
    <row r="2" spans="1:12" s="21" customFormat="1" ht="15.75">
      <c r="A2" s="203" t="s">
        <v>298</v>
      </c>
    </row>
    <row r="3" spans="1:12" ht="15">
      <c r="A3" s="218"/>
      <c r="B3" s="219"/>
    </row>
    <row r="4" spans="1:12" s="218" customFormat="1" ht="90" customHeight="1">
      <c r="A4" s="270"/>
      <c r="B4" s="270" t="s">
        <v>267</v>
      </c>
      <c r="C4" s="270" t="s">
        <v>268</v>
      </c>
      <c r="D4" s="270" t="s">
        <v>269</v>
      </c>
      <c r="E4" s="270" t="s">
        <v>270</v>
      </c>
      <c r="F4" s="270" t="s">
        <v>941</v>
      </c>
      <c r="G4" s="270" t="s">
        <v>271</v>
      </c>
      <c r="H4" s="270" t="s">
        <v>415</v>
      </c>
      <c r="I4" s="270" t="s">
        <v>279</v>
      </c>
      <c r="J4" s="270" t="s">
        <v>276</v>
      </c>
      <c r="K4" s="270" t="s">
        <v>416</v>
      </c>
      <c r="L4" s="442" t="s">
        <v>0</v>
      </c>
    </row>
    <row r="5" spans="1:12">
      <c r="A5" s="15" t="s">
        <v>30</v>
      </c>
      <c r="B5" s="214">
        <v>5.3879999999999997E-2</v>
      </c>
      <c r="C5" s="214">
        <v>9.7140000000000004E-2</v>
      </c>
      <c r="D5" s="214">
        <v>6.3200000000000001E-3</v>
      </c>
      <c r="E5" s="214">
        <v>0.33973999999999999</v>
      </c>
      <c r="F5" s="214">
        <v>7.8670000000000004E-2</v>
      </c>
      <c r="G5" s="214">
        <v>0.12927</v>
      </c>
      <c r="H5" s="214">
        <v>0.10422000000000001</v>
      </c>
      <c r="I5" s="214">
        <v>0.1404</v>
      </c>
      <c r="J5" s="214">
        <v>1.4670000000000001E-2</v>
      </c>
      <c r="K5" s="214">
        <v>3.567E-2</v>
      </c>
      <c r="L5" s="215">
        <v>1</v>
      </c>
    </row>
    <row r="6" spans="1:12">
      <c r="A6" s="322"/>
      <c r="B6" s="214"/>
      <c r="C6" s="214"/>
      <c r="D6" s="214"/>
      <c r="E6" s="214"/>
      <c r="F6" s="214"/>
      <c r="G6" s="214"/>
      <c r="H6" s="214"/>
      <c r="I6" s="214"/>
      <c r="J6" s="214"/>
      <c r="K6" s="214"/>
      <c r="L6" s="215"/>
    </row>
    <row r="7" spans="1:12">
      <c r="A7" s="322" t="s">
        <v>939</v>
      </c>
      <c r="B7" s="214">
        <v>8.3829999999999988E-2</v>
      </c>
      <c r="C7" s="214">
        <v>8.9819999999999997E-2</v>
      </c>
      <c r="D7" s="214">
        <v>5.9899999999999997E-3</v>
      </c>
      <c r="E7" s="214">
        <v>0.42515000000000003</v>
      </c>
      <c r="F7" s="214">
        <v>5.9880000000000003E-2</v>
      </c>
      <c r="G7" s="214">
        <v>0.11976000000000001</v>
      </c>
      <c r="H7" s="214">
        <v>0.11976000000000001</v>
      </c>
      <c r="I7" s="214">
        <v>5.9880000000000003E-2</v>
      </c>
      <c r="J7" s="214">
        <v>2.9940000000000001E-2</v>
      </c>
      <c r="K7" s="214">
        <v>5.9899999999999997E-3</v>
      </c>
      <c r="L7" s="215">
        <v>1</v>
      </c>
    </row>
    <row r="8" spans="1:12">
      <c r="A8" s="369" t="s">
        <v>169</v>
      </c>
      <c r="B8" s="214">
        <v>3.7269999999999998E-2</v>
      </c>
      <c r="C8" s="214">
        <v>8.252000000000001E-2</v>
      </c>
      <c r="D8" s="214">
        <v>5.77E-3</v>
      </c>
      <c r="E8" s="214">
        <v>0.41837000000000002</v>
      </c>
      <c r="F8" s="214">
        <v>7.1429999999999993E-2</v>
      </c>
      <c r="G8" s="214">
        <v>0.12554999999999999</v>
      </c>
      <c r="H8" s="214">
        <v>0.12909999999999999</v>
      </c>
      <c r="I8" s="214">
        <v>9.8049999999999998E-2</v>
      </c>
      <c r="J8" s="214">
        <v>1.7299999999999999E-2</v>
      </c>
      <c r="K8" s="214">
        <v>1.464E-2</v>
      </c>
      <c r="L8" s="215">
        <v>1</v>
      </c>
    </row>
    <row r="9" spans="1:12">
      <c r="A9" s="369" t="s">
        <v>940</v>
      </c>
      <c r="B9" s="214">
        <v>9.9339999999999998E-2</v>
      </c>
      <c r="C9" s="214">
        <v>0.12583</v>
      </c>
      <c r="D9" s="214">
        <v>0</v>
      </c>
      <c r="E9" s="214">
        <v>0.24503</v>
      </c>
      <c r="F9" s="214">
        <v>0.11921</v>
      </c>
      <c r="G9" s="214">
        <v>0.17219000000000001</v>
      </c>
      <c r="H9" s="214">
        <v>5.96E-2</v>
      </c>
      <c r="I9" s="214">
        <v>0.13244999999999998</v>
      </c>
      <c r="J9" s="214">
        <v>0</v>
      </c>
      <c r="K9" s="214">
        <v>4.6359999999999998E-2</v>
      </c>
      <c r="L9" s="215">
        <v>1</v>
      </c>
    </row>
    <row r="10" spans="1:12">
      <c r="A10" s="322" t="s">
        <v>396</v>
      </c>
      <c r="B10" s="214">
        <v>7.2590000000000002E-2</v>
      </c>
      <c r="C10" s="214">
        <v>0.12071999999999999</v>
      </c>
      <c r="D10" s="214">
        <v>8.9700000000000005E-3</v>
      </c>
      <c r="E10" s="214">
        <v>0.19984000000000002</v>
      </c>
      <c r="F10" s="214">
        <v>9.2170000000000002E-2</v>
      </c>
      <c r="G10" s="214">
        <v>0.12805999999999998</v>
      </c>
      <c r="H10" s="214">
        <v>6.2809999999999991E-2</v>
      </c>
      <c r="I10" s="214">
        <v>0.22512000000000001</v>
      </c>
      <c r="J10" s="214">
        <v>1.06E-2</v>
      </c>
      <c r="K10" s="214">
        <v>7.9119999999999996E-2</v>
      </c>
      <c r="L10" s="215">
        <v>1</v>
      </c>
    </row>
    <row r="11" spans="1:12">
      <c r="A11" s="327" t="s">
        <v>922</v>
      </c>
      <c r="B11" s="216">
        <v>7.0970000000000005E-2</v>
      </c>
      <c r="C11" s="216">
        <v>0.10323</v>
      </c>
      <c r="D11" s="216">
        <v>0</v>
      </c>
      <c r="E11" s="216">
        <v>0.30323</v>
      </c>
      <c r="F11" s="216">
        <v>5.806E-2</v>
      </c>
      <c r="G11" s="216">
        <v>0.16129000000000002</v>
      </c>
      <c r="H11" s="216">
        <v>9.6769999999999995E-2</v>
      </c>
      <c r="I11" s="216">
        <v>0.18065000000000001</v>
      </c>
      <c r="J11" s="216">
        <v>6.45E-3</v>
      </c>
      <c r="K11" s="216">
        <v>1.9349999999999999E-2</v>
      </c>
      <c r="L11" s="217">
        <v>1</v>
      </c>
    </row>
    <row r="12" spans="1:12">
      <c r="A12" s="220"/>
      <c r="C12" s="221"/>
    </row>
    <row r="13" spans="1:12" ht="15">
      <c r="A13" s="106" t="s">
        <v>486</v>
      </c>
      <c r="B13" s="99"/>
      <c r="C13" s="99"/>
      <c r="D13" s="99"/>
      <c r="E13" s="99"/>
      <c r="F13" s="101"/>
    </row>
    <row r="14" spans="1:12">
      <c r="A14" s="106" t="s">
        <v>769</v>
      </c>
      <c r="B14" s="68"/>
      <c r="C14" s="68"/>
      <c r="D14" s="68"/>
      <c r="E14" s="68"/>
      <c r="F14" s="68"/>
    </row>
    <row r="15" spans="1:12" s="105" customFormat="1"/>
    <row r="16" spans="1:12" ht="15">
      <c r="A16" s="211" t="s">
        <v>655</v>
      </c>
      <c r="B16" s="75"/>
      <c r="C16" s="75"/>
      <c r="D16" s="75"/>
      <c r="E16" s="75"/>
      <c r="F16" s="75"/>
      <c r="G16" s="83"/>
    </row>
    <row r="17" spans="1:12">
      <c r="A17" s="107" t="s">
        <v>975</v>
      </c>
      <c r="B17" s="75"/>
      <c r="C17" s="75"/>
      <c r="D17" s="75"/>
      <c r="E17" s="75"/>
      <c r="F17" s="75"/>
      <c r="G17" s="83"/>
    </row>
    <row r="18" spans="1:12">
      <c r="A18" s="107"/>
      <c r="B18" s="75"/>
      <c r="C18" s="75"/>
      <c r="D18" s="75"/>
      <c r="E18" s="75"/>
      <c r="F18" s="75"/>
      <c r="G18" s="83"/>
    </row>
    <row r="19" spans="1:12" ht="15">
      <c r="A19" s="180" t="s">
        <v>654</v>
      </c>
      <c r="B19" s="75"/>
      <c r="C19" s="75"/>
      <c r="D19" s="75"/>
      <c r="E19" s="75"/>
      <c r="F19" s="75"/>
      <c r="G19" s="83"/>
    </row>
    <row r="20" spans="1:12">
      <c r="A20" s="107" t="s">
        <v>481</v>
      </c>
      <c r="B20" s="75"/>
      <c r="C20" s="75"/>
      <c r="D20" s="75"/>
      <c r="E20" s="75"/>
      <c r="F20" s="75"/>
      <c r="G20" s="83"/>
    </row>
    <row r="21" spans="1:12">
      <c r="A21" s="107" t="s">
        <v>482</v>
      </c>
      <c r="B21" s="75"/>
      <c r="C21" s="75"/>
      <c r="D21" s="75"/>
      <c r="E21" s="75"/>
      <c r="F21" s="75"/>
      <c r="G21" s="83"/>
    </row>
    <row r="23" spans="1:12" ht="15">
      <c r="A23" s="106" t="s">
        <v>949</v>
      </c>
      <c r="B23" s="105"/>
      <c r="C23" s="105"/>
      <c r="D23" s="105"/>
      <c r="E23" s="105"/>
      <c r="F23" s="105"/>
      <c r="G23" s="105"/>
      <c r="H23" s="105"/>
      <c r="I23" s="105"/>
      <c r="J23" s="105"/>
      <c r="K23" s="105"/>
      <c r="L23" s="271" t="s">
        <v>310</v>
      </c>
    </row>
  </sheetData>
  <printOptions horizontalCentered="1"/>
  <pageMargins left="0.59055118110236227" right="0.59055118110236227" top="0.59055118110236227" bottom="0.59055118110236227" header="0.51181102362204722" footer="0.51181102362204722"/>
  <pageSetup paperSize="9" scale="5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29</vt:i4>
      </vt:variant>
    </vt:vector>
  </HeadingPairs>
  <TitlesOfParts>
    <vt:vector size="58" baseType="lpstr">
      <vt:lpstr>index</vt:lpstr>
      <vt:lpstr>G 2.1</vt:lpstr>
      <vt:lpstr>G 2.2</vt:lpstr>
      <vt:lpstr>G 3.1</vt:lpstr>
      <vt:lpstr>T 3.1</vt:lpstr>
      <vt:lpstr>G 4.1</vt:lpstr>
      <vt:lpstr>G 4.2</vt:lpstr>
      <vt:lpstr>G 4.3</vt:lpstr>
      <vt:lpstr>G 4.4</vt:lpstr>
      <vt:lpstr>G 4.5</vt:lpstr>
      <vt:lpstr>G 4.6</vt:lpstr>
      <vt:lpstr>G 5.1</vt:lpstr>
      <vt:lpstr>T 5.1</vt:lpstr>
      <vt:lpstr>G 5.2</vt:lpstr>
      <vt:lpstr>G 5.3</vt:lpstr>
      <vt:lpstr>G 6.1</vt:lpstr>
      <vt:lpstr>G 7.1</vt:lpstr>
      <vt:lpstr>G 7.2</vt:lpstr>
      <vt:lpstr>G 7.3</vt:lpstr>
      <vt:lpstr>G 7.4</vt:lpstr>
      <vt:lpstr>G 7.5</vt:lpstr>
      <vt:lpstr>G 8.1 </vt:lpstr>
      <vt:lpstr>T A.1</vt:lpstr>
      <vt:lpstr>G A.1</vt:lpstr>
      <vt:lpstr>G A.2</vt:lpstr>
      <vt:lpstr>T A.2</vt:lpstr>
      <vt:lpstr>T A.3a</vt:lpstr>
      <vt:lpstr>T A.3b</vt:lpstr>
      <vt:lpstr>T A.3c</vt:lpstr>
      <vt:lpstr>'G 2.2'!_GoBack</vt:lpstr>
      <vt:lpstr>'G 2.1'!Zone_d_impression</vt:lpstr>
      <vt:lpstr>'G 2.2'!Zone_d_impression</vt:lpstr>
      <vt:lpstr>'G 3.1'!Zone_d_impression</vt:lpstr>
      <vt:lpstr>'G 4.1'!Zone_d_impression</vt:lpstr>
      <vt:lpstr>'G 4.2'!Zone_d_impression</vt:lpstr>
      <vt:lpstr>'G 4.3'!Zone_d_impression</vt:lpstr>
      <vt:lpstr>'G 4.4'!Zone_d_impression</vt:lpstr>
      <vt:lpstr>'G 4.5'!Zone_d_impression</vt:lpstr>
      <vt:lpstr>'G 4.6'!Zone_d_impression</vt:lpstr>
      <vt:lpstr>'G 5.1'!Zone_d_impression</vt:lpstr>
      <vt:lpstr>'G 5.2'!Zone_d_impression</vt:lpstr>
      <vt:lpstr>'G 5.3'!Zone_d_impression</vt:lpstr>
      <vt:lpstr>'G 6.1'!Zone_d_impression</vt:lpstr>
      <vt:lpstr>'G 7.1'!Zone_d_impression</vt:lpstr>
      <vt:lpstr>'G 7.2'!Zone_d_impression</vt:lpstr>
      <vt:lpstr>'G 7.3'!Zone_d_impression</vt:lpstr>
      <vt:lpstr>'G 7.4'!Zone_d_impression</vt:lpstr>
      <vt:lpstr>'G 7.5'!Zone_d_impression</vt:lpstr>
      <vt:lpstr>'G 8.1 '!Zone_d_impression</vt:lpstr>
      <vt:lpstr>'G A.1'!Zone_d_impression</vt:lpstr>
      <vt:lpstr>'G A.2'!Zone_d_impression</vt:lpstr>
      <vt:lpstr>'T 3.1'!Zone_d_impression</vt:lpstr>
      <vt:lpstr>'T 5.1'!Zone_d_impression</vt:lpstr>
      <vt:lpstr>'T A.1'!Zone_d_impression</vt:lpstr>
      <vt:lpstr>'T A.2'!Zone_d_impression</vt:lpstr>
      <vt:lpstr>'T A.3a'!Zone_d_impression</vt:lpstr>
      <vt:lpstr>'T A.3b'!Zone_d_impression</vt:lpstr>
      <vt:lpstr>'T A.3c'!Zone_d_impression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Gaillard Laurent BFS;Laganà Francesco BFS</dc:creator>
  <cp:lastModifiedBy>Gaillard Laurent BFS</cp:lastModifiedBy>
  <cp:lastPrinted>2016-11-28T08:59:53Z</cp:lastPrinted>
  <dcterms:created xsi:type="dcterms:W3CDTF">2016-02-26T07:24:23Z</dcterms:created>
  <dcterms:modified xsi:type="dcterms:W3CDTF">2016-11-28T09:00:03Z</dcterms:modified>
</cp:coreProperties>
</file>