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Q:\GS\CRIME\19_01_POLIZEI\19-01.6 Publication JB PKS\K_Lexikontabellen\2021\Tabellen erledigt\deutsch\"/>
    </mc:Choice>
  </mc:AlternateContent>
  <bookViews>
    <workbookView xWindow="0" yWindow="0" windowWidth="28800" windowHeight="13035" tabRatio="711"/>
  </bookViews>
  <sheets>
    <sheet name="Anmerkung" sheetId="47" r:id="rId1"/>
    <sheet name="StGB" sheetId="16" state="hidden" r:id="rId2"/>
    <sheet name="BetmG und AIG" sheetId="38" state="hidden" r:id="rId3"/>
    <sheet name="Gesetze" sheetId="23" r:id="rId4"/>
    <sheet name="Gewaltstraftaten" sheetId="32" r:id="rId5"/>
    <sheet name="Häusliche Gewalt" sheetId="33" r:id="rId6"/>
    <sheet name="Vermögen" sheetId="35" r:id="rId7"/>
    <sheet name="Diebstahl" sheetId="36" r:id="rId8"/>
  </sheets>
  <definedNames>
    <definedName name="_AMO_UniqueIdentifier" hidden="1">"'4037f919-abbb-427a-9d65-1e298a12f15a'"</definedName>
  </definedNames>
  <calcPr calcId="162913"/>
</workbook>
</file>

<file path=xl/calcChain.xml><?xml version="1.0" encoding="utf-8"?>
<calcChain xmlns="http://schemas.openxmlformats.org/spreadsheetml/2006/main">
  <c r="C134" i="16" l="1"/>
  <c r="D134" i="16"/>
  <c r="E134" i="16"/>
  <c r="F134" i="16"/>
  <c r="G134" i="16"/>
  <c r="H134" i="16"/>
  <c r="I134" i="16"/>
  <c r="J134" i="16"/>
  <c r="K134" i="16"/>
  <c r="L134" i="16"/>
  <c r="M134" i="16"/>
  <c r="N134" i="16"/>
  <c r="O134" i="16"/>
  <c r="P134" i="16"/>
  <c r="Q134" i="16"/>
  <c r="R134" i="16"/>
  <c r="S134" i="16"/>
  <c r="T134" i="16"/>
  <c r="U134" i="16"/>
  <c r="V134" i="16"/>
  <c r="W134" i="16"/>
  <c r="X134" i="16"/>
  <c r="Y134" i="16"/>
  <c r="Z134" i="16"/>
  <c r="AA134" i="16"/>
  <c r="AB134" i="16"/>
  <c r="AC134" i="16"/>
  <c r="AD134" i="16"/>
  <c r="AE134" i="16"/>
  <c r="C135" i="16"/>
  <c r="D135" i="16"/>
  <c r="E135" i="16"/>
  <c r="F135" i="16"/>
  <c r="G135" i="16"/>
  <c r="H135" i="16"/>
  <c r="I135" i="16"/>
  <c r="J135" i="16"/>
  <c r="J137" i="16" s="1"/>
  <c r="K135" i="16"/>
  <c r="L135" i="16"/>
  <c r="M135" i="16"/>
  <c r="N135" i="16"/>
  <c r="O135" i="16"/>
  <c r="P135" i="16"/>
  <c r="Q135" i="16"/>
  <c r="R135" i="16"/>
  <c r="R137" i="16" s="1"/>
  <c r="S135" i="16"/>
  <c r="T135" i="16"/>
  <c r="U135" i="16"/>
  <c r="V135" i="16"/>
  <c r="W135" i="16"/>
  <c r="X135" i="16"/>
  <c r="Y135" i="16"/>
  <c r="Z135" i="16"/>
  <c r="Z137" i="16" s="1"/>
  <c r="AA135" i="16"/>
  <c r="AB135" i="16"/>
  <c r="AC135" i="16"/>
  <c r="AD135" i="16"/>
  <c r="AE135" i="16"/>
  <c r="C136" i="16"/>
  <c r="D136" i="16"/>
  <c r="E136" i="16"/>
  <c r="E137" i="16" s="1"/>
  <c r="F136" i="16"/>
  <c r="F137" i="16" s="1"/>
  <c r="G136" i="16"/>
  <c r="H136" i="16"/>
  <c r="H137" i="16" s="1"/>
  <c r="I136" i="16"/>
  <c r="I137" i="16" s="1"/>
  <c r="J136" i="16"/>
  <c r="K136" i="16"/>
  <c r="L136" i="16"/>
  <c r="M136" i="16"/>
  <c r="M137" i="16" s="1"/>
  <c r="N136" i="16"/>
  <c r="N137" i="16" s="1"/>
  <c r="O136" i="16"/>
  <c r="P136" i="16"/>
  <c r="P137" i="16" s="1"/>
  <c r="Q136" i="16"/>
  <c r="Q137" i="16" s="1"/>
  <c r="R136" i="16"/>
  <c r="S136" i="16"/>
  <c r="T136" i="16"/>
  <c r="U136" i="16"/>
  <c r="U137" i="16" s="1"/>
  <c r="V136" i="16"/>
  <c r="V137" i="16" s="1"/>
  <c r="W136" i="16"/>
  <c r="X136" i="16"/>
  <c r="X137" i="16" s="1"/>
  <c r="Y136" i="16"/>
  <c r="Y137" i="16" s="1"/>
  <c r="Z136" i="16"/>
  <c r="AA136" i="16"/>
  <c r="AB136" i="16"/>
  <c r="AC136" i="16"/>
  <c r="AC137" i="16" s="1"/>
  <c r="AD136" i="16"/>
  <c r="AD137" i="16" s="1"/>
  <c r="AE136" i="16"/>
  <c r="C137" i="16"/>
  <c r="D137" i="16"/>
  <c r="G137" i="16"/>
  <c r="K137" i="16"/>
  <c r="L137" i="16"/>
  <c r="O137" i="16"/>
  <c r="S137" i="16"/>
  <c r="T137" i="16"/>
  <c r="W137" i="16"/>
  <c r="AA137" i="16"/>
  <c r="AB137" i="16"/>
  <c r="AE137" i="16"/>
  <c r="C122" i="16"/>
  <c r="D122" i="16"/>
  <c r="E122" i="16"/>
  <c r="F122" i="16"/>
  <c r="G122" i="16"/>
  <c r="H122" i="16"/>
  <c r="I122" i="16"/>
  <c r="J122" i="16"/>
  <c r="K122" i="16"/>
  <c r="L122" i="16"/>
  <c r="M122" i="16"/>
  <c r="N122" i="16"/>
  <c r="O122" i="16"/>
  <c r="P122" i="16"/>
  <c r="Q122" i="16"/>
  <c r="R122" i="16"/>
  <c r="S122" i="16"/>
  <c r="T122" i="16"/>
  <c r="U122" i="16"/>
  <c r="V122" i="16"/>
  <c r="W122" i="16"/>
  <c r="X122" i="16"/>
  <c r="Y122" i="16"/>
  <c r="Z122" i="16"/>
  <c r="AA122" i="16"/>
  <c r="AB122" i="16"/>
  <c r="AC122" i="16"/>
  <c r="AD122" i="16"/>
  <c r="AE122" i="16"/>
  <c r="C123" i="16"/>
  <c r="D123" i="16"/>
  <c r="E123" i="16"/>
  <c r="E125" i="16" s="1"/>
  <c r="F123" i="16"/>
  <c r="G123" i="16"/>
  <c r="H123" i="16"/>
  <c r="I123" i="16"/>
  <c r="J123" i="16"/>
  <c r="K123" i="16"/>
  <c r="L123" i="16"/>
  <c r="M123" i="16"/>
  <c r="M125" i="16" s="1"/>
  <c r="N123" i="16"/>
  <c r="O123" i="16"/>
  <c r="P123" i="16"/>
  <c r="Q123" i="16"/>
  <c r="R123" i="16"/>
  <c r="S123" i="16"/>
  <c r="T123" i="16"/>
  <c r="U123" i="16"/>
  <c r="U125" i="16" s="1"/>
  <c r="V123" i="16"/>
  <c r="W123" i="16"/>
  <c r="X123" i="16"/>
  <c r="Y123" i="16"/>
  <c r="Z123" i="16"/>
  <c r="AA123" i="16"/>
  <c r="AB123" i="16"/>
  <c r="AC123" i="16"/>
  <c r="AC125" i="16" s="1"/>
  <c r="AD123" i="16"/>
  <c r="AE123" i="16"/>
  <c r="C124" i="16"/>
  <c r="D124" i="16"/>
  <c r="E124" i="16"/>
  <c r="F124" i="16"/>
  <c r="F125" i="16" s="1"/>
  <c r="G124" i="16"/>
  <c r="H124" i="16"/>
  <c r="H125" i="16" s="1"/>
  <c r="I124" i="16"/>
  <c r="J124" i="16"/>
  <c r="J125" i="16" s="1"/>
  <c r="K124" i="16"/>
  <c r="L124" i="16"/>
  <c r="M124" i="16"/>
  <c r="N124" i="16"/>
  <c r="N125" i="16" s="1"/>
  <c r="O124" i="16"/>
  <c r="P124" i="16"/>
  <c r="P125" i="16" s="1"/>
  <c r="Q124" i="16"/>
  <c r="R124" i="16"/>
  <c r="R125" i="16" s="1"/>
  <c r="S124" i="16"/>
  <c r="T124" i="16"/>
  <c r="U124" i="16"/>
  <c r="V124" i="16"/>
  <c r="V125" i="16" s="1"/>
  <c r="W124" i="16"/>
  <c r="X124" i="16"/>
  <c r="X125" i="16" s="1"/>
  <c r="Y124" i="16"/>
  <c r="Z124" i="16"/>
  <c r="Z125" i="16" s="1"/>
  <c r="AA124" i="16"/>
  <c r="AB124" i="16"/>
  <c r="AC124" i="16"/>
  <c r="AD124" i="16"/>
  <c r="AD125" i="16" s="1"/>
  <c r="AE124" i="16"/>
  <c r="C125" i="16"/>
  <c r="D125" i="16"/>
  <c r="G125" i="16"/>
  <c r="I125" i="16"/>
  <c r="K125" i="16"/>
  <c r="L125" i="16"/>
  <c r="O125" i="16"/>
  <c r="Q125" i="16"/>
  <c r="S125" i="16"/>
  <c r="T125" i="16"/>
  <c r="W125" i="16"/>
  <c r="Y125" i="16"/>
  <c r="AA125" i="16"/>
  <c r="AB125" i="16"/>
  <c r="AE125" i="16"/>
  <c r="C110" i="16"/>
  <c r="D110" i="16"/>
  <c r="E110" i="16"/>
  <c r="F110" i="16"/>
  <c r="G110" i="16"/>
  <c r="H110" i="16"/>
  <c r="I110" i="16"/>
  <c r="J110" i="16"/>
  <c r="K110" i="16"/>
  <c r="L110" i="16"/>
  <c r="M110" i="16"/>
  <c r="N110" i="16"/>
  <c r="O110" i="16"/>
  <c r="P110" i="16"/>
  <c r="Q110" i="16"/>
  <c r="R110" i="16"/>
  <c r="S110" i="16"/>
  <c r="T110" i="16"/>
  <c r="U110" i="16"/>
  <c r="V110" i="16"/>
  <c r="W110" i="16"/>
  <c r="X110" i="16"/>
  <c r="Y110" i="16"/>
  <c r="Z110" i="16"/>
  <c r="AA110" i="16"/>
  <c r="AB110" i="16"/>
  <c r="AC110" i="16"/>
  <c r="AD110" i="16"/>
  <c r="AE110" i="16"/>
  <c r="C111" i="16"/>
  <c r="D111" i="16"/>
  <c r="E111" i="16"/>
  <c r="E113" i="16" s="1"/>
  <c r="F111" i="16"/>
  <c r="G111" i="16"/>
  <c r="H111" i="16"/>
  <c r="I111" i="16"/>
  <c r="I113" i="16" s="1"/>
  <c r="J111" i="16"/>
  <c r="K111" i="16"/>
  <c r="L111" i="16"/>
  <c r="M111" i="16"/>
  <c r="M113" i="16" s="1"/>
  <c r="N111" i="16"/>
  <c r="O111" i="16"/>
  <c r="P111" i="16"/>
  <c r="Q111" i="16"/>
  <c r="Q113" i="16" s="1"/>
  <c r="R111" i="16"/>
  <c r="S111" i="16"/>
  <c r="T111" i="16"/>
  <c r="U111" i="16"/>
  <c r="U113" i="16" s="1"/>
  <c r="V111" i="16"/>
  <c r="W111" i="16"/>
  <c r="X111" i="16"/>
  <c r="Y111" i="16"/>
  <c r="Y113" i="16" s="1"/>
  <c r="Z111" i="16"/>
  <c r="AA111" i="16"/>
  <c r="AB111" i="16"/>
  <c r="AC111" i="16"/>
  <c r="AC113" i="16" s="1"/>
  <c r="AD111" i="16"/>
  <c r="AE111" i="16"/>
  <c r="C112" i="16"/>
  <c r="D112" i="16"/>
  <c r="D113" i="16" s="1"/>
  <c r="E112" i="16"/>
  <c r="F112" i="16"/>
  <c r="G112" i="16"/>
  <c r="G113" i="16" s="1"/>
  <c r="H112" i="16"/>
  <c r="H113" i="16" s="1"/>
  <c r="I112" i="16"/>
  <c r="J112" i="16"/>
  <c r="K112" i="16"/>
  <c r="L112" i="16"/>
  <c r="L113" i="16" s="1"/>
  <c r="M112" i="16"/>
  <c r="N112" i="16"/>
  <c r="O112" i="16"/>
  <c r="O113" i="16" s="1"/>
  <c r="P112" i="16"/>
  <c r="P113" i="16" s="1"/>
  <c r="Q112" i="16"/>
  <c r="R112" i="16"/>
  <c r="S112" i="16"/>
  <c r="T112" i="16"/>
  <c r="T113" i="16" s="1"/>
  <c r="U112" i="16"/>
  <c r="V112" i="16"/>
  <c r="W112" i="16"/>
  <c r="W113" i="16" s="1"/>
  <c r="X112" i="16"/>
  <c r="X113" i="16" s="1"/>
  <c r="Y112" i="16"/>
  <c r="Z112" i="16"/>
  <c r="AA112" i="16"/>
  <c r="AB112" i="16"/>
  <c r="AB113" i="16" s="1"/>
  <c r="AC112" i="16"/>
  <c r="AD112" i="16"/>
  <c r="AE112" i="16"/>
  <c r="AE113" i="16" s="1"/>
  <c r="C113" i="16"/>
  <c r="F113" i="16"/>
  <c r="J113" i="16"/>
  <c r="K113" i="16"/>
  <c r="N113" i="16"/>
  <c r="R113" i="16"/>
  <c r="S113" i="16"/>
  <c r="V113" i="16"/>
  <c r="Z113" i="16"/>
  <c r="AA113" i="16"/>
  <c r="AD113" i="16"/>
  <c r="C97" i="16"/>
  <c r="D97" i="16"/>
  <c r="E97" i="16"/>
  <c r="F97" i="16"/>
  <c r="G97" i="16"/>
  <c r="H97" i="16"/>
  <c r="I97" i="16"/>
  <c r="J97" i="16"/>
  <c r="K97" i="16"/>
  <c r="L97" i="16"/>
  <c r="M97" i="16"/>
  <c r="N97" i="16"/>
  <c r="O97" i="16"/>
  <c r="P97" i="16"/>
  <c r="Q97" i="16"/>
  <c r="R97" i="16"/>
  <c r="S97" i="16"/>
  <c r="T97" i="16"/>
  <c r="U97" i="16"/>
  <c r="V97" i="16"/>
  <c r="W97" i="16"/>
  <c r="X97" i="16"/>
  <c r="Y97" i="16"/>
  <c r="Z97" i="16"/>
  <c r="AA97" i="16"/>
  <c r="AB97" i="16"/>
  <c r="AC97" i="16"/>
  <c r="AD97" i="16"/>
  <c r="AE97" i="16"/>
  <c r="C98" i="16"/>
  <c r="D98" i="16"/>
  <c r="E98" i="16"/>
  <c r="E100" i="16" s="1"/>
  <c r="F98" i="16"/>
  <c r="G98" i="16"/>
  <c r="H98" i="16"/>
  <c r="I98" i="16"/>
  <c r="J98" i="16"/>
  <c r="K98" i="16"/>
  <c r="L98" i="16"/>
  <c r="M98" i="16"/>
  <c r="M100" i="16" s="1"/>
  <c r="N98" i="16"/>
  <c r="O98" i="16"/>
  <c r="P98" i="16"/>
  <c r="Q98" i="16"/>
  <c r="R98" i="16"/>
  <c r="S98" i="16"/>
  <c r="T98" i="16"/>
  <c r="U98" i="16"/>
  <c r="U100" i="16" s="1"/>
  <c r="V98" i="16"/>
  <c r="W98" i="16"/>
  <c r="X98" i="16"/>
  <c r="Y98" i="16"/>
  <c r="Z98" i="16"/>
  <c r="AA98" i="16"/>
  <c r="AB98" i="16"/>
  <c r="AC98" i="16"/>
  <c r="AC100" i="16" s="1"/>
  <c r="AD98" i="16"/>
  <c r="AE98" i="16"/>
  <c r="C99" i="16"/>
  <c r="D99" i="16"/>
  <c r="E99" i="16"/>
  <c r="F99" i="16"/>
  <c r="G99" i="16"/>
  <c r="H99" i="16"/>
  <c r="H100" i="16" s="1"/>
  <c r="I99" i="16"/>
  <c r="J99" i="16"/>
  <c r="K99" i="16"/>
  <c r="L99" i="16"/>
  <c r="M99" i="16"/>
  <c r="N99" i="16"/>
  <c r="O99" i="16"/>
  <c r="P99" i="16"/>
  <c r="P100" i="16" s="1"/>
  <c r="Q99" i="16"/>
  <c r="R99" i="16"/>
  <c r="S99" i="16"/>
  <c r="T99" i="16"/>
  <c r="U99" i="16"/>
  <c r="V99" i="16"/>
  <c r="W99" i="16"/>
  <c r="X99" i="16"/>
  <c r="X100" i="16" s="1"/>
  <c r="Y99" i="16"/>
  <c r="Z99" i="16"/>
  <c r="AA99" i="16"/>
  <c r="AB99" i="16"/>
  <c r="AC99" i="16"/>
  <c r="AD99" i="16"/>
  <c r="AE99" i="16"/>
  <c r="C100" i="16"/>
  <c r="D100" i="16"/>
  <c r="F100" i="16"/>
  <c r="G100" i="16"/>
  <c r="I100" i="16"/>
  <c r="J100" i="16"/>
  <c r="K100" i="16"/>
  <c r="L100" i="16"/>
  <c r="N100" i="16"/>
  <c r="O100" i="16"/>
  <c r="Q100" i="16"/>
  <c r="R100" i="16"/>
  <c r="S100" i="16"/>
  <c r="T100" i="16"/>
  <c r="V100" i="16"/>
  <c r="W100" i="16"/>
  <c r="Y100" i="16"/>
  <c r="Z100" i="16"/>
  <c r="AA100" i="16"/>
  <c r="AB100" i="16"/>
  <c r="AD100" i="16"/>
  <c r="AE100" i="16"/>
  <c r="C85" i="16"/>
  <c r="D85" i="16"/>
  <c r="E85" i="16"/>
  <c r="F85" i="16"/>
  <c r="G85" i="16"/>
  <c r="H85" i="16"/>
  <c r="I85" i="16"/>
  <c r="J85" i="16"/>
  <c r="K85" i="16"/>
  <c r="L85" i="16"/>
  <c r="M85" i="16"/>
  <c r="N85" i="16"/>
  <c r="O85" i="16"/>
  <c r="P85" i="16"/>
  <c r="Q85" i="16"/>
  <c r="R85" i="16"/>
  <c r="S85" i="16"/>
  <c r="T85" i="16"/>
  <c r="U85" i="16"/>
  <c r="V85" i="16"/>
  <c r="W85" i="16"/>
  <c r="X85" i="16"/>
  <c r="Y85" i="16"/>
  <c r="Z85" i="16"/>
  <c r="AA85" i="16"/>
  <c r="AB85" i="16"/>
  <c r="AC85" i="16"/>
  <c r="AD85" i="16"/>
  <c r="AE85" i="16"/>
  <c r="C86" i="16"/>
  <c r="D86" i="16"/>
  <c r="E86" i="16"/>
  <c r="F86" i="16"/>
  <c r="G86" i="16"/>
  <c r="H86" i="16"/>
  <c r="I86" i="16"/>
  <c r="J86" i="16"/>
  <c r="J88" i="16" s="1"/>
  <c r="K86" i="16"/>
  <c r="L86" i="16"/>
  <c r="M86" i="16"/>
  <c r="N86" i="16"/>
  <c r="O86" i="16"/>
  <c r="P86" i="16"/>
  <c r="Q86" i="16"/>
  <c r="R86" i="16"/>
  <c r="R88" i="16" s="1"/>
  <c r="S86" i="16"/>
  <c r="T86" i="16"/>
  <c r="U86" i="16"/>
  <c r="V86" i="16"/>
  <c r="W86" i="16"/>
  <c r="X86" i="16"/>
  <c r="Y86" i="16"/>
  <c r="Z86" i="16"/>
  <c r="Z88" i="16" s="1"/>
  <c r="AA86" i="16"/>
  <c r="AB86" i="16"/>
  <c r="AC86" i="16"/>
  <c r="AD86" i="16"/>
  <c r="AE86" i="16"/>
  <c r="C87" i="16"/>
  <c r="D87" i="16"/>
  <c r="E87" i="16"/>
  <c r="E88" i="16" s="1"/>
  <c r="F87" i="16"/>
  <c r="F88" i="16" s="1"/>
  <c r="G87" i="16"/>
  <c r="G88" i="16" s="1"/>
  <c r="H87" i="16"/>
  <c r="H88" i="16" s="1"/>
  <c r="I87" i="16"/>
  <c r="J87" i="16"/>
  <c r="K87" i="16"/>
  <c r="L87" i="16"/>
  <c r="M87" i="16"/>
  <c r="M88" i="16" s="1"/>
  <c r="N87" i="16"/>
  <c r="O87" i="16"/>
  <c r="O88" i="16" s="1"/>
  <c r="P87" i="16"/>
  <c r="P88" i="16" s="1"/>
  <c r="Q87" i="16"/>
  <c r="R87" i="16"/>
  <c r="S87" i="16"/>
  <c r="T87" i="16"/>
  <c r="U87" i="16"/>
  <c r="U88" i="16" s="1"/>
  <c r="V87" i="16"/>
  <c r="W87" i="16"/>
  <c r="W88" i="16" s="1"/>
  <c r="X87" i="16"/>
  <c r="X88" i="16" s="1"/>
  <c r="Y87" i="16"/>
  <c r="Z87" i="16"/>
  <c r="AA87" i="16"/>
  <c r="AB87" i="16"/>
  <c r="AC87" i="16"/>
  <c r="AC88" i="16" s="1"/>
  <c r="AD87" i="16"/>
  <c r="AE87" i="16"/>
  <c r="AE88" i="16" s="1"/>
  <c r="C88" i="16"/>
  <c r="D88" i="16"/>
  <c r="I88" i="16"/>
  <c r="K88" i="16"/>
  <c r="L88" i="16"/>
  <c r="N88" i="16"/>
  <c r="Q88" i="16"/>
  <c r="S88" i="16"/>
  <c r="T88" i="16"/>
  <c r="V88" i="16"/>
  <c r="Y88" i="16"/>
  <c r="AA88" i="16"/>
  <c r="AB88" i="16"/>
  <c r="AD88" i="16"/>
  <c r="C73" i="16"/>
  <c r="D73" i="16"/>
  <c r="E73" i="16"/>
  <c r="F73" i="16"/>
  <c r="G73" i="16"/>
  <c r="H73" i="16"/>
  <c r="I73" i="16"/>
  <c r="J73" i="16"/>
  <c r="K73" i="16"/>
  <c r="L73" i="16"/>
  <c r="M73" i="16"/>
  <c r="N73" i="16"/>
  <c r="O73" i="16"/>
  <c r="P73" i="16"/>
  <c r="Q73" i="16"/>
  <c r="R73" i="16"/>
  <c r="S73" i="16"/>
  <c r="T73" i="16"/>
  <c r="U73" i="16"/>
  <c r="V73" i="16"/>
  <c r="W73" i="16"/>
  <c r="X73" i="16"/>
  <c r="Y73" i="16"/>
  <c r="Z73" i="16"/>
  <c r="AA73" i="16"/>
  <c r="AB73" i="16"/>
  <c r="AC73" i="16"/>
  <c r="AD73" i="16"/>
  <c r="AE73" i="16"/>
  <c r="C74" i="16"/>
  <c r="D74" i="16"/>
  <c r="D76" i="16" s="1"/>
  <c r="E74" i="16"/>
  <c r="E76" i="16" s="1"/>
  <c r="F74" i="16"/>
  <c r="G74" i="16"/>
  <c r="H74" i="16"/>
  <c r="I74" i="16"/>
  <c r="J74" i="16"/>
  <c r="K74" i="16"/>
  <c r="L74" i="16"/>
  <c r="L76" i="16" s="1"/>
  <c r="M74" i="16"/>
  <c r="M76" i="16" s="1"/>
  <c r="N74" i="16"/>
  <c r="O74" i="16"/>
  <c r="P74" i="16"/>
  <c r="Q74" i="16"/>
  <c r="R74" i="16"/>
  <c r="S74" i="16"/>
  <c r="T74" i="16"/>
  <c r="T76" i="16" s="1"/>
  <c r="U74" i="16"/>
  <c r="U76" i="16" s="1"/>
  <c r="V74" i="16"/>
  <c r="W74" i="16"/>
  <c r="X74" i="16"/>
  <c r="Y74" i="16"/>
  <c r="Z74" i="16"/>
  <c r="AA74" i="16"/>
  <c r="AB74" i="16"/>
  <c r="AB76" i="16" s="1"/>
  <c r="AC74" i="16"/>
  <c r="AC76" i="16" s="1"/>
  <c r="AD74" i="16"/>
  <c r="AE74" i="16"/>
  <c r="C75" i="16"/>
  <c r="D75" i="16"/>
  <c r="E75" i="16"/>
  <c r="F75" i="16"/>
  <c r="G75" i="16"/>
  <c r="G76" i="16" s="1"/>
  <c r="H75" i="16"/>
  <c r="H76" i="16" s="1"/>
  <c r="I75" i="16"/>
  <c r="J75" i="16"/>
  <c r="K75" i="16"/>
  <c r="L75" i="16"/>
  <c r="M75" i="16"/>
  <c r="N75" i="16"/>
  <c r="O75" i="16"/>
  <c r="O76" i="16" s="1"/>
  <c r="P75" i="16"/>
  <c r="P76" i="16" s="1"/>
  <c r="Q75" i="16"/>
  <c r="R75" i="16"/>
  <c r="S75" i="16"/>
  <c r="T75" i="16"/>
  <c r="U75" i="16"/>
  <c r="V75" i="16"/>
  <c r="W75" i="16"/>
  <c r="W76" i="16" s="1"/>
  <c r="X75" i="16"/>
  <c r="X76" i="16" s="1"/>
  <c r="Y75" i="16"/>
  <c r="Z75" i="16"/>
  <c r="AA75" i="16"/>
  <c r="AB75" i="16"/>
  <c r="AC75" i="16"/>
  <c r="AD75" i="16"/>
  <c r="AE75" i="16"/>
  <c r="AE76" i="16" s="1"/>
  <c r="C76" i="16"/>
  <c r="F76" i="16"/>
  <c r="I76" i="16"/>
  <c r="J76" i="16"/>
  <c r="K76" i="16"/>
  <c r="N76" i="16"/>
  <c r="Q76" i="16"/>
  <c r="R76" i="16"/>
  <c r="S76" i="16"/>
  <c r="V76" i="16"/>
  <c r="Y76" i="16"/>
  <c r="Z76" i="16"/>
  <c r="AA76" i="16"/>
  <c r="AD76" i="16"/>
  <c r="C61" i="16" l="1"/>
  <c r="D61" i="16"/>
  <c r="E61" i="16"/>
  <c r="F61" i="16"/>
  <c r="G61" i="16"/>
  <c r="H61" i="16"/>
  <c r="I61" i="16"/>
  <c r="J61" i="16"/>
  <c r="K61" i="16"/>
  <c r="L61" i="16"/>
  <c r="M61" i="16"/>
  <c r="N61" i="16"/>
  <c r="O61" i="16"/>
  <c r="P61" i="16"/>
  <c r="Q61" i="16"/>
  <c r="R61" i="16"/>
  <c r="S61" i="16"/>
  <c r="T61" i="16"/>
  <c r="U61" i="16"/>
  <c r="V61" i="16"/>
  <c r="W61" i="16"/>
  <c r="X61" i="16"/>
  <c r="Y61" i="16"/>
  <c r="Z61" i="16"/>
  <c r="AA61" i="16"/>
  <c r="AB61" i="16"/>
  <c r="AC61" i="16"/>
  <c r="AD61" i="16"/>
  <c r="AE61" i="16"/>
  <c r="C62" i="16"/>
  <c r="C64" i="16" s="1"/>
  <c r="D62" i="16"/>
  <c r="E62" i="16"/>
  <c r="F62" i="16"/>
  <c r="G62" i="16"/>
  <c r="H62" i="16"/>
  <c r="I62" i="16"/>
  <c r="J62" i="16"/>
  <c r="K62" i="16"/>
  <c r="K64" i="16" s="1"/>
  <c r="L62" i="16"/>
  <c r="M62" i="16"/>
  <c r="N62" i="16"/>
  <c r="O62" i="16"/>
  <c r="P62" i="16"/>
  <c r="Q62" i="16"/>
  <c r="R62" i="16"/>
  <c r="S62" i="16"/>
  <c r="S64" i="16" s="1"/>
  <c r="T62" i="16"/>
  <c r="U62" i="16"/>
  <c r="V62" i="16"/>
  <c r="W62" i="16"/>
  <c r="X62" i="16"/>
  <c r="Y62" i="16"/>
  <c r="Z62" i="16"/>
  <c r="AA62" i="16"/>
  <c r="AA64" i="16" s="1"/>
  <c r="AB62" i="16"/>
  <c r="AC62" i="16"/>
  <c r="AD62" i="16"/>
  <c r="AE62" i="16"/>
  <c r="C63" i="16"/>
  <c r="D63" i="16"/>
  <c r="E63" i="16"/>
  <c r="F63" i="16"/>
  <c r="F64" i="16" s="1"/>
  <c r="G63" i="16"/>
  <c r="G64" i="16" s="1"/>
  <c r="H63" i="16"/>
  <c r="I63" i="16"/>
  <c r="J63" i="16"/>
  <c r="K63" i="16"/>
  <c r="L63" i="16"/>
  <c r="M63" i="16"/>
  <c r="N63" i="16"/>
  <c r="N64" i="16" s="1"/>
  <c r="O63" i="16"/>
  <c r="O64" i="16" s="1"/>
  <c r="P63" i="16"/>
  <c r="Q63" i="16"/>
  <c r="R63" i="16"/>
  <c r="S63" i="16"/>
  <c r="T63" i="16"/>
  <c r="U63" i="16"/>
  <c r="V63" i="16"/>
  <c r="V64" i="16" s="1"/>
  <c r="W63" i="16"/>
  <c r="W64" i="16" s="1"/>
  <c r="X63" i="16"/>
  <c r="Y63" i="16"/>
  <c r="Z63" i="16"/>
  <c r="AA63" i="16"/>
  <c r="AB63" i="16"/>
  <c r="AC63" i="16"/>
  <c r="AD63" i="16"/>
  <c r="AD64" i="16" s="1"/>
  <c r="AE63" i="16"/>
  <c r="AE64" i="16" s="1"/>
  <c r="D64" i="16"/>
  <c r="E64" i="16"/>
  <c r="H64" i="16"/>
  <c r="I64" i="16"/>
  <c r="J64" i="16"/>
  <c r="L64" i="16"/>
  <c r="M64" i="16"/>
  <c r="P64" i="16"/>
  <c r="Q64" i="16"/>
  <c r="R64" i="16"/>
  <c r="T64" i="16"/>
  <c r="U64" i="16"/>
  <c r="X64" i="16"/>
  <c r="Y64" i="16"/>
  <c r="Z64" i="16"/>
  <c r="AB64" i="16"/>
  <c r="AC64" i="16"/>
  <c r="C49" i="16"/>
  <c r="D49" i="16"/>
  <c r="E49" i="16"/>
  <c r="F49" i="16"/>
  <c r="G49" i="16"/>
  <c r="H49" i="16"/>
  <c r="I49" i="16"/>
  <c r="J49" i="16"/>
  <c r="K49" i="16"/>
  <c r="L49" i="16"/>
  <c r="M49" i="16"/>
  <c r="N49" i="16"/>
  <c r="O49" i="16"/>
  <c r="P49" i="16"/>
  <c r="Q49" i="16"/>
  <c r="R49" i="16"/>
  <c r="S49" i="16"/>
  <c r="T49" i="16"/>
  <c r="U49" i="16"/>
  <c r="V49" i="16"/>
  <c r="W49" i="16"/>
  <c r="X49" i="16"/>
  <c r="Y49" i="16"/>
  <c r="Z49" i="16"/>
  <c r="AA49" i="16"/>
  <c r="AB49" i="16"/>
  <c r="AC49" i="16"/>
  <c r="AD49" i="16"/>
  <c r="AE49" i="16"/>
  <c r="C50" i="16"/>
  <c r="D50" i="16"/>
  <c r="E50" i="16"/>
  <c r="E52" i="16" s="1"/>
  <c r="F50" i="16"/>
  <c r="G50" i="16"/>
  <c r="H50" i="16"/>
  <c r="I50" i="16"/>
  <c r="J50" i="16"/>
  <c r="K50" i="16"/>
  <c r="L50" i="16"/>
  <c r="M50" i="16"/>
  <c r="M52" i="16" s="1"/>
  <c r="N50" i="16"/>
  <c r="O50" i="16"/>
  <c r="P50" i="16"/>
  <c r="Q50" i="16"/>
  <c r="R50" i="16"/>
  <c r="S50" i="16"/>
  <c r="T50" i="16"/>
  <c r="U50" i="16"/>
  <c r="U52" i="16" s="1"/>
  <c r="V50" i="16"/>
  <c r="W50" i="16"/>
  <c r="X50" i="16"/>
  <c r="Y50" i="16"/>
  <c r="Z50" i="16"/>
  <c r="AA50" i="16"/>
  <c r="AB50" i="16"/>
  <c r="AC50" i="16"/>
  <c r="AC52" i="16" s="1"/>
  <c r="AD50" i="16"/>
  <c r="AE50" i="16"/>
  <c r="C51" i="16"/>
  <c r="D51" i="16"/>
  <c r="E51" i="16"/>
  <c r="F51" i="16"/>
  <c r="G51" i="16"/>
  <c r="H51" i="16"/>
  <c r="H52" i="16" s="1"/>
  <c r="I51" i="16"/>
  <c r="J51" i="16"/>
  <c r="K51" i="16"/>
  <c r="L51" i="16"/>
  <c r="M51" i="16"/>
  <c r="N51" i="16"/>
  <c r="O51" i="16"/>
  <c r="P51" i="16"/>
  <c r="P52" i="16" s="1"/>
  <c r="Q51" i="16"/>
  <c r="R51" i="16"/>
  <c r="S51" i="16"/>
  <c r="T51" i="16"/>
  <c r="U51" i="16"/>
  <c r="V51" i="16"/>
  <c r="W51" i="16"/>
  <c r="X51" i="16"/>
  <c r="X52" i="16" s="1"/>
  <c r="Y51" i="16"/>
  <c r="Z51" i="16"/>
  <c r="AA51" i="16"/>
  <c r="AB51" i="16"/>
  <c r="AC51" i="16"/>
  <c r="AD51" i="16"/>
  <c r="AE51" i="16"/>
  <c r="C52" i="16"/>
  <c r="D52" i="16"/>
  <c r="F52" i="16"/>
  <c r="G52" i="16"/>
  <c r="I52" i="16"/>
  <c r="J52" i="16"/>
  <c r="K52" i="16"/>
  <c r="L52" i="16"/>
  <c r="N52" i="16"/>
  <c r="O52" i="16"/>
  <c r="Q52" i="16"/>
  <c r="R52" i="16"/>
  <c r="S52" i="16"/>
  <c r="T52" i="16"/>
  <c r="V52" i="16"/>
  <c r="W52" i="16"/>
  <c r="Y52" i="16"/>
  <c r="Z52" i="16"/>
  <c r="AA52" i="16"/>
  <c r="AB52" i="16"/>
  <c r="AD52" i="16"/>
  <c r="AE52" i="16"/>
  <c r="C25" i="16" l="1"/>
  <c r="D25" i="16"/>
  <c r="E25" i="16"/>
  <c r="F25" i="16"/>
  <c r="G25" i="16"/>
  <c r="H25" i="16"/>
  <c r="I25" i="16"/>
  <c r="J25" i="16"/>
  <c r="K25" i="16"/>
  <c r="L25" i="16"/>
  <c r="M25" i="16"/>
  <c r="N25" i="16"/>
  <c r="O25" i="16"/>
  <c r="P25" i="16"/>
  <c r="Q25" i="16"/>
  <c r="R25" i="16"/>
  <c r="S25" i="16"/>
  <c r="T25" i="16"/>
  <c r="U25" i="16"/>
  <c r="V25" i="16"/>
  <c r="W25" i="16"/>
  <c r="X25" i="16"/>
  <c r="Y25" i="16"/>
  <c r="Z25" i="16"/>
  <c r="AA25" i="16"/>
  <c r="AB25" i="16"/>
  <c r="AC25" i="16"/>
  <c r="AD25" i="16"/>
  <c r="AE25" i="16"/>
  <c r="C26" i="16"/>
  <c r="C28" i="16" s="1"/>
  <c r="D26" i="16"/>
  <c r="D28" i="16" s="1"/>
  <c r="E26" i="16"/>
  <c r="F26" i="16"/>
  <c r="G26" i="16"/>
  <c r="H26" i="16"/>
  <c r="I26" i="16"/>
  <c r="J26" i="16"/>
  <c r="K26" i="16"/>
  <c r="K28" i="16" s="1"/>
  <c r="L26" i="16"/>
  <c r="M26" i="16"/>
  <c r="N26" i="16"/>
  <c r="O26" i="16"/>
  <c r="P26" i="16"/>
  <c r="Q26" i="16"/>
  <c r="R26" i="16"/>
  <c r="S26" i="16"/>
  <c r="S28" i="16" s="1"/>
  <c r="T26" i="16"/>
  <c r="U26" i="16"/>
  <c r="V26" i="16"/>
  <c r="W26" i="16"/>
  <c r="X26" i="16"/>
  <c r="Y26" i="16"/>
  <c r="Z26" i="16"/>
  <c r="AA26" i="16"/>
  <c r="AA28" i="16" s="1"/>
  <c r="AB26" i="16"/>
  <c r="AC26" i="16"/>
  <c r="AD26" i="16"/>
  <c r="AE26" i="16"/>
  <c r="C27" i="16"/>
  <c r="D27" i="16"/>
  <c r="E27" i="16"/>
  <c r="E28" i="16" s="1"/>
  <c r="F27" i="16"/>
  <c r="F28" i="16" s="1"/>
  <c r="G27" i="16"/>
  <c r="G28" i="16" s="1"/>
  <c r="H27" i="16"/>
  <c r="I27" i="16"/>
  <c r="J27" i="16"/>
  <c r="K27" i="16"/>
  <c r="L27" i="16"/>
  <c r="M27" i="16"/>
  <c r="M28" i="16" s="1"/>
  <c r="N27" i="16"/>
  <c r="N28" i="16" s="1"/>
  <c r="O27" i="16"/>
  <c r="O28" i="16" s="1"/>
  <c r="P27" i="16"/>
  <c r="Q27" i="16"/>
  <c r="R27" i="16"/>
  <c r="S27" i="16"/>
  <c r="T27" i="16"/>
  <c r="U27" i="16"/>
  <c r="U28" i="16" s="1"/>
  <c r="V27" i="16"/>
  <c r="V28" i="16" s="1"/>
  <c r="W27" i="16"/>
  <c r="W28" i="16" s="1"/>
  <c r="X27" i="16"/>
  <c r="Y27" i="16"/>
  <c r="Z27" i="16"/>
  <c r="AA27" i="16"/>
  <c r="AB27" i="16"/>
  <c r="AC27" i="16"/>
  <c r="AC28" i="16" s="1"/>
  <c r="AD27" i="16"/>
  <c r="AD28" i="16" s="1"/>
  <c r="AE27" i="16"/>
  <c r="AE28" i="16" s="1"/>
  <c r="H28" i="16"/>
  <c r="I28" i="16"/>
  <c r="J28" i="16"/>
  <c r="L28" i="16"/>
  <c r="P28" i="16"/>
  <c r="Q28" i="16"/>
  <c r="R28" i="16"/>
  <c r="T28" i="16"/>
  <c r="X28" i="16"/>
  <c r="Y28" i="16"/>
  <c r="Z28" i="16"/>
  <c r="AB28" i="16"/>
  <c r="C25" i="38"/>
  <c r="D25" i="38"/>
  <c r="E25" i="38"/>
  <c r="F25" i="38"/>
  <c r="G25" i="38"/>
  <c r="H25" i="38"/>
  <c r="I25" i="38"/>
  <c r="J25" i="38"/>
  <c r="K25" i="38"/>
  <c r="L25" i="38"/>
  <c r="M25" i="38"/>
  <c r="N25" i="38"/>
  <c r="O25" i="38"/>
  <c r="P25" i="38"/>
  <c r="Q25" i="38"/>
  <c r="R25" i="38"/>
  <c r="S25" i="38"/>
  <c r="T25" i="38"/>
  <c r="U25" i="38"/>
  <c r="V25" i="38"/>
  <c r="W25" i="38"/>
  <c r="X25" i="38"/>
  <c r="Y25" i="38"/>
  <c r="Z25" i="38"/>
  <c r="AA25" i="38"/>
  <c r="AB25" i="38"/>
  <c r="AC25" i="38"/>
  <c r="AD25" i="38"/>
  <c r="AE25" i="38"/>
  <c r="C26" i="38"/>
  <c r="D26" i="38"/>
  <c r="E26" i="38"/>
  <c r="F26" i="38"/>
  <c r="G26" i="38"/>
  <c r="H26" i="38"/>
  <c r="I26" i="38"/>
  <c r="J26" i="38"/>
  <c r="K26" i="38"/>
  <c r="L26" i="38"/>
  <c r="M26" i="38"/>
  <c r="N26" i="38"/>
  <c r="O26" i="38"/>
  <c r="P26" i="38"/>
  <c r="Q26" i="38"/>
  <c r="R26" i="38"/>
  <c r="S26" i="38"/>
  <c r="T26" i="38"/>
  <c r="U26" i="38"/>
  <c r="V26" i="38"/>
  <c r="W26" i="38"/>
  <c r="X26" i="38"/>
  <c r="Y26" i="38"/>
  <c r="Z26" i="38"/>
  <c r="AA26" i="38"/>
  <c r="AB26" i="38"/>
  <c r="AC26" i="38"/>
  <c r="AD26" i="38"/>
  <c r="AE26" i="38"/>
  <c r="C27" i="38"/>
  <c r="D27" i="38"/>
  <c r="E27" i="38"/>
  <c r="E28" i="38" s="1"/>
  <c r="F27" i="38"/>
  <c r="F28" i="38" s="1"/>
  <c r="G27" i="38"/>
  <c r="G28" i="38" s="1"/>
  <c r="H27" i="38"/>
  <c r="H28" i="38" s="1"/>
  <c r="I27" i="38"/>
  <c r="I28" i="38" s="1"/>
  <c r="J27" i="38"/>
  <c r="K27" i="38"/>
  <c r="L27" i="38"/>
  <c r="M27" i="38"/>
  <c r="M28" i="38" s="1"/>
  <c r="N27" i="38"/>
  <c r="N28" i="38" s="1"/>
  <c r="O27" i="38"/>
  <c r="O28" i="38" s="1"/>
  <c r="P27" i="38"/>
  <c r="P28" i="38" s="1"/>
  <c r="Q27" i="38"/>
  <c r="Q28" i="38" s="1"/>
  <c r="R27" i="38"/>
  <c r="S27" i="38"/>
  <c r="T27" i="38"/>
  <c r="U27" i="38"/>
  <c r="U28" i="38" s="1"/>
  <c r="V27" i="38"/>
  <c r="V28" i="38" s="1"/>
  <c r="W27" i="38"/>
  <c r="W28" i="38" s="1"/>
  <c r="X27" i="38"/>
  <c r="X28" i="38" s="1"/>
  <c r="Y27" i="38"/>
  <c r="Y28" i="38" s="1"/>
  <c r="Z27" i="38"/>
  <c r="AA27" i="38"/>
  <c r="AB27" i="38"/>
  <c r="AC27" i="38"/>
  <c r="AC28" i="38" s="1"/>
  <c r="AD27" i="38"/>
  <c r="AD28" i="38" s="1"/>
  <c r="AE27" i="38"/>
  <c r="AE28" i="38" s="1"/>
  <c r="C28" i="38"/>
  <c r="D28" i="38"/>
  <c r="J28" i="38"/>
  <c r="K28" i="38"/>
  <c r="L28" i="38"/>
  <c r="R28" i="38"/>
  <c r="S28" i="38"/>
  <c r="T28" i="38"/>
  <c r="Z28" i="38"/>
  <c r="AA28" i="38"/>
  <c r="AB28" i="38"/>
  <c r="C13" i="38"/>
  <c r="D13" i="38"/>
  <c r="E13" i="38"/>
  <c r="F13" i="38"/>
  <c r="G13" i="38"/>
  <c r="H13" i="38"/>
  <c r="I13" i="38"/>
  <c r="J13" i="38"/>
  <c r="K13" i="38"/>
  <c r="L13" i="38"/>
  <c r="M13" i="38"/>
  <c r="N13" i="38"/>
  <c r="O13" i="38"/>
  <c r="P13" i="38"/>
  <c r="Q13" i="38"/>
  <c r="R13" i="38"/>
  <c r="S13" i="38"/>
  <c r="T13" i="38"/>
  <c r="U13" i="38"/>
  <c r="V13" i="38"/>
  <c r="W13" i="38"/>
  <c r="X13" i="38"/>
  <c r="Y13" i="38"/>
  <c r="Z13" i="38"/>
  <c r="AA13" i="38"/>
  <c r="AB13" i="38"/>
  <c r="AC13" i="38"/>
  <c r="AD13" i="38"/>
  <c r="AE13" i="38"/>
  <c r="C14" i="38"/>
  <c r="D14" i="38"/>
  <c r="E14" i="38"/>
  <c r="F14" i="38"/>
  <c r="G14" i="38"/>
  <c r="H14" i="38"/>
  <c r="I14" i="38"/>
  <c r="J14" i="38"/>
  <c r="K14" i="38"/>
  <c r="L14" i="38"/>
  <c r="M14" i="38"/>
  <c r="N14" i="38"/>
  <c r="O14" i="38"/>
  <c r="P14" i="38"/>
  <c r="Q14" i="38"/>
  <c r="R14" i="38"/>
  <c r="S14" i="38"/>
  <c r="T14" i="38"/>
  <c r="U14" i="38"/>
  <c r="V14" i="38"/>
  <c r="W14" i="38"/>
  <c r="X14" i="38"/>
  <c r="Y14" i="38"/>
  <c r="Z14" i="38"/>
  <c r="AA14" i="38"/>
  <c r="AB14" i="38"/>
  <c r="AC14" i="38"/>
  <c r="AD14" i="38"/>
  <c r="AE14" i="38"/>
  <c r="C15" i="38"/>
  <c r="D15" i="38"/>
  <c r="E15" i="38"/>
  <c r="E16" i="38" s="1"/>
  <c r="F15" i="38"/>
  <c r="F16" i="38" s="1"/>
  <c r="G15" i="38"/>
  <c r="G16" i="38" s="1"/>
  <c r="H15" i="38"/>
  <c r="H16" i="38" s="1"/>
  <c r="I15" i="38"/>
  <c r="J15" i="38"/>
  <c r="K15" i="38"/>
  <c r="L15" i="38"/>
  <c r="M15" i="38"/>
  <c r="M16" i="38" s="1"/>
  <c r="N15" i="38"/>
  <c r="N16" i="38" s="1"/>
  <c r="O15" i="38"/>
  <c r="O16" i="38" s="1"/>
  <c r="P15" i="38"/>
  <c r="P16" i="38" s="1"/>
  <c r="Q15" i="38"/>
  <c r="R15" i="38"/>
  <c r="S15" i="38"/>
  <c r="T15" i="38"/>
  <c r="U15" i="38"/>
  <c r="U16" i="38" s="1"/>
  <c r="V15" i="38"/>
  <c r="V16" i="38" s="1"/>
  <c r="W15" i="38"/>
  <c r="W16" i="38" s="1"/>
  <c r="X15" i="38"/>
  <c r="X16" i="38" s="1"/>
  <c r="Y15" i="38"/>
  <c r="Z15" i="38"/>
  <c r="AA15" i="38"/>
  <c r="AB15" i="38"/>
  <c r="AC15" i="38"/>
  <c r="AC16" i="38" s="1"/>
  <c r="AD15" i="38"/>
  <c r="AD16" i="38" s="1"/>
  <c r="AE15" i="38"/>
  <c r="AE16" i="38" s="1"/>
  <c r="C16" i="38"/>
  <c r="D16" i="38"/>
  <c r="I16" i="38"/>
  <c r="J16" i="38"/>
  <c r="K16" i="38"/>
  <c r="L16" i="38"/>
  <c r="Q16" i="38"/>
  <c r="R16" i="38"/>
  <c r="S16" i="38"/>
  <c r="T16" i="38"/>
  <c r="Y16" i="38"/>
  <c r="Z16" i="38"/>
  <c r="AA16" i="38"/>
  <c r="AB16" i="38"/>
  <c r="C13" i="16"/>
  <c r="D13" i="16"/>
  <c r="E13" i="16"/>
  <c r="F13" i="16"/>
  <c r="G13" i="16"/>
  <c r="H13" i="16"/>
  <c r="I13" i="16"/>
  <c r="J13" i="16"/>
  <c r="K13" i="16"/>
  <c r="L13" i="16"/>
  <c r="M13" i="16"/>
  <c r="N13" i="16"/>
  <c r="O13" i="16"/>
  <c r="P13" i="16"/>
  <c r="Q13" i="16"/>
  <c r="R13" i="16"/>
  <c r="S13" i="16"/>
  <c r="T13" i="16"/>
  <c r="U13" i="16"/>
  <c r="V13" i="16"/>
  <c r="W13" i="16"/>
  <c r="X13" i="16"/>
  <c r="Y13" i="16"/>
  <c r="Z13" i="16"/>
  <c r="AA13" i="16"/>
  <c r="AB13" i="16"/>
  <c r="AC13" i="16"/>
  <c r="AD13" i="16"/>
  <c r="AE13" i="16"/>
  <c r="C14" i="16"/>
  <c r="D14" i="16"/>
  <c r="D16" i="16" s="1"/>
  <c r="E14" i="16"/>
  <c r="F14" i="16"/>
  <c r="G14" i="16"/>
  <c r="H14" i="16"/>
  <c r="I14" i="16"/>
  <c r="J14" i="16"/>
  <c r="K14" i="16"/>
  <c r="L14" i="16"/>
  <c r="L16" i="16" s="1"/>
  <c r="M14" i="16"/>
  <c r="N14" i="16"/>
  <c r="O14" i="16"/>
  <c r="P14" i="16"/>
  <c r="Q14" i="16"/>
  <c r="R14" i="16"/>
  <c r="S14" i="16"/>
  <c r="T14" i="16"/>
  <c r="T16" i="16" s="1"/>
  <c r="U14" i="16"/>
  <c r="V14" i="16"/>
  <c r="W14" i="16"/>
  <c r="X14" i="16"/>
  <c r="Y14" i="16"/>
  <c r="Z14" i="16"/>
  <c r="AA14" i="16"/>
  <c r="AB14" i="16"/>
  <c r="AB16" i="16" s="1"/>
  <c r="AC14" i="16"/>
  <c r="AD14" i="16"/>
  <c r="AE14" i="16"/>
  <c r="C15" i="16"/>
  <c r="D15" i="16"/>
  <c r="E15" i="16"/>
  <c r="E16" i="16" s="1"/>
  <c r="F15" i="16"/>
  <c r="G15" i="16"/>
  <c r="G16" i="16" s="1"/>
  <c r="H15" i="16"/>
  <c r="H16" i="16" s="1"/>
  <c r="I15" i="16"/>
  <c r="J15" i="16"/>
  <c r="K15" i="16"/>
  <c r="L15" i="16"/>
  <c r="M15" i="16"/>
  <c r="M16" i="16" s="1"/>
  <c r="N15" i="16"/>
  <c r="O15" i="16"/>
  <c r="O16" i="16" s="1"/>
  <c r="P15" i="16"/>
  <c r="P16" i="16" s="1"/>
  <c r="Q15" i="16"/>
  <c r="R15" i="16"/>
  <c r="S15" i="16"/>
  <c r="T15" i="16"/>
  <c r="U15" i="16"/>
  <c r="U16" i="16" s="1"/>
  <c r="V15" i="16"/>
  <c r="W15" i="16"/>
  <c r="W16" i="16" s="1"/>
  <c r="X15" i="16"/>
  <c r="X16" i="16" s="1"/>
  <c r="Y15" i="16"/>
  <c r="Z15" i="16"/>
  <c r="AA15" i="16"/>
  <c r="AB15" i="16"/>
  <c r="AC15" i="16"/>
  <c r="AC16" i="16" s="1"/>
  <c r="AD15" i="16"/>
  <c r="AE15" i="16"/>
  <c r="AE16" i="16" s="1"/>
  <c r="C16" i="16"/>
  <c r="F16" i="16"/>
  <c r="I16" i="16"/>
  <c r="J16" i="16"/>
  <c r="K16" i="16"/>
  <c r="N16" i="16"/>
  <c r="Q16" i="16"/>
  <c r="R16" i="16"/>
  <c r="S16" i="16"/>
  <c r="V16" i="16"/>
  <c r="Y16" i="16"/>
  <c r="Z16" i="16"/>
  <c r="AA16" i="16"/>
  <c r="AD16" i="16"/>
  <c r="B136" i="16" l="1"/>
  <c r="B135" i="16"/>
  <c r="B134" i="16"/>
  <c r="B124" i="16"/>
  <c r="B123" i="16"/>
  <c r="B122" i="16"/>
  <c r="B137" i="16" l="1"/>
  <c r="B125" i="16"/>
  <c r="B97" i="16"/>
  <c r="B98" i="16"/>
  <c r="B99" i="16"/>
  <c r="B100" i="16" l="1"/>
  <c r="Y32" i="38"/>
  <c r="B25" i="38"/>
  <c r="B26" i="38"/>
  <c r="B27" i="38"/>
  <c r="B13" i="38"/>
  <c r="B14" i="38"/>
  <c r="B15" i="38"/>
  <c r="B16" i="38" l="1"/>
  <c r="B28" i="38"/>
  <c r="B73" i="16"/>
  <c r="B74" i="16"/>
  <c r="B75" i="16"/>
  <c r="B76" i="16" l="1"/>
  <c r="B112" i="16"/>
  <c r="B111" i="16"/>
  <c r="B110" i="16"/>
  <c r="B87" i="16"/>
  <c r="B86" i="16"/>
  <c r="B85" i="16"/>
  <c r="B63" i="16"/>
  <c r="B62" i="16"/>
  <c r="B61" i="16"/>
  <c r="B51" i="16"/>
  <c r="B50" i="16"/>
  <c r="B49" i="16"/>
  <c r="AE39" i="16"/>
  <c r="AD39" i="16"/>
  <c r="AC39" i="16"/>
  <c r="AB39" i="16"/>
  <c r="AA39" i="16"/>
  <c r="Z39" i="16"/>
  <c r="Y39" i="16"/>
  <c r="X39" i="16"/>
  <c r="W39" i="16"/>
  <c r="V39" i="16"/>
  <c r="U39" i="16"/>
  <c r="T39" i="16"/>
  <c r="S39" i="16"/>
  <c r="R39" i="16"/>
  <c r="Q39" i="16"/>
  <c r="P39" i="16"/>
  <c r="O39" i="16"/>
  <c r="N39" i="16"/>
  <c r="M39" i="16"/>
  <c r="L39" i="16"/>
  <c r="K39" i="16"/>
  <c r="J39" i="16"/>
  <c r="I39" i="16"/>
  <c r="H39" i="16"/>
  <c r="G39" i="16"/>
  <c r="F39" i="16"/>
  <c r="E39" i="16"/>
  <c r="D39" i="16"/>
  <c r="C39" i="16"/>
  <c r="B39" i="16"/>
  <c r="AE38" i="16"/>
  <c r="AD38" i="16"/>
  <c r="AC38" i="16"/>
  <c r="AB38" i="16"/>
  <c r="AA38" i="16"/>
  <c r="Z38" i="16"/>
  <c r="Y38" i="16"/>
  <c r="X38" i="16"/>
  <c r="W38" i="16"/>
  <c r="V38" i="16"/>
  <c r="U38" i="16"/>
  <c r="T38" i="16"/>
  <c r="S38" i="16"/>
  <c r="R38" i="16"/>
  <c r="Q38" i="16"/>
  <c r="P38" i="16"/>
  <c r="O38" i="16"/>
  <c r="N38" i="16"/>
  <c r="M38" i="16"/>
  <c r="L38" i="16"/>
  <c r="K38" i="16"/>
  <c r="J38" i="16"/>
  <c r="I38" i="16"/>
  <c r="H38" i="16"/>
  <c r="G38" i="16"/>
  <c r="F38" i="16"/>
  <c r="E38" i="16"/>
  <c r="D38" i="16"/>
  <c r="C38" i="16"/>
  <c r="B38" i="16"/>
  <c r="AE37" i="16"/>
  <c r="AD37" i="16"/>
  <c r="AC37" i="16"/>
  <c r="AB37" i="16"/>
  <c r="AA37" i="16"/>
  <c r="Z37" i="16"/>
  <c r="Y37" i="16"/>
  <c r="X37" i="16"/>
  <c r="W37" i="16"/>
  <c r="V37" i="16"/>
  <c r="U37" i="16"/>
  <c r="T37" i="16"/>
  <c r="S37" i="16"/>
  <c r="R37" i="16"/>
  <c r="Q37" i="16"/>
  <c r="P37" i="16"/>
  <c r="O37" i="16"/>
  <c r="N37" i="16"/>
  <c r="M37" i="16"/>
  <c r="L37" i="16"/>
  <c r="K37" i="16"/>
  <c r="J37" i="16"/>
  <c r="I37" i="16"/>
  <c r="H37" i="16"/>
  <c r="G37" i="16"/>
  <c r="F37" i="16"/>
  <c r="E37" i="16"/>
  <c r="D37" i="16"/>
  <c r="C37" i="16"/>
  <c r="B37" i="16"/>
  <c r="B27" i="16"/>
  <c r="B26" i="16"/>
  <c r="B25" i="16"/>
  <c r="B15" i="16"/>
  <c r="B14" i="16"/>
  <c r="B13" i="16"/>
  <c r="C40" i="16" l="1"/>
  <c r="G40" i="16"/>
  <c r="K40" i="16"/>
  <c r="O40" i="16"/>
  <c r="S40" i="16"/>
  <c r="W40" i="16"/>
  <c r="AA40" i="16"/>
  <c r="AE40" i="16"/>
  <c r="P40" i="16"/>
  <c r="B28" i="16"/>
  <c r="B16" i="16"/>
  <c r="D40" i="16"/>
  <c r="H40" i="16"/>
  <c r="L40" i="16"/>
  <c r="T40" i="16"/>
  <c r="X40" i="16"/>
  <c r="AB40" i="16"/>
  <c r="B52" i="16"/>
  <c r="E40" i="16"/>
  <c r="I40" i="16"/>
  <c r="M40" i="16"/>
  <c r="Q40" i="16"/>
  <c r="U40" i="16"/>
  <c r="Y40" i="16"/>
  <c r="AC40" i="16"/>
  <c r="B64" i="16"/>
  <c r="B88" i="16"/>
  <c r="B40" i="16"/>
  <c r="F40" i="16"/>
  <c r="J40" i="16"/>
  <c r="N40" i="16"/>
  <c r="R40" i="16"/>
  <c r="V40" i="16"/>
  <c r="Z40" i="16"/>
  <c r="AD40" i="16"/>
  <c r="B113" i="16"/>
  <c r="Y140" i="16" l="1"/>
</calcChain>
</file>

<file path=xl/sharedStrings.xml><?xml version="1.0" encoding="utf-8"?>
<sst xmlns="http://schemas.openxmlformats.org/spreadsheetml/2006/main" count="151" uniqueCount="81">
  <si>
    <t>Kalenderwoche</t>
  </si>
  <si>
    <t>Umsetzung / Lockerung Massnahmen</t>
  </si>
  <si>
    <t>Total Häusliche Gewalt</t>
  </si>
  <si>
    <t>Letzte 3 Jahre</t>
  </si>
  <si>
    <t>Mittelwert der Jahre 2017-2019</t>
  </si>
  <si>
    <t>Minimum der Jahre 2017-2019</t>
  </si>
  <si>
    <t>Maximum der Jahre 2017-2019</t>
  </si>
  <si>
    <t>Maximum-Minimum der Jahre 2017-2019</t>
  </si>
  <si>
    <t>Anzahl Straftaten mit maximaler Tatbegehungsdauer von 2 Tagen, mit gleichem Ausgangs- und Tatjahr</t>
  </si>
  <si>
    <t>Grenzen der Interpretation</t>
  </si>
  <si>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</si>
  <si>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Total Diebstahl (ohne Fahrzeugdiebstahl)  (Art. 139)</t>
  </si>
  <si>
    <t>davon Einbruchdiebstahl</t>
  </si>
  <si>
    <t>davon Ladendiebstahl</t>
  </si>
  <si>
    <t>davon an öffentlichen Orten</t>
  </si>
  <si>
    <t>davon an privaten Orten</t>
  </si>
  <si>
    <t>Total Gewaltstraftaten</t>
  </si>
  <si>
    <t>Quelle: BFS - Polizeiliche Kriminalstatistik (PKS)</t>
  </si>
  <si>
    <t>Auskunftsstelle: Bundesamt für Statistik (BFS), Sektion Kriminalität und Strafrecht, pks@bfs.admin.ch, 058 463 62 40</t>
  </si>
  <si>
    <t>Strafgesetzbuch (StGB)</t>
  </si>
  <si>
    <t>Betäubungsmittelgesetz (BetmG) und Ausländer- und Integrationsgesetz (AIG)</t>
  </si>
  <si>
    <t>© BFS 2021</t>
  </si>
  <si>
    <t>Auswahl von polizeilich registrierten Straftaten nach Kalenderwoche, Schweiz, Januar (KW2) bis Juli (KW31) 2017-2020</t>
  </si>
  <si>
    <t>Polizeilich registrierte Straftaten nach Kalenderwoche und Gesetz, Schweiz, Januar (KW2) bis Juli (KW31) 2017-2020</t>
  </si>
  <si>
    <t>Total Betäubungsmittelgesetz (BetmG)</t>
  </si>
  <si>
    <t>Total Ausländer- und Integrationsgesetz (AIG)</t>
  </si>
  <si>
    <t>Total Strafgesetzbuch (StGB)</t>
  </si>
  <si>
    <r>
      <rPr>
        <vertAlign val="superscript"/>
        <sz val="8"/>
        <rFont val="Arial"/>
        <family val="2"/>
      </rPr>
      <t xml:space="preserve">1 </t>
    </r>
    <r>
      <rPr>
        <sz val="8"/>
        <rFont val="Arial"/>
        <family val="2"/>
      </rPr>
      <t>Tötungsdelikte (Art. 111-113/116), Schwere Körperverletzung (Art. 122), Einfache Körperverletzung (Art. 123), Verstümmelung weiblicher Genitalien (Art. 124), Tätlichkeiten (Art. 126), Beteiligung Raufhandel (Art. 133), Beteiligung Angriff (Art. 134), Raub (Art. 140), Erpressung (Art. 156), Drohung (Art. 180), Nötigung (Art. 181), Zwangsehe (Art. 181a), Freiheitsberaubung/ Entführung (Art. 183), Freiheitsb./Entf. schwerer Fall (Art. 184), Geiselnahme (Art. 185), Drohung/Gewalt gegen Beamte (Art. 285), Sexuelle Nötigung (Art. 189), Vergewaltigung (Art. 190).</t>
    </r>
  </si>
  <si>
    <r>
      <rPr>
        <vertAlign val="superscript"/>
        <sz val="8"/>
        <rFont val="Arial"/>
        <family val="2"/>
      </rPr>
      <t xml:space="preserve">2 </t>
    </r>
    <r>
      <rPr>
        <sz val="8"/>
        <rFont val="Arial"/>
        <family val="2"/>
      </rPr>
      <t>Unter privatem Raum werden ausschliesslich die «eigenen vier Wände», das heisst die für andere nicht zugänglichen Privaträume von Personen verstanden. Ein Raum gilt jedoch als öffentlich, wenn er grundsätzlich für verschiedenste Personen zugänglich ist (beispielsweise auch das Treppenhaus oder die gemeinsame Waschküche eines Mehrfamilienhauses).</t>
    </r>
  </si>
  <si>
    <t>Total Vermögen</t>
  </si>
  <si>
    <t>davon Einbruchdiebstahl in öffentliche Räume</t>
  </si>
  <si>
    <t>davon Einbruchdiebstahl in private Räume</t>
  </si>
  <si>
    <r>
      <rPr>
        <vertAlign val="superscript"/>
        <sz val="8"/>
        <rFont val="Arial"/>
        <family val="2"/>
      </rPr>
      <t xml:space="preserve">1 </t>
    </r>
    <r>
      <rPr>
        <sz val="8"/>
        <rFont val="Arial"/>
        <family val="2"/>
      </rPr>
      <t>Unter privatem Raum werden ausschliesslich die «eigenen vier Wände», das heisst die für andere nicht zugänglichen Privaträume von Personen verstanden. Ein Raum gilt jedoch als öffentlich, wenn er grundsätzlich für verschiedenste Personen zugänglich ist (beispielsweise auch das Treppenhaus oder die gemeinsame Waschküche eines Mehrfamilienhauses).</t>
    </r>
  </si>
  <si>
    <t>Polizeilich registrierte Diebstähle nach Kalenderwoche, Schweiz, Januar (KW2) bis Juli (KW31) 2017-2020</t>
  </si>
  <si>
    <t>Polizeilich registrierte Straftaten gegen das Vermögen nach Kalenderwoche, Schweiz, Januar (KW2) bis Juli (KW31) 2017-2020</t>
  </si>
  <si>
    <r>
      <t>Polizeilich registrierte Straftaten im häuslichen Bereich</t>
    </r>
    <r>
      <rPr>
        <b/>
        <vertAlign val="superscript"/>
        <sz val="9"/>
        <color rgb="FF000000"/>
        <rFont val="Arial"/>
        <family val="2"/>
      </rPr>
      <t>1</t>
    </r>
    <r>
      <rPr>
        <b/>
        <sz val="9"/>
        <color rgb="FF000000"/>
        <rFont val="Arial"/>
        <family val="2"/>
      </rPr>
      <t xml:space="preserve"> nach Kalenderwoche, Schweiz, Januar (KW2) bis Juli (KW31) 2017-2020</t>
    </r>
  </si>
  <si>
    <r>
      <t>Polizeilich registrierte Gewaltstraftaten</t>
    </r>
    <r>
      <rPr>
        <b/>
        <vertAlign val="superscript"/>
        <sz val="9"/>
        <color rgb="FF000000"/>
        <rFont val="Arial"/>
        <family val="2"/>
      </rPr>
      <t>1</t>
    </r>
    <r>
      <rPr>
        <b/>
        <sz val="9"/>
        <color rgb="FF000000"/>
        <rFont val="Arial"/>
        <family val="2"/>
      </rPr>
      <t xml:space="preserve"> nach Kalenderwoche und Tatörtlichkeit</t>
    </r>
    <r>
      <rPr>
        <b/>
        <vertAlign val="superscript"/>
        <sz val="9"/>
        <color rgb="FF000000"/>
        <rFont val="Arial"/>
        <family val="2"/>
      </rPr>
      <t>2</t>
    </r>
    <r>
      <rPr>
        <b/>
        <sz val="9"/>
        <color rgb="FF000000"/>
        <rFont val="Arial"/>
        <family val="2"/>
      </rPr>
      <t>, Schweiz, Januar (KW2) bis Juli (KW31) 2017-2020</t>
    </r>
  </si>
  <si>
    <t>Eckdaten zur Einführung und Lockerung von Massnahmen</t>
  </si>
  <si>
    <t>Diese Aufzählung ist keine vollständige Liste aller Massnahmen, sie beinhaltet lediglich eine Auswahl der wichtigsten Massnahmen.</t>
  </si>
  <si>
    <t>KW 11: 09. - 15. März 2020</t>
  </si>
  <si>
    <t>KW 09: 24. Februar - 01. März 2020</t>
  </si>
  <si>
    <t>KW 12: 16. - 22. März 2020</t>
  </si>
  <si>
    <t>KW 18:  27. April - 03. Mai 2020</t>
  </si>
  <si>
    <t>KW 20: 11. - 17. Mai 2020</t>
  </si>
  <si>
    <t>KW 23: 01. - 07. Juni 2020</t>
  </si>
  <si>
    <t>KW 25: 15. - 21. Juni 2020</t>
  </si>
  <si>
    <t>KW 26: 22. - 28. Juni 2020</t>
  </si>
  <si>
    <t xml:space="preserve">Schulen werden geschlossen; in Restaurants und Bars max. 50 Personen; Verbot von Veranstaltungen &gt; 100 Personen           </t>
  </si>
  <si>
    <t>ab 28. Februar Verbot von Veranstaltungen &gt; 1'000 Personen                     </t>
  </si>
  <si>
    <t>ab 06. Juni Treffen im öffentlichen Raum bis max. 30 Personen; Veranstaltungen bis max. 300 Personen; Wiederaufnahme Präsenzunterricht in überobligatorischen Schulen;</t>
  </si>
  <si>
    <t xml:space="preserve">Läden (ausser Lebensmittel), Märkte, Restaurants, Bars, Coiffeursalons, Kosmetikstudios sowie Unterhaltungs- und Freizeitbetriebe werden geschlossen; </t>
  </si>
  <si>
    <t xml:space="preserve">Betriebe mit personenbezogenen Dienstleistungen mit Körperkontakt (z. B. Coiffeure, Massagen etc.), Bau- und Gartenfachmärkte, Gärtnereien und Blumenläden </t>
  </si>
  <si>
    <t>sowie Einrichtungen zur Selbstbedienung (z. B. Solarien, Autowaschanalagen etc.) dürfen öffnen</t>
  </si>
  <si>
    <t xml:space="preserve">Wiederaufnahme des Präsenzunterrichts in obligatorischen Schulen; Einkaufsläden, Märkte, Museen, Bibliotheken und Archive dürfen öffnen; Lockerungen im Sportbetrieb </t>
  </si>
  <si>
    <t>und der Einreisebeschränkungen; für Restaurationsbetriebe gilt sitzender Konsum und max. Gästegruppen von 4 Personen   </t>
  </si>
  <si>
    <t>Aufhebung der Home-Office-Empfehlung; Treffen von mehr als 30 Personen im öffentlichen Raum sind wieder erlaubt</t>
  </si>
  <si>
    <t>Auswertungsdatum</t>
  </si>
  <si>
    <t>Gewaltstraftaten</t>
  </si>
  <si>
    <t>Häusliche Gewalt</t>
  </si>
  <si>
    <t>Vermögen</t>
  </si>
  <si>
    <t>Diebstahl</t>
  </si>
  <si>
    <t>Grafiken</t>
  </si>
  <si>
    <t xml:space="preserve">Die folgenden Grafiken zeigen die Entwicklung der Anzahl polizeilich registrierter Straftaten nach Kalenderwochen für ausgewählte Kriminalitätsbereiche und Straftatbestände. 
In jeder Grafik sind Beginn und Ende der besonderen und ausserordentlichen Lage, sowie die Lockerung der wichtigsten nationalen Massnahmen zur Bekämpfung der COVID-19-Pandemie ersichtlich. 
Die Entwicklung der Straftaten erstreckt sich über einen Zeitraum von sieben Monaten (ab Januar KW02 bis Juli KW31).
Für einen Vergleich mit den Vorjahren, sind in jeder Grafik zusätzlich zur Anzahl Straftaten nach Kalenderwochen für das Jahr 2020 der Mittelwert der Jahre 2017-2019 sowie die Mindest- und Höchstwerte der letzten drei Jahre ersichtlich.
</t>
  </si>
  <si>
    <t xml:space="preserve">Grenzöffnungen; ab 20. Juni politische Demonstrationen mit mehr als 300 Personen wieder erlaubt </t>
  </si>
  <si>
    <t>Gesetzen</t>
  </si>
  <si>
    <r>
      <rPr>
        <vertAlign val="superscript"/>
        <sz val="8"/>
        <rFont val="Arial"/>
        <family val="2"/>
      </rPr>
      <t xml:space="preserve">1 </t>
    </r>
    <r>
      <rPr>
        <sz val="8"/>
        <rFont val="Arial"/>
        <family val="2"/>
      </rPr>
      <t>Statistisch gesehen ist die Definition von Gewalt in einem engen sozialen Milieu nicht das Ergebnis gesetzlicher Bestimmungen, sondern leitet sich aus der Beziehung zwischen beschuldigter und  geschädigter Personen ab. In diesem Sinne kann häusliche Gewalt nur über konkrete Straftatbestände definiert werden. Für diese Straftatbestände müssen die kantonalen Polizeibehörden erfassen, welche Beziehung zur Tatzeit zwischen beschuldigter und geschädigter Person bestand. Handelt es sich bei der beschuldigten Person um eine(n) aktuelle(n) oder ehemalige(n) Partner(in) oder ein anderes Familienmitglied der geschädigten Person, werden die polizeilich registrierten Straftaten dem häuslichen Bereich zugerechnet.
Folgende Straftaten des Schweizerischen Strafgesetzbuchs werden für die Definition der häuslichen Gewalt berücksichtigt:
Art. 111-113/116 Tötungsdelikte, Art. 115 Verleitung und Beihilfe zum Suizid, Art. 118 Ziff. 2 Strafbarer Schwangerschaftsabbruch ohne Einverständnis der schwangeren Frau, Art. 122 Schwere Körperverletzung, Art. 123 Einfache Körperverletzung, Art. 124 Verstümmelung weiblicher Genitalien (in Kraft seit 01. Juli 2012), Art. 126 Tätlichkeiten, Art. 127 Aussetzung, Art. 129 Gefährdung des Lebens, Art. 136 Verabreichung gesundheitsgefährdender Stoffe an Kinder, Art. 173 Üble Nachrede, Art. 174 Verleumdung, Art. 177 Beschimpfung, Art. 179septies Missbrauch einer Fernmeldeanlage, Art. 180 Drohung, Art. 181 Nötigung, Art. 181a Zwangsheirat, erzwungene eingetragene Partnerschaft (in Kraft seit 01.Juli 2013), Art. 183/184 Freiheitsberaubung oder Entführung/erschwerende Umstände, Art. 185 Geiselnahme, Art. 187 Sexuelle Handlungen mit Kindern, Art. 188 Sexuelle Handlungen mit Abhängigen, Art. 189 Sexuelle Nötigung, Art. 190 Vergewaltigung, Art. 191 Schändung, Art. 193 Ausnützung einer Notlage, Art. 198 Sexuelle Belästigungen, Art. 260bis Strafbare Vorbereitungshandlungen.</t>
    </r>
  </si>
  <si>
    <t xml:space="preserve">Im Jahr 2020 wurden im Vergleich zum Mittelwert der letzten drei Jahre 21% weniger Straftaten (- 17616) gegen das StGB registriert, die während der ausserordentlichen Lage (16.03.2020 bis 19.06.2020, inkl. 20. und 21.06.2020) stattfanden und nicht länger als zwei Tage dauerten. Beim BetmG sind es 14% (- 2378 Straftaten) weniger und beim AIG 37% (-2953 Straftaten). </t>
  </si>
  <si>
    <t>Stand der Datenbank: 15.02.2018; 13.02.2019; 13.02.2020; 15.02.2021</t>
  </si>
  <si>
    <r>
      <t xml:space="preserve">Die drei Grafiken zeigen die Anzahl polizeilich registrierter Straftaten gegen das StGB, BetmG und AIG pro Kalenderwoche </t>
    </r>
    <r>
      <rPr>
        <sz val="9"/>
        <rFont val="Arial"/>
        <family val="2"/>
      </rPr>
      <t>und gemäss der auf dem ersten Blatt erläuterten Methodologie.</t>
    </r>
    <r>
      <rPr>
        <sz val="9"/>
        <color rgb="FF000000"/>
        <rFont val="Arial"/>
        <family val="2"/>
      </rPr>
      <t xml:space="preserve"> Das Datum oberhalb der durchgezogenen, senkrechten orangen und roten Striche entspricht dem Datum des Beginns der besonderen und ausserordentlichen Lage und somit nicht zwangsläufig dem Montag der entsprechenden Kalenderwoche.</t>
    </r>
  </si>
  <si>
    <t>Grafiken nach Bereich</t>
  </si>
  <si>
    <t>Verbot für private und öffentliche Veranstaltungen; Grenzkontrollen und Einreisebeschränkungen; Ansammlungen bis max. 5 Personen; Einschränkung des öffentlichen Verkehrs         </t>
  </si>
  <si>
    <t>Lockerungen im Bereich Sport sowie Öffnung von Nachtclubs, Kinos, Konzerthäuser, Theater, Casinos; Restaurationsbetriebe dürfen wieder mehr als vier Personen pro Gästegruppe empfangen</t>
  </si>
  <si>
    <t xml:space="preserve">Veranstaltungen mit max. 1'000 Personen; Aufhebung der Sperrstunde um Mitternacht für Restaurationsbetriebe und Nachtclubs; Aufhebung der Sitzpflicht in Gastrobetrieben; </t>
  </si>
  <si>
    <t>Die PKS ist eine Ausgangsstatistik, d.h. sie richtet sich nach dem Ausgangsdatum. Das Ausgangsdatum einer Straftat entspricht dem Datum, an dem die Polizei die Straftat ans Bundesamt für Statistik (BFS) übermittelt hat. Es ist das Datum, an dem die Erfassungsarbeit von der Polizei abgeschlossen wird. Ein Fall gilt spätestens dann als abgeschlossen, wenn alle ersten Tatbestände aufgenommen wurden und die Akten an das Untersuchungsrichteramt bzw. an die Staatsanwaltschaft weitergeleitet oder bis auf weiteres nicht mehr bearbeitet werden.
Die Straftaten haben aber jeweils vor dem Ausgangsdatum stattgefunden. Um nun einen möglichen unmittelbaren Einfluss der Pandemiemassnahmen auf die polizeilich registrierten Straftaten aufzeigen zu können, wurde für diese Auswertung das Tatdatum berücksichtigt. Diese Auswertung deckt nur die ersten sieben Monate des Jahres ab, da eine Auswertung nach Tatdatum aufgrund der zeitlichen Verzögerung zwischen Tatgeschehen und Eingang in die PKS stets erst einige Monate später möglich ist.  Zum Beispiel haben 14% der Straftaten gegen das StGB in der PKS 2020 das Tatjahr 2019.
Des Weiteren wurden Straftaten, dessen Tatbegehungsdauer länger als zwei Tage war, in dieser Auswertung ausgeschlossen. Damit die Zahlen des Jahres 2020 mit den Zahlen der Vorjahre verglichen werden können (gleich lange Erhebungsdauer), sind zudem nur Straftaten mit identischem Ausgangs- und Tatjahr in die Auswertung eingeflossen. 
Diese Zahlen können somit nicht direkt mit den regulären PKS-Zahlen verglichen werden.</t>
  </si>
  <si>
    <t>Die drei Grafiken zeigen die Anzahl polizeilich registrierter Gewaltstraftaten pro Kalenderwoche und gemäss der auf dem ersten Blatt erläuterten Methodologie. Die Gewaltstraftaten sind zudem nach Tatörtlichkeit in "privat" und "öffentllich" ausgewiesen. Das Datum oberhalb der durchgezogenen, senkrechten orangen und roten Striche entspricht dem Datum des Beginns der besonderen und ausserordentlichen Lage und somit nicht zwangsläufig dem Montag der entsprechenden Kalenderwoche.
Die hohe Anzahl Gewaltraftaten in der KW 25 lässt sich auf über 250 Nötigungen (StGB Art. 181), die im Rahmen einer unbewilligten Demonstration vom 20. Juni 2020 in der Stadt Zürich rapporiert wurden, zurückführen.
Im Jahr 2020 wurden im Vergleich zum Mittelwert der letzten drei Jahre 1% weniger Gewaltstraftaten (- 115) registriert, die während der ausserordentlichen Lage (16.03.2020 bis 19.06.2020, inkl. 20. und 21.06.2020) stattfanden und nicht länger als zwei Tage dauerten. Betrachtet man ausschliesslich die Gewaltstraftaten, die an öffentlichen Orten begangen wurden,  sind es 5% (- 315 Straftaten) weniger und bei Gewaltstraftaten in privaten Räumen ist eine Zunahme von 11% (+373 Straftaten) zu beobachten.</t>
  </si>
  <si>
    <t>Die Grafik zeigt die Anzahl polizeilich registrierter Straftaten im häuslichen Bereich pro Kalenderwoche und gemäss der auf dem ersten Blatt erläuterten Methodologie. Das Datum oberhalb der durchgezogenen, senkrechten orangen und roten Striche entspricht dem Datum des Beginns der besonderen und ausserordentlichen Lage und somit nicht zwangsläufig dem Montag der entsprechenden Kalenderwoche.
Im Jahr 2020 wurden im Vergleich zum Mittelwert der letzten drei Jahre 5% mehr Straftaten (+ 155) im häuslichen Bereich polizeilich registriert, die während der ausserordentlichen Lage (16.03.2020 bis 19.06.2020, inkl. 20. und 21.06.2020) stattfanden und nicht länger als zwei Tage dauerten. Da gerade im häuslichen Bereich viele Straftaten mehrfach über einen längeren Zeitraum begangen werden, wurde die Berechnung zusätzlich ohne Begrenzung der Tatdauer gemacht, dann sind es 6% mehr Straftaten (+ 305).</t>
  </si>
  <si>
    <t xml:space="preserve">Die Grafik zeigt die Anzahl polizeilich registrierter Vermögensstraftaten pro Kalenderwoche und gemäss der auf dem ersten Blatt erläuterten Methodologie.
Unter Vermögensstraftaten fallen alle Straftatbestände des zweiten StGB-Titels "Strafbare Handlungen gegen das Vermögen".
Das Datum oberhalb der durchgezogenen, senkrechten orangen und roten Striche entspricht dem Datum des Beginns der besonderen und ausserordentlichen Lage und somit nicht zwangsläufig dem Montag der entsprechenden Kalenderwoche.
Im Jahr 2020 wurden im Vergleich zum Mittelwert der letzten drei Jahre 29% weniger Vermögensstraftaten (-16249) registriert, die während der ausserordentlichen Lage (16.03.2020 bis 19.06.2020, inkl. 20. und 21.06.2020) stattfanden und nicht länger als zwei Tage dauerten. </t>
  </si>
  <si>
    <t>Spezialauswertung zu den polizeilich registrierten Straftaten während der COVID-19-Pandemie</t>
  </si>
  <si>
    <t>Polizeilich registrierte Straftaten nach Tatdatum pro Kalenderwoche für ausgewählte Kriminalitätsbereiche</t>
  </si>
  <si>
    <t>T 19.2.1.6.1</t>
  </si>
  <si>
    <r>
      <t>Die erste Grafik zeigt die Anzahl polizeilich registrierter Diebstähle (Art. 139 StGB) pro Kalenderwoche und gemäss der auf dem ersten Blatt erläuterten Methodologie.
Davon wird der Ladendiebstahl in der zweiten Grafik ausgewiesen und der Einbruchdiebstahl - zusätzlich nach Tatörtlichkeit</t>
    </r>
    <r>
      <rPr>
        <vertAlign val="superscript"/>
        <sz val="9"/>
        <rFont val="Arial"/>
        <family val="2"/>
      </rPr>
      <t>1</t>
    </r>
    <r>
      <rPr>
        <sz val="9"/>
        <rFont val="Arial"/>
        <family val="2"/>
      </rPr>
      <t xml:space="preserve"> in "privat" und "öffentlich" unterteilt - in den untersten drei Grafiken.
Das Datum oberhalb der durchgezogenen, senkrechten orangen und roten Striche entspricht dem Datum des Beginns der besonderen und ausserordentlichen Lage und somit nicht zwangsläufig dem Montag der entsprechenden Kalenderwoche.
Im Jahr 2020 wurden im Vergleich zum Mittelwert der letzten drei Jahre 43% weniger Diebstähle (exkl. Fahrzeugdiebstahl) (-11720) registriert, die während der ausserordentlichen Lage (16.03.2020 bis 19.06.2020, inkl. 20. und 21.06.2020) stattfanden und nicht länger als zwei Tage dauerten. Davon sind es beim Ladendiebstahl 25% weniger (-959 Straftaten) und beim Einbruchdiebstahl 43% (-2126 Straftaten). Unterscheidet man beim Einbruchdiebstahl, ob er in öffentlichen oder privaten Räumen begangen wurde, beobachten wir 62% weniger Einbruchdiebstähle an privaten Orten (-1565 Straftaten) und 24% weniger an öffentlichen Orten (-562 Straftaten).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</si>
</sst>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_;\-#,###,##0__;\-__;@__\ "/>
  </numFmts>
  <fonts count="33" x14ac:knownFonts="1">
    <font>
      <sz val="9.5"/>
      <color rgb="FF000000"/>
      <name val="Arial"/>
    </font>
    <font>
      <sz val="11"/>
      <color theme="1"/>
      <name val="Arial"/>
      <family val="2"/>
    </font>
    <font>
      <sz val="9.5"/>
      <color rgb="FF000000"/>
      <name val="Arial"/>
      <family val="2"/>
    </font>
    <font>
      <sz val="8"/>
      <color theme="1"/>
      <name val="Arial Narrow"/>
      <family val="2"/>
    </font>
    <font>
      <b/>
      <sz val="9"/>
      <color theme="1"/>
      <name val="Arial"/>
      <family val="2"/>
    </font>
    <font>
      <b/>
      <sz val="9.5"/>
      <color rgb="FF000000"/>
      <name val="Arial"/>
      <family val="2"/>
    </font>
    <font>
      <sz val="9"/>
      <color theme="1"/>
      <name val="Arial"/>
      <family val="2"/>
    </font>
    <font>
      <sz val="11"/>
      <color rgb="FF9C6500"/>
      <name val="Arial"/>
      <family val="2"/>
    </font>
    <font>
      <sz val="10"/>
      <name val="Arial"/>
      <family val="2"/>
    </font>
    <font>
      <sz val="10"/>
      <color theme="1"/>
      <name val="Arial"/>
      <family val="2"/>
    </font>
    <font>
      <sz val="8"/>
      <color rgb="FF000000"/>
      <name val="Arial"/>
      <family val="2"/>
    </font>
    <font>
      <b/>
      <sz val="8"/>
      <name val="Arial"/>
      <family val="2"/>
    </font>
    <font>
      <sz val="8"/>
      <color theme="1"/>
      <name val="Arial"/>
      <family val="2"/>
    </font>
    <font>
      <b/>
      <sz val="8"/>
      <color theme="1"/>
      <name val="Arial"/>
      <family val="2"/>
    </font>
    <font>
      <sz val="8"/>
      <name val="Arial"/>
      <family val="2"/>
    </font>
    <font>
      <sz val="9.5"/>
      <color rgb="FFFF0000"/>
      <name val="Arial"/>
      <family val="2"/>
    </font>
    <font>
      <sz val="9"/>
      <color rgb="FFFF0000"/>
      <name val="Arial"/>
      <family val="2"/>
    </font>
    <font>
      <sz val="9"/>
      <color rgb="FF000000"/>
      <name val="Arial"/>
      <family val="2"/>
    </font>
    <font>
      <sz val="9"/>
      <color theme="9" tint="-0.249977111117893"/>
      <name val="Arial"/>
      <family val="2"/>
    </font>
    <font>
      <sz val="9.5"/>
      <color theme="9" tint="-0.249977111117893"/>
      <name val="Arial"/>
      <family val="2"/>
    </font>
    <font>
      <b/>
      <sz val="9"/>
      <color rgb="FF000000"/>
      <name val="Arial"/>
      <family val="2"/>
    </font>
    <font>
      <vertAlign val="superscript"/>
      <sz val="8"/>
      <name val="Arial"/>
      <family val="2"/>
    </font>
    <font>
      <sz val="9.5"/>
      <color rgb="FF000000"/>
      <name val="Arial Narrow"/>
      <family val="2"/>
    </font>
    <font>
      <b/>
      <vertAlign val="superscript"/>
      <sz val="9"/>
      <color rgb="FF000000"/>
      <name val="Arial"/>
      <family val="2"/>
    </font>
    <font>
      <sz val="9"/>
      <name val="Arial"/>
      <family val="2"/>
    </font>
    <font>
      <sz val="9"/>
      <color rgb="FF595959"/>
      <name val="Arial"/>
      <family val="2"/>
    </font>
    <font>
      <b/>
      <sz val="10"/>
      <color rgb="FF000000"/>
      <name val="Arial"/>
      <family val="2"/>
    </font>
    <font>
      <b/>
      <sz val="12"/>
      <color rgb="FF000000"/>
      <name val="Arial"/>
      <family val="2"/>
    </font>
    <font>
      <u/>
      <sz val="9.5"/>
      <color theme="10"/>
      <name val="Arial"/>
      <family val="2"/>
    </font>
    <font>
      <u/>
      <sz val="9"/>
      <color theme="10"/>
      <name val="Arial"/>
      <family val="2"/>
    </font>
    <font>
      <vertAlign val="superscript"/>
      <sz val="9"/>
      <name val="Arial"/>
      <family val="2"/>
    </font>
    <font>
      <sz val="9.5"/>
      <name val="Arial"/>
      <family val="2"/>
    </font>
    <font>
      <b/>
      <sz val="9"/>
      <name val="Arial"/>
      <family val="2"/>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indexed="9"/>
        <bgColor indexed="64"/>
      </patternFill>
    </fill>
    <fill>
      <patternFill patternType="solid">
        <fgColor rgb="FFE8EAF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7" fillId="3" borderId="0" applyNumberFormat="0" applyBorder="0" applyAlignment="0" applyProtection="0"/>
    <xf numFmtId="0" fontId="8" fillId="0" borderId="0"/>
    <xf numFmtId="0" fontId="28" fillId="0" borderId="0" applyNumberFormat="0" applyFill="0" applyBorder="0" applyAlignment="0" applyProtection="0"/>
  </cellStyleXfs>
  <cellXfs count="68">
    <xf numFmtId="0" fontId="0" fillId="0" borderId="0" xfId="0" applyFont="1" applyFill="1" applyBorder="1" applyAlignment="1">
      <alignment horizontal="left"/>
    </xf>
    <xf numFmtId="0" fontId="2" fillId="2"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xf>
    <xf numFmtId="0" fontId="3" fillId="2" borderId="0" xfId="0" applyFont="1" applyFill="1" applyBorder="1" applyAlignment="1">
      <alignment horizontal="left" wrapText="1"/>
    </xf>
    <xf numFmtId="1" fontId="3" fillId="2" borderId="0" xfId="0" applyNumberFormat="1" applyFont="1" applyFill="1" applyBorder="1" applyAlignment="1">
      <alignment horizontal="right"/>
    </xf>
    <xf numFmtId="0" fontId="4" fillId="2" borderId="0" xfId="0" applyFont="1" applyFill="1" applyAlignment="1">
      <alignment vertical="top"/>
    </xf>
    <xf numFmtId="0" fontId="0" fillId="2" borderId="0" xfId="0" applyFont="1" applyFill="1" applyBorder="1" applyAlignment="1">
      <alignment horizontal="left"/>
    </xf>
    <xf numFmtId="0" fontId="10" fillId="2" borderId="1" xfId="0" applyFont="1" applyFill="1" applyBorder="1" applyAlignment="1" applyProtection="1">
      <alignment horizontal="center" vertical="center" wrapText="1"/>
    </xf>
    <xf numFmtId="0" fontId="12" fillId="2" borderId="0" xfId="0" applyFont="1" applyFill="1" applyBorder="1" applyAlignment="1">
      <alignment horizontal="left" wrapText="1"/>
    </xf>
    <xf numFmtId="1" fontId="12" fillId="2" borderId="0" xfId="0" applyNumberFormat="1" applyFont="1" applyFill="1" applyBorder="1" applyAlignment="1">
      <alignment horizontal="right"/>
    </xf>
    <xf numFmtId="0" fontId="13" fillId="2" borderId="0" xfId="0" applyFont="1" applyFill="1" applyBorder="1" applyAlignment="1">
      <alignment horizontal="left" wrapText="1"/>
    </xf>
    <xf numFmtId="1" fontId="2" fillId="2" borderId="0" xfId="0" applyNumberFormat="1" applyFont="1" applyFill="1" applyBorder="1" applyAlignment="1">
      <alignment horizontal="left"/>
    </xf>
    <xf numFmtId="0" fontId="12" fillId="2" borderId="2" xfId="0" applyFont="1" applyFill="1" applyBorder="1" applyAlignment="1">
      <alignment horizontal="left" wrapText="1"/>
    </xf>
    <xf numFmtId="0" fontId="2" fillId="2" borderId="2" xfId="0" applyFont="1" applyFill="1" applyBorder="1" applyAlignment="1">
      <alignment horizontal="left"/>
    </xf>
    <xf numFmtId="0" fontId="12" fillId="2" borderId="3" xfId="0" applyFont="1" applyFill="1" applyBorder="1" applyAlignment="1">
      <alignment horizontal="left" wrapText="1"/>
    </xf>
    <xf numFmtId="0" fontId="2" fillId="2" borderId="3" xfId="0" applyFont="1" applyFill="1" applyBorder="1" applyAlignment="1">
      <alignment horizontal="left"/>
    </xf>
    <xf numFmtId="0" fontId="14" fillId="4" borderId="0" xfId="0" applyFont="1" applyFill="1" applyBorder="1"/>
    <xf numFmtId="0" fontId="14" fillId="2" borderId="0" xfId="2" applyFont="1" applyFill="1" applyBorder="1"/>
    <xf numFmtId="164" fontId="14" fillId="2" borderId="0" xfId="2" applyNumberFormat="1" applyFont="1" applyFill="1" applyBorder="1" applyAlignment="1"/>
    <xf numFmtId="0" fontId="11" fillId="5" borderId="0" xfId="0" applyFont="1" applyFill="1" applyBorder="1"/>
    <xf numFmtId="0" fontId="2" fillId="2" borderId="0" xfId="0" applyFont="1" applyFill="1" applyBorder="1" applyAlignment="1">
      <alignment horizontal="left"/>
    </xf>
    <xf numFmtId="0" fontId="12" fillId="2" borderId="0" xfId="0" applyFont="1" applyFill="1" applyBorder="1" applyAlignment="1">
      <alignment horizontal="right" wrapText="1"/>
    </xf>
    <xf numFmtId="0" fontId="15" fillId="2" borderId="0" xfId="0" applyFont="1" applyFill="1" applyBorder="1" applyAlignment="1">
      <alignment horizontal="left"/>
    </xf>
    <xf numFmtId="0" fontId="16" fillId="2" borderId="0" xfId="0" applyFont="1" applyFill="1" applyAlignment="1">
      <alignment vertical="top"/>
    </xf>
    <xf numFmtId="0" fontId="9" fillId="2" borderId="0" xfId="0" applyFont="1" applyFill="1" applyBorder="1" applyAlignment="1">
      <alignment wrapText="1"/>
    </xf>
    <xf numFmtId="0" fontId="10" fillId="2" borderId="0" xfId="0" applyFont="1" applyFill="1" applyBorder="1" applyAlignment="1">
      <alignment horizontal="left"/>
    </xf>
    <xf numFmtId="0" fontId="12" fillId="2" borderId="0" xfId="0" applyFont="1" applyFill="1" applyBorder="1"/>
    <xf numFmtId="0" fontId="1" fillId="2" borderId="0" xfId="0" applyFont="1" applyFill="1"/>
    <xf numFmtId="0" fontId="1" fillId="2" borderId="0" xfId="0" applyFont="1" applyFill="1" applyAlignment="1"/>
    <xf numFmtId="0" fontId="14" fillId="2" borderId="0" xfId="2" applyFont="1" applyFill="1" applyBorder="1" applyAlignment="1">
      <alignment horizontal="left"/>
    </xf>
    <xf numFmtId="0" fontId="4" fillId="2" borderId="0" xfId="0" applyFont="1" applyFill="1" applyAlignment="1"/>
    <xf numFmtId="0" fontId="16" fillId="2" borderId="0" xfId="0" applyFont="1" applyFill="1" applyAlignment="1"/>
    <xf numFmtId="0" fontId="17" fillId="2" borderId="0" xfId="0" applyFont="1" applyFill="1" applyBorder="1" applyAlignment="1">
      <alignment horizontal="left" vertical="top"/>
    </xf>
    <xf numFmtId="0" fontId="5" fillId="2" borderId="0" xfId="0" applyFont="1" applyFill="1" applyBorder="1" applyAlignment="1">
      <alignment horizontal="left" vertical="center"/>
    </xf>
    <xf numFmtId="0" fontId="4" fillId="2" borderId="0" xfId="0" applyFont="1" applyFill="1" applyAlignment="1">
      <alignment vertical="center"/>
    </xf>
    <xf numFmtId="0" fontId="16" fillId="2" borderId="0" xfId="0" applyFont="1" applyFill="1" applyAlignment="1">
      <alignment vertical="center"/>
    </xf>
    <xf numFmtId="0" fontId="0" fillId="2" borderId="0" xfId="0" applyFont="1" applyFill="1" applyBorder="1" applyAlignment="1">
      <alignment horizontal="left" vertical="center"/>
    </xf>
    <xf numFmtId="0" fontId="6" fillId="2" borderId="0" xfId="0" applyFont="1" applyFill="1" applyAlignment="1"/>
    <xf numFmtId="0" fontId="18" fillId="2" borderId="0" xfId="0" applyFont="1" applyFill="1" applyAlignment="1">
      <alignment vertical="center"/>
    </xf>
    <xf numFmtId="0" fontId="19" fillId="2" borderId="0" xfId="0" applyFont="1" applyFill="1" applyBorder="1" applyAlignment="1">
      <alignment horizontal="left"/>
    </xf>
    <xf numFmtId="0" fontId="7" fillId="0" borderId="0" xfId="1" applyFill="1" applyBorder="1" applyAlignment="1">
      <alignment horizontal="left"/>
    </xf>
    <xf numFmtId="0" fontId="20" fillId="2" borderId="0" xfId="0" applyFont="1" applyFill="1" applyBorder="1" applyAlignment="1">
      <alignment horizontal="left"/>
    </xf>
    <xf numFmtId="0" fontId="22" fillId="2" borderId="0" xfId="0" applyFont="1" applyFill="1" applyBorder="1" applyAlignment="1">
      <alignment horizontal="left"/>
    </xf>
    <xf numFmtId="0" fontId="17" fillId="2" borderId="0" xfId="0" applyFont="1" applyFill="1" applyBorder="1" applyAlignment="1">
      <alignment horizontal="left"/>
    </xf>
    <xf numFmtId="0" fontId="16" fillId="2" borderId="0" xfId="0" applyFont="1" applyFill="1" applyBorder="1" applyAlignment="1">
      <alignment horizontal="left"/>
    </xf>
    <xf numFmtId="0" fontId="6" fillId="2" borderId="0" xfId="0" applyFont="1" applyFill="1" applyBorder="1" applyAlignment="1">
      <alignment wrapText="1"/>
    </xf>
    <xf numFmtId="0" fontId="24" fillId="2" borderId="0" xfId="0" applyFont="1" applyFill="1" applyBorder="1" applyAlignment="1">
      <alignment horizontal="left"/>
    </xf>
    <xf numFmtId="0" fontId="24" fillId="2" borderId="0" xfId="0" applyFont="1" applyFill="1" applyBorder="1" applyAlignment="1">
      <alignment horizontal="left" vertical="center" indent="5"/>
    </xf>
    <xf numFmtId="0" fontId="25" fillId="2" borderId="0" xfId="0" applyFont="1" applyFill="1" applyBorder="1" applyAlignment="1">
      <alignment horizontal="left" vertical="center" indent="5"/>
    </xf>
    <xf numFmtId="0" fontId="17" fillId="2" borderId="0" xfId="0" applyFont="1" applyFill="1" applyBorder="1" applyAlignment="1">
      <alignment vertical="top"/>
    </xf>
    <xf numFmtId="0" fontId="27" fillId="2" borderId="0" xfId="0" applyFont="1" applyFill="1" applyBorder="1" applyAlignment="1"/>
    <xf numFmtId="0" fontId="2" fillId="2" borderId="0" xfId="0" applyFont="1" applyFill="1" applyBorder="1" applyAlignment="1"/>
    <xf numFmtId="0" fontId="26" fillId="2" borderId="0" xfId="0" applyFont="1" applyFill="1" applyBorder="1" applyAlignment="1"/>
    <xf numFmtId="0" fontId="20" fillId="2" borderId="0" xfId="0" applyFont="1" applyFill="1" applyBorder="1" applyAlignment="1"/>
    <xf numFmtId="0" fontId="17" fillId="2" borderId="0" xfId="0" applyFont="1" applyFill="1" applyBorder="1" applyAlignment="1"/>
    <xf numFmtId="0" fontId="4" fillId="2" borderId="0" xfId="0" applyFont="1" applyFill="1" applyBorder="1" applyAlignment="1">
      <alignment vertical="center"/>
    </xf>
    <xf numFmtId="0" fontId="17" fillId="2" borderId="0" xfId="0" applyFont="1" applyFill="1" applyBorder="1" applyAlignment="1">
      <alignment vertical="top" wrapText="1"/>
    </xf>
    <xf numFmtId="0" fontId="29" fillId="2" borderId="0" xfId="3" applyFont="1" applyFill="1" applyBorder="1" applyAlignment="1">
      <alignment vertical="top"/>
    </xf>
    <xf numFmtId="0" fontId="31" fillId="2" borderId="0" xfId="0" applyFont="1" applyFill="1" applyBorder="1" applyAlignment="1"/>
    <xf numFmtId="0" fontId="31" fillId="2" borderId="0" xfId="0" applyFont="1" applyFill="1" applyBorder="1" applyAlignment="1">
      <alignment horizontal="left"/>
    </xf>
    <xf numFmtId="0" fontId="32" fillId="4" borderId="0" xfId="0" applyFont="1" applyFill="1" applyBorder="1" applyAlignment="1">
      <alignment horizontal="right" vertical="top"/>
    </xf>
    <xf numFmtId="0" fontId="24" fillId="2" borderId="0" xfId="0" applyFont="1" applyFill="1" applyBorder="1" applyAlignment="1">
      <alignment vertical="top" wrapText="1"/>
    </xf>
    <xf numFmtId="0" fontId="17" fillId="2" borderId="0" xfId="0" applyFont="1" applyFill="1" applyBorder="1" applyAlignment="1">
      <alignment vertical="top" wrapText="1"/>
    </xf>
    <xf numFmtId="0" fontId="17" fillId="2" borderId="0" xfId="0" applyFont="1" applyFill="1" applyBorder="1" applyAlignment="1">
      <alignment horizontal="left" vertical="top" wrapText="1"/>
    </xf>
    <xf numFmtId="0" fontId="24" fillId="2" borderId="0" xfId="0" applyFont="1" applyFill="1" applyBorder="1" applyAlignment="1">
      <alignment horizontal="left" vertical="top" wrapText="1"/>
    </xf>
    <xf numFmtId="0" fontId="14" fillId="2" borderId="0" xfId="0" applyFont="1" applyFill="1" applyBorder="1" applyAlignment="1">
      <alignment horizontal="left" wrapText="1"/>
    </xf>
    <xf numFmtId="0" fontId="24" fillId="2" borderId="0" xfId="0" applyFont="1" applyFill="1" applyBorder="1" applyAlignment="1">
      <alignment horizontal="left" wrapText="1"/>
    </xf>
  </cellXfs>
  <cellStyles count="4">
    <cellStyle name="Link" xfId="3" builtinId="8"/>
    <cellStyle name="Neutral" xfId="1" builtinId="28"/>
    <cellStyle name="Normal 2" xfId="2"/>
    <cellStyle name="Standard" xfId="0" builtinId="0"/>
  </cellStyles>
  <dxfs count="0"/>
  <tableStyles count="0" defaultTableStyle="TableStyleMedium9" defaultPivotStyle="PivotStyleMedium4"/>
  <colors>
    <mruColors>
      <color rgb="FFD9D9D9"/>
      <color rgb="FF339933"/>
      <color rgb="FF00CC66"/>
      <color rgb="FFFF6600"/>
      <color rgb="FF8238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14</xdr:col>
      <xdr:colOff>703512</xdr:colOff>
      <xdr:row>40</xdr:row>
      <xdr:rowOff>142209</xdr:rowOff>
    </xdr:to>
    <xdr:pic>
      <xdr:nvPicPr>
        <xdr:cNvPr id="3" name="Grafik 2"/>
        <xdr:cNvPicPr>
          <a:picLocks noChangeAspect="1"/>
        </xdr:cNvPicPr>
      </xdr:nvPicPr>
      <xdr:blipFill>
        <a:blip xmlns:r="http://schemas.openxmlformats.org/officeDocument/2006/relationships" r:embed="rId1"/>
        <a:stretch>
          <a:fillRect/>
        </a:stretch>
      </xdr:blipFill>
      <xdr:spPr>
        <a:xfrm>
          <a:off x="10963275" y="1276350"/>
          <a:ext cx="10704762" cy="5323809"/>
        </a:xfrm>
        <a:prstGeom prst="rect">
          <a:avLst/>
        </a:prstGeom>
      </xdr:spPr>
    </xdr:pic>
    <xdr:clientData/>
  </xdr:twoCellAnchor>
  <xdr:twoCellAnchor editAs="oneCell">
    <xdr:from>
      <xdr:col>0</xdr:col>
      <xdr:colOff>0</xdr:colOff>
      <xdr:row>42</xdr:row>
      <xdr:rowOff>0</xdr:rowOff>
    </xdr:from>
    <xdr:to>
      <xdr:col>14</xdr:col>
      <xdr:colOff>693988</xdr:colOff>
      <xdr:row>74</xdr:row>
      <xdr:rowOff>151733</xdr:rowOff>
    </xdr:to>
    <xdr:pic>
      <xdr:nvPicPr>
        <xdr:cNvPr id="4" name="Grafik 3"/>
        <xdr:cNvPicPr>
          <a:picLocks noChangeAspect="1"/>
        </xdr:cNvPicPr>
      </xdr:nvPicPr>
      <xdr:blipFill>
        <a:blip xmlns:r="http://schemas.openxmlformats.org/officeDocument/2006/relationships" r:embed="rId2"/>
        <a:stretch>
          <a:fillRect/>
        </a:stretch>
      </xdr:blipFill>
      <xdr:spPr>
        <a:xfrm>
          <a:off x="10963275" y="6781800"/>
          <a:ext cx="10695238" cy="5333333"/>
        </a:xfrm>
        <a:prstGeom prst="rect">
          <a:avLst/>
        </a:prstGeom>
      </xdr:spPr>
    </xdr:pic>
    <xdr:clientData/>
  </xdr:twoCellAnchor>
  <xdr:twoCellAnchor editAs="oneCell">
    <xdr:from>
      <xdr:col>0</xdr:col>
      <xdr:colOff>0</xdr:colOff>
      <xdr:row>76</xdr:row>
      <xdr:rowOff>0</xdr:rowOff>
    </xdr:from>
    <xdr:to>
      <xdr:col>14</xdr:col>
      <xdr:colOff>703512</xdr:colOff>
      <xdr:row>108</xdr:row>
      <xdr:rowOff>151733</xdr:rowOff>
    </xdr:to>
    <xdr:pic>
      <xdr:nvPicPr>
        <xdr:cNvPr id="5" name="Grafik 4"/>
        <xdr:cNvPicPr>
          <a:picLocks noChangeAspect="1"/>
        </xdr:cNvPicPr>
      </xdr:nvPicPr>
      <xdr:blipFill>
        <a:blip xmlns:r="http://schemas.openxmlformats.org/officeDocument/2006/relationships" r:embed="rId3"/>
        <a:stretch>
          <a:fillRect/>
        </a:stretch>
      </xdr:blipFill>
      <xdr:spPr>
        <a:xfrm>
          <a:off x="10963275" y="12287250"/>
          <a:ext cx="10704762" cy="53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14</xdr:col>
      <xdr:colOff>713036</xdr:colOff>
      <xdr:row>43</xdr:row>
      <xdr:rowOff>142209</xdr:rowOff>
    </xdr:to>
    <xdr:pic>
      <xdr:nvPicPr>
        <xdr:cNvPr id="2" name="Grafik 1"/>
        <xdr:cNvPicPr>
          <a:picLocks noChangeAspect="1"/>
        </xdr:cNvPicPr>
      </xdr:nvPicPr>
      <xdr:blipFill>
        <a:blip xmlns:r="http://schemas.openxmlformats.org/officeDocument/2006/relationships" r:embed="rId1"/>
        <a:stretch>
          <a:fillRect/>
        </a:stretch>
      </xdr:blipFill>
      <xdr:spPr>
        <a:xfrm>
          <a:off x="10963275" y="1781175"/>
          <a:ext cx="10714286" cy="5323809"/>
        </a:xfrm>
        <a:prstGeom prst="rect">
          <a:avLst/>
        </a:prstGeom>
      </xdr:spPr>
    </xdr:pic>
    <xdr:clientData/>
  </xdr:twoCellAnchor>
  <xdr:twoCellAnchor editAs="oneCell">
    <xdr:from>
      <xdr:col>0</xdr:col>
      <xdr:colOff>0</xdr:colOff>
      <xdr:row>79</xdr:row>
      <xdr:rowOff>0</xdr:rowOff>
    </xdr:from>
    <xdr:to>
      <xdr:col>14</xdr:col>
      <xdr:colOff>693988</xdr:colOff>
      <xdr:row>111</xdr:row>
      <xdr:rowOff>142209</xdr:rowOff>
    </xdr:to>
    <xdr:pic>
      <xdr:nvPicPr>
        <xdr:cNvPr id="4" name="Grafik 3"/>
        <xdr:cNvPicPr>
          <a:picLocks noChangeAspect="1"/>
        </xdr:cNvPicPr>
      </xdr:nvPicPr>
      <xdr:blipFill>
        <a:blip xmlns:r="http://schemas.openxmlformats.org/officeDocument/2006/relationships" r:embed="rId2"/>
        <a:stretch>
          <a:fillRect/>
        </a:stretch>
      </xdr:blipFill>
      <xdr:spPr>
        <a:xfrm>
          <a:off x="10963275" y="12792075"/>
          <a:ext cx="10695238" cy="5323809"/>
        </a:xfrm>
        <a:prstGeom prst="rect">
          <a:avLst/>
        </a:prstGeom>
      </xdr:spPr>
    </xdr:pic>
    <xdr:clientData/>
  </xdr:twoCellAnchor>
  <xdr:twoCellAnchor editAs="oneCell">
    <xdr:from>
      <xdr:col>0</xdr:col>
      <xdr:colOff>0</xdr:colOff>
      <xdr:row>45</xdr:row>
      <xdr:rowOff>0</xdr:rowOff>
    </xdr:from>
    <xdr:to>
      <xdr:col>14</xdr:col>
      <xdr:colOff>713036</xdr:colOff>
      <xdr:row>77</xdr:row>
      <xdr:rowOff>161257</xdr:rowOff>
    </xdr:to>
    <xdr:pic>
      <xdr:nvPicPr>
        <xdr:cNvPr id="8" name="Grafik 7"/>
        <xdr:cNvPicPr>
          <a:picLocks noChangeAspect="1"/>
        </xdr:cNvPicPr>
      </xdr:nvPicPr>
      <xdr:blipFill>
        <a:blip xmlns:r="http://schemas.openxmlformats.org/officeDocument/2006/relationships" r:embed="rId3"/>
        <a:stretch>
          <a:fillRect/>
        </a:stretch>
      </xdr:blipFill>
      <xdr:spPr>
        <a:xfrm>
          <a:off x="10963275" y="7286625"/>
          <a:ext cx="10714286" cy="53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14</xdr:col>
      <xdr:colOff>703512</xdr:colOff>
      <xdr:row>41</xdr:row>
      <xdr:rowOff>151733</xdr:rowOff>
    </xdr:to>
    <xdr:pic>
      <xdr:nvPicPr>
        <xdr:cNvPr id="2" name="Grafik 1"/>
        <xdr:cNvPicPr>
          <a:picLocks noChangeAspect="1"/>
        </xdr:cNvPicPr>
      </xdr:nvPicPr>
      <xdr:blipFill>
        <a:blip xmlns:r="http://schemas.openxmlformats.org/officeDocument/2006/relationships" r:embed="rId1"/>
        <a:stretch>
          <a:fillRect/>
        </a:stretch>
      </xdr:blipFill>
      <xdr:spPr>
        <a:xfrm>
          <a:off x="10963275" y="1457325"/>
          <a:ext cx="10704762" cy="53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14</xdr:col>
      <xdr:colOff>703512</xdr:colOff>
      <xdr:row>41</xdr:row>
      <xdr:rowOff>161257</xdr:rowOff>
    </xdr:to>
    <xdr:pic>
      <xdr:nvPicPr>
        <xdr:cNvPr id="4" name="Grafik 3"/>
        <xdr:cNvPicPr>
          <a:picLocks noChangeAspect="1"/>
        </xdr:cNvPicPr>
      </xdr:nvPicPr>
      <xdr:blipFill>
        <a:blip xmlns:r="http://schemas.openxmlformats.org/officeDocument/2006/relationships" r:embed="rId1"/>
        <a:stretch>
          <a:fillRect/>
        </a:stretch>
      </xdr:blipFill>
      <xdr:spPr>
        <a:xfrm>
          <a:off x="10963275" y="1447800"/>
          <a:ext cx="10704762" cy="534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14</xdr:col>
      <xdr:colOff>703512</xdr:colOff>
      <xdr:row>43</xdr:row>
      <xdr:rowOff>142209</xdr:rowOff>
    </xdr:to>
    <xdr:pic>
      <xdr:nvPicPr>
        <xdr:cNvPr id="2" name="Grafik 1"/>
        <xdr:cNvPicPr>
          <a:picLocks noChangeAspect="1"/>
        </xdr:cNvPicPr>
      </xdr:nvPicPr>
      <xdr:blipFill>
        <a:blip xmlns:r="http://schemas.openxmlformats.org/officeDocument/2006/relationships" r:embed="rId1"/>
        <a:stretch>
          <a:fillRect/>
        </a:stretch>
      </xdr:blipFill>
      <xdr:spPr>
        <a:xfrm>
          <a:off x="10963275" y="1714500"/>
          <a:ext cx="10704762" cy="5323809"/>
        </a:xfrm>
        <a:prstGeom prst="rect">
          <a:avLst/>
        </a:prstGeom>
      </xdr:spPr>
    </xdr:pic>
    <xdr:clientData/>
  </xdr:twoCellAnchor>
  <xdr:twoCellAnchor editAs="oneCell">
    <xdr:from>
      <xdr:col>0</xdr:col>
      <xdr:colOff>0</xdr:colOff>
      <xdr:row>79</xdr:row>
      <xdr:rowOff>0</xdr:rowOff>
    </xdr:from>
    <xdr:to>
      <xdr:col>14</xdr:col>
      <xdr:colOff>693988</xdr:colOff>
      <xdr:row>111</xdr:row>
      <xdr:rowOff>142209</xdr:rowOff>
    </xdr:to>
    <xdr:pic>
      <xdr:nvPicPr>
        <xdr:cNvPr id="6" name="Grafik 5"/>
        <xdr:cNvPicPr>
          <a:picLocks noChangeAspect="1"/>
        </xdr:cNvPicPr>
      </xdr:nvPicPr>
      <xdr:blipFill>
        <a:blip xmlns:r="http://schemas.openxmlformats.org/officeDocument/2006/relationships" r:embed="rId2"/>
        <a:stretch>
          <a:fillRect/>
        </a:stretch>
      </xdr:blipFill>
      <xdr:spPr>
        <a:xfrm>
          <a:off x="10963275" y="12725400"/>
          <a:ext cx="10695238" cy="5323809"/>
        </a:xfrm>
        <a:prstGeom prst="rect">
          <a:avLst/>
        </a:prstGeom>
      </xdr:spPr>
    </xdr:pic>
    <xdr:clientData/>
  </xdr:twoCellAnchor>
  <xdr:twoCellAnchor editAs="oneCell">
    <xdr:from>
      <xdr:col>0</xdr:col>
      <xdr:colOff>0</xdr:colOff>
      <xdr:row>45</xdr:row>
      <xdr:rowOff>0</xdr:rowOff>
    </xdr:from>
    <xdr:to>
      <xdr:col>14</xdr:col>
      <xdr:colOff>693988</xdr:colOff>
      <xdr:row>77</xdr:row>
      <xdr:rowOff>161257</xdr:rowOff>
    </xdr:to>
    <xdr:pic>
      <xdr:nvPicPr>
        <xdr:cNvPr id="7" name="Grafik 6"/>
        <xdr:cNvPicPr>
          <a:picLocks noChangeAspect="1"/>
        </xdr:cNvPicPr>
      </xdr:nvPicPr>
      <xdr:blipFill>
        <a:blip xmlns:r="http://schemas.openxmlformats.org/officeDocument/2006/relationships" r:embed="rId3"/>
        <a:stretch>
          <a:fillRect/>
        </a:stretch>
      </xdr:blipFill>
      <xdr:spPr>
        <a:xfrm>
          <a:off x="10963275" y="7219950"/>
          <a:ext cx="10695238" cy="5342857"/>
        </a:xfrm>
        <a:prstGeom prst="rect">
          <a:avLst/>
        </a:prstGeom>
      </xdr:spPr>
    </xdr:pic>
    <xdr:clientData/>
  </xdr:twoCellAnchor>
  <xdr:twoCellAnchor editAs="oneCell">
    <xdr:from>
      <xdr:col>0</xdr:col>
      <xdr:colOff>0</xdr:colOff>
      <xdr:row>113</xdr:row>
      <xdr:rowOff>0</xdr:rowOff>
    </xdr:from>
    <xdr:to>
      <xdr:col>14</xdr:col>
      <xdr:colOff>703512</xdr:colOff>
      <xdr:row>145</xdr:row>
      <xdr:rowOff>142209</xdr:rowOff>
    </xdr:to>
    <xdr:pic>
      <xdr:nvPicPr>
        <xdr:cNvPr id="8" name="Grafik 7"/>
        <xdr:cNvPicPr>
          <a:picLocks noChangeAspect="1"/>
        </xdr:cNvPicPr>
      </xdr:nvPicPr>
      <xdr:blipFill>
        <a:blip xmlns:r="http://schemas.openxmlformats.org/officeDocument/2006/relationships" r:embed="rId4"/>
        <a:stretch>
          <a:fillRect/>
        </a:stretch>
      </xdr:blipFill>
      <xdr:spPr>
        <a:xfrm>
          <a:off x="10963275" y="18230850"/>
          <a:ext cx="10704762" cy="5323809"/>
        </a:xfrm>
        <a:prstGeom prst="rect">
          <a:avLst/>
        </a:prstGeom>
      </xdr:spPr>
    </xdr:pic>
    <xdr:clientData/>
  </xdr:twoCellAnchor>
  <xdr:twoCellAnchor editAs="oneCell">
    <xdr:from>
      <xdr:col>0</xdr:col>
      <xdr:colOff>0</xdr:colOff>
      <xdr:row>147</xdr:row>
      <xdr:rowOff>0</xdr:rowOff>
    </xdr:from>
    <xdr:to>
      <xdr:col>14</xdr:col>
      <xdr:colOff>693988</xdr:colOff>
      <xdr:row>179</xdr:row>
      <xdr:rowOff>151733</xdr:rowOff>
    </xdr:to>
    <xdr:pic>
      <xdr:nvPicPr>
        <xdr:cNvPr id="9" name="Grafik 8"/>
        <xdr:cNvPicPr>
          <a:picLocks noChangeAspect="1"/>
        </xdr:cNvPicPr>
      </xdr:nvPicPr>
      <xdr:blipFill>
        <a:blip xmlns:r="http://schemas.openxmlformats.org/officeDocument/2006/relationships" r:embed="rId5"/>
        <a:stretch>
          <a:fillRect/>
        </a:stretch>
      </xdr:blipFill>
      <xdr:spPr>
        <a:xfrm>
          <a:off x="10963275" y="23736300"/>
          <a:ext cx="10695238" cy="5333333"/>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abSelected="1" zoomScaleNormal="100" workbookViewId="0">
      <selection activeCell="A3" sqref="A3"/>
    </sheetView>
  </sheetViews>
  <sheetFormatPr baseColWidth="10" defaultColWidth="11.5703125" defaultRowHeight="12.75" x14ac:dyDescent="0.2"/>
  <cols>
    <col min="1" max="1" width="18.42578125" style="21" customWidth="1"/>
    <col min="2" max="16384" width="11.5703125" style="21"/>
  </cols>
  <sheetData>
    <row r="1" spans="1:14" s="52" customFormat="1" ht="15.75" x14ac:dyDescent="0.25">
      <c r="A1" s="51" t="s">
        <v>77</v>
      </c>
      <c r="N1" s="61" t="s">
        <v>79</v>
      </c>
    </row>
    <row r="2" spans="1:14" s="52" customFormat="1" x14ac:dyDescent="0.2">
      <c r="A2" s="53" t="s">
        <v>78</v>
      </c>
    </row>
    <row r="3" spans="1:14" s="52" customFormat="1" x14ac:dyDescent="0.2"/>
    <row r="4" spans="1:14" s="55" customFormat="1" ht="12" x14ac:dyDescent="0.2">
      <c r="A4" s="54" t="s">
        <v>61</v>
      </c>
    </row>
    <row r="5" spans="1:14" s="55" customFormat="1" ht="72.75" customHeight="1" x14ac:dyDescent="0.2">
      <c r="A5" s="63" t="s">
        <v>62</v>
      </c>
      <c r="B5" s="63"/>
      <c r="C5" s="63"/>
      <c r="D5" s="63"/>
      <c r="E5" s="63"/>
      <c r="F5" s="63"/>
      <c r="G5" s="63"/>
      <c r="H5" s="63"/>
      <c r="I5" s="63"/>
      <c r="J5" s="63"/>
      <c r="K5" s="63"/>
      <c r="L5" s="63"/>
      <c r="M5" s="63"/>
    </row>
    <row r="6" spans="1:14" s="55" customFormat="1" ht="12" x14ac:dyDescent="0.2">
      <c r="A6" s="57"/>
      <c r="B6" s="57"/>
      <c r="C6" s="57"/>
      <c r="D6" s="57"/>
      <c r="E6" s="57"/>
      <c r="F6" s="57"/>
      <c r="G6" s="57"/>
      <c r="H6" s="57"/>
      <c r="I6" s="57"/>
      <c r="J6" s="57"/>
      <c r="K6" s="57"/>
      <c r="L6" s="57"/>
      <c r="M6" s="57"/>
    </row>
    <row r="7" spans="1:14" s="55" customFormat="1" ht="12" x14ac:dyDescent="0.2">
      <c r="A7" s="55" t="s">
        <v>69</v>
      </c>
      <c r="B7" s="58" t="s">
        <v>64</v>
      </c>
      <c r="D7" s="57"/>
      <c r="E7" s="57"/>
      <c r="F7" s="57"/>
      <c r="G7" s="57"/>
      <c r="H7" s="57"/>
      <c r="I7" s="57"/>
      <c r="J7" s="57"/>
      <c r="K7" s="57"/>
      <c r="L7" s="57"/>
      <c r="M7" s="57"/>
    </row>
    <row r="8" spans="1:14" s="55" customFormat="1" ht="12" x14ac:dyDescent="0.2">
      <c r="B8" s="58" t="s">
        <v>57</v>
      </c>
      <c r="D8" s="57"/>
      <c r="E8" s="57"/>
      <c r="F8" s="57"/>
      <c r="G8" s="57"/>
      <c r="H8" s="57"/>
      <c r="I8" s="57"/>
      <c r="J8" s="57"/>
      <c r="K8" s="57"/>
      <c r="L8" s="57"/>
      <c r="M8" s="57"/>
    </row>
    <row r="9" spans="1:14" s="55" customFormat="1" ht="12" x14ac:dyDescent="0.2">
      <c r="B9" s="58" t="s">
        <v>58</v>
      </c>
      <c r="D9" s="57"/>
      <c r="E9" s="57"/>
      <c r="F9" s="57"/>
      <c r="G9" s="57"/>
      <c r="H9" s="57"/>
      <c r="I9" s="57"/>
      <c r="J9" s="57"/>
      <c r="K9" s="57"/>
      <c r="L9" s="57"/>
      <c r="M9" s="57"/>
    </row>
    <row r="10" spans="1:14" s="55" customFormat="1" ht="12" x14ac:dyDescent="0.2">
      <c r="B10" s="58" t="s">
        <v>59</v>
      </c>
      <c r="D10" s="57"/>
      <c r="E10" s="57"/>
      <c r="F10" s="57"/>
      <c r="G10" s="57"/>
      <c r="H10" s="57"/>
      <c r="I10" s="57"/>
      <c r="J10" s="57"/>
      <c r="K10" s="57"/>
      <c r="L10" s="57"/>
      <c r="M10" s="57"/>
    </row>
    <row r="11" spans="1:14" s="55" customFormat="1" ht="12" x14ac:dyDescent="0.2">
      <c r="B11" s="58" t="s">
        <v>60</v>
      </c>
      <c r="D11" s="57"/>
      <c r="E11" s="57"/>
      <c r="F11" s="57"/>
      <c r="G11" s="57"/>
      <c r="H11" s="57"/>
      <c r="I11" s="57"/>
      <c r="J11" s="57"/>
      <c r="K11" s="57"/>
      <c r="L11" s="57"/>
      <c r="M11" s="57"/>
    </row>
    <row r="12" spans="1:14" s="55" customFormat="1" ht="12" x14ac:dyDescent="0.2"/>
    <row r="13" spans="1:14" s="55" customFormat="1" ht="12" x14ac:dyDescent="0.2">
      <c r="A13" s="54" t="s">
        <v>37</v>
      </c>
    </row>
    <row r="14" spans="1:14" s="50" customFormat="1" ht="12" x14ac:dyDescent="0.2">
      <c r="A14" s="50" t="s">
        <v>38</v>
      </c>
    </row>
    <row r="15" spans="1:14" s="44" customFormat="1" ht="12" x14ac:dyDescent="0.2"/>
    <row r="16" spans="1:14" s="44" customFormat="1" ht="12" x14ac:dyDescent="0.2">
      <c r="A16" s="47" t="s">
        <v>40</v>
      </c>
      <c r="B16" s="47"/>
      <c r="C16" s="47"/>
      <c r="D16" s="47"/>
      <c r="E16" s="47"/>
      <c r="F16" s="47"/>
      <c r="G16" s="47"/>
      <c r="H16" s="47"/>
      <c r="I16" s="47"/>
      <c r="J16" s="47"/>
      <c r="K16" s="47"/>
      <c r="L16" s="47"/>
      <c r="M16" s="47"/>
    </row>
    <row r="17" spans="1:13" s="44" customFormat="1" ht="12" x14ac:dyDescent="0.2">
      <c r="A17" s="48" t="s">
        <v>48</v>
      </c>
      <c r="B17" s="47"/>
      <c r="C17" s="47"/>
      <c r="D17" s="47"/>
      <c r="E17" s="47"/>
      <c r="F17" s="47"/>
      <c r="G17" s="47"/>
      <c r="H17" s="47"/>
      <c r="I17" s="47"/>
      <c r="J17" s="47"/>
      <c r="K17" s="47"/>
      <c r="L17" s="47"/>
      <c r="M17" s="47"/>
    </row>
    <row r="18" spans="1:13" s="44" customFormat="1" ht="12" x14ac:dyDescent="0.2">
      <c r="A18" s="47" t="s">
        <v>39</v>
      </c>
      <c r="B18" s="47"/>
      <c r="C18" s="47"/>
      <c r="D18" s="47"/>
      <c r="E18" s="47"/>
      <c r="F18" s="47"/>
      <c r="G18" s="47"/>
      <c r="H18" s="47"/>
      <c r="I18" s="47"/>
      <c r="J18" s="47"/>
      <c r="K18" s="47"/>
      <c r="L18" s="47"/>
      <c r="M18" s="47"/>
    </row>
    <row r="19" spans="1:13" s="44" customFormat="1" ht="12" x14ac:dyDescent="0.2">
      <c r="A19" s="48" t="s">
        <v>47</v>
      </c>
      <c r="B19" s="47"/>
      <c r="C19" s="47"/>
      <c r="D19" s="47"/>
      <c r="E19" s="47"/>
      <c r="F19" s="47"/>
      <c r="G19" s="47"/>
      <c r="H19" s="47"/>
      <c r="I19" s="47"/>
      <c r="J19" s="47"/>
      <c r="K19" s="47"/>
      <c r="L19" s="47"/>
      <c r="M19" s="47"/>
    </row>
    <row r="20" spans="1:13" s="44" customFormat="1" ht="12" x14ac:dyDescent="0.2">
      <c r="A20" s="47" t="s">
        <v>41</v>
      </c>
      <c r="B20" s="47"/>
      <c r="C20" s="47"/>
      <c r="D20" s="47"/>
      <c r="E20" s="47"/>
      <c r="F20" s="47"/>
      <c r="G20" s="47"/>
      <c r="H20" s="47"/>
      <c r="I20" s="47"/>
      <c r="J20" s="47"/>
      <c r="K20" s="47"/>
      <c r="L20" s="47"/>
      <c r="M20" s="47"/>
    </row>
    <row r="21" spans="1:13" s="44" customFormat="1" ht="12" x14ac:dyDescent="0.2">
      <c r="A21" s="48" t="s">
        <v>50</v>
      </c>
      <c r="B21" s="47"/>
      <c r="C21" s="47"/>
      <c r="D21" s="47"/>
      <c r="E21" s="47"/>
      <c r="F21" s="47"/>
      <c r="G21" s="47"/>
      <c r="H21" s="47"/>
      <c r="I21" s="47"/>
      <c r="J21" s="47"/>
      <c r="K21" s="47"/>
      <c r="L21" s="47"/>
      <c r="M21" s="47"/>
    </row>
    <row r="22" spans="1:13" s="44" customFormat="1" ht="12" x14ac:dyDescent="0.2">
      <c r="A22" s="48" t="s">
        <v>70</v>
      </c>
      <c r="B22" s="47"/>
      <c r="C22" s="47"/>
      <c r="D22" s="47"/>
      <c r="E22" s="47"/>
      <c r="F22" s="47"/>
      <c r="G22" s="47"/>
      <c r="H22" s="47"/>
      <c r="I22" s="47"/>
      <c r="J22" s="47"/>
      <c r="K22" s="47"/>
      <c r="L22" s="47"/>
      <c r="M22" s="47"/>
    </row>
    <row r="23" spans="1:13" s="44" customFormat="1" ht="12" x14ac:dyDescent="0.2">
      <c r="A23" s="47" t="s">
        <v>42</v>
      </c>
      <c r="B23" s="47"/>
      <c r="C23" s="47"/>
      <c r="D23" s="47"/>
      <c r="E23" s="47"/>
      <c r="F23" s="47"/>
      <c r="G23" s="47"/>
      <c r="H23" s="47"/>
      <c r="I23" s="47"/>
      <c r="J23" s="47"/>
      <c r="K23" s="47"/>
      <c r="L23" s="47"/>
      <c r="M23" s="47"/>
    </row>
    <row r="24" spans="1:13" s="44" customFormat="1" ht="12" x14ac:dyDescent="0.2">
      <c r="A24" s="48" t="s">
        <v>51</v>
      </c>
      <c r="B24" s="47"/>
      <c r="C24" s="47"/>
      <c r="D24" s="47"/>
      <c r="E24" s="47"/>
      <c r="F24" s="47"/>
      <c r="G24" s="47"/>
      <c r="H24" s="47"/>
      <c r="I24" s="47"/>
      <c r="J24" s="47"/>
      <c r="K24" s="47"/>
      <c r="L24" s="47"/>
      <c r="M24" s="47"/>
    </row>
    <row r="25" spans="1:13" s="44" customFormat="1" ht="12" x14ac:dyDescent="0.2">
      <c r="A25" s="48" t="s">
        <v>52</v>
      </c>
      <c r="B25" s="47"/>
      <c r="C25" s="47"/>
      <c r="D25" s="47"/>
      <c r="E25" s="47"/>
      <c r="F25" s="47"/>
      <c r="G25" s="47"/>
      <c r="H25" s="47"/>
      <c r="I25" s="47"/>
      <c r="J25" s="47"/>
      <c r="K25" s="47"/>
      <c r="L25" s="47"/>
      <c r="M25" s="47"/>
    </row>
    <row r="26" spans="1:13" s="44" customFormat="1" ht="12" x14ac:dyDescent="0.2">
      <c r="A26" s="47" t="s">
        <v>43</v>
      </c>
      <c r="B26" s="47"/>
      <c r="C26" s="47"/>
      <c r="D26" s="47"/>
      <c r="E26" s="47"/>
      <c r="F26" s="47"/>
      <c r="G26" s="47"/>
      <c r="H26" s="47"/>
      <c r="I26" s="47"/>
      <c r="J26" s="47"/>
      <c r="K26" s="47"/>
      <c r="L26" s="47"/>
      <c r="M26" s="47"/>
    </row>
    <row r="27" spans="1:13" s="44" customFormat="1" ht="12" x14ac:dyDescent="0.2">
      <c r="A27" s="48" t="s">
        <v>53</v>
      </c>
      <c r="B27" s="47"/>
      <c r="C27" s="47"/>
      <c r="D27" s="47"/>
      <c r="E27" s="47"/>
      <c r="F27" s="47"/>
      <c r="G27" s="47"/>
      <c r="H27" s="47"/>
      <c r="I27" s="47"/>
      <c r="J27" s="47"/>
      <c r="K27" s="47"/>
      <c r="L27" s="47"/>
      <c r="M27" s="47"/>
    </row>
    <row r="28" spans="1:13" s="44" customFormat="1" ht="12" x14ac:dyDescent="0.2">
      <c r="A28" s="48" t="s">
        <v>54</v>
      </c>
      <c r="B28" s="47"/>
      <c r="C28" s="47"/>
      <c r="D28" s="47"/>
      <c r="E28" s="47"/>
      <c r="F28" s="47"/>
      <c r="G28" s="47"/>
      <c r="H28" s="47"/>
      <c r="I28" s="47"/>
      <c r="J28" s="47"/>
      <c r="K28" s="47"/>
      <c r="L28" s="47"/>
      <c r="M28" s="47"/>
    </row>
    <row r="29" spans="1:13" s="44" customFormat="1" ht="12" x14ac:dyDescent="0.2">
      <c r="A29" s="47" t="s">
        <v>44</v>
      </c>
      <c r="B29" s="47"/>
      <c r="C29" s="47"/>
      <c r="D29" s="47"/>
      <c r="E29" s="47"/>
      <c r="F29" s="47"/>
      <c r="G29" s="47"/>
      <c r="H29" s="47"/>
      <c r="I29" s="47"/>
      <c r="J29" s="47"/>
      <c r="K29" s="47"/>
      <c r="L29" s="47"/>
      <c r="M29" s="47"/>
    </row>
    <row r="30" spans="1:13" s="44" customFormat="1" ht="12" x14ac:dyDescent="0.2">
      <c r="A30" s="48" t="s">
        <v>49</v>
      </c>
      <c r="B30" s="47"/>
      <c r="C30" s="47"/>
      <c r="D30" s="47"/>
      <c r="E30" s="47"/>
      <c r="F30" s="47"/>
      <c r="G30" s="47"/>
      <c r="H30" s="47"/>
      <c r="I30" s="47"/>
      <c r="J30" s="47"/>
      <c r="K30" s="47"/>
      <c r="L30" s="47"/>
      <c r="M30" s="47"/>
    </row>
    <row r="31" spans="1:13" s="44" customFormat="1" ht="12" x14ac:dyDescent="0.2">
      <c r="A31" s="48" t="s">
        <v>71</v>
      </c>
      <c r="B31" s="47"/>
      <c r="C31" s="47"/>
      <c r="D31" s="47"/>
      <c r="E31" s="47"/>
      <c r="F31" s="47"/>
      <c r="G31" s="47"/>
      <c r="H31" s="47"/>
      <c r="I31" s="47"/>
      <c r="J31" s="47"/>
      <c r="K31" s="47"/>
      <c r="L31" s="47"/>
      <c r="M31" s="47"/>
    </row>
    <row r="32" spans="1:13" s="44" customFormat="1" ht="12" x14ac:dyDescent="0.2">
      <c r="A32" s="47" t="s">
        <v>45</v>
      </c>
      <c r="B32" s="47"/>
      <c r="C32" s="47"/>
      <c r="D32" s="47"/>
      <c r="E32" s="47"/>
      <c r="F32" s="47"/>
      <c r="G32" s="47"/>
      <c r="H32" s="47"/>
      <c r="I32" s="47"/>
      <c r="J32" s="47"/>
      <c r="K32" s="47"/>
      <c r="L32" s="47"/>
      <c r="M32" s="47"/>
    </row>
    <row r="33" spans="1:13" s="44" customFormat="1" ht="12" x14ac:dyDescent="0.2">
      <c r="A33" s="48" t="s">
        <v>63</v>
      </c>
      <c r="B33" s="47"/>
      <c r="C33" s="47"/>
      <c r="D33" s="47"/>
      <c r="E33" s="47"/>
      <c r="F33" s="47"/>
      <c r="G33" s="47"/>
      <c r="H33" s="47"/>
      <c r="I33" s="47"/>
      <c r="J33" s="47"/>
      <c r="K33" s="47"/>
      <c r="L33" s="47"/>
      <c r="M33" s="47"/>
    </row>
    <row r="34" spans="1:13" s="44" customFormat="1" ht="12" x14ac:dyDescent="0.2">
      <c r="A34" s="47" t="s">
        <v>46</v>
      </c>
      <c r="B34" s="47"/>
      <c r="C34" s="47"/>
      <c r="D34" s="47"/>
      <c r="E34" s="47"/>
      <c r="F34" s="47"/>
      <c r="G34" s="47"/>
      <c r="H34" s="47"/>
      <c r="I34" s="47"/>
      <c r="J34" s="47"/>
      <c r="K34" s="47"/>
      <c r="L34" s="47"/>
      <c r="M34" s="47"/>
    </row>
    <row r="35" spans="1:13" s="49" customFormat="1" ht="12" x14ac:dyDescent="0.2">
      <c r="A35" s="48" t="s">
        <v>72</v>
      </c>
      <c r="B35" s="48"/>
      <c r="C35" s="48"/>
      <c r="D35" s="48"/>
      <c r="E35" s="48"/>
      <c r="F35" s="48"/>
      <c r="G35" s="48"/>
      <c r="H35" s="48"/>
      <c r="I35" s="48"/>
      <c r="J35" s="48"/>
      <c r="K35" s="48"/>
      <c r="L35" s="48"/>
      <c r="M35" s="48"/>
    </row>
    <row r="36" spans="1:13" s="44" customFormat="1" ht="12" x14ac:dyDescent="0.2">
      <c r="A36" s="48" t="s">
        <v>55</v>
      </c>
      <c r="B36" s="47"/>
      <c r="C36" s="47"/>
      <c r="D36" s="47"/>
      <c r="E36" s="47"/>
      <c r="F36" s="47"/>
      <c r="G36" s="47"/>
      <c r="H36" s="47"/>
      <c r="I36" s="47"/>
      <c r="J36" s="47"/>
      <c r="K36" s="47"/>
      <c r="L36" s="47"/>
      <c r="M36" s="47"/>
    </row>
    <row r="38" spans="1:13" s="52" customFormat="1" x14ac:dyDescent="0.2">
      <c r="A38" s="54" t="s">
        <v>56</v>
      </c>
    </row>
    <row r="39" spans="1:13" s="59" customFormat="1" ht="122.25" customHeight="1" x14ac:dyDescent="0.2">
      <c r="A39" s="62" t="s">
        <v>73</v>
      </c>
      <c r="B39" s="62"/>
      <c r="C39" s="62"/>
      <c r="D39" s="62"/>
      <c r="E39" s="62"/>
      <c r="F39" s="62"/>
      <c r="G39" s="62"/>
      <c r="H39" s="62"/>
      <c r="I39" s="62"/>
      <c r="J39" s="62"/>
      <c r="K39" s="62"/>
      <c r="L39" s="62"/>
      <c r="M39" s="62"/>
    </row>
    <row r="40" spans="1:13" s="52" customFormat="1" x14ac:dyDescent="0.2"/>
    <row r="41" spans="1:13" s="52" customFormat="1" x14ac:dyDescent="0.2">
      <c r="A41" s="56" t="s">
        <v>9</v>
      </c>
    </row>
    <row r="42" spans="1:13" s="52" customFormat="1" ht="40.5" customHeight="1" x14ac:dyDescent="0.2">
      <c r="A42" s="63" t="s">
        <v>10</v>
      </c>
      <c r="B42" s="63"/>
      <c r="C42" s="63"/>
      <c r="D42" s="63"/>
      <c r="E42" s="63"/>
      <c r="F42" s="63"/>
      <c r="G42" s="63"/>
      <c r="H42" s="63"/>
      <c r="I42" s="63"/>
      <c r="J42" s="63"/>
      <c r="K42" s="63"/>
      <c r="L42" s="63"/>
      <c r="M42" s="63"/>
    </row>
  </sheetData>
  <mergeCells count="3">
    <mergeCell ref="A39:M39"/>
    <mergeCell ref="A42:M42"/>
    <mergeCell ref="A5:M5"/>
  </mergeCells>
  <hyperlinks>
    <hyperlink ref="B7" location="Gesetze!A1" display="Gesetze"/>
    <hyperlink ref="B8" location="Gewaltstraftaten!A1" display="Gewaltstraftaten"/>
    <hyperlink ref="B9" location="'Häusliche Gewalt'!A1" display="Häusliche Gewalt"/>
    <hyperlink ref="B10" location="Vermögen!A1" display="Vermögen"/>
    <hyperlink ref="B11" location="Diebstahl!A1" display="Diebstahl"/>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F149"/>
  <sheetViews>
    <sheetView zoomScaleNormal="100" workbookViewId="0">
      <pane xSplit="1" ySplit="5" topLeftCell="B6" activePane="bottomRight" state="frozen"/>
      <selection pane="topRight" activeCell="B1" sqref="B1"/>
      <selection pane="bottomLeft" activeCell="A6" sqref="A6"/>
      <selection pane="bottomRight" activeCell="A4" sqref="A4"/>
    </sheetView>
  </sheetViews>
  <sheetFormatPr baseColWidth="10" defaultColWidth="11.42578125" defaultRowHeight="12" customHeight="1" x14ac:dyDescent="0.2"/>
  <cols>
    <col min="1" max="1" width="31.28515625" style="2" customWidth="1"/>
    <col min="2" max="26" width="5.28515625" style="2" customWidth="1"/>
    <col min="27" max="31" width="5.5703125" style="2" customWidth="1"/>
    <col min="32" max="16384" width="11.42578125" style="2"/>
  </cols>
  <sheetData>
    <row r="1" spans="1:31" s="37" customFormat="1" ht="19.5" customHeight="1" x14ac:dyDescent="0.2">
      <c r="A1" s="34" t="s">
        <v>22</v>
      </c>
      <c r="B1" s="35"/>
      <c r="C1" s="35"/>
      <c r="D1" s="35"/>
      <c r="E1" s="35"/>
      <c r="F1" s="35"/>
      <c r="G1" s="35"/>
      <c r="H1" s="35"/>
      <c r="I1" s="35"/>
      <c r="J1" s="35"/>
      <c r="K1" s="35"/>
      <c r="L1" s="35"/>
      <c r="M1" s="35"/>
      <c r="N1" s="35"/>
      <c r="O1" s="35"/>
      <c r="P1" s="36"/>
      <c r="Q1" s="36"/>
      <c r="R1" s="35"/>
      <c r="S1" s="35"/>
      <c r="T1" s="35"/>
      <c r="U1" s="35"/>
      <c r="V1" s="35"/>
      <c r="W1" s="35"/>
      <c r="X1" s="35"/>
      <c r="Y1" s="35"/>
      <c r="Z1" s="35"/>
      <c r="AA1" s="35"/>
      <c r="AB1" s="35"/>
      <c r="AC1" s="35"/>
      <c r="AD1" s="35"/>
      <c r="AE1" s="35"/>
    </row>
    <row r="2" spans="1:31" s="7" customFormat="1" ht="18.399999999999999" customHeight="1" x14ac:dyDescent="0.2">
      <c r="A2" s="33" t="s">
        <v>19</v>
      </c>
      <c r="B2" s="6"/>
      <c r="C2" s="6"/>
      <c r="D2" s="6"/>
      <c r="E2" s="6"/>
      <c r="F2" s="6"/>
      <c r="G2" s="6"/>
      <c r="H2" s="6"/>
      <c r="I2" s="6"/>
      <c r="J2" s="6"/>
      <c r="K2" s="6"/>
      <c r="L2" s="6"/>
      <c r="M2" s="6"/>
      <c r="N2" s="6"/>
      <c r="O2" s="6"/>
      <c r="P2" s="39"/>
      <c r="Q2" s="6"/>
      <c r="R2" s="6"/>
      <c r="S2" s="6"/>
      <c r="T2" s="6"/>
      <c r="U2" s="6"/>
      <c r="V2" s="6"/>
      <c r="W2" s="6"/>
      <c r="X2" s="6"/>
      <c r="Y2" s="6"/>
      <c r="Z2" s="6"/>
      <c r="AA2" s="6"/>
      <c r="AB2" s="6"/>
      <c r="AC2" s="6"/>
      <c r="AD2" s="6"/>
      <c r="AE2" s="6"/>
    </row>
    <row r="3" spans="1:31" s="7" customFormat="1" ht="33" customHeight="1" x14ac:dyDescent="0.2">
      <c r="A3" s="38" t="s">
        <v>8</v>
      </c>
      <c r="B3" s="6"/>
      <c r="C3" s="6"/>
      <c r="D3" s="6"/>
      <c r="E3" s="6"/>
      <c r="F3" s="6"/>
      <c r="G3" s="6"/>
      <c r="H3" s="6"/>
      <c r="I3" s="6"/>
      <c r="J3" s="6"/>
      <c r="K3" s="6"/>
      <c r="L3" s="6"/>
      <c r="M3" s="6"/>
      <c r="N3" s="6"/>
      <c r="O3" s="6"/>
      <c r="P3" s="24"/>
      <c r="Q3" s="6"/>
      <c r="R3" s="6"/>
      <c r="S3" s="6"/>
      <c r="T3" s="6"/>
      <c r="U3" s="6"/>
      <c r="V3" s="6"/>
      <c r="W3" s="6"/>
      <c r="X3" s="6"/>
      <c r="Y3" s="6"/>
      <c r="Z3" s="6"/>
      <c r="AA3" s="6"/>
      <c r="AB3" s="6"/>
      <c r="AC3" s="6"/>
      <c r="AD3" s="6"/>
      <c r="AE3" s="6"/>
    </row>
    <row r="5" spans="1:31" ht="14.1" customHeight="1" x14ac:dyDescent="0.2">
      <c r="A5" s="8" t="s">
        <v>0</v>
      </c>
      <c r="B5" s="8">
        <v>2</v>
      </c>
      <c r="C5" s="8">
        <v>3</v>
      </c>
      <c r="D5" s="8">
        <v>4</v>
      </c>
      <c r="E5" s="8">
        <v>5</v>
      </c>
      <c r="F5" s="8">
        <v>6</v>
      </c>
      <c r="G5" s="8">
        <v>7</v>
      </c>
      <c r="H5" s="8">
        <v>8</v>
      </c>
      <c r="I5" s="8">
        <v>9</v>
      </c>
      <c r="J5" s="8">
        <v>10</v>
      </c>
      <c r="K5" s="8">
        <v>11</v>
      </c>
      <c r="L5" s="8">
        <v>12</v>
      </c>
      <c r="M5" s="8">
        <v>13</v>
      </c>
      <c r="N5" s="8">
        <v>14</v>
      </c>
      <c r="O5" s="8">
        <v>15</v>
      </c>
      <c r="P5" s="8">
        <v>16</v>
      </c>
      <c r="Q5" s="8">
        <v>17</v>
      </c>
      <c r="R5" s="8">
        <v>18</v>
      </c>
      <c r="S5" s="8">
        <v>19</v>
      </c>
      <c r="T5" s="8">
        <v>20</v>
      </c>
      <c r="U5" s="8">
        <v>21</v>
      </c>
      <c r="V5" s="8">
        <v>22</v>
      </c>
      <c r="W5" s="8">
        <v>23</v>
      </c>
      <c r="X5" s="8">
        <v>24</v>
      </c>
      <c r="Y5" s="8">
        <v>25</v>
      </c>
      <c r="Z5" s="8">
        <v>26</v>
      </c>
      <c r="AA5" s="8">
        <v>27</v>
      </c>
      <c r="AB5" s="8">
        <v>28</v>
      </c>
      <c r="AC5" s="8">
        <v>29</v>
      </c>
      <c r="AD5" s="8">
        <v>30</v>
      </c>
      <c r="AE5" s="8">
        <v>31</v>
      </c>
    </row>
    <row r="6" spans="1:31" s="7" customFormat="1" ht="14.1" customHeight="1" x14ac:dyDescent="0.2">
      <c r="A6" s="20" t="s">
        <v>26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14.1" customHeight="1" x14ac:dyDescent="0.2">
      <c r="A7" s="9">
        <v>2017</v>
      </c>
      <c r="B7" s="10">
        <v>4907</v>
      </c>
      <c r="C7" s="10">
        <v>5538</v>
      </c>
      <c r="D7" s="10">
        <v>5945</v>
      </c>
      <c r="E7" s="10">
        <v>6098</v>
      </c>
      <c r="F7" s="10">
        <v>5772</v>
      </c>
      <c r="G7" s="10">
        <v>6011</v>
      </c>
      <c r="H7" s="10">
        <v>6458</v>
      </c>
      <c r="I7" s="10">
        <v>6441</v>
      </c>
      <c r="J7" s="10">
        <v>6142</v>
      </c>
      <c r="K7" s="10">
        <v>6166</v>
      </c>
      <c r="L7" s="10">
        <v>6047</v>
      </c>
      <c r="M7" s="10">
        <v>6104</v>
      </c>
      <c r="N7" s="10">
        <v>6350</v>
      </c>
      <c r="O7" s="10">
        <v>5731</v>
      </c>
      <c r="P7" s="10">
        <v>5425</v>
      </c>
      <c r="Q7" s="10">
        <v>5480</v>
      </c>
      <c r="R7" s="10">
        <v>5455</v>
      </c>
      <c r="S7" s="10">
        <v>6072</v>
      </c>
      <c r="T7" s="10">
        <v>6512</v>
      </c>
      <c r="U7" s="10">
        <v>6297</v>
      </c>
      <c r="V7" s="10">
        <v>6196</v>
      </c>
      <c r="W7" s="10">
        <v>6265</v>
      </c>
      <c r="X7" s="10">
        <v>6898</v>
      </c>
      <c r="Y7" s="10">
        <v>7003</v>
      </c>
      <c r="Z7" s="10">
        <v>6600</v>
      </c>
      <c r="AA7" s="10">
        <v>6967</v>
      </c>
      <c r="AB7" s="10">
        <v>6167</v>
      </c>
      <c r="AC7" s="10">
        <v>5897</v>
      </c>
      <c r="AD7" s="10">
        <v>5276</v>
      </c>
      <c r="AE7" s="10">
        <v>6246</v>
      </c>
    </row>
    <row r="8" spans="1:31" ht="14.1" customHeight="1" x14ac:dyDescent="0.2">
      <c r="A8" s="9">
        <v>2018</v>
      </c>
      <c r="B8" s="10">
        <v>5626</v>
      </c>
      <c r="C8" s="10">
        <v>5806</v>
      </c>
      <c r="D8" s="10">
        <v>5893</v>
      </c>
      <c r="E8" s="10">
        <v>5835</v>
      </c>
      <c r="F8" s="10">
        <v>5709</v>
      </c>
      <c r="G8" s="10">
        <v>5588</v>
      </c>
      <c r="H8" s="10">
        <v>5629</v>
      </c>
      <c r="I8" s="10">
        <v>4933</v>
      </c>
      <c r="J8" s="10">
        <v>5562</v>
      </c>
      <c r="K8" s="10">
        <v>5796</v>
      </c>
      <c r="L8" s="10">
        <v>5422</v>
      </c>
      <c r="M8" s="10">
        <v>5040</v>
      </c>
      <c r="N8" s="10">
        <v>5684</v>
      </c>
      <c r="O8" s="10">
        <v>5647</v>
      </c>
      <c r="P8" s="10">
        <v>5881</v>
      </c>
      <c r="Q8" s="10">
        <v>5836</v>
      </c>
      <c r="R8" s="10">
        <v>5933</v>
      </c>
      <c r="S8" s="10">
        <v>5596</v>
      </c>
      <c r="T8" s="10">
        <v>5709</v>
      </c>
      <c r="U8" s="10">
        <v>5695</v>
      </c>
      <c r="V8" s="10">
        <v>6079</v>
      </c>
      <c r="W8" s="10">
        <v>6450</v>
      </c>
      <c r="X8" s="10">
        <v>6025</v>
      </c>
      <c r="Y8" s="10">
        <v>6624</v>
      </c>
      <c r="Z8" s="10">
        <v>6651</v>
      </c>
      <c r="AA8" s="10">
        <v>6386</v>
      </c>
      <c r="AB8" s="10">
        <v>6324</v>
      </c>
      <c r="AC8" s="10">
        <v>5718</v>
      </c>
      <c r="AD8" s="10">
        <v>5582</v>
      </c>
      <c r="AE8" s="10">
        <v>5637</v>
      </c>
    </row>
    <row r="9" spans="1:31" ht="14.1" customHeight="1" x14ac:dyDescent="0.2">
      <c r="A9" s="9">
        <v>2019</v>
      </c>
      <c r="B9" s="10">
        <v>5104</v>
      </c>
      <c r="C9" s="10">
        <v>5642</v>
      </c>
      <c r="D9" s="10">
        <v>5670</v>
      </c>
      <c r="E9" s="10">
        <v>5424</v>
      </c>
      <c r="F9" s="10">
        <v>5434</v>
      </c>
      <c r="G9" s="10">
        <v>5686</v>
      </c>
      <c r="H9" s="10">
        <v>5757</v>
      </c>
      <c r="I9" s="10">
        <v>5974</v>
      </c>
      <c r="J9" s="10">
        <v>5762</v>
      </c>
      <c r="K9" s="10">
        <v>5706</v>
      </c>
      <c r="L9" s="10">
        <v>6246</v>
      </c>
      <c r="M9" s="10">
        <v>6065</v>
      </c>
      <c r="N9" s="10">
        <v>5707</v>
      </c>
      <c r="O9" s="10">
        <v>5436</v>
      </c>
      <c r="P9" s="10">
        <v>5661</v>
      </c>
      <c r="Q9" s="10">
        <v>4957</v>
      </c>
      <c r="R9" s="10">
        <v>5205</v>
      </c>
      <c r="S9" s="10">
        <v>5225</v>
      </c>
      <c r="T9" s="10">
        <v>5591</v>
      </c>
      <c r="U9" s="10">
        <v>5482</v>
      </c>
      <c r="V9" s="10">
        <v>5257</v>
      </c>
      <c r="W9" s="10">
        <v>5864</v>
      </c>
      <c r="X9" s="10">
        <v>6150</v>
      </c>
      <c r="Y9" s="10">
        <v>6589</v>
      </c>
      <c r="Z9" s="10">
        <v>6411</v>
      </c>
      <c r="AA9" s="10">
        <v>6459</v>
      </c>
      <c r="AB9" s="10">
        <v>6178</v>
      </c>
      <c r="AC9" s="10">
        <v>6053</v>
      </c>
      <c r="AD9" s="10">
        <v>5276</v>
      </c>
      <c r="AE9" s="10">
        <v>5608</v>
      </c>
    </row>
    <row r="10" spans="1:31" ht="14.1" customHeight="1" x14ac:dyDescent="0.2">
      <c r="A10" s="9">
        <v>2020</v>
      </c>
      <c r="B10" s="10">
        <v>5774</v>
      </c>
      <c r="C10" s="10">
        <v>5811</v>
      </c>
      <c r="D10" s="10">
        <v>6080</v>
      </c>
      <c r="E10" s="10">
        <v>5788</v>
      </c>
      <c r="F10" s="10">
        <v>5816</v>
      </c>
      <c r="G10" s="10">
        <v>6011</v>
      </c>
      <c r="H10" s="10">
        <v>6230</v>
      </c>
      <c r="I10" s="10">
        <v>6096</v>
      </c>
      <c r="J10" s="10">
        <v>5448</v>
      </c>
      <c r="K10" s="10">
        <v>4991</v>
      </c>
      <c r="L10" s="10">
        <v>3702</v>
      </c>
      <c r="M10" s="10">
        <v>3296</v>
      </c>
      <c r="N10" s="10">
        <v>3745</v>
      </c>
      <c r="O10" s="10">
        <v>3821</v>
      </c>
      <c r="P10" s="10">
        <v>4234</v>
      </c>
      <c r="Q10" s="10">
        <v>4223</v>
      </c>
      <c r="R10" s="10">
        <v>3780</v>
      </c>
      <c r="S10" s="10">
        <v>4592</v>
      </c>
      <c r="T10" s="10">
        <v>4883</v>
      </c>
      <c r="U10" s="10">
        <v>5229</v>
      </c>
      <c r="V10" s="10">
        <v>5614</v>
      </c>
      <c r="W10" s="10">
        <v>5509</v>
      </c>
      <c r="X10" s="10">
        <v>5500</v>
      </c>
      <c r="Y10" s="10">
        <v>6553</v>
      </c>
      <c r="Z10" s="10">
        <v>6238</v>
      </c>
      <c r="AA10" s="10">
        <v>6406</v>
      </c>
      <c r="AB10" s="10">
        <v>6294</v>
      </c>
      <c r="AC10" s="10">
        <v>6123</v>
      </c>
      <c r="AD10" s="10">
        <v>5954</v>
      </c>
      <c r="AE10" s="10">
        <v>6138</v>
      </c>
    </row>
    <row r="11" spans="1:31" ht="12"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4.1" customHeight="1" x14ac:dyDescent="0.2">
      <c r="A12" s="11" t="s">
        <v>3</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row>
    <row r="13" spans="1:31" ht="14.1" customHeight="1" x14ac:dyDescent="0.2">
      <c r="A13" s="9" t="s">
        <v>4</v>
      </c>
      <c r="B13" s="10">
        <f t="shared" ref="B13" si="0">AVERAGE(B7:B9)</f>
        <v>5212.333333333333</v>
      </c>
      <c r="C13" s="10">
        <f t="shared" ref="C13:AE13" si="1">AVERAGE(C7:C9)</f>
        <v>5662</v>
      </c>
      <c r="D13" s="10">
        <f t="shared" si="1"/>
        <v>5836</v>
      </c>
      <c r="E13" s="10">
        <f t="shared" si="1"/>
        <v>5785.666666666667</v>
      </c>
      <c r="F13" s="10">
        <f t="shared" si="1"/>
        <v>5638.333333333333</v>
      </c>
      <c r="G13" s="10">
        <f t="shared" si="1"/>
        <v>5761.666666666667</v>
      </c>
      <c r="H13" s="10">
        <f t="shared" si="1"/>
        <v>5948</v>
      </c>
      <c r="I13" s="10">
        <f t="shared" si="1"/>
        <v>5782.666666666667</v>
      </c>
      <c r="J13" s="10">
        <f t="shared" si="1"/>
        <v>5822</v>
      </c>
      <c r="K13" s="10">
        <f t="shared" si="1"/>
        <v>5889.333333333333</v>
      </c>
      <c r="L13" s="10">
        <f t="shared" si="1"/>
        <v>5905</v>
      </c>
      <c r="M13" s="10">
        <f t="shared" si="1"/>
        <v>5736.333333333333</v>
      </c>
      <c r="N13" s="10">
        <f t="shared" si="1"/>
        <v>5913.666666666667</v>
      </c>
      <c r="O13" s="10">
        <f t="shared" si="1"/>
        <v>5604.666666666667</v>
      </c>
      <c r="P13" s="10">
        <f t="shared" si="1"/>
        <v>5655.666666666667</v>
      </c>
      <c r="Q13" s="10">
        <f t="shared" si="1"/>
        <v>5424.333333333333</v>
      </c>
      <c r="R13" s="10">
        <f t="shared" si="1"/>
        <v>5531</v>
      </c>
      <c r="S13" s="10">
        <f t="shared" si="1"/>
        <v>5631</v>
      </c>
      <c r="T13" s="10">
        <f t="shared" si="1"/>
        <v>5937.333333333333</v>
      </c>
      <c r="U13" s="10">
        <f t="shared" si="1"/>
        <v>5824.666666666667</v>
      </c>
      <c r="V13" s="10">
        <f t="shared" si="1"/>
        <v>5844</v>
      </c>
      <c r="W13" s="10">
        <f t="shared" si="1"/>
        <v>6193</v>
      </c>
      <c r="X13" s="10">
        <f t="shared" si="1"/>
        <v>6357.666666666667</v>
      </c>
      <c r="Y13" s="10">
        <f t="shared" si="1"/>
        <v>6738.666666666667</v>
      </c>
      <c r="Z13" s="10">
        <f t="shared" si="1"/>
        <v>6554</v>
      </c>
      <c r="AA13" s="10">
        <f t="shared" si="1"/>
        <v>6604</v>
      </c>
      <c r="AB13" s="10">
        <f t="shared" si="1"/>
        <v>6223</v>
      </c>
      <c r="AC13" s="10">
        <f t="shared" si="1"/>
        <v>5889.333333333333</v>
      </c>
      <c r="AD13" s="10">
        <f t="shared" si="1"/>
        <v>5378</v>
      </c>
      <c r="AE13" s="10">
        <f t="shared" si="1"/>
        <v>5830.333333333333</v>
      </c>
    </row>
    <row r="14" spans="1:31" ht="14.1" customHeight="1" x14ac:dyDescent="0.2">
      <c r="A14" s="9" t="s">
        <v>5</v>
      </c>
      <c r="B14" s="10">
        <f>MIN(StGB!B7:B9)</f>
        <v>4907</v>
      </c>
      <c r="C14" s="10">
        <f>MIN(StGB!C7:C9)</f>
        <v>5538</v>
      </c>
      <c r="D14" s="10">
        <f>MIN(StGB!D7:D9)</f>
        <v>5670</v>
      </c>
      <c r="E14" s="10">
        <f>MIN(StGB!E7:E9)</f>
        <v>5424</v>
      </c>
      <c r="F14" s="10">
        <f>MIN(StGB!F7:F9)</f>
        <v>5434</v>
      </c>
      <c r="G14" s="10">
        <f>MIN(StGB!G7:G9)</f>
        <v>5588</v>
      </c>
      <c r="H14" s="10">
        <f>MIN(StGB!H7:H9)</f>
        <v>5629</v>
      </c>
      <c r="I14" s="10">
        <f>MIN(StGB!I7:I9)</f>
        <v>4933</v>
      </c>
      <c r="J14" s="10">
        <f>MIN(StGB!J7:J9)</f>
        <v>5562</v>
      </c>
      <c r="K14" s="10">
        <f>MIN(StGB!K7:K9)</f>
        <v>5706</v>
      </c>
      <c r="L14" s="10">
        <f>MIN(StGB!L7:L9)</f>
        <v>5422</v>
      </c>
      <c r="M14" s="10">
        <f>MIN(StGB!M7:M9)</f>
        <v>5040</v>
      </c>
      <c r="N14" s="10">
        <f>MIN(StGB!N7:N9)</f>
        <v>5684</v>
      </c>
      <c r="O14" s="10">
        <f>MIN(StGB!O7:O9)</f>
        <v>5436</v>
      </c>
      <c r="P14" s="10">
        <f>MIN(StGB!P7:P9)</f>
        <v>5425</v>
      </c>
      <c r="Q14" s="10">
        <f>MIN(StGB!Q7:Q9)</f>
        <v>4957</v>
      </c>
      <c r="R14" s="10">
        <f>MIN(StGB!R7:R9)</f>
        <v>5205</v>
      </c>
      <c r="S14" s="10">
        <f>MIN(StGB!S7:S9)</f>
        <v>5225</v>
      </c>
      <c r="T14" s="10">
        <f>MIN(StGB!T7:T9)</f>
        <v>5591</v>
      </c>
      <c r="U14" s="10">
        <f>MIN(StGB!U7:U9)</f>
        <v>5482</v>
      </c>
      <c r="V14" s="10">
        <f>MIN(StGB!V7:V9)</f>
        <v>5257</v>
      </c>
      <c r="W14" s="10">
        <f>MIN(StGB!W7:W9)</f>
        <v>5864</v>
      </c>
      <c r="X14" s="10">
        <f>MIN(StGB!X7:X9)</f>
        <v>6025</v>
      </c>
      <c r="Y14" s="10">
        <f>MIN(StGB!Y7:Y9)</f>
        <v>6589</v>
      </c>
      <c r="Z14" s="10">
        <f>MIN(StGB!Z7:Z9)</f>
        <v>6411</v>
      </c>
      <c r="AA14" s="10">
        <f>MIN(StGB!AA7:AA9)</f>
        <v>6386</v>
      </c>
      <c r="AB14" s="10">
        <f>MIN(StGB!AB7:AB9)</f>
        <v>6167</v>
      </c>
      <c r="AC14" s="10">
        <f>MIN(StGB!AC7:AC9)</f>
        <v>5718</v>
      </c>
      <c r="AD14" s="10">
        <f>MIN(StGB!AD7:AD9)</f>
        <v>5276</v>
      </c>
      <c r="AE14" s="10">
        <f>MIN(StGB!AE7:AE9)</f>
        <v>5608</v>
      </c>
    </row>
    <row r="15" spans="1:31" ht="14.1" customHeight="1" x14ac:dyDescent="0.2">
      <c r="A15" s="9" t="s">
        <v>6</v>
      </c>
      <c r="B15" s="10">
        <f>MAX(StGB!B7:B9)</f>
        <v>5626</v>
      </c>
      <c r="C15" s="10">
        <f>MAX(StGB!C7:C9)</f>
        <v>5806</v>
      </c>
      <c r="D15" s="10">
        <f>MAX(StGB!D7:D9)</f>
        <v>5945</v>
      </c>
      <c r="E15" s="10">
        <f>MAX(StGB!E7:E9)</f>
        <v>6098</v>
      </c>
      <c r="F15" s="10">
        <f>MAX(StGB!F7:F9)</f>
        <v>5772</v>
      </c>
      <c r="G15" s="10">
        <f>MAX(StGB!G7:G9)</f>
        <v>6011</v>
      </c>
      <c r="H15" s="10">
        <f>MAX(StGB!H7:H9)</f>
        <v>6458</v>
      </c>
      <c r="I15" s="10">
        <f>MAX(StGB!I7:I9)</f>
        <v>6441</v>
      </c>
      <c r="J15" s="10">
        <f>MAX(StGB!J7:J9)</f>
        <v>6142</v>
      </c>
      <c r="K15" s="10">
        <f>MAX(StGB!K7:K9)</f>
        <v>6166</v>
      </c>
      <c r="L15" s="10">
        <f>MAX(StGB!L7:L9)</f>
        <v>6246</v>
      </c>
      <c r="M15" s="10">
        <f>MAX(StGB!M7:M9)</f>
        <v>6104</v>
      </c>
      <c r="N15" s="10">
        <f>MAX(StGB!N7:N9)</f>
        <v>6350</v>
      </c>
      <c r="O15" s="10">
        <f>MAX(StGB!O7:O9)</f>
        <v>5731</v>
      </c>
      <c r="P15" s="10">
        <f>MAX(StGB!P7:P9)</f>
        <v>5881</v>
      </c>
      <c r="Q15" s="10">
        <f>MAX(StGB!Q7:Q9)</f>
        <v>5836</v>
      </c>
      <c r="R15" s="10">
        <f>MAX(StGB!R7:R9)</f>
        <v>5933</v>
      </c>
      <c r="S15" s="10">
        <f>MAX(StGB!S7:S9)</f>
        <v>6072</v>
      </c>
      <c r="T15" s="10">
        <f>MAX(StGB!T7:T9)</f>
        <v>6512</v>
      </c>
      <c r="U15" s="10">
        <f>MAX(StGB!U7:U9)</f>
        <v>6297</v>
      </c>
      <c r="V15" s="10">
        <f>MAX(StGB!V7:V9)</f>
        <v>6196</v>
      </c>
      <c r="W15" s="10">
        <f>MAX(StGB!W7:W9)</f>
        <v>6450</v>
      </c>
      <c r="X15" s="10">
        <f>MAX(StGB!X7:X9)</f>
        <v>6898</v>
      </c>
      <c r="Y15" s="10">
        <f>MAX(StGB!Y7:Y9)</f>
        <v>7003</v>
      </c>
      <c r="Z15" s="10">
        <f>MAX(StGB!Z7:Z9)</f>
        <v>6651</v>
      </c>
      <c r="AA15" s="10">
        <f>MAX(StGB!AA7:AA9)</f>
        <v>6967</v>
      </c>
      <c r="AB15" s="10">
        <f>MAX(StGB!AB7:AB9)</f>
        <v>6324</v>
      </c>
      <c r="AC15" s="10">
        <f>MAX(StGB!AC7:AC9)</f>
        <v>6053</v>
      </c>
      <c r="AD15" s="10">
        <f>MAX(StGB!AD7:AD9)</f>
        <v>5582</v>
      </c>
      <c r="AE15" s="10">
        <f>MAX(StGB!AE7:AE9)</f>
        <v>6246</v>
      </c>
    </row>
    <row r="16" spans="1:31" ht="14.1" customHeight="1" x14ac:dyDescent="0.2">
      <c r="A16" s="9" t="s">
        <v>7</v>
      </c>
      <c r="B16" s="10">
        <f t="shared" ref="B16" si="2">B15-B14</f>
        <v>719</v>
      </c>
      <c r="C16" s="10">
        <f t="shared" ref="C16:AE16" si="3">C15-C14</f>
        <v>268</v>
      </c>
      <c r="D16" s="10">
        <f t="shared" si="3"/>
        <v>275</v>
      </c>
      <c r="E16" s="10">
        <f t="shared" si="3"/>
        <v>674</v>
      </c>
      <c r="F16" s="10">
        <f t="shared" si="3"/>
        <v>338</v>
      </c>
      <c r="G16" s="10">
        <f t="shared" si="3"/>
        <v>423</v>
      </c>
      <c r="H16" s="10">
        <f t="shared" si="3"/>
        <v>829</v>
      </c>
      <c r="I16" s="10">
        <f t="shared" si="3"/>
        <v>1508</v>
      </c>
      <c r="J16" s="10">
        <f t="shared" si="3"/>
        <v>580</v>
      </c>
      <c r="K16" s="10">
        <f t="shared" si="3"/>
        <v>460</v>
      </c>
      <c r="L16" s="10">
        <f t="shared" si="3"/>
        <v>824</v>
      </c>
      <c r="M16" s="10">
        <f t="shared" si="3"/>
        <v>1064</v>
      </c>
      <c r="N16" s="10">
        <f t="shared" si="3"/>
        <v>666</v>
      </c>
      <c r="O16" s="10">
        <f t="shared" si="3"/>
        <v>295</v>
      </c>
      <c r="P16" s="10">
        <f t="shared" si="3"/>
        <v>456</v>
      </c>
      <c r="Q16" s="10">
        <f t="shared" si="3"/>
        <v>879</v>
      </c>
      <c r="R16" s="10">
        <f t="shared" si="3"/>
        <v>728</v>
      </c>
      <c r="S16" s="10">
        <f t="shared" si="3"/>
        <v>847</v>
      </c>
      <c r="T16" s="10">
        <f t="shared" si="3"/>
        <v>921</v>
      </c>
      <c r="U16" s="10">
        <f t="shared" si="3"/>
        <v>815</v>
      </c>
      <c r="V16" s="10">
        <f t="shared" si="3"/>
        <v>939</v>
      </c>
      <c r="W16" s="10">
        <f t="shared" si="3"/>
        <v>586</v>
      </c>
      <c r="X16" s="10">
        <f t="shared" si="3"/>
        <v>873</v>
      </c>
      <c r="Y16" s="10">
        <f t="shared" si="3"/>
        <v>414</v>
      </c>
      <c r="Z16" s="10">
        <f t="shared" si="3"/>
        <v>240</v>
      </c>
      <c r="AA16" s="10">
        <f t="shared" si="3"/>
        <v>581</v>
      </c>
      <c r="AB16" s="10">
        <f t="shared" si="3"/>
        <v>157</v>
      </c>
      <c r="AC16" s="10">
        <f t="shared" si="3"/>
        <v>335</v>
      </c>
      <c r="AD16" s="10">
        <f t="shared" si="3"/>
        <v>306</v>
      </c>
      <c r="AE16" s="10">
        <f t="shared" si="3"/>
        <v>638</v>
      </c>
    </row>
    <row r="17" spans="1:31" s="7" customFormat="1" ht="12"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s="7" customFormat="1" ht="14.1" customHeight="1" x14ac:dyDescent="0.2">
      <c r="A18" s="20" t="s">
        <v>16</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row>
    <row r="19" spans="1:31" s="7" customFormat="1" ht="12" customHeight="1" x14ac:dyDescent="0.2">
      <c r="A19" s="9">
        <v>2017</v>
      </c>
      <c r="B19" s="10">
        <v>533</v>
      </c>
      <c r="C19" s="10">
        <v>566</v>
      </c>
      <c r="D19" s="10">
        <v>614</v>
      </c>
      <c r="E19" s="10">
        <v>643</v>
      </c>
      <c r="F19" s="10">
        <v>602</v>
      </c>
      <c r="G19" s="10">
        <v>616</v>
      </c>
      <c r="H19" s="10">
        <v>755</v>
      </c>
      <c r="I19" s="10">
        <v>667</v>
      </c>
      <c r="J19" s="10">
        <v>653</v>
      </c>
      <c r="K19" s="10">
        <v>636</v>
      </c>
      <c r="L19" s="10">
        <v>610</v>
      </c>
      <c r="M19" s="10">
        <v>662</v>
      </c>
      <c r="N19" s="10">
        <v>642</v>
      </c>
      <c r="O19" s="10">
        <v>602</v>
      </c>
      <c r="P19" s="10">
        <v>603</v>
      </c>
      <c r="Q19" s="10">
        <v>593</v>
      </c>
      <c r="R19" s="10">
        <v>619</v>
      </c>
      <c r="S19" s="10">
        <v>682</v>
      </c>
      <c r="T19" s="10">
        <v>714</v>
      </c>
      <c r="U19" s="10">
        <v>702</v>
      </c>
      <c r="V19" s="10">
        <v>677</v>
      </c>
      <c r="W19" s="10">
        <v>674</v>
      </c>
      <c r="X19" s="10">
        <v>736</v>
      </c>
      <c r="Y19" s="10">
        <v>771</v>
      </c>
      <c r="Z19" s="10">
        <v>733</v>
      </c>
      <c r="AA19" s="10">
        <v>780</v>
      </c>
      <c r="AB19" s="10">
        <v>680</v>
      </c>
      <c r="AC19" s="10">
        <v>569</v>
      </c>
      <c r="AD19" s="10">
        <v>547</v>
      </c>
      <c r="AE19" s="10">
        <v>661</v>
      </c>
    </row>
    <row r="20" spans="1:31" s="7" customFormat="1" ht="12" customHeight="1" x14ac:dyDescent="0.2">
      <c r="A20" s="9">
        <v>2018</v>
      </c>
      <c r="B20" s="10">
        <v>656</v>
      </c>
      <c r="C20" s="10">
        <v>676</v>
      </c>
      <c r="D20" s="10">
        <v>696</v>
      </c>
      <c r="E20" s="10">
        <v>628</v>
      </c>
      <c r="F20" s="10">
        <v>636</v>
      </c>
      <c r="G20" s="10">
        <v>611</v>
      </c>
      <c r="H20" s="10">
        <v>569</v>
      </c>
      <c r="I20" s="10">
        <v>666</v>
      </c>
      <c r="J20" s="10">
        <v>625</v>
      </c>
      <c r="K20" s="10">
        <v>615</v>
      </c>
      <c r="L20" s="10">
        <v>620</v>
      </c>
      <c r="M20" s="10">
        <v>580</v>
      </c>
      <c r="N20" s="10">
        <v>627</v>
      </c>
      <c r="O20" s="10">
        <v>723</v>
      </c>
      <c r="P20" s="10">
        <v>706</v>
      </c>
      <c r="Q20" s="10">
        <v>589</v>
      </c>
      <c r="R20" s="10">
        <v>654</v>
      </c>
      <c r="S20" s="10">
        <v>674</v>
      </c>
      <c r="T20" s="10">
        <v>635</v>
      </c>
      <c r="U20" s="10">
        <v>702</v>
      </c>
      <c r="V20" s="10">
        <v>706</v>
      </c>
      <c r="W20" s="10">
        <v>809</v>
      </c>
      <c r="X20" s="10">
        <v>727</v>
      </c>
      <c r="Y20" s="10">
        <v>734</v>
      </c>
      <c r="Z20" s="10">
        <v>840</v>
      </c>
      <c r="AA20" s="10">
        <v>778</v>
      </c>
      <c r="AB20" s="10">
        <v>611</v>
      </c>
      <c r="AC20" s="10">
        <v>609</v>
      </c>
      <c r="AD20" s="10">
        <v>608</v>
      </c>
      <c r="AE20" s="10">
        <v>650</v>
      </c>
    </row>
    <row r="21" spans="1:31" s="7" customFormat="1" ht="12" customHeight="1" x14ac:dyDescent="0.2">
      <c r="A21" s="9">
        <v>2019</v>
      </c>
      <c r="B21" s="10">
        <v>698</v>
      </c>
      <c r="C21" s="10">
        <v>663</v>
      </c>
      <c r="D21" s="10">
        <v>640</v>
      </c>
      <c r="E21" s="10">
        <v>643</v>
      </c>
      <c r="F21" s="10">
        <v>580</v>
      </c>
      <c r="G21" s="10">
        <v>569</v>
      </c>
      <c r="H21" s="10">
        <v>619</v>
      </c>
      <c r="I21" s="10">
        <v>707</v>
      </c>
      <c r="J21" s="10">
        <v>643</v>
      </c>
      <c r="K21" s="10">
        <v>672</v>
      </c>
      <c r="L21" s="10">
        <v>724</v>
      </c>
      <c r="M21" s="10">
        <v>715</v>
      </c>
      <c r="N21" s="10">
        <v>675</v>
      </c>
      <c r="O21" s="10">
        <v>642</v>
      </c>
      <c r="P21" s="10">
        <v>734</v>
      </c>
      <c r="Q21" s="10">
        <v>658</v>
      </c>
      <c r="R21" s="10">
        <v>627</v>
      </c>
      <c r="S21" s="10">
        <v>632</v>
      </c>
      <c r="T21" s="10">
        <v>640</v>
      </c>
      <c r="U21" s="10">
        <v>681</v>
      </c>
      <c r="V21" s="10">
        <v>683</v>
      </c>
      <c r="W21" s="10">
        <v>728</v>
      </c>
      <c r="X21" s="10">
        <v>753</v>
      </c>
      <c r="Y21" s="10">
        <v>814</v>
      </c>
      <c r="Z21" s="10">
        <v>776</v>
      </c>
      <c r="AA21" s="10">
        <v>798</v>
      </c>
      <c r="AB21" s="10">
        <v>732</v>
      </c>
      <c r="AC21" s="10">
        <v>643</v>
      </c>
      <c r="AD21" s="10">
        <v>588</v>
      </c>
      <c r="AE21" s="10">
        <v>689</v>
      </c>
    </row>
    <row r="22" spans="1:31" s="7" customFormat="1" ht="12" customHeight="1" x14ac:dyDescent="0.2">
      <c r="A22" s="9">
        <v>2020</v>
      </c>
      <c r="B22" s="10">
        <v>611</v>
      </c>
      <c r="C22" s="10">
        <v>656</v>
      </c>
      <c r="D22" s="10">
        <v>648</v>
      </c>
      <c r="E22" s="10">
        <v>626</v>
      </c>
      <c r="F22" s="10">
        <v>626</v>
      </c>
      <c r="G22" s="10">
        <v>705</v>
      </c>
      <c r="H22" s="10">
        <v>764</v>
      </c>
      <c r="I22" s="10">
        <v>675</v>
      </c>
      <c r="J22" s="10">
        <v>639</v>
      </c>
      <c r="K22" s="10">
        <v>569</v>
      </c>
      <c r="L22" s="10">
        <v>522</v>
      </c>
      <c r="M22" s="10">
        <v>396</v>
      </c>
      <c r="N22" s="10">
        <v>557</v>
      </c>
      <c r="O22" s="10">
        <v>627</v>
      </c>
      <c r="P22" s="10">
        <v>654</v>
      </c>
      <c r="Q22" s="10">
        <v>608</v>
      </c>
      <c r="R22" s="10">
        <v>589</v>
      </c>
      <c r="S22" s="10">
        <v>710</v>
      </c>
      <c r="T22" s="10">
        <v>651</v>
      </c>
      <c r="U22" s="10">
        <v>766</v>
      </c>
      <c r="V22" s="10">
        <v>739</v>
      </c>
      <c r="W22" s="10">
        <v>830</v>
      </c>
      <c r="X22" s="10">
        <v>675</v>
      </c>
      <c r="Y22" s="10">
        <v>1054</v>
      </c>
      <c r="Z22" s="10">
        <v>902</v>
      </c>
      <c r="AA22" s="10">
        <v>870</v>
      </c>
      <c r="AB22" s="10">
        <v>805</v>
      </c>
      <c r="AC22" s="10">
        <v>716</v>
      </c>
      <c r="AD22" s="10">
        <v>769</v>
      </c>
      <c r="AE22" s="10">
        <v>783</v>
      </c>
    </row>
    <row r="23" spans="1:31" s="7" customFormat="1" ht="12" customHeight="1" x14ac:dyDescent="0.2">
      <c r="A23" s="1"/>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1" s="7" customFormat="1" ht="12" customHeight="1" x14ac:dyDescent="0.2">
      <c r="A24" s="11" t="s">
        <v>3</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1" s="7" customFormat="1" ht="12" customHeight="1" x14ac:dyDescent="0.2">
      <c r="A25" s="9" t="s">
        <v>4</v>
      </c>
      <c r="B25" s="10">
        <f t="shared" ref="B25" si="4">AVERAGE(B19:B21)</f>
        <v>629</v>
      </c>
      <c r="C25" s="10">
        <f t="shared" ref="C25:AE25" si="5">AVERAGE(C19:C21)</f>
        <v>635</v>
      </c>
      <c r="D25" s="10">
        <f t="shared" si="5"/>
        <v>650</v>
      </c>
      <c r="E25" s="10">
        <f t="shared" si="5"/>
        <v>638</v>
      </c>
      <c r="F25" s="10">
        <f t="shared" si="5"/>
        <v>606</v>
      </c>
      <c r="G25" s="10">
        <f t="shared" si="5"/>
        <v>598.66666666666663</v>
      </c>
      <c r="H25" s="10">
        <f t="shared" si="5"/>
        <v>647.66666666666663</v>
      </c>
      <c r="I25" s="10">
        <f t="shared" si="5"/>
        <v>680</v>
      </c>
      <c r="J25" s="10">
        <f t="shared" si="5"/>
        <v>640.33333333333337</v>
      </c>
      <c r="K25" s="10">
        <f t="shared" si="5"/>
        <v>641</v>
      </c>
      <c r="L25" s="10">
        <f t="shared" si="5"/>
        <v>651.33333333333337</v>
      </c>
      <c r="M25" s="10">
        <f t="shared" si="5"/>
        <v>652.33333333333337</v>
      </c>
      <c r="N25" s="10">
        <f t="shared" si="5"/>
        <v>648</v>
      </c>
      <c r="O25" s="10">
        <f t="shared" si="5"/>
        <v>655.66666666666663</v>
      </c>
      <c r="P25" s="10">
        <f t="shared" si="5"/>
        <v>681</v>
      </c>
      <c r="Q25" s="10">
        <f t="shared" si="5"/>
        <v>613.33333333333337</v>
      </c>
      <c r="R25" s="10">
        <f t="shared" si="5"/>
        <v>633.33333333333337</v>
      </c>
      <c r="S25" s="10">
        <f t="shared" si="5"/>
        <v>662.66666666666663</v>
      </c>
      <c r="T25" s="10">
        <f t="shared" si="5"/>
        <v>663</v>
      </c>
      <c r="U25" s="10">
        <f t="shared" si="5"/>
        <v>695</v>
      </c>
      <c r="V25" s="10">
        <f t="shared" si="5"/>
        <v>688.66666666666663</v>
      </c>
      <c r="W25" s="10">
        <f t="shared" si="5"/>
        <v>737</v>
      </c>
      <c r="X25" s="10">
        <f t="shared" si="5"/>
        <v>738.66666666666663</v>
      </c>
      <c r="Y25" s="10">
        <f t="shared" si="5"/>
        <v>773</v>
      </c>
      <c r="Z25" s="10">
        <f t="shared" si="5"/>
        <v>783</v>
      </c>
      <c r="AA25" s="10">
        <f t="shared" si="5"/>
        <v>785.33333333333337</v>
      </c>
      <c r="AB25" s="10">
        <f t="shared" si="5"/>
        <v>674.33333333333337</v>
      </c>
      <c r="AC25" s="10">
        <f t="shared" si="5"/>
        <v>607</v>
      </c>
      <c r="AD25" s="10">
        <f t="shared" si="5"/>
        <v>581</v>
      </c>
      <c r="AE25" s="10">
        <f t="shared" si="5"/>
        <v>666.66666666666663</v>
      </c>
    </row>
    <row r="26" spans="1:31" s="7" customFormat="1" ht="12" customHeight="1" x14ac:dyDescent="0.2">
      <c r="A26" s="9" t="s">
        <v>5</v>
      </c>
      <c r="B26" s="10">
        <f>MIN(StGB!B19:B21)</f>
        <v>533</v>
      </c>
      <c r="C26" s="10">
        <f>MIN(StGB!C19:C21)</f>
        <v>566</v>
      </c>
      <c r="D26" s="10">
        <f>MIN(StGB!D19:D21)</f>
        <v>614</v>
      </c>
      <c r="E26" s="10">
        <f>MIN(StGB!E19:E21)</f>
        <v>628</v>
      </c>
      <c r="F26" s="10">
        <f>MIN(StGB!F19:F21)</f>
        <v>580</v>
      </c>
      <c r="G26" s="10">
        <f>MIN(StGB!G19:G21)</f>
        <v>569</v>
      </c>
      <c r="H26" s="10">
        <f>MIN(StGB!H19:H21)</f>
        <v>569</v>
      </c>
      <c r="I26" s="10">
        <f>MIN(StGB!I19:I21)</f>
        <v>666</v>
      </c>
      <c r="J26" s="10">
        <f>MIN(StGB!J19:J21)</f>
        <v>625</v>
      </c>
      <c r="K26" s="10">
        <f>MIN(StGB!K19:K21)</f>
        <v>615</v>
      </c>
      <c r="L26" s="10">
        <f>MIN(StGB!L19:L21)</f>
        <v>610</v>
      </c>
      <c r="M26" s="10">
        <f>MIN(StGB!M19:M21)</f>
        <v>580</v>
      </c>
      <c r="N26" s="10">
        <f>MIN(StGB!N19:N21)</f>
        <v>627</v>
      </c>
      <c r="O26" s="10">
        <f>MIN(StGB!O19:O21)</f>
        <v>602</v>
      </c>
      <c r="P26" s="10">
        <f>MIN(StGB!P19:P21)</f>
        <v>603</v>
      </c>
      <c r="Q26" s="10">
        <f>MIN(StGB!Q19:Q21)</f>
        <v>589</v>
      </c>
      <c r="R26" s="10">
        <f>MIN(StGB!R19:R21)</f>
        <v>619</v>
      </c>
      <c r="S26" s="10">
        <f>MIN(StGB!S19:S21)</f>
        <v>632</v>
      </c>
      <c r="T26" s="10">
        <f>MIN(StGB!T19:T21)</f>
        <v>635</v>
      </c>
      <c r="U26" s="10">
        <f>MIN(StGB!U19:U21)</f>
        <v>681</v>
      </c>
      <c r="V26" s="10">
        <f>MIN(StGB!V19:V21)</f>
        <v>677</v>
      </c>
      <c r="W26" s="10">
        <f>MIN(StGB!W19:W21)</f>
        <v>674</v>
      </c>
      <c r="X26" s="10">
        <f>MIN(StGB!X19:X21)</f>
        <v>727</v>
      </c>
      <c r="Y26" s="10">
        <f>MIN(StGB!Y19:Y21)</f>
        <v>734</v>
      </c>
      <c r="Z26" s="10">
        <f>MIN(StGB!Z19:Z21)</f>
        <v>733</v>
      </c>
      <c r="AA26" s="10">
        <f>MIN(StGB!AA19:AA21)</f>
        <v>778</v>
      </c>
      <c r="AB26" s="10">
        <f>MIN(StGB!AB19:AB21)</f>
        <v>611</v>
      </c>
      <c r="AC26" s="10">
        <f>MIN(StGB!AC19:AC21)</f>
        <v>569</v>
      </c>
      <c r="AD26" s="10">
        <f>MIN(StGB!AD19:AD21)</f>
        <v>547</v>
      </c>
      <c r="AE26" s="10">
        <f>MIN(StGB!AE19:AE21)</f>
        <v>650</v>
      </c>
    </row>
    <row r="27" spans="1:31" s="7" customFormat="1" ht="12" customHeight="1" x14ac:dyDescent="0.2">
      <c r="A27" s="9" t="s">
        <v>6</v>
      </c>
      <c r="B27" s="10">
        <f>MAX(StGB!B19:B21)</f>
        <v>698</v>
      </c>
      <c r="C27" s="10">
        <f>MAX(StGB!C19:C21)</f>
        <v>676</v>
      </c>
      <c r="D27" s="10">
        <f>MAX(StGB!D19:D21)</f>
        <v>696</v>
      </c>
      <c r="E27" s="10">
        <f>MAX(StGB!E19:E21)</f>
        <v>643</v>
      </c>
      <c r="F27" s="10">
        <f>MAX(StGB!F19:F21)</f>
        <v>636</v>
      </c>
      <c r="G27" s="10">
        <f>MAX(StGB!G19:G21)</f>
        <v>616</v>
      </c>
      <c r="H27" s="10">
        <f>MAX(StGB!H19:H21)</f>
        <v>755</v>
      </c>
      <c r="I27" s="10">
        <f>MAX(StGB!I19:I21)</f>
        <v>707</v>
      </c>
      <c r="J27" s="10">
        <f>MAX(StGB!J19:J21)</f>
        <v>653</v>
      </c>
      <c r="K27" s="10">
        <f>MAX(StGB!K19:K21)</f>
        <v>672</v>
      </c>
      <c r="L27" s="10">
        <f>MAX(StGB!L19:L21)</f>
        <v>724</v>
      </c>
      <c r="M27" s="10">
        <f>MAX(StGB!M19:M21)</f>
        <v>715</v>
      </c>
      <c r="N27" s="10">
        <f>MAX(StGB!N19:N21)</f>
        <v>675</v>
      </c>
      <c r="O27" s="10">
        <f>MAX(StGB!O19:O21)</f>
        <v>723</v>
      </c>
      <c r="P27" s="10">
        <f>MAX(StGB!P19:P21)</f>
        <v>734</v>
      </c>
      <c r="Q27" s="10">
        <f>MAX(StGB!Q19:Q21)</f>
        <v>658</v>
      </c>
      <c r="R27" s="10">
        <f>MAX(StGB!R19:R21)</f>
        <v>654</v>
      </c>
      <c r="S27" s="10">
        <f>MAX(StGB!S19:S21)</f>
        <v>682</v>
      </c>
      <c r="T27" s="10">
        <f>MAX(StGB!T19:T21)</f>
        <v>714</v>
      </c>
      <c r="U27" s="10">
        <f>MAX(StGB!U19:U21)</f>
        <v>702</v>
      </c>
      <c r="V27" s="10">
        <f>MAX(StGB!V19:V21)</f>
        <v>706</v>
      </c>
      <c r="W27" s="10">
        <f>MAX(StGB!W19:W21)</f>
        <v>809</v>
      </c>
      <c r="X27" s="10">
        <f>MAX(StGB!X19:X21)</f>
        <v>753</v>
      </c>
      <c r="Y27" s="10">
        <f>MAX(StGB!Y19:Y21)</f>
        <v>814</v>
      </c>
      <c r="Z27" s="10">
        <f>MAX(StGB!Z19:Z21)</f>
        <v>840</v>
      </c>
      <c r="AA27" s="10">
        <f>MAX(StGB!AA19:AA21)</f>
        <v>798</v>
      </c>
      <c r="AB27" s="10">
        <f>MAX(StGB!AB19:AB21)</f>
        <v>732</v>
      </c>
      <c r="AC27" s="10">
        <f>MAX(StGB!AC19:AC21)</f>
        <v>643</v>
      </c>
      <c r="AD27" s="10">
        <f>MAX(StGB!AD19:AD21)</f>
        <v>608</v>
      </c>
      <c r="AE27" s="10">
        <f>MAX(StGB!AE19:AE21)</f>
        <v>689</v>
      </c>
    </row>
    <row r="28" spans="1:31" s="7" customFormat="1" ht="12" customHeight="1" x14ac:dyDescent="0.2">
      <c r="A28" s="9" t="s">
        <v>7</v>
      </c>
      <c r="B28" s="10">
        <f t="shared" ref="B28" si="6">B27-B26</f>
        <v>165</v>
      </c>
      <c r="C28" s="10">
        <f t="shared" ref="C28:AE28" si="7">C27-C26</f>
        <v>110</v>
      </c>
      <c r="D28" s="10">
        <f t="shared" si="7"/>
        <v>82</v>
      </c>
      <c r="E28" s="10">
        <f t="shared" si="7"/>
        <v>15</v>
      </c>
      <c r="F28" s="10">
        <f t="shared" si="7"/>
        <v>56</v>
      </c>
      <c r="G28" s="10">
        <f t="shared" si="7"/>
        <v>47</v>
      </c>
      <c r="H28" s="10">
        <f t="shared" si="7"/>
        <v>186</v>
      </c>
      <c r="I28" s="10">
        <f t="shared" si="7"/>
        <v>41</v>
      </c>
      <c r="J28" s="10">
        <f t="shared" si="7"/>
        <v>28</v>
      </c>
      <c r="K28" s="10">
        <f t="shared" si="7"/>
        <v>57</v>
      </c>
      <c r="L28" s="10">
        <f t="shared" si="7"/>
        <v>114</v>
      </c>
      <c r="M28" s="10">
        <f t="shared" si="7"/>
        <v>135</v>
      </c>
      <c r="N28" s="10">
        <f t="shared" si="7"/>
        <v>48</v>
      </c>
      <c r="O28" s="10">
        <f t="shared" si="7"/>
        <v>121</v>
      </c>
      <c r="P28" s="10">
        <f t="shared" si="7"/>
        <v>131</v>
      </c>
      <c r="Q28" s="10">
        <f t="shared" si="7"/>
        <v>69</v>
      </c>
      <c r="R28" s="10">
        <f t="shared" si="7"/>
        <v>35</v>
      </c>
      <c r="S28" s="10">
        <f t="shared" si="7"/>
        <v>50</v>
      </c>
      <c r="T28" s="10">
        <f t="shared" si="7"/>
        <v>79</v>
      </c>
      <c r="U28" s="10">
        <f t="shared" si="7"/>
        <v>21</v>
      </c>
      <c r="V28" s="10">
        <f t="shared" si="7"/>
        <v>29</v>
      </c>
      <c r="W28" s="10">
        <f t="shared" si="7"/>
        <v>135</v>
      </c>
      <c r="X28" s="10">
        <f t="shared" si="7"/>
        <v>26</v>
      </c>
      <c r="Y28" s="10">
        <f t="shared" si="7"/>
        <v>80</v>
      </c>
      <c r="Z28" s="10">
        <f t="shared" si="7"/>
        <v>107</v>
      </c>
      <c r="AA28" s="10">
        <f t="shared" si="7"/>
        <v>20</v>
      </c>
      <c r="AB28" s="10">
        <f t="shared" si="7"/>
        <v>121</v>
      </c>
      <c r="AC28" s="10">
        <f t="shared" si="7"/>
        <v>74</v>
      </c>
      <c r="AD28" s="10">
        <f t="shared" si="7"/>
        <v>61</v>
      </c>
      <c r="AE28" s="10">
        <f t="shared" si="7"/>
        <v>39</v>
      </c>
    </row>
    <row r="29" spans="1:31" ht="12"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spans="1:31" s="7" customFormat="1" ht="14.1" customHeight="1" x14ac:dyDescent="0.2">
      <c r="A30" s="20" t="s">
        <v>14</v>
      </c>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row>
    <row r="31" spans="1:31" s="7" customFormat="1" ht="12" customHeight="1" x14ac:dyDescent="0.2">
      <c r="A31" s="9">
        <v>2017</v>
      </c>
      <c r="B31" s="10">
        <v>298</v>
      </c>
      <c r="C31" s="10">
        <v>336</v>
      </c>
      <c r="D31" s="10">
        <v>345</v>
      </c>
      <c r="E31" s="10">
        <v>367</v>
      </c>
      <c r="F31" s="10">
        <v>391</v>
      </c>
      <c r="G31" s="10">
        <v>375</v>
      </c>
      <c r="H31" s="10">
        <v>505</v>
      </c>
      <c r="I31" s="10">
        <v>440</v>
      </c>
      <c r="J31" s="10">
        <v>426</v>
      </c>
      <c r="K31" s="10">
        <v>391</v>
      </c>
      <c r="L31" s="10">
        <v>353</v>
      </c>
      <c r="M31" s="10">
        <v>398</v>
      </c>
      <c r="N31" s="10">
        <v>409</v>
      </c>
      <c r="O31" s="10">
        <v>385</v>
      </c>
      <c r="P31" s="10">
        <v>365</v>
      </c>
      <c r="Q31" s="10">
        <v>370</v>
      </c>
      <c r="R31" s="10">
        <v>370</v>
      </c>
      <c r="S31" s="10">
        <v>406</v>
      </c>
      <c r="T31" s="10">
        <v>437</v>
      </c>
      <c r="U31" s="10">
        <v>447</v>
      </c>
      <c r="V31" s="10">
        <v>415</v>
      </c>
      <c r="W31" s="10">
        <v>405</v>
      </c>
      <c r="X31" s="10">
        <v>435</v>
      </c>
      <c r="Y31" s="10">
        <v>503</v>
      </c>
      <c r="Z31" s="10">
        <v>496</v>
      </c>
      <c r="AA31" s="10">
        <v>516</v>
      </c>
      <c r="AB31" s="10">
        <v>434</v>
      </c>
      <c r="AC31" s="10">
        <v>315</v>
      </c>
      <c r="AD31" s="10">
        <v>347</v>
      </c>
      <c r="AE31" s="10">
        <v>421</v>
      </c>
    </row>
    <row r="32" spans="1:31" s="7" customFormat="1" ht="12" customHeight="1" x14ac:dyDescent="0.2">
      <c r="A32" s="9">
        <v>2018</v>
      </c>
      <c r="B32" s="10">
        <v>405</v>
      </c>
      <c r="C32" s="10">
        <v>409</v>
      </c>
      <c r="D32" s="10">
        <v>438</v>
      </c>
      <c r="E32" s="10">
        <v>386</v>
      </c>
      <c r="F32" s="10">
        <v>431</v>
      </c>
      <c r="G32" s="10">
        <v>384</v>
      </c>
      <c r="H32" s="10">
        <v>338</v>
      </c>
      <c r="I32" s="10">
        <v>442</v>
      </c>
      <c r="J32" s="10">
        <v>372</v>
      </c>
      <c r="K32" s="10">
        <v>368</v>
      </c>
      <c r="L32" s="10">
        <v>356</v>
      </c>
      <c r="M32" s="10">
        <v>350</v>
      </c>
      <c r="N32" s="10">
        <v>348</v>
      </c>
      <c r="O32" s="10">
        <v>471</v>
      </c>
      <c r="P32" s="10">
        <v>428</v>
      </c>
      <c r="Q32" s="10">
        <v>386</v>
      </c>
      <c r="R32" s="10">
        <v>407</v>
      </c>
      <c r="S32" s="10">
        <v>435</v>
      </c>
      <c r="T32" s="10">
        <v>406</v>
      </c>
      <c r="U32" s="10">
        <v>482</v>
      </c>
      <c r="V32" s="10">
        <v>432</v>
      </c>
      <c r="W32" s="10">
        <v>461</v>
      </c>
      <c r="X32" s="10">
        <v>440</v>
      </c>
      <c r="Y32" s="10">
        <v>474</v>
      </c>
      <c r="Z32" s="10">
        <v>570</v>
      </c>
      <c r="AA32" s="10">
        <v>481</v>
      </c>
      <c r="AB32" s="10">
        <v>362</v>
      </c>
      <c r="AC32" s="10">
        <v>372</v>
      </c>
      <c r="AD32" s="10">
        <v>385</v>
      </c>
      <c r="AE32" s="10">
        <v>434</v>
      </c>
    </row>
    <row r="33" spans="1:32" s="7" customFormat="1" ht="12" customHeight="1" x14ac:dyDescent="0.2">
      <c r="A33" s="9">
        <v>2019</v>
      </c>
      <c r="B33" s="10">
        <v>368</v>
      </c>
      <c r="C33" s="10">
        <v>398</v>
      </c>
      <c r="D33" s="10">
        <v>397</v>
      </c>
      <c r="E33" s="10">
        <v>381</v>
      </c>
      <c r="F33" s="10">
        <v>358</v>
      </c>
      <c r="G33" s="10">
        <v>329</v>
      </c>
      <c r="H33" s="10">
        <v>395</v>
      </c>
      <c r="I33" s="10">
        <v>432</v>
      </c>
      <c r="J33" s="10">
        <v>414</v>
      </c>
      <c r="K33" s="10">
        <v>437</v>
      </c>
      <c r="L33" s="10">
        <v>470</v>
      </c>
      <c r="M33" s="10">
        <v>489</v>
      </c>
      <c r="N33" s="10">
        <v>423</v>
      </c>
      <c r="O33" s="10">
        <v>415</v>
      </c>
      <c r="P33" s="10">
        <v>454</v>
      </c>
      <c r="Q33" s="10">
        <v>438</v>
      </c>
      <c r="R33" s="10">
        <v>394</v>
      </c>
      <c r="S33" s="10">
        <v>371</v>
      </c>
      <c r="T33" s="10">
        <v>395</v>
      </c>
      <c r="U33" s="10">
        <v>429</v>
      </c>
      <c r="V33" s="10">
        <v>411</v>
      </c>
      <c r="W33" s="10">
        <v>464</v>
      </c>
      <c r="X33" s="10">
        <v>458</v>
      </c>
      <c r="Y33" s="10">
        <v>491</v>
      </c>
      <c r="Z33" s="10">
        <v>481</v>
      </c>
      <c r="AA33" s="10">
        <v>524</v>
      </c>
      <c r="AB33" s="10">
        <v>464</v>
      </c>
      <c r="AC33" s="10">
        <v>409</v>
      </c>
      <c r="AD33" s="10">
        <v>358</v>
      </c>
      <c r="AE33" s="10">
        <v>462</v>
      </c>
    </row>
    <row r="34" spans="1:32" s="7" customFormat="1" ht="12" customHeight="1" x14ac:dyDescent="0.2">
      <c r="A34" s="9">
        <v>2020</v>
      </c>
      <c r="B34" s="10">
        <v>393</v>
      </c>
      <c r="C34" s="10">
        <v>392</v>
      </c>
      <c r="D34" s="10">
        <v>416</v>
      </c>
      <c r="E34" s="10">
        <v>399</v>
      </c>
      <c r="F34" s="10">
        <v>366</v>
      </c>
      <c r="G34" s="10">
        <v>459</v>
      </c>
      <c r="H34" s="10">
        <v>476</v>
      </c>
      <c r="I34" s="10">
        <v>436</v>
      </c>
      <c r="J34" s="10">
        <v>406</v>
      </c>
      <c r="K34" s="10">
        <v>336</v>
      </c>
      <c r="L34" s="10">
        <v>268</v>
      </c>
      <c r="M34" s="10">
        <v>221</v>
      </c>
      <c r="N34" s="10">
        <v>311</v>
      </c>
      <c r="O34" s="10">
        <v>343</v>
      </c>
      <c r="P34" s="10">
        <v>362</v>
      </c>
      <c r="Q34" s="10">
        <v>349</v>
      </c>
      <c r="R34" s="10">
        <v>284</v>
      </c>
      <c r="S34" s="10">
        <v>431</v>
      </c>
      <c r="T34" s="10">
        <v>421</v>
      </c>
      <c r="U34" s="10">
        <v>459</v>
      </c>
      <c r="V34" s="10">
        <v>437</v>
      </c>
      <c r="W34" s="10">
        <v>501</v>
      </c>
      <c r="X34" s="10">
        <v>439</v>
      </c>
      <c r="Y34" s="10">
        <v>751</v>
      </c>
      <c r="Z34" s="10">
        <v>627</v>
      </c>
      <c r="AA34" s="10">
        <v>580</v>
      </c>
      <c r="AB34" s="10">
        <v>523</v>
      </c>
      <c r="AC34" s="10">
        <v>457</v>
      </c>
      <c r="AD34" s="10">
        <v>479</v>
      </c>
      <c r="AE34" s="10">
        <v>502</v>
      </c>
    </row>
    <row r="35" spans="1:32" s="7" customFormat="1" ht="12" customHeight="1" x14ac:dyDescent="0.2">
      <c r="A35" s="1"/>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2" s="7" customFormat="1" ht="12" customHeight="1" x14ac:dyDescent="0.2">
      <c r="A36" s="11" t="s">
        <v>3</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2" s="7" customFormat="1" ht="12" customHeight="1" x14ac:dyDescent="0.2">
      <c r="A37" s="9" t="s">
        <v>4</v>
      </c>
      <c r="B37" s="10">
        <f t="shared" ref="B37:AE37" si="8">AVERAGE(B31:B33)</f>
        <v>357</v>
      </c>
      <c r="C37" s="10">
        <f t="shared" si="8"/>
        <v>381</v>
      </c>
      <c r="D37" s="10">
        <f t="shared" si="8"/>
        <v>393.33333333333331</v>
      </c>
      <c r="E37" s="10">
        <f t="shared" si="8"/>
        <v>378</v>
      </c>
      <c r="F37" s="10">
        <f t="shared" si="8"/>
        <v>393.33333333333331</v>
      </c>
      <c r="G37" s="10">
        <f t="shared" si="8"/>
        <v>362.66666666666669</v>
      </c>
      <c r="H37" s="10">
        <f t="shared" si="8"/>
        <v>412.66666666666669</v>
      </c>
      <c r="I37" s="10">
        <f t="shared" si="8"/>
        <v>438</v>
      </c>
      <c r="J37" s="10">
        <f t="shared" si="8"/>
        <v>404</v>
      </c>
      <c r="K37" s="10">
        <f t="shared" si="8"/>
        <v>398.66666666666669</v>
      </c>
      <c r="L37" s="10">
        <f t="shared" si="8"/>
        <v>393</v>
      </c>
      <c r="M37" s="10">
        <f t="shared" si="8"/>
        <v>412.33333333333331</v>
      </c>
      <c r="N37" s="10">
        <f t="shared" si="8"/>
        <v>393.33333333333331</v>
      </c>
      <c r="O37" s="10">
        <f t="shared" si="8"/>
        <v>423.66666666666669</v>
      </c>
      <c r="P37" s="10">
        <f t="shared" si="8"/>
        <v>415.66666666666669</v>
      </c>
      <c r="Q37" s="10">
        <f t="shared" si="8"/>
        <v>398</v>
      </c>
      <c r="R37" s="10">
        <f t="shared" si="8"/>
        <v>390.33333333333331</v>
      </c>
      <c r="S37" s="10">
        <f t="shared" si="8"/>
        <v>404</v>
      </c>
      <c r="T37" s="10">
        <f t="shared" si="8"/>
        <v>412.66666666666669</v>
      </c>
      <c r="U37" s="10">
        <f t="shared" si="8"/>
        <v>452.66666666666669</v>
      </c>
      <c r="V37" s="10">
        <f t="shared" si="8"/>
        <v>419.33333333333331</v>
      </c>
      <c r="W37" s="10">
        <f t="shared" si="8"/>
        <v>443.33333333333331</v>
      </c>
      <c r="X37" s="10">
        <f t="shared" si="8"/>
        <v>444.33333333333331</v>
      </c>
      <c r="Y37" s="10">
        <f t="shared" si="8"/>
        <v>489.33333333333331</v>
      </c>
      <c r="Z37" s="10">
        <f t="shared" si="8"/>
        <v>515.66666666666663</v>
      </c>
      <c r="AA37" s="10">
        <f t="shared" si="8"/>
        <v>507</v>
      </c>
      <c r="AB37" s="10">
        <f t="shared" si="8"/>
        <v>420</v>
      </c>
      <c r="AC37" s="10">
        <f t="shared" si="8"/>
        <v>365.33333333333331</v>
      </c>
      <c r="AD37" s="10">
        <f t="shared" si="8"/>
        <v>363.33333333333331</v>
      </c>
      <c r="AE37" s="10">
        <f t="shared" si="8"/>
        <v>439</v>
      </c>
    </row>
    <row r="38" spans="1:32" s="7" customFormat="1" ht="12" customHeight="1" x14ac:dyDescent="0.2">
      <c r="A38" s="9" t="s">
        <v>5</v>
      </c>
      <c r="B38" s="10">
        <f>MIN(StGB!B31:B33)</f>
        <v>298</v>
      </c>
      <c r="C38" s="10">
        <f>MIN(StGB!C31:C33)</f>
        <v>336</v>
      </c>
      <c r="D38" s="10">
        <f>MIN(StGB!D31:D33)</f>
        <v>345</v>
      </c>
      <c r="E38" s="10">
        <f>MIN(StGB!E31:E33)</f>
        <v>367</v>
      </c>
      <c r="F38" s="10">
        <f>MIN(StGB!F31:F33)</f>
        <v>358</v>
      </c>
      <c r="G38" s="10">
        <f>MIN(StGB!G31:G33)</f>
        <v>329</v>
      </c>
      <c r="H38" s="10">
        <f>MIN(StGB!H31:H33)</f>
        <v>338</v>
      </c>
      <c r="I38" s="10">
        <f>MIN(StGB!I31:I33)</f>
        <v>432</v>
      </c>
      <c r="J38" s="10">
        <f>MIN(StGB!J31:J33)</f>
        <v>372</v>
      </c>
      <c r="K38" s="10">
        <f>MIN(StGB!K31:K33)</f>
        <v>368</v>
      </c>
      <c r="L38" s="10">
        <f>MIN(StGB!L31:L33)</f>
        <v>353</v>
      </c>
      <c r="M38" s="10">
        <f>MIN(StGB!M31:M33)</f>
        <v>350</v>
      </c>
      <c r="N38" s="10">
        <f>MIN(StGB!N31:N33)</f>
        <v>348</v>
      </c>
      <c r="O38" s="10">
        <f>MIN(StGB!O31:O33)</f>
        <v>385</v>
      </c>
      <c r="P38" s="10">
        <f>MIN(StGB!P31:P33)</f>
        <v>365</v>
      </c>
      <c r="Q38" s="10">
        <f>MIN(StGB!Q31:Q33)</f>
        <v>370</v>
      </c>
      <c r="R38" s="10">
        <f>MIN(StGB!R31:R33)</f>
        <v>370</v>
      </c>
      <c r="S38" s="10">
        <f>MIN(StGB!S31:S33)</f>
        <v>371</v>
      </c>
      <c r="T38" s="10">
        <f>MIN(StGB!T31:T33)</f>
        <v>395</v>
      </c>
      <c r="U38" s="10">
        <f>MIN(StGB!U31:U33)</f>
        <v>429</v>
      </c>
      <c r="V38" s="10">
        <f>MIN(StGB!V31:V33)</f>
        <v>411</v>
      </c>
      <c r="W38" s="10">
        <f>MIN(StGB!W31:W33)</f>
        <v>405</v>
      </c>
      <c r="X38" s="10">
        <f>MIN(StGB!X31:X33)</f>
        <v>435</v>
      </c>
      <c r="Y38" s="10">
        <f>MIN(StGB!Y31:Y33)</f>
        <v>474</v>
      </c>
      <c r="Z38" s="10">
        <f>MIN(StGB!Z31:Z33)</f>
        <v>481</v>
      </c>
      <c r="AA38" s="10">
        <f>MIN(StGB!AA31:AA33)</f>
        <v>481</v>
      </c>
      <c r="AB38" s="10">
        <f>MIN(StGB!AB31:AB33)</f>
        <v>362</v>
      </c>
      <c r="AC38" s="10">
        <f>MIN(StGB!AC31:AC33)</f>
        <v>315</v>
      </c>
      <c r="AD38" s="10">
        <f>MIN(StGB!AD31:AD33)</f>
        <v>347</v>
      </c>
      <c r="AE38" s="10">
        <f>MIN(StGB!AE31:AE33)</f>
        <v>421</v>
      </c>
    </row>
    <row r="39" spans="1:32" s="7" customFormat="1" ht="12" customHeight="1" x14ac:dyDescent="0.2">
      <c r="A39" s="9" t="s">
        <v>6</v>
      </c>
      <c r="B39" s="10">
        <f>MAX(StGB!B31:B33)</f>
        <v>405</v>
      </c>
      <c r="C39" s="10">
        <f>MAX(StGB!C31:C33)</f>
        <v>409</v>
      </c>
      <c r="D39" s="10">
        <f>MAX(StGB!D31:D33)</f>
        <v>438</v>
      </c>
      <c r="E39" s="10">
        <f>MAX(StGB!E31:E33)</f>
        <v>386</v>
      </c>
      <c r="F39" s="10">
        <f>MAX(StGB!F31:F33)</f>
        <v>431</v>
      </c>
      <c r="G39" s="10">
        <f>MAX(StGB!G31:G33)</f>
        <v>384</v>
      </c>
      <c r="H39" s="10">
        <f>MAX(StGB!H31:H33)</f>
        <v>505</v>
      </c>
      <c r="I39" s="10">
        <f>MAX(StGB!I31:I33)</f>
        <v>442</v>
      </c>
      <c r="J39" s="10">
        <f>MAX(StGB!J31:J33)</f>
        <v>426</v>
      </c>
      <c r="K39" s="10">
        <f>MAX(StGB!K31:K33)</f>
        <v>437</v>
      </c>
      <c r="L39" s="10">
        <f>MAX(StGB!L31:L33)</f>
        <v>470</v>
      </c>
      <c r="M39" s="10">
        <f>MAX(StGB!M31:M33)</f>
        <v>489</v>
      </c>
      <c r="N39" s="10">
        <f>MAX(StGB!N31:N33)</f>
        <v>423</v>
      </c>
      <c r="O39" s="10">
        <f>MAX(StGB!O31:O33)</f>
        <v>471</v>
      </c>
      <c r="P39" s="10">
        <f>MAX(StGB!P31:P33)</f>
        <v>454</v>
      </c>
      <c r="Q39" s="10">
        <f>MAX(StGB!Q31:Q33)</f>
        <v>438</v>
      </c>
      <c r="R39" s="10">
        <f>MAX(StGB!R31:R33)</f>
        <v>407</v>
      </c>
      <c r="S39" s="10">
        <f>MAX(StGB!S31:S33)</f>
        <v>435</v>
      </c>
      <c r="T39" s="10">
        <f>MAX(StGB!T31:T33)</f>
        <v>437</v>
      </c>
      <c r="U39" s="10">
        <f>MAX(StGB!U31:U33)</f>
        <v>482</v>
      </c>
      <c r="V39" s="10">
        <f>MAX(StGB!V31:V33)</f>
        <v>432</v>
      </c>
      <c r="W39" s="10">
        <f>MAX(StGB!W31:W33)</f>
        <v>464</v>
      </c>
      <c r="X39" s="10">
        <f>MAX(StGB!X31:X33)</f>
        <v>458</v>
      </c>
      <c r="Y39" s="10">
        <f>MAX(StGB!Y31:Y33)</f>
        <v>503</v>
      </c>
      <c r="Z39" s="10">
        <f>MAX(StGB!Z31:Z33)</f>
        <v>570</v>
      </c>
      <c r="AA39" s="10">
        <f>MAX(StGB!AA31:AA33)</f>
        <v>524</v>
      </c>
      <c r="AB39" s="10">
        <f>MAX(StGB!AB31:AB33)</f>
        <v>464</v>
      </c>
      <c r="AC39" s="10">
        <f>MAX(StGB!AC31:AC33)</f>
        <v>409</v>
      </c>
      <c r="AD39" s="10">
        <f>MAX(StGB!AD31:AD33)</f>
        <v>385</v>
      </c>
      <c r="AE39" s="10">
        <f>MAX(StGB!AE31:AE33)</f>
        <v>462</v>
      </c>
    </row>
    <row r="40" spans="1:32" s="7" customFormat="1" ht="12" customHeight="1" x14ac:dyDescent="0.2">
      <c r="A40" s="9" t="s">
        <v>7</v>
      </c>
      <c r="B40" s="10">
        <f t="shared" ref="B40:AE40" si="9">B39-B38</f>
        <v>107</v>
      </c>
      <c r="C40" s="10">
        <f t="shared" si="9"/>
        <v>73</v>
      </c>
      <c r="D40" s="10">
        <f t="shared" si="9"/>
        <v>93</v>
      </c>
      <c r="E40" s="10">
        <f t="shared" si="9"/>
        <v>19</v>
      </c>
      <c r="F40" s="10">
        <f t="shared" si="9"/>
        <v>73</v>
      </c>
      <c r="G40" s="10">
        <f t="shared" si="9"/>
        <v>55</v>
      </c>
      <c r="H40" s="10">
        <f t="shared" si="9"/>
        <v>167</v>
      </c>
      <c r="I40" s="10">
        <f t="shared" si="9"/>
        <v>10</v>
      </c>
      <c r="J40" s="10">
        <f t="shared" si="9"/>
        <v>54</v>
      </c>
      <c r="K40" s="10">
        <f t="shared" si="9"/>
        <v>69</v>
      </c>
      <c r="L40" s="10">
        <f t="shared" si="9"/>
        <v>117</v>
      </c>
      <c r="M40" s="10">
        <f t="shared" si="9"/>
        <v>139</v>
      </c>
      <c r="N40" s="10">
        <f t="shared" si="9"/>
        <v>75</v>
      </c>
      <c r="O40" s="10">
        <f t="shared" si="9"/>
        <v>86</v>
      </c>
      <c r="P40" s="10">
        <f t="shared" si="9"/>
        <v>89</v>
      </c>
      <c r="Q40" s="10">
        <f t="shared" si="9"/>
        <v>68</v>
      </c>
      <c r="R40" s="10">
        <f t="shared" si="9"/>
        <v>37</v>
      </c>
      <c r="S40" s="10">
        <f t="shared" si="9"/>
        <v>64</v>
      </c>
      <c r="T40" s="10">
        <f t="shared" si="9"/>
        <v>42</v>
      </c>
      <c r="U40" s="10">
        <f t="shared" si="9"/>
        <v>53</v>
      </c>
      <c r="V40" s="10">
        <f t="shared" si="9"/>
        <v>21</v>
      </c>
      <c r="W40" s="10">
        <f t="shared" si="9"/>
        <v>59</v>
      </c>
      <c r="X40" s="10">
        <f t="shared" si="9"/>
        <v>23</v>
      </c>
      <c r="Y40" s="10">
        <f t="shared" si="9"/>
        <v>29</v>
      </c>
      <c r="Z40" s="10">
        <f t="shared" si="9"/>
        <v>89</v>
      </c>
      <c r="AA40" s="10">
        <f t="shared" si="9"/>
        <v>43</v>
      </c>
      <c r="AB40" s="10">
        <f t="shared" si="9"/>
        <v>102</v>
      </c>
      <c r="AC40" s="10">
        <f t="shared" si="9"/>
        <v>94</v>
      </c>
      <c r="AD40" s="10">
        <f t="shared" si="9"/>
        <v>38</v>
      </c>
      <c r="AE40" s="10">
        <f t="shared" si="9"/>
        <v>41</v>
      </c>
    </row>
    <row r="41" spans="1:32" s="7" customFormat="1" ht="12" customHeight="1" x14ac:dyDescent="0.2">
      <c r="A41" s="1"/>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2" s="7" customFormat="1" ht="14.1" customHeight="1" x14ac:dyDescent="0.2">
      <c r="A42" s="20" t="s">
        <v>15</v>
      </c>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row>
    <row r="43" spans="1:32" s="7" customFormat="1" ht="12" customHeight="1" x14ac:dyDescent="0.25">
      <c r="A43" s="9">
        <v>2017</v>
      </c>
      <c r="B43" s="10">
        <v>212</v>
      </c>
      <c r="C43" s="10">
        <v>207</v>
      </c>
      <c r="D43" s="10">
        <v>252</v>
      </c>
      <c r="E43" s="10">
        <v>240</v>
      </c>
      <c r="F43" s="10">
        <v>190</v>
      </c>
      <c r="G43" s="10">
        <v>209</v>
      </c>
      <c r="H43" s="10">
        <v>222</v>
      </c>
      <c r="I43" s="10">
        <v>212</v>
      </c>
      <c r="J43" s="10">
        <v>211</v>
      </c>
      <c r="K43" s="10">
        <v>218</v>
      </c>
      <c r="L43" s="10">
        <v>246</v>
      </c>
      <c r="M43" s="10">
        <v>246</v>
      </c>
      <c r="N43" s="10">
        <v>216</v>
      </c>
      <c r="O43" s="10">
        <v>197</v>
      </c>
      <c r="P43" s="10">
        <v>223</v>
      </c>
      <c r="Q43" s="10">
        <v>206</v>
      </c>
      <c r="R43" s="10">
        <v>221</v>
      </c>
      <c r="S43" s="10">
        <v>252</v>
      </c>
      <c r="T43" s="10">
        <v>246</v>
      </c>
      <c r="U43" s="10">
        <v>223</v>
      </c>
      <c r="V43" s="10">
        <v>237</v>
      </c>
      <c r="W43" s="10">
        <v>240</v>
      </c>
      <c r="X43" s="10">
        <v>259</v>
      </c>
      <c r="Y43" s="10">
        <v>244</v>
      </c>
      <c r="Z43" s="10">
        <v>219</v>
      </c>
      <c r="AA43" s="10">
        <v>221</v>
      </c>
      <c r="AB43" s="10">
        <v>223</v>
      </c>
      <c r="AC43" s="10">
        <v>232</v>
      </c>
      <c r="AD43" s="10">
        <v>181</v>
      </c>
      <c r="AE43" s="10">
        <v>218</v>
      </c>
      <c r="AF43" s="5"/>
    </row>
    <row r="44" spans="1:32" s="7" customFormat="1" ht="12" customHeight="1" x14ac:dyDescent="0.25">
      <c r="A44" s="9">
        <v>2018</v>
      </c>
      <c r="B44" s="10">
        <v>224</v>
      </c>
      <c r="C44" s="10">
        <v>238</v>
      </c>
      <c r="D44" s="10">
        <v>226</v>
      </c>
      <c r="E44" s="10">
        <v>220</v>
      </c>
      <c r="F44" s="10">
        <v>193</v>
      </c>
      <c r="G44" s="10">
        <v>216</v>
      </c>
      <c r="H44" s="10">
        <v>204</v>
      </c>
      <c r="I44" s="10">
        <v>201</v>
      </c>
      <c r="J44" s="10">
        <v>221</v>
      </c>
      <c r="K44" s="10">
        <v>214</v>
      </c>
      <c r="L44" s="10">
        <v>220</v>
      </c>
      <c r="M44" s="10">
        <v>212</v>
      </c>
      <c r="N44" s="10">
        <v>257</v>
      </c>
      <c r="O44" s="10">
        <v>224</v>
      </c>
      <c r="P44" s="10">
        <v>251</v>
      </c>
      <c r="Q44" s="10">
        <v>166</v>
      </c>
      <c r="R44" s="10">
        <v>221</v>
      </c>
      <c r="S44" s="10">
        <v>221</v>
      </c>
      <c r="T44" s="10">
        <v>205</v>
      </c>
      <c r="U44" s="10">
        <v>201</v>
      </c>
      <c r="V44" s="10">
        <v>253</v>
      </c>
      <c r="W44" s="10">
        <v>327</v>
      </c>
      <c r="X44" s="10">
        <v>267</v>
      </c>
      <c r="Y44" s="10">
        <v>239</v>
      </c>
      <c r="Z44" s="10">
        <v>249</v>
      </c>
      <c r="AA44" s="10">
        <v>273</v>
      </c>
      <c r="AB44" s="10">
        <v>224</v>
      </c>
      <c r="AC44" s="10">
        <v>222</v>
      </c>
      <c r="AD44" s="10">
        <v>185</v>
      </c>
      <c r="AE44" s="10">
        <v>201</v>
      </c>
      <c r="AF44" s="5"/>
    </row>
    <row r="45" spans="1:32" s="7" customFormat="1" ht="12" customHeight="1" x14ac:dyDescent="0.25">
      <c r="A45" s="9">
        <v>2019</v>
      </c>
      <c r="B45" s="10">
        <v>238</v>
      </c>
      <c r="C45" s="10">
        <v>222</v>
      </c>
      <c r="D45" s="10">
        <v>211</v>
      </c>
      <c r="E45" s="10">
        <v>231</v>
      </c>
      <c r="F45" s="10">
        <v>197</v>
      </c>
      <c r="G45" s="10">
        <v>205</v>
      </c>
      <c r="H45" s="10">
        <v>205</v>
      </c>
      <c r="I45" s="10">
        <v>254</v>
      </c>
      <c r="J45" s="10">
        <v>208</v>
      </c>
      <c r="K45" s="10">
        <v>213</v>
      </c>
      <c r="L45" s="10">
        <v>227</v>
      </c>
      <c r="M45" s="10">
        <v>203</v>
      </c>
      <c r="N45" s="10">
        <v>221</v>
      </c>
      <c r="O45" s="10">
        <v>200</v>
      </c>
      <c r="P45" s="10">
        <v>250</v>
      </c>
      <c r="Q45" s="10">
        <v>200</v>
      </c>
      <c r="R45" s="10">
        <v>227</v>
      </c>
      <c r="S45" s="10">
        <v>233</v>
      </c>
      <c r="T45" s="10">
        <v>219</v>
      </c>
      <c r="U45" s="10">
        <v>226</v>
      </c>
      <c r="V45" s="10">
        <v>242</v>
      </c>
      <c r="W45" s="10">
        <v>231</v>
      </c>
      <c r="X45" s="10">
        <v>254</v>
      </c>
      <c r="Y45" s="10">
        <v>285</v>
      </c>
      <c r="Z45" s="10">
        <v>267</v>
      </c>
      <c r="AA45" s="10">
        <v>248</v>
      </c>
      <c r="AB45" s="10">
        <v>253</v>
      </c>
      <c r="AC45" s="10">
        <v>210</v>
      </c>
      <c r="AD45" s="10">
        <v>212</v>
      </c>
      <c r="AE45" s="10">
        <v>207</v>
      </c>
      <c r="AF45" s="5"/>
    </row>
    <row r="46" spans="1:32" s="7" customFormat="1" ht="12" customHeight="1" x14ac:dyDescent="0.25">
      <c r="A46" s="9">
        <v>2020</v>
      </c>
      <c r="B46" s="10">
        <v>198</v>
      </c>
      <c r="C46" s="10">
        <v>245</v>
      </c>
      <c r="D46" s="10">
        <v>222</v>
      </c>
      <c r="E46" s="10">
        <v>208</v>
      </c>
      <c r="F46" s="10">
        <v>237</v>
      </c>
      <c r="G46" s="10">
        <v>235</v>
      </c>
      <c r="H46" s="10">
        <v>269</v>
      </c>
      <c r="I46" s="10">
        <v>217</v>
      </c>
      <c r="J46" s="10">
        <v>219</v>
      </c>
      <c r="K46" s="10">
        <v>217</v>
      </c>
      <c r="L46" s="10">
        <v>249</v>
      </c>
      <c r="M46" s="10">
        <v>164</v>
      </c>
      <c r="N46" s="10">
        <v>228</v>
      </c>
      <c r="O46" s="10">
        <v>266</v>
      </c>
      <c r="P46" s="10">
        <v>277</v>
      </c>
      <c r="Q46" s="10">
        <v>247</v>
      </c>
      <c r="R46" s="10">
        <v>292</v>
      </c>
      <c r="S46" s="10">
        <v>264</v>
      </c>
      <c r="T46" s="10">
        <v>216</v>
      </c>
      <c r="U46" s="10">
        <v>301</v>
      </c>
      <c r="V46" s="10">
        <v>286</v>
      </c>
      <c r="W46" s="10">
        <v>321</v>
      </c>
      <c r="X46" s="10">
        <v>226</v>
      </c>
      <c r="Y46" s="10">
        <v>282</v>
      </c>
      <c r="Z46" s="10">
        <v>265</v>
      </c>
      <c r="AA46" s="10">
        <v>279</v>
      </c>
      <c r="AB46" s="10">
        <v>267</v>
      </c>
      <c r="AC46" s="10">
        <v>252</v>
      </c>
      <c r="AD46" s="10">
        <v>277</v>
      </c>
      <c r="AE46" s="10">
        <v>275</v>
      </c>
      <c r="AF46" s="5"/>
    </row>
    <row r="47" spans="1:32" s="7" customFormat="1" ht="12" customHeight="1" x14ac:dyDescent="0.25">
      <c r="A47" s="1"/>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5"/>
    </row>
    <row r="48" spans="1:32" s="7" customFormat="1" ht="12" customHeight="1" x14ac:dyDescent="0.25">
      <c r="A48" s="11" t="s">
        <v>3</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5"/>
    </row>
    <row r="49" spans="1:32" s="7" customFormat="1" ht="12" customHeight="1" x14ac:dyDescent="0.25">
      <c r="A49" s="9" t="s">
        <v>4</v>
      </c>
      <c r="B49" s="10">
        <f t="shared" ref="B49" si="10">AVERAGE(B43:B45)</f>
        <v>224.66666666666666</v>
      </c>
      <c r="C49" s="10">
        <f t="shared" ref="C49:AE49" si="11">AVERAGE(C43:C45)</f>
        <v>222.33333333333334</v>
      </c>
      <c r="D49" s="10">
        <f t="shared" si="11"/>
        <v>229.66666666666666</v>
      </c>
      <c r="E49" s="10">
        <f t="shared" si="11"/>
        <v>230.33333333333334</v>
      </c>
      <c r="F49" s="10">
        <f t="shared" si="11"/>
        <v>193.33333333333334</v>
      </c>
      <c r="G49" s="10">
        <f t="shared" si="11"/>
        <v>210</v>
      </c>
      <c r="H49" s="10">
        <f t="shared" si="11"/>
        <v>210.33333333333334</v>
      </c>
      <c r="I49" s="10">
        <f t="shared" si="11"/>
        <v>222.33333333333334</v>
      </c>
      <c r="J49" s="10">
        <f t="shared" si="11"/>
        <v>213.33333333333334</v>
      </c>
      <c r="K49" s="10">
        <f t="shared" si="11"/>
        <v>215</v>
      </c>
      <c r="L49" s="10">
        <f t="shared" si="11"/>
        <v>231</v>
      </c>
      <c r="M49" s="10">
        <f t="shared" si="11"/>
        <v>220.33333333333334</v>
      </c>
      <c r="N49" s="10">
        <f t="shared" si="11"/>
        <v>231.33333333333334</v>
      </c>
      <c r="O49" s="10">
        <f t="shared" si="11"/>
        <v>207</v>
      </c>
      <c r="P49" s="10">
        <f t="shared" si="11"/>
        <v>241.33333333333334</v>
      </c>
      <c r="Q49" s="10">
        <f t="shared" si="11"/>
        <v>190.66666666666666</v>
      </c>
      <c r="R49" s="10">
        <f t="shared" si="11"/>
        <v>223</v>
      </c>
      <c r="S49" s="10">
        <f t="shared" si="11"/>
        <v>235.33333333333334</v>
      </c>
      <c r="T49" s="10">
        <f t="shared" si="11"/>
        <v>223.33333333333334</v>
      </c>
      <c r="U49" s="10">
        <f t="shared" si="11"/>
        <v>216.66666666666666</v>
      </c>
      <c r="V49" s="10">
        <f t="shared" si="11"/>
        <v>244</v>
      </c>
      <c r="W49" s="10">
        <f t="shared" si="11"/>
        <v>266</v>
      </c>
      <c r="X49" s="10">
        <f t="shared" si="11"/>
        <v>260</v>
      </c>
      <c r="Y49" s="10">
        <f t="shared" si="11"/>
        <v>256</v>
      </c>
      <c r="Z49" s="10">
        <f t="shared" si="11"/>
        <v>245</v>
      </c>
      <c r="AA49" s="10">
        <f t="shared" si="11"/>
        <v>247.33333333333334</v>
      </c>
      <c r="AB49" s="10">
        <f t="shared" si="11"/>
        <v>233.33333333333334</v>
      </c>
      <c r="AC49" s="10">
        <f t="shared" si="11"/>
        <v>221.33333333333334</v>
      </c>
      <c r="AD49" s="10">
        <f t="shared" si="11"/>
        <v>192.66666666666666</v>
      </c>
      <c r="AE49" s="10">
        <f t="shared" si="11"/>
        <v>208.66666666666666</v>
      </c>
      <c r="AF49" s="5"/>
    </row>
    <row r="50" spans="1:32" s="7" customFormat="1" ht="12" customHeight="1" x14ac:dyDescent="0.25">
      <c r="A50" s="9" t="s">
        <v>5</v>
      </c>
      <c r="B50" s="10">
        <f>MIN(StGB!B43:B45)</f>
        <v>212</v>
      </c>
      <c r="C50" s="10">
        <f>MIN(StGB!C43:C45)</f>
        <v>207</v>
      </c>
      <c r="D50" s="10">
        <f>MIN(StGB!D43:D45)</f>
        <v>211</v>
      </c>
      <c r="E50" s="10">
        <f>MIN(StGB!E43:E45)</f>
        <v>220</v>
      </c>
      <c r="F50" s="10">
        <f>MIN(StGB!F43:F45)</f>
        <v>190</v>
      </c>
      <c r="G50" s="10">
        <f>MIN(StGB!G43:G45)</f>
        <v>205</v>
      </c>
      <c r="H50" s="10">
        <f>MIN(StGB!H43:H45)</f>
        <v>204</v>
      </c>
      <c r="I50" s="10">
        <f>MIN(StGB!I43:I45)</f>
        <v>201</v>
      </c>
      <c r="J50" s="10">
        <f>MIN(StGB!J43:J45)</f>
        <v>208</v>
      </c>
      <c r="K50" s="10">
        <f>MIN(StGB!K43:K45)</f>
        <v>213</v>
      </c>
      <c r="L50" s="10">
        <f>MIN(StGB!L43:L45)</f>
        <v>220</v>
      </c>
      <c r="M50" s="10">
        <f>MIN(StGB!M43:M45)</f>
        <v>203</v>
      </c>
      <c r="N50" s="10">
        <f>MIN(StGB!N43:N45)</f>
        <v>216</v>
      </c>
      <c r="O50" s="10">
        <f>MIN(StGB!O43:O45)</f>
        <v>197</v>
      </c>
      <c r="P50" s="10">
        <f>MIN(StGB!P43:P45)</f>
        <v>223</v>
      </c>
      <c r="Q50" s="10">
        <f>MIN(StGB!Q43:Q45)</f>
        <v>166</v>
      </c>
      <c r="R50" s="10">
        <f>MIN(StGB!R43:R45)</f>
        <v>221</v>
      </c>
      <c r="S50" s="10">
        <f>MIN(StGB!S43:S45)</f>
        <v>221</v>
      </c>
      <c r="T50" s="10">
        <f>MIN(StGB!T43:T45)</f>
        <v>205</v>
      </c>
      <c r="U50" s="10">
        <f>MIN(StGB!U43:U45)</f>
        <v>201</v>
      </c>
      <c r="V50" s="10">
        <f>MIN(StGB!V43:V45)</f>
        <v>237</v>
      </c>
      <c r="W50" s="10">
        <f>MIN(StGB!W43:W45)</f>
        <v>231</v>
      </c>
      <c r="X50" s="10">
        <f>MIN(StGB!X43:X45)</f>
        <v>254</v>
      </c>
      <c r="Y50" s="10">
        <f>MIN(StGB!Y43:Y45)</f>
        <v>239</v>
      </c>
      <c r="Z50" s="10">
        <f>MIN(StGB!Z43:Z45)</f>
        <v>219</v>
      </c>
      <c r="AA50" s="10">
        <f>MIN(StGB!AA43:AA45)</f>
        <v>221</v>
      </c>
      <c r="AB50" s="10">
        <f>MIN(StGB!AB43:AB45)</f>
        <v>223</v>
      </c>
      <c r="AC50" s="10">
        <f>MIN(StGB!AC43:AC45)</f>
        <v>210</v>
      </c>
      <c r="AD50" s="10">
        <f>MIN(StGB!AD43:AD45)</f>
        <v>181</v>
      </c>
      <c r="AE50" s="10">
        <f>MIN(StGB!AE43:AE45)</f>
        <v>201</v>
      </c>
      <c r="AF50" s="5"/>
    </row>
    <row r="51" spans="1:32" s="7" customFormat="1" ht="12" customHeight="1" x14ac:dyDescent="0.25">
      <c r="A51" s="9" t="s">
        <v>6</v>
      </c>
      <c r="B51" s="10">
        <f>MAX(StGB!B43:B45)</f>
        <v>238</v>
      </c>
      <c r="C51" s="10">
        <f>MAX(StGB!C43:C45)</f>
        <v>238</v>
      </c>
      <c r="D51" s="10">
        <f>MAX(StGB!D43:D45)</f>
        <v>252</v>
      </c>
      <c r="E51" s="10">
        <f>MAX(StGB!E43:E45)</f>
        <v>240</v>
      </c>
      <c r="F51" s="10">
        <f>MAX(StGB!F43:F45)</f>
        <v>197</v>
      </c>
      <c r="G51" s="10">
        <f>MAX(StGB!G43:G45)</f>
        <v>216</v>
      </c>
      <c r="H51" s="10">
        <f>MAX(StGB!H43:H45)</f>
        <v>222</v>
      </c>
      <c r="I51" s="10">
        <f>MAX(StGB!I43:I45)</f>
        <v>254</v>
      </c>
      <c r="J51" s="10">
        <f>MAX(StGB!J43:J45)</f>
        <v>221</v>
      </c>
      <c r="K51" s="10">
        <f>MAX(StGB!K43:K45)</f>
        <v>218</v>
      </c>
      <c r="L51" s="10">
        <f>MAX(StGB!L43:L45)</f>
        <v>246</v>
      </c>
      <c r="M51" s="10">
        <f>MAX(StGB!M43:M45)</f>
        <v>246</v>
      </c>
      <c r="N51" s="10">
        <f>MAX(StGB!N43:N45)</f>
        <v>257</v>
      </c>
      <c r="O51" s="10">
        <f>MAX(StGB!O43:O45)</f>
        <v>224</v>
      </c>
      <c r="P51" s="10">
        <f>MAX(StGB!P43:P45)</f>
        <v>251</v>
      </c>
      <c r="Q51" s="10">
        <f>MAX(StGB!Q43:Q45)</f>
        <v>206</v>
      </c>
      <c r="R51" s="10">
        <f>MAX(StGB!R43:R45)</f>
        <v>227</v>
      </c>
      <c r="S51" s="10">
        <f>MAX(StGB!S43:S45)</f>
        <v>252</v>
      </c>
      <c r="T51" s="10">
        <f>MAX(StGB!T43:T45)</f>
        <v>246</v>
      </c>
      <c r="U51" s="10">
        <f>MAX(StGB!U43:U45)</f>
        <v>226</v>
      </c>
      <c r="V51" s="10">
        <f>MAX(StGB!V43:V45)</f>
        <v>253</v>
      </c>
      <c r="W51" s="10">
        <f>MAX(StGB!W43:W45)</f>
        <v>327</v>
      </c>
      <c r="X51" s="10">
        <f>MAX(StGB!X43:X45)</f>
        <v>267</v>
      </c>
      <c r="Y51" s="10">
        <f>MAX(StGB!Y43:Y45)</f>
        <v>285</v>
      </c>
      <c r="Z51" s="10">
        <f>MAX(StGB!Z43:Z45)</f>
        <v>267</v>
      </c>
      <c r="AA51" s="10">
        <f>MAX(StGB!AA43:AA45)</f>
        <v>273</v>
      </c>
      <c r="AB51" s="10">
        <f>MAX(StGB!AB43:AB45)</f>
        <v>253</v>
      </c>
      <c r="AC51" s="10">
        <f>MAX(StGB!AC43:AC45)</f>
        <v>232</v>
      </c>
      <c r="AD51" s="10">
        <f>MAX(StGB!AD43:AD45)</f>
        <v>212</v>
      </c>
      <c r="AE51" s="10">
        <f>MAX(StGB!AE43:AE45)</f>
        <v>218</v>
      </c>
      <c r="AF51" s="5"/>
    </row>
    <row r="52" spans="1:32" s="7" customFormat="1" ht="12" customHeight="1" x14ac:dyDescent="0.25">
      <c r="A52" s="9" t="s">
        <v>7</v>
      </c>
      <c r="B52" s="10">
        <f t="shared" ref="B52" si="12">B51-B50</f>
        <v>26</v>
      </c>
      <c r="C52" s="10">
        <f t="shared" ref="C52:AE52" si="13">C51-C50</f>
        <v>31</v>
      </c>
      <c r="D52" s="10">
        <f t="shared" si="13"/>
        <v>41</v>
      </c>
      <c r="E52" s="10">
        <f t="shared" si="13"/>
        <v>20</v>
      </c>
      <c r="F52" s="10">
        <f t="shared" si="13"/>
        <v>7</v>
      </c>
      <c r="G52" s="10">
        <f t="shared" si="13"/>
        <v>11</v>
      </c>
      <c r="H52" s="10">
        <f t="shared" si="13"/>
        <v>18</v>
      </c>
      <c r="I52" s="10">
        <f t="shared" si="13"/>
        <v>53</v>
      </c>
      <c r="J52" s="10">
        <f t="shared" si="13"/>
        <v>13</v>
      </c>
      <c r="K52" s="10">
        <f t="shared" si="13"/>
        <v>5</v>
      </c>
      <c r="L52" s="10">
        <f t="shared" si="13"/>
        <v>26</v>
      </c>
      <c r="M52" s="10">
        <f t="shared" si="13"/>
        <v>43</v>
      </c>
      <c r="N52" s="10">
        <f t="shared" si="13"/>
        <v>41</v>
      </c>
      <c r="O52" s="10">
        <f t="shared" si="13"/>
        <v>27</v>
      </c>
      <c r="P52" s="10">
        <f t="shared" si="13"/>
        <v>28</v>
      </c>
      <c r="Q52" s="10">
        <f t="shared" si="13"/>
        <v>40</v>
      </c>
      <c r="R52" s="10">
        <f t="shared" si="13"/>
        <v>6</v>
      </c>
      <c r="S52" s="10">
        <f t="shared" si="13"/>
        <v>31</v>
      </c>
      <c r="T52" s="10">
        <f t="shared" si="13"/>
        <v>41</v>
      </c>
      <c r="U52" s="10">
        <f t="shared" si="13"/>
        <v>25</v>
      </c>
      <c r="V52" s="10">
        <f t="shared" si="13"/>
        <v>16</v>
      </c>
      <c r="W52" s="10">
        <f t="shared" si="13"/>
        <v>96</v>
      </c>
      <c r="X52" s="10">
        <f t="shared" si="13"/>
        <v>13</v>
      </c>
      <c r="Y52" s="10">
        <f t="shared" si="13"/>
        <v>46</v>
      </c>
      <c r="Z52" s="10">
        <f t="shared" si="13"/>
        <v>48</v>
      </c>
      <c r="AA52" s="10">
        <f t="shared" si="13"/>
        <v>52</v>
      </c>
      <c r="AB52" s="10">
        <f t="shared" si="13"/>
        <v>30</v>
      </c>
      <c r="AC52" s="10">
        <f t="shared" si="13"/>
        <v>22</v>
      </c>
      <c r="AD52" s="10">
        <f t="shared" si="13"/>
        <v>31</v>
      </c>
      <c r="AE52" s="10">
        <f t="shared" si="13"/>
        <v>17</v>
      </c>
      <c r="AF52" s="5"/>
    </row>
    <row r="53" spans="1:32" s="7" customFormat="1" ht="12" customHeight="1" x14ac:dyDescent="0.25">
      <c r="A53" s="1"/>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5"/>
    </row>
    <row r="54" spans="1:32" s="7" customFormat="1" ht="14.1" customHeight="1" x14ac:dyDescent="0.2">
      <c r="A54" s="20" t="s">
        <v>2</v>
      </c>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row>
    <row r="55" spans="1:32" ht="14.1" customHeight="1" x14ac:dyDescent="0.2">
      <c r="A55" s="9">
        <v>2017</v>
      </c>
      <c r="B55" s="10">
        <v>190</v>
      </c>
      <c r="C55" s="10">
        <v>193</v>
      </c>
      <c r="D55" s="10">
        <v>212</v>
      </c>
      <c r="E55" s="10">
        <v>240</v>
      </c>
      <c r="F55" s="10">
        <v>178</v>
      </c>
      <c r="G55" s="10">
        <v>172</v>
      </c>
      <c r="H55" s="10">
        <v>184</v>
      </c>
      <c r="I55" s="10">
        <v>169</v>
      </c>
      <c r="J55" s="10">
        <v>188</v>
      </c>
      <c r="K55" s="10">
        <v>190</v>
      </c>
      <c r="L55" s="10">
        <v>190</v>
      </c>
      <c r="M55" s="10">
        <v>190</v>
      </c>
      <c r="N55" s="10">
        <v>184</v>
      </c>
      <c r="O55" s="10">
        <v>190</v>
      </c>
      <c r="P55" s="10">
        <v>228</v>
      </c>
      <c r="Q55" s="10">
        <v>190</v>
      </c>
      <c r="R55" s="10">
        <v>226</v>
      </c>
      <c r="S55" s="10">
        <v>232</v>
      </c>
      <c r="T55" s="10">
        <v>230</v>
      </c>
      <c r="U55" s="10">
        <v>215</v>
      </c>
      <c r="V55" s="10">
        <v>252</v>
      </c>
      <c r="W55" s="10">
        <v>220</v>
      </c>
      <c r="X55" s="10">
        <v>237</v>
      </c>
      <c r="Y55" s="10">
        <v>234</v>
      </c>
      <c r="Z55" s="10">
        <v>208</v>
      </c>
      <c r="AA55" s="10">
        <v>217</v>
      </c>
      <c r="AB55" s="10">
        <v>180</v>
      </c>
      <c r="AC55" s="10">
        <v>210</v>
      </c>
      <c r="AD55" s="10">
        <v>158</v>
      </c>
      <c r="AE55" s="10">
        <v>229</v>
      </c>
    </row>
    <row r="56" spans="1:32" ht="14.1" customHeight="1" x14ac:dyDescent="0.2">
      <c r="A56" s="9">
        <v>2018</v>
      </c>
      <c r="B56" s="10">
        <v>220</v>
      </c>
      <c r="C56" s="10">
        <v>220</v>
      </c>
      <c r="D56" s="10">
        <v>234</v>
      </c>
      <c r="E56" s="10">
        <v>201</v>
      </c>
      <c r="F56" s="10">
        <v>150</v>
      </c>
      <c r="G56" s="10">
        <v>164</v>
      </c>
      <c r="H56" s="10">
        <v>199</v>
      </c>
      <c r="I56" s="10">
        <v>222</v>
      </c>
      <c r="J56" s="10">
        <v>198</v>
      </c>
      <c r="K56" s="10">
        <v>199</v>
      </c>
      <c r="L56" s="10">
        <v>204</v>
      </c>
      <c r="M56" s="10">
        <v>192</v>
      </c>
      <c r="N56" s="10">
        <v>238</v>
      </c>
      <c r="O56" s="10">
        <v>201</v>
      </c>
      <c r="P56" s="10">
        <v>237</v>
      </c>
      <c r="Q56" s="10">
        <v>148</v>
      </c>
      <c r="R56" s="10">
        <v>243</v>
      </c>
      <c r="S56" s="10">
        <v>224</v>
      </c>
      <c r="T56" s="10">
        <v>204</v>
      </c>
      <c r="U56" s="10">
        <v>210</v>
      </c>
      <c r="V56" s="10">
        <v>249</v>
      </c>
      <c r="W56" s="10">
        <v>262</v>
      </c>
      <c r="X56" s="10">
        <v>237</v>
      </c>
      <c r="Y56" s="10">
        <v>237</v>
      </c>
      <c r="Z56" s="10">
        <v>267</v>
      </c>
      <c r="AA56" s="10">
        <v>234</v>
      </c>
      <c r="AB56" s="10">
        <v>206</v>
      </c>
      <c r="AC56" s="10">
        <v>199</v>
      </c>
      <c r="AD56" s="10">
        <v>190</v>
      </c>
      <c r="AE56" s="10">
        <v>179</v>
      </c>
    </row>
    <row r="57" spans="1:32" ht="14.1" customHeight="1" x14ac:dyDescent="0.2">
      <c r="A57" s="9">
        <v>2019</v>
      </c>
      <c r="B57" s="10">
        <v>193</v>
      </c>
      <c r="C57" s="10">
        <v>222</v>
      </c>
      <c r="D57" s="10">
        <v>194</v>
      </c>
      <c r="E57" s="10">
        <v>220</v>
      </c>
      <c r="F57" s="10">
        <v>180</v>
      </c>
      <c r="G57" s="10">
        <v>202</v>
      </c>
      <c r="H57" s="10">
        <v>197</v>
      </c>
      <c r="I57" s="10">
        <v>229</v>
      </c>
      <c r="J57" s="10">
        <v>184</v>
      </c>
      <c r="K57" s="10">
        <v>213</v>
      </c>
      <c r="L57" s="10">
        <v>231</v>
      </c>
      <c r="M57" s="10">
        <v>188</v>
      </c>
      <c r="N57" s="10">
        <v>204</v>
      </c>
      <c r="O57" s="10">
        <v>179</v>
      </c>
      <c r="P57" s="10">
        <v>257</v>
      </c>
      <c r="Q57" s="10">
        <v>153</v>
      </c>
      <c r="R57" s="10">
        <v>217</v>
      </c>
      <c r="S57" s="10">
        <v>208</v>
      </c>
      <c r="T57" s="10">
        <v>176</v>
      </c>
      <c r="U57" s="10">
        <v>210</v>
      </c>
      <c r="V57" s="10">
        <v>225</v>
      </c>
      <c r="W57" s="10">
        <v>229</v>
      </c>
      <c r="X57" s="10">
        <v>247</v>
      </c>
      <c r="Y57" s="10">
        <v>298</v>
      </c>
      <c r="Z57" s="10">
        <v>274</v>
      </c>
      <c r="AA57" s="10">
        <v>230</v>
      </c>
      <c r="AB57" s="10">
        <v>283</v>
      </c>
      <c r="AC57" s="10">
        <v>221</v>
      </c>
      <c r="AD57" s="10">
        <v>239</v>
      </c>
      <c r="AE57" s="10">
        <v>183</v>
      </c>
    </row>
    <row r="58" spans="1:32" ht="14.1" customHeight="1" x14ac:dyDescent="0.2">
      <c r="A58" s="9">
        <v>2020</v>
      </c>
      <c r="B58" s="10">
        <v>192</v>
      </c>
      <c r="C58" s="10">
        <v>227</v>
      </c>
      <c r="D58" s="10">
        <v>224</v>
      </c>
      <c r="E58" s="10">
        <v>206</v>
      </c>
      <c r="F58" s="10">
        <v>236</v>
      </c>
      <c r="G58" s="10">
        <v>222</v>
      </c>
      <c r="H58" s="10">
        <v>232</v>
      </c>
      <c r="I58" s="10">
        <v>186</v>
      </c>
      <c r="J58" s="10">
        <v>195</v>
      </c>
      <c r="K58" s="10">
        <v>172</v>
      </c>
      <c r="L58" s="10">
        <v>218</v>
      </c>
      <c r="M58" s="10">
        <v>155</v>
      </c>
      <c r="N58" s="10">
        <v>216</v>
      </c>
      <c r="O58" s="10">
        <v>217</v>
      </c>
      <c r="P58" s="10">
        <v>232</v>
      </c>
      <c r="Q58" s="10">
        <v>227</v>
      </c>
      <c r="R58" s="10">
        <v>243</v>
      </c>
      <c r="S58" s="10">
        <v>195</v>
      </c>
      <c r="T58" s="10">
        <v>216</v>
      </c>
      <c r="U58" s="10">
        <v>284</v>
      </c>
      <c r="V58" s="10">
        <v>238</v>
      </c>
      <c r="W58" s="10">
        <v>294</v>
      </c>
      <c r="X58" s="10">
        <v>191</v>
      </c>
      <c r="Y58" s="10">
        <v>271</v>
      </c>
      <c r="Z58" s="10">
        <v>245</v>
      </c>
      <c r="AA58" s="10">
        <v>241</v>
      </c>
      <c r="AB58" s="10">
        <v>268</v>
      </c>
      <c r="AC58" s="10">
        <v>233</v>
      </c>
      <c r="AD58" s="10">
        <v>232</v>
      </c>
      <c r="AE58" s="10">
        <v>222</v>
      </c>
    </row>
    <row r="59" spans="1:32" ht="12"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2" ht="12" customHeight="1" x14ac:dyDescent="0.2">
      <c r="A60" s="11" t="s">
        <v>3</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2" ht="12" customHeight="1" x14ac:dyDescent="0.2">
      <c r="A61" s="9" t="s">
        <v>4</v>
      </c>
      <c r="B61" s="10">
        <f t="shared" ref="B61" si="14">AVERAGE(B55:B57)</f>
        <v>201</v>
      </c>
      <c r="C61" s="10">
        <f t="shared" ref="C61:AE61" si="15">AVERAGE(C55:C57)</f>
        <v>211.66666666666666</v>
      </c>
      <c r="D61" s="10">
        <f t="shared" si="15"/>
        <v>213.33333333333334</v>
      </c>
      <c r="E61" s="10">
        <f t="shared" si="15"/>
        <v>220.33333333333334</v>
      </c>
      <c r="F61" s="10">
        <f t="shared" si="15"/>
        <v>169.33333333333334</v>
      </c>
      <c r="G61" s="10">
        <f t="shared" si="15"/>
        <v>179.33333333333334</v>
      </c>
      <c r="H61" s="10">
        <f t="shared" si="15"/>
        <v>193.33333333333334</v>
      </c>
      <c r="I61" s="10">
        <f t="shared" si="15"/>
        <v>206.66666666666666</v>
      </c>
      <c r="J61" s="10">
        <f t="shared" si="15"/>
        <v>190</v>
      </c>
      <c r="K61" s="10">
        <f t="shared" si="15"/>
        <v>200.66666666666666</v>
      </c>
      <c r="L61" s="10">
        <f t="shared" si="15"/>
        <v>208.33333333333334</v>
      </c>
      <c r="M61" s="10">
        <f t="shared" si="15"/>
        <v>190</v>
      </c>
      <c r="N61" s="10">
        <f t="shared" si="15"/>
        <v>208.66666666666666</v>
      </c>
      <c r="O61" s="10">
        <f t="shared" si="15"/>
        <v>190</v>
      </c>
      <c r="P61" s="10">
        <f t="shared" si="15"/>
        <v>240.66666666666666</v>
      </c>
      <c r="Q61" s="10">
        <f t="shared" si="15"/>
        <v>163.66666666666666</v>
      </c>
      <c r="R61" s="10">
        <f t="shared" si="15"/>
        <v>228.66666666666666</v>
      </c>
      <c r="S61" s="10">
        <f t="shared" si="15"/>
        <v>221.33333333333334</v>
      </c>
      <c r="T61" s="10">
        <f t="shared" si="15"/>
        <v>203.33333333333334</v>
      </c>
      <c r="U61" s="10">
        <f t="shared" si="15"/>
        <v>211.66666666666666</v>
      </c>
      <c r="V61" s="10">
        <f t="shared" si="15"/>
        <v>242</v>
      </c>
      <c r="W61" s="10">
        <f t="shared" si="15"/>
        <v>237</v>
      </c>
      <c r="X61" s="10">
        <f t="shared" si="15"/>
        <v>240.33333333333334</v>
      </c>
      <c r="Y61" s="10">
        <f t="shared" si="15"/>
        <v>256.33333333333331</v>
      </c>
      <c r="Z61" s="10">
        <f t="shared" si="15"/>
        <v>249.66666666666666</v>
      </c>
      <c r="AA61" s="10">
        <f t="shared" si="15"/>
        <v>227</v>
      </c>
      <c r="AB61" s="10">
        <f t="shared" si="15"/>
        <v>223</v>
      </c>
      <c r="AC61" s="10">
        <f t="shared" si="15"/>
        <v>210</v>
      </c>
      <c r="AD61" s="10">
        <f t="shared" si="15"/>
        <v>195.66666666666666</v>
      </c>
      <c r="AE61" s="10">
        <f t="shared" si="15"/>
        <v>197</v>
      </c>
    </row>
    <row r="62" spans="1:32" ht="12" customHeight="1" x14ac:dyDescent="0.2">
      <c r="A62" s="9" t="s">
        <v>5</v>
      </c>
      <c r="B62" s="10">
        <f>MIN(StGB!B55:B57)</f>
        <v>190</v>
      </c>
      <c r="C62" s="10">
        <f>MIN(StGB!C55:C57)</f>
        <v>193</v>
      </c>
      <c r="D62" s="10">
        <f>MIN(StGB!D55:D57)</f>
        <v>194</v>
      </c>
      <c r="E62" s="10">
        <f>MIN(StGB!E55:E57)</f>
        <v>201</v>
      </c>
      <c r="F62" s="10">
        <f>MIN(StGB!F55:F57)</f>
        <v>150</v>
      </c>
      <c r="G62" s="10">
        <f>MIN(StGB!G55:G57)</f>
        <v>164</v>
      </c>
      <c r="H62" s="10">
        <f>MIN(StGB!H55:H57)</f>
        <v>184</v>
      </c>
      <c r="I62" s="10">
        <f>MIN(StGB!I55:I57)</f>
        <v>169</v>
      </c>
      <c r="J62" s="10">
        <f>MIN(StGB!J55:J57)</f>
        <v>184</v>
      </c>
      <c r="K62" s="10">
        <f>MIN(StGB!K55:K57)</f>
        <v>190</v>
      </c>
      <c r="L62" s="10">
        <f>MIN(StGB!L55:L57)</f>
        <v>190</v>
      </c>
      <c r="M62" s="10">
        <f>MIN(StGB!M55:M57)</f>
        <v>188</v>
      </c>
      <c r="N62" s="10">
        <f>MIN(StGB!N55:N57)</f>
        <v>184</v>
      </c>
      <c r="O62" s="10">
        <f>MIN(StGB!O55:O57)</f>
        <v>179</v>
      </c>
      <c r="P62" s="10">
        <f>MIN(StGB!P55:P57)</f>
        <v>228</v>
      </c>
      <c r="Q62" s="10">
        <f>MIN(StGB!Q55:Q57)</f>
        <v>148</v>
      </c>
      <c r="R62" s="10">
        <f>MIN(StGB!R55:R57)</f>
        <v>217</v>
      </c>
      <c r="S62" s="10">
        <f>MIN(StGB!S55:S57)</f>
        <v>208</v>
      </c>
      <c r="T62" s="10">
        <f>MIN(StGB!T55:T57)</f>
        <v>176</v>
      </c>
      <c r="U62" s="10">
        <f>MIN(StGB!U55:U57)</f>
        <v>210</v>
      </c>
      <c r="V62" s="10">
        <f>MIN(StGB!V55:V57)</f>
        <v>225</v>
      </c>
      <c r="W62" s="10">
        <f>MIN(StGB!W55:W57)</f>
        <v>220</v>
      </c>
      <c r="X62" s="10">
        <f>MIN(StGB!X55:X57)</f>
        <v>237</v>
      </c>
      <c r="Y62" s="10">
        <f>MIN(StGB!Y55:Y57)</f>
        <v>234</v>
      </c>
      <c r="Z62" s="10">
        <f>MIN(StGB!Z55:Z57)</f>
        <v>208</v>
      </c>
      <c r="AA62" s="10">
        <f>MIN(StGB!AA55:AA57)</f>
        <v>217</v>
      </c>
      <c r="AB62" s="10">
        <f>MIN(StGB!AB55:AB57)</f>
        <v>180</v>
      </c>
      <c r="AC62" s="10">
        <f>MIN(StGB!AC55:AC57)</f>
        <v>199</v>
      </c>
      <c r="AD62" s="10">
        <f>MIN(StGB!AD55:AD57)</f>
        <v>158</v>
      </c>
      <c r="AE62" s="10">
        <f>MIN(StGB!AE55:AE57)</f>
        <v>179</v>
      </c>
    </row>
    <row r="63" spans="1:32" ht="12" customHeight="1" x14ac:dyDescent="0.2">
      <c r="A63" s="9" t="s">
        <v>6</v>
      </c>
      <c r="B63" s="10">
        <f>MAX(StGB!B55:B57)</f>
        <v>220</v>
      </c>
      <c r="C63" s="10">
        <f>MAX(StGB!C55:C57)</f>
        <v>222</v>
      </c>
      <c r="D63" s="10">
        <f>MAX(StGB!D55:D57)</f>
        <v>234</v>
      </c>
      <c r="E63" s="10">
        <f>MAX(StGB!E55:E57)</f>
        <v>240</v>
      </c>
      <c r="F63" s="10">
        <f>MAX(StGB!F55:F57)</f>
        <v>180</v>
      </c>
      <c r="G63" s="10">
        <f>MAX(StGB!G55:G57)</f>
        <v>202</v>
      </c>
      <c r="H63" s="10">
        <f>MAX(StGB!H55:H57)</f>
        <v>199</v>
      </c>
      <c r="I63" s="10">
        <f>MAX(StGB!I55:I57)</f>
        <v>229</v>
      </c>
      <c r="J63" s="10">
        <f>MAX(StGB!J55:J57)</f>
        <v>198</v>
      </c>
      <c r="K63" s="10">
        <f>MAX(StGB!K55:K57)</f>
        <v>213</v>
      </c>
      <c r="L63" s="10">
        <f>MAX(StGB!L55:L57)</f>
        <v>231</v>
      </c>
      <c r="M63" s="10">
        <f>MAX(StGB!M55:M57)</f>
        <v>192</v>
      </c>
      <c r="N63" s="10">
        <f>MAX(StGB!N55:N57)</f>
        <v>238</v>
      </c>
      <c r="O63" s="10">
        <f>MAX(StGB!O55:O57)</f>
        <v>201</v>
      </c>
      <c r="P63" s="10">
        <f>MAX(StGB!P55:P57)</f>
        <v>257</v>
      </c>
      <c r="Q63" s="10">
        <f>MAX(StGB!Q55:Q57)</f>
        <v>190</v>
      </c>
      <c r="R63" s="10">
        <f>MAX(StGB!R55:R57)</f>
        <v>243</v>
      </c>
      <c r="S63" s="10">
        <f>MAX(StGB!S55:S57)</f>
        <v>232</v>
      </c>
      <c r="T63" s="10">
        <f>MAX(StGB!T55:T57)</f>
        <v>230</v>
      </c>
      <c r="U63" s="10">
        <f>MAX(StGB!U55:U57)</f>
        <v>215</v>
      </c>
      <c r="V63" s="10">
        <f>MAX(StGB!V55:V57)</f>
        <v>252</v>
      </c>
      <c r="W63" s="10">
        <f>MAX(StGB!W55:W57)</f>
        <v>262</v>
      </c>
      <c r="X63" s="10">
        <f>MAX(StGB!X55:X57)</f>
        <v>247</v>
      </c>
      <c r="Y63" s="10">
        <f>MAX(StGB!Y55:Y57)</f>
        <v>298</v>
      </c>
      <c r="Z63" s="10">
        <f>MAX(StGB!Z55:Z57)</f>
        <v>274</v>
      </c>
      <c r="AA63" s="10">
        <f>MAX(StGB!AA55:AA57)</f>
        <v>234</v>
      </c>
      <c r="AB63" s="10">
        <f>MAX(StGB!AB55:AB57)</f>
        <v>283</v>
      </c>
      <c r="AC63" s="10">
        <f>MAX(StGB!AC55:AC57)</f>
        <v>221</v>
      </c>
      <c r="AD63" s="10">
        <f>MAX(StGB!AD55:AD57)</f>
        <v>239</v>
      </c>
      <c r="AE63" s="10">
        <f>MAX(StGB!AE55:AE57)</f>
        <v>229</v>
      </c>
    </row>
    <row r="64" spans="1:32" ht="12" customHeight="1" x14ac:dyDescent="0.2">
      <c r="A64" s="9" t="s">
        <v>7</v>
      </c>
      <c r="B64" s="10">
        <f t="shared" ref="B64" si="16">B63-B62</f>
        <v>30</v>
      </c>
      <c r="C64" s="10">
        <f t="shared" ref="C64:AE64" si="17">C63-C62</f>
        <v>29</v>
      </c>
      <c r="D64" s="10">
        <f t="shared" si="17"/>
        <v>40</v>
      </c>
      <c r="E64" s="10">
        <f t="shared" si="17"/>
        <v>39</v>
      </c>
      <c r="F64" s="10">
        <f t="shared" si="17"/>
        <v>30</v>
      </c>
      <c r="G64" s="10">
        <f t="shared" si="17"/>
        <v>38</v>
      </c>
      <c r="H64" s="10">
        <f t="shared" si="17"/>
        <v>15</v>
      </c>
      <c r="I64" s="10">
        <f t="shared" si="17"/>
        <v>60</v>
      </c>
      <c r="J64" s="10">
        <f t="shared" si="17"/>
        <v>14</v>
      </c>
      <c r="K64" s="10">
        <f t="shared" si="17"/>
        <v>23</v>
      </c>
      <c r="L64" s="10">
        <f t="shared" si="17"/>
        <v>41</v>
      </c>
      <c r="M64" s="10">
        <f t="shared" si="17"/>
        <v>4</v>
      </c>
      <c r="N64" s="10">
        <f t="shared" si="17"/>
        <v>54</v>
      </c>
      <c r="O64" s="10">
        <f t="shared" si="17"/>
        <v>22</v>
      </c>
      <c r="P64" s="10">
        <f t="shared" si="17"/>
        <v>29</v>
      </c>
      <c r="Q64" s="10">
        <f t="shared" si="17"/>
        <v>42</v>
      </c>
      <c r="R64" s="10">
        <f t="shared" si="17"/>
        <v>26</v>
      </c>
      <c r="S64" s="10">
        <f t="shared" si="17"/>
        <v>24</v>
      </c>
      <c r="T64" s="10">
        <f t="shared" si="17"/>
        <v>54</v>
      </c>
      <c r="U64" s="10">
        <f t="shared" si="17"/>
        <v>5</v>
      </c>
      <c r="V64" s="10">
        <f t="shared" si="17"/>
        <v>27</v>
      </c>
      <c r="W64" s="10">
        <f t="shared" si="17"/>
        <v>42</v>
      </c>
      <c r="X64" s="10">
        <f t="shared" si="17"/>
        <v>10</v>
      </c>
      <c r="Y64" s="10">
        <f t="shared" si="17"/>
        <v>64</v>
      </c>
      <c r="Z64" s="10">
        <f t="shared" si="17"/>
        <v>66</v>
      </c>
      <c r="AA64" s="10">
        <f t="shared" si="17"/>
        <v>17</v>
      </c>
      <c r="AB64" s="10">
        <f t="shared" si="17"/>
        <v>103</v>
      </c>
      <c r="AC64" s="10">
        <f t="shared" si="17"/>
        <v>22</v>
      </c>
      <c r="AD64" s="10">
        <f t="shared" si="17"/>
        <v>81</v>
      </c>
      <c r="AE64" s="10">
        <f t="shared" si="17"/>
        <v>50</v>
      </c>
    </row>
    <row r="65" spans="1:32" ht="12" customHeight="1" x14ac:dyDescent="0.2">
      <c r="A65" s="1"/>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row>
    <row r="66" spans="1:32" s="7" customFormat="1" ht="14.1" customHeight="1" x14ac:dyDescent="0.2">
      <c r="A66" s="20" t="s">
        <v>29</v>
      </c>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row>
    <row r="67" spans="1:32" ht="14.1" customHeight="1" x14ac:dyDescent="0.2">
      <c r="A67" s="9">
        <v>2017</v>
      </c>
      <c r="B67" s="22">
        <v>3283</v>
      </c>
      <c r="C67" s="22">
        <v>3761</v>
      </c>
      <c r="D67" s="22">
        <v>3970</v>
      </c>
      <c r="E67" s="22">
        <v>4153</v>
      </c>
      <c r="F67" s="22">
        <v>3897</v>
      </c>
      <c r="G67" s="22">
        <v>4099</v>
      </c>
      <c r="H67" s="22">
        <v>4368</v>
      </c>
      <c r="I67" s="22">
        <v>4409</v>
      </c>
      <c r="J67" s="22">
        <v>4283</v>
      </c>
      <c r="K67" s="22">
        <v>4322</v>
      </c>
      <c r="L67" s="22">
        <v>4177</v>
      </c>
      <c r="M67" s="22">
        <v>4195</v>
      </c>
      <c r="N67" s="22">
        <v>4475</v>
      </c>
      <c r="O67" s="22">
        <v>3999</v>
      </c>
      <c r="P67" s="22">
        <v>3791</v>
      </c>
      <c r="Q67" s="22">
        <v>3807</v>
      </c>
      <c r="R67" s="22">
        <v>3750</v>
      </c>
      <c r="S67" s="22">
        <v>4118</v>
      </c>
      <c r="T67" s="22">
        <v>4549</v>
      </c>
      <c r="U67" s="22">
        <v>4406</v>
      </c>
      <c r="V67" s="22">
        <v>4294</v>
      </c>
      <c r="W67" s="22">
        <v>4368</v>
      </c>
      <c r="X67" s="22">
        <v>4863</v>
      </c>
      <c r="Y67" s="22">
        <v>4838</v>
      </c>
      <c r="Z67" s="22">
        <v>4626</v>
      </c>
      <c r="AA67" s="22">
        <v>4866</v>
      </c>
      <c r="AB67" s="22">
        <v>4244</v>
      </c>
      <c r="AC67" s="22">
        <v>4162</v>
      </c>
      <c r="AD67" s="22">
        <v>3702</v>
      </c>
      <c r="AE67" s="22">
        <v>4214</v>
      </c>
    </row>
    <row r="68" spans="1:32" ht="14.1" customHeight="1" x14ac:dyDescent="0.2">
      <c r="A68" s="9">
        <v>2018</v>
      </c>
      <c r="B68" s="22">
        <v>3733</v>
      </c>
      <c r="C68" s="22">
        <v>3792</v>
      </c>
      <c r="D68" s="22">
        <v>3930</v>
      </c>
      <c r="E68" s="22">
        <v>3907</v>
      </c>
      <c r="F68" s="22">
        <v>3856</v>
      </c>
      <c r="G68" s="22">
        <v>3809</v>
      </c>
      <c r="H68" s="22">
        <v>3776</v>
      </c>
      <c r="I68" s="22">
        <v>3182</v>
      </c>
      <c r="J68" s="22">
        <v>3679</v>
      </c>
      <c r="K68" s="22">
        <v>3886</v>
      </c>
      <c r="L68" s="22">
        <v>3680</v>
      </c>
      <c r="M68" s="22">
        <v>3403</v>
      </c>
      <c r="N68" s="22">
        <v>3603</v>
      </c>
      <c r="O68" s="22">
        <v>3717</v>
      </c>
      <c r="P68" s="22">
        <v>3973</v>
      </c>
      <c r="Q68" s="22">
        <v>3990</v>
      </c>
      <c r="R68" s="22">
        <v>4027</v>
      </c>
      <c r="S68" s="22">
        <v>3832</v>
      </c>
      <c r="T68" s="22">
        <v>3880</v>
      </c>
      <c r="U68" s="22">
        <v>3872</v>
      </c>
      <c r="V68" s="22">
        <v>4221</v>
      </c>
      <c r="W68" s="22">
        <v>4303</v>
      </c>
      <c r="X68" s="22">
        <v>4149</v>
      </c>
      <c r="Y68" s="22">
        <v>4604</v>
      </c>
      <c r="Z68" s="22">
        <v>4572</v>
      </c>
      <c r="AA68" s="22">
        <v>4345</v>
      </c>
      <c r="AB68" s="22">
        <v>4481</v>
      </c>
      <c r="AC68" s="22">
        <v>3961</v>
      </c>
      <c r="AD68" s="22">
        <v>3874</v>
      </c>
      <c r="AE68" s="22">
        <v>3857</v>
      </c>
    </row>
    <row r="69" spans="1:32" ht="14.1" customHeight="1" x14ac:dyDescent="0.2">
      <c r="A69" s="9">
        <v>2019</v>
      </c>
      <c r="B69" s="22">
        <v>3390</v>
      </c>
      <c r="C69" s="22">
        <v>3717</v>
      </c>
      <c r="D69" s="22">
        <v>3700</v>
      </c>
      <c r="E69" s="22">
        <v>3549</v>
      </c>
      <c r="F69" s="22">
        <v>3703</v>
      </c>
      <c r="G69" s="22">
        <v>3868</v>
      </c>
      <c r="H69" s="22">
        <v>3841</v>
      </c>
      <c r="I69" s="22">
        <v>3951</v>
      </c>
      <c r="J69" s="22">
        <v>3802</v>
      </c>
      <c r="K69" s="22">
        <v>3848</v>
      </c>
      <c r="L69" s="22">
        <v>4238</v>
      </c>
      <c r="M69" s="22">
        <v>3973</v>
      </c>
      <c r="N69" s="22">
        <v>3802</v>
      </c>
      <c r="O69" s="22">
        <v>3652</v>
      </c>
      <c r="P69" s="22">
        <v>3713</v>
      </c>
      <c r="Q69" s="22">
        <v>3291</v>
      </c>
      <c r="R69" s="22">
        <v>3463</v>
      </c>
      <c r="S69" s="22">
        <v>3506</v>
      </c>
      <c r="T69" s="22">
        <v>3743</v>
      </c>
      <c r="U69" s="22">
        <v>3689</v>
      </c>
      <c r="V69" s="22">
        <v>3525</v>
      </c>
      <c r="W69" s="22">
        <v>3896</v>
      </c>
      <c r="X69" s="22">
        <v>4168</v>
      </c>
      <c r="Y69" s="22">
        <v>4497</v>
      </c>
      <c r="Z69" s="22">
        <v>4453</v>
      </c>
      <c r="AA69" s="22">
        <v>4383</v>
      </c>
      <c r="AB69" s="22">
        <v>4138</v>
      </c>
      <c r="AC69" s="22">
        <v>4153</v>
      </c>
      <c r="AD69" s="22">
        <v>3640</v>
      </c>
      <c r="AE69" s="22">
        <v>3788</v>
      </c>
    </row>
    <row r="70" spans="1:32" ht="14.1" customHeight="1" x14ac:dyDescent="0.2">
      <c r="A70" s="9">
        <v>2020</v>
      </c>
      <c r="B70" s="22">
        <v>3905</v>
      </c>
      <c r="C70" s="22">
        <v>3870</v>
      </c>
      <c r="D70" s="22">
        <v>4059</v>
      </c>
      <c r="E70" s="22">
        <v>3901</v>
      </c>
      <c r="F70" s="22">
        <v>3925</v>
      </c>
      <c r="G70" s="22">
        <v>3949</v>
      </c>
      <c r="H70" s="22">
        <v>4124</v>
      </c>
      <c r="I70" s="22">
        <v>4090</v>
      </c>
      <c r="J70" s="22">
        <v>3694</v>
      </c>
      <c r="K70" s="22">
        <v>3344</v>
      </c>
      <c r="L70" s="22">
        <v>2295</v>
      </c>
      <c r="M70" s="22">
        <v>2060</v>
      </c>
      <c r="N70" s="22">
        <v>2180</v>
      </c>
      <c r="O70" s="22">
        <v>2217</v>
      </c>
      <c r="P70" s="22">
        <v>2511</v>
      </c>
      <c r="Q70" s="22">
        <v>2530</v>
      </c>
      <c r="R70" s="22">
        <v>2252</v>
      </c>
      <c r="S70" s="22">
        <v>2718</v>
      </c>
      <c r="T70" s="22">
        <v>3110</v>
      </c>
      <c r="U70" s="22">
        <v>3247</v>
      </c>
      <c r="V70" s="22">
        <v>3595</v>
      </c>
      <c r="W70" s="22">
        <v>3493</v>
      </c>
      <c r="X70" s="22">
        <v>3617</v>
      </c>
      <c r="Y70" s="22">
        <v>3939</v>
      </c>
      <c r="Z70" s="22">
        <v>4095</v>
      </c>
      <c r="AA70" s="22">
        <v>4103</v>
      </c>
      <c r="AB70" s="22">
        <v>4209</v>
      </c>
      <c r="AC70" s="22">
        <v>4121</v>
      </c>
      <c r="AD70" s="22">
        <v>3966</v>
      </c>
      <c r="AE70" s="22">
        <v>4022</v>
      </c>
    </row>
    <row r="71" spans="1:32" ht="12" customHeight="1"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4"/>
    </row>
    <row r="72" spans="1:32" ht="12" customHeight="1" x14ac:dyDescent="0.25">
      <c r="A72" s="11" t="s">
        <v>3</v>
      </c>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4"/>
    </row>
    <row r="73" spans="1:32" ht="12" customHeight="1" x14ac:dyDescent="0.2">
      <c r="A73" s="9" t="s">
        <v>4</v>
      </c>
      <c r="B73" s="10">
        <f t="shared" ref="B73" si="18">AVERAGE(B67:B69)</f>
        <v>3468.6666666666665</v>
      </c>
      <c r="C73" s="10">
        <f t="shared" ref="C73:AE73" si="19">AVERAGE(C67:C69)</f>
        <v>3756.6666666666665</v>
      </c>
      <c r="D73" s="10">
        <f t="shared" si="19"/>
        <v>3866.6666666666665</v>
      </c>
      <c r="E73" s="10">
        <f t="shared" si="19"/>
        <v>3869.6666666666665</v>
      </c>
      <c r="F73" s="10">
        <f t="shared" si="19"/>
        <v>3818.6666666666665</v>
      </c>
      <c r="G73" s="10">
        <f t="shared" si="19"/>
        <v>3925.3333333333335</v>
      </c>
      <c r="H73" s="10">
        <f t="shared" si="19"/>
        <v>3995</v>
      </c>
      <c r="I73" s="10">
        <f t="shared" si="19"/>
        <v>3847.3333333333335</v>
      </c>
      <c r="J73" s="10">
        <f t="shared" si="19"/>
        <v>3921.3333333333335</v>
      </c>
      <c r="K73" s="10">
        <f t="shared" si="19"/>
        <v>4018.6666666666665</v>
      </c>
      <c r="L73" s="10">
        <f t="shared" si="19"/>
        <v>4031.6666666666665</v>
      </c>
      <c r="M73" s="10">
        <f t="shared" si="19"/>
        <v>3857</v>
      </c>
      <c r="N73" s="10">
        <f t="shared" si="19"/>
        <v>3960</v>
      </c>
      <c r="O73" s="10">
        <f t="shared" si="19"/>
        <v>3789.3333333333335</v>
      </c>
      <c r="P73" s="10">
        <f t="shared" si="19"/>
        <v>3825.6666666666665</v>
      </c>
      <c r="Q73" s="10">
        <f t="shared" si="19"/>
        <v>3696</v>
      </c>
      <c r="R73" s="10">
        <f t="shared" si="19"/>
        <v>3746.6666666666665</v>
      </c>
      <c r="S73" s="10">
        <f t="shared" si="19"/>
        <v>3818.6666666666665</v>
      </c>
      <c r="T73" s="10">
        <f t="shared" si="19"/>
        <v>4057.3333333333335</v>
      </c>
      <c r="U73" s="10">
        <f t="shared" si="19"/>
        <v>3989</v>
      </c>
      <c r="V73" s="10">
        <f t="shared" si="19"/>
        <v>4013.3333333333335</v>
      </c>
      <c r="W73" s="10">
        <f t="shared" si="19"/>
        <v>4189</v>
      </c>
      <c r="X73" s="10">
        <f t="shared" si="19"/>
        <v>4393.333333333333</v>
      </c>
      <c r="Y73" s="10">
        <f t="shared" si="19"/>
        <v>4646.333333333333</v>
      </c>
      <c r="Z73" s="10">
        <f t="shared" si="19"/>
        <v>4550.333333333333</v>
      </c>
      <c r="AA73" s="10">
        <f t="shared" si="19"/>
        <v>4531.333333333333</v>
      </c>
      <c r="AB73" s="10">
        <f t="shared" si="19"/>
        <v>4287.666666666667</v>
      </c>
      <c r="AC73" s="10">
        <f t="shared" si="19"/>
        <v>4092</v>
      </c>
      <c r="AD73" s="10">
        <f t="shared" si="19"/>
        <v>3738.6666666666665</v>
      </c>
      <c r="AE73" s="10">
        <f t="shared" si="19"/>
        <v>3953</v>
      </c>
    </row>
    <row r="74" spans="1:32" s="3" customFormat="1" ht="12" customHeight="1" x14ac:dyDescent="0.2">
      <c r="A74" s="9" t="s">
        <v>5</v>
      </c>
      <c r="B74" s="10">
        <f>MIN(StGB!B67:B69)</f>
        <v>3283</v>
      </c>
      <c r="C74" s="10">
        <f>MIN(StGB!C67:C69)</f>
        <v>3717</v>
      </c>
      <c r="D74" s="10">
        <f>MIN(StGB!D67:D69)</f>
        <v>3700</v>
      </c>
      <c r="E74" s="10">
        <f>MIN(StGB!E67:E69)</f>
        <v>3549</v>
      </c>
      <c r="F74" s="10">
        <f>MIN(StGB!F67:F69)</f>
        <v>3703</v>
      </c>
      <c r="G74" s="10">
        <f>MIN(StGB!G67:G69)</f>
        <v>3809</v>
      </c>
      <c r="H74" s="10">
        <f>MIN(StGB!H67:H69)</f>
        <v>3776</v>
      </c>
      <c r="I74" s="10">
        <f>MIN(StGB!I67:I69)</f>
        <v>3182</v>
      </c>
      <c r="J74" s="10">
        <f>MIN(StGB!J67:J69)</f>
        <v>3679</v>
      </c>
      <c r="K74" s="10">
        <f>MIN(StGB!K67:K69)</f>
        <v>3848</v>
      </c>
      <c r="L74" s="10">
        <f>MIN(StGB!L67:L69)</f>
        <v>3680</v>
      </c>
      <c r="M74" s="10">
        <f>MIN(StGB!M67:M69)</f>
        <v>3403</v>
      </c>
      <c r="N74" s="10">
        <f>MIN(StGB!N67:N69)</f>
        <v>3603</v>
      </c>
      <c r="O74" s="10">
        <f>MIN(StGB!O67:O69)</f>
        <v>3652</v>
      </c>
      <c r="P74" s="10">
        <f>MIN(StGB!P67:P69)</f>
        <v>3713</v>
      </c>
      <c r="Q74" s="10">
        <f>MIN(StGB!Q67:Q69)</f>
        <v>3291</v>
      </c>
      <c r="R74" s="10">
        <f>MIN(StGB!R67:R69)</f>
        <v>3463</v>
      </c>
      <c r="S74" s="10">
        <f>MIN(StGB!S67:S69)</f>
        <v>3506</v>
      </c>
      <c r="T74" s="10">
        <f>MIN(StGB!T67:T69)</f>
        <v>3743</v>
      </c>
      <c r="U74" s="10">
        <f>MIN(StGB!U67:U69)</f>
        <v>3689</v>
      </c>
      <c r="V74" s="10">
        <f>MIN(StGB!V67:V69)</f>
        <v>3525</v>
      </c>
      <c r="W74" s="10">
        <f>MIN(StGB!W67:W69)</f>
        <v>3896</v>
      </c>
      <c r="X74" s="10">
        <f>MIN(StGB!X67:X69)</f>
        <v>4149</v>
      </c>
      <c r="Y74" s="10">
        <f>MIN(StGB!Y67:Y69)</f>
        <v>4497</v>
      </c>
      <c r="Z74" s="10">
        <f>MIN(StGB!Z67:Z69)</f>
        <v>4453</v>
      </c>
      <c r="AA74" s="10">
        <f>MIN(StGB!AA67:AA69)</f>
        <v>4345</v>
      </c>
      <c r="AB74" s="10">
        <f>MIN(StGB!AB67:AB69)</f>
        <v>4138</v>
      </c>
      <c r="AC74" s="10">
        <f>MIN(StGB!AC67:AC69)</f>
        <v>3961</v>
      </c>
      <c r="AD74" s="10">
        <f>MIN(StGB!AD67:AD69)</f>
        <v>3640</v>
      </c>
      <c r="AE74" s="10">
        <f>MIN(StGB!AE67:AE69)</f>
        <v>3788</v>
      </c>
    </row>
    <row r="75" spans="1:32" s="3" customFormat="1" ht="12" customHeight="1" x14ac:dyDescent="0.2">
      <c r="A75" s="9" t="s">
        <v>6</v>
      </c>
      <c r="B75" s="10">
        <f>MAX(StGB!B67:B69)</f>
        <v>3733</v>
      </c>
      <c r="C75" s="10">
        <f>MAX(StGB!C67:C69)</f>
        <v>3792</v>
      </c>
      <c r="D75" s="10">
        <f>MAX(StGB!D67:D69)</f>
        <v>3970</v>
      </c>
      <c r="E75" s="10">
        <f>MAX(StGB!E67:E69)</f>
        <v>4153</v>
      </c>
      <c r="F75" s="10">
        <f>MAX(StGB!F67:F69)</f>
        <v>3897</v>
      </c>
      <c r="G75" s="10">
        <f>MAX(StGB!G67:G69)</f>
        <v>4099</v>
      </c>
      <c r="H75" s="10">
        <f>MAX(StGB!H67:H69)</f>
        <v>4368</v>
      </c>
      <c r="I75" s="10">
        <f>MAX(StGB!I67:I69)</f>
        <v>4409</v>
      </c>
      <c r="J75" s="10">
        <f>MAX(StGB!J67:J69)</f>
        <v>4283</v>
      </c>
      <c r="K75" s="10">
        <f>MAX(StGB!K67:K69)</f>
        <v>4322</v>
      </c>
      <c r="L75" s="10">
        <f>MAX(StGB!L67:L69)</f>
        <v>4238</v>
      </c>
      <c r="M75" s="10">
        <f>MAX(StGB!M67:M69)</f>
        <v>4195</v>
      </c>
      <c r="N75" s="10">
        <f>MAX(StGB!N67:N69)</f>
        <v>4475</v>
      </c>
      <c r="O75" s="10">
        <f>MAX(StGB!O67:O69)</f>
        <v>3999</v>
      </c>
      <c r="P75" s="10">
        <f>MAX(StGB!P67:P69)</f>
        <v>3973</v>
      </c>
      <c r="Q75" s="10">
        <f>MAX(StGB!Q67:Q69)</f>
        <v>3990</v>
      </c>
      <c r="R75" s="10">
        <f>MAX(StGB!R67:R69)</f>
        <v>4027</v>
      </c>
      <c r="S75" s="10">
        <f>MAX(StGB!S67:S69)</f>
        <v>4118</v>
      </c>
      <c r="T75" s="10">
        <f>MAX(StGB!T67:T69)</f>
        <v>4549</v>
      </c>
      <c r="U75" s="10">
        <f>MAX(StGB!U67:U69)</f>
        <v>4406</v>
      </c>
      <c r="V75" s="10">
        <f>MAX(StGB!V67:V69)</f>
        <v>4294</v>
      </c>
      <c r="W75" s="10">
        <f>MAX(StGB!W67:W69)</f>
        <v>4368</v>
      </c>
      <c r="X75" s="10">
        <f>MAX(StGB!X67:X69)</f>
        <v>4863</v>
      </c>
      <c r="Y75" s="10">
        <f>MAX(StGB!Y67:Y69)</f>
        <v>4838</v>
      </c>
      <c r="Z75" s="10">
        <f>MAX(StGB!Z67:Z69)</f>
        <v>4626</v>
      </c>
      <c r="AA75" s="10">
        <f>MAX(StGB!AA67:AA69)</f>
        <v>4866</v>
      </c>
      <c r="AB75" s="10">
        <f>MAX(StGB!AB67:AB69)</f>
        <v>4481</v>
      </c>
      <c r="AC75" s="10">
        <f>MAX(StGB!AC67:AC69)</f>
        <v>4162</v>
      </c>
      <c r="AD75" s="10">
        <f>MAX(StGB!AD67:AD69)</f>
        <v>3874</v>
      </c>
      <c r="AE75" s="10">
        <f>MAX(StGB!AE67:AE69)</f>
        <v>4214</v>
      </c>
    </row>
    <row r="76" spans="1:32" ht="12" customHeight="1" x14ac:dyDescent="0.2">
      <c r="A76" s="9" t="s">
        <v>7</v>
      </c>
      <c r="B76" s="10">
        <f t="shared" ref="B76" si="20">B75-B74</f>
        <v>450</v>
      </c>
      <c r="C76" s="10">
        <f t="shared" ref="C76:AE76" si="21">C75-C74</f>
        <v>75</v>
      </c>
      <c r="D76" s="10">
        <f t="shared" si="21"/>
        <v>270</v>
      </c>
      <c r="E76" s="10">
        <f t="shared" si="21"/>
        <v>604</v>
      </c>
      <c r="F76" s="10">
        <f t="shared" si="21"/>
        <v>194</v>
      </c>
      <c r="G76" s="10">
        <f t="shared" si="21"/>
        <v>290</v>
      </c>
      <c r="H76" s="10">
        <f t="shared" si="21"/>
        <v>592</v>
      </c>
      <c r="I76" s="10">
        <f t="shared" si="21"/>
        <v>1227</v>
      </c>
      <c r="J76" s="10">
        <f t="shared" si="21"/>
        <v>604</v>
      </c>
      <c r="K76" s="10">
        <f t="shared" si="21"/>
        <v>474</v>
      </c>
      <c r="L76" s="10">
        <f t="shared" si="21"/>
        <v>558</v>
      </c>
      <c r="M76" s="10">
        <f t="shared" si="21"/>
        <v>792</v>
      </c>
      <c r="N76" s="10">
        <f t="shared" si="21"/>
        <v>872</v>
      </c>
      <c r="O76" s="10">
        <f t="shared" si="21"/>
        <v>347</v>
      </c>
      <c r="P76" s="10">
        <f t="shared" si="21"/>
        <v>260</v>
      </c>
      <c r="Q76" s="10">
        <f t="shared" si="21"/>
        <v>699</v>
      </c>
      <c r="R76" s="10">
        <f t="shared" si="21"/>
        <v>564</v>
      </c>
      <c r="S76" s="10">
        <f t="shared" si="21"/>
        <v>612</v>
      </c>
      <c r="T76" s="10">
        <f t="shared" si="21"/>
        <v>806</v>
      </c>
      <c r="U76" s="10">
        <f t="shared" si="21"/>
        <v>717</v>
      </c>
      <c r="V76" s="10">
        <f t="shared" si="21"/>
        <v>769</v>
      </c>
      <c r="W76" s="10">
        <f t="shared" si="21"/>
        <v>472</v>
      </c>
      <c r="X76" s="10">
        <f t="shared" si="21"/>
        <v>714</v>
      </c>
      <c r="Y76" s="10">
        <f t="shared" si="21"/>
        <v>341</v>
      </c>
      <c r="Z76" s="10">
        <f t="shared" si="21"/>
        <v>173</v>
      </c>
      <c r="AA76" s="10">
        <f t="shared" si="21"/>
        <v>521</v>
      </c>
      <c r="AB76" s="10">
        <f t="shared" si="21"/>
        <v>343</v>
      </c>
      <c r="AC76" s="10">
        <f t="shared" si="21"/>
        <v>201</v>
      </c>
      <c r="AD76" s="10">
        <f t="shared" si="21"/>
        <v>234</v>
      </c>
      <c r="AE76" s="10">
        <f t="shared" si="21"/>
        <v>426</v>
      </c>
    </row>
    <row r="77" spans="1:32" s="7" customFormat="1"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2" s="7" customFormat="1" ht="14.1" customHeight="1" x14ac:dyDescent="0.2">
      <c r="A78" s="20" t="s">
        <v>11</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row>
    <row r="79" spans="1:32" s="7" customFormat="1" ht="12" customHeight="1" x14ac:dyDescent="0.2">
      <c r="A79" s="9">
        <v>2017</v>
      </c>
      <c r="B79" s="10">
        <v>1859</v>
      </c>
      <c r="C79" s="10">
        <v>2164</v>
      </c>
      <c r="D79" s="10">
        <v>2146</v>
      </c>
      <c r="E79" s="10">
        <v>2196</v>
      </c>
      <c r="F79" s="10">
        <v>2156</v>
      </c>
      <c r="G79" s="10">
        <v>2239</v>
      </c>
      <c r="H79" s="10">
        <v>2292</v>
      </c>
      <c r="I79" s="10">
        <v>2364</v>
      </c>
      <c r="J79" s="10">
        <v>2231</v>
      </c>
      <c r="K79" s="10">
        <v>2173</v>
      </c>
      <c r="L79" s="10">
        <v>2090</v>
      </c>
      <c r="M79" s="10">
        <v>2099</v>
      </c>
      <c r="N79" s="10">
        <v>2273</v>
      </c>
      <c r="O79" s="10">
        <v>1968</v>
      </c>
      <c r="P79" s="10">
        <v>1851</v>
      </c>
      <c r="Q79" s="10">
        <v>1970</v>
      </c>
      <c r="R79" s="10">
        <v>1862</v>
      </c>
      <c r="S79" s="10">
        <v>2171</v>
      </c>
      <c r="T79" s="10">
        <v>2286</v>
      </c>
      <c r="U79" s="10">
        <v>2120</v>
      </c>
      <c r="V79" s="10">
        <v>2178</v>
      </c>
      <c r="W79" s="10">
        <v>2157</v>
      </c>
      <c r="X79" s="10">
        <v>2424</v>
      </c>
      <c r="Y79" s="10">
        <v>2493</v>
      </c>
      <c r="Z79" s="10">
        <v>2398</v>
      </c>
      <c r="AA79" s="10">
        <v>2621</v>
      </c>
      <c r="AB79" s="10">
        <v>2125</v>
      </c>
      <c r="AC79" s="10">
        <v>2178</v>
      </c>
      <c r="AD79" s="10">
        <v>1933</v>
      </c>
      <c r="AE79" s="10">
        <v>2119</v>
      </c>
    </row>
    <row r="80" spans="1:32" s="7" customFormat="1" ht="12" customHeight="1" x14ac:dyDescent="0.2">
      <c r="A80" s="9">
        <v>2018</v>
      </c>
      <c r="B80" s="10">
        <v>1856</v>
      </c>
      <c r="C80" s="10">
        <v>1997</v>
      </c>
      <c r="D80" s="10">
        <v>1997</v>
      </c>
      <c r="E80" s="10">
        <v>2032</v>
      </c>
      <c r="F80" s="10">
        <v>2082</v>
      </c>
      <c r="G80" s="10">
        <v>2064</v>
      </c>
      <c r="H80" s="10">
        <v>2042</v>
      </c>
      <c r="I80" s="10">
        <v>1704</v>
      </c>
      <c r="J80" s="10">
        <v>1884</v>
      </c>
      <c r="K80" s="10">
        <v>2096</v>
      </c>
      <c r="L80" s="10">
        <v>1977</v>
      </c>
      <c r="M80" s="10">
        <v>1714</v>
      </c>
      <c r="N80" s="10">
        <v>1768</v>
      </c>
      <c r="O80" s="10">
        <v>1851</v>
      </c>
      <c r="P80" s="10">
        <v>1974</v>
      </c>
      <c r="Q80" s="10">
        <v>1965</v>
      </c>
      <c r="R80" s="10">
        <v>1942</v>
      </c>
      <c r="S80" s="10">
        <v>1840</v>
      </c>
      <c r="T80" s="10">
        <v>1800</v>
      </c>
      <c r="U80" s="10">
        <v>1822</v>
      </c>
      <c r="V80" s="10">
        <v>1959</v>
      </c>
      <c r="W80" s="10">
        <v>2008</v>
      </c>
      <c r="X80" s="10">
        <v>1988</v>
      </c>
      <c r="Y80" s="10">
        <v>2232</v>
      </c>
      <c r="Z80" s="10">
        <v>2293</v>
      </c>
      <c r="AA80" s="10">
        <v>2214</v>
      </c>
      <c r="AB80" s="10">
        <v>2224</v>
      </c>
      <c r="AC80" s="10">
        <v>1912</v>
      </c>
      <c r="AD80" s="10">
        <v>1895</v>
      </c>
      <c r="AE80" s="10">
        <v>1904</v>
      </c>
      <c r="AF80" s="41"/>
    </row>
    <row r="81" spans="1:31" s="7" customFormat="1" ht="12" customHeight="1" x14ac:dyDescent="0.2">
      <c r="A81" s="9">
        <v>2019</v>
      </c>
      <c r="B81" s="10">
        <v>1738</v>
      </c>
      <c r="C81" s="10">
        <v>2015</v>
      </c>
      <c r="D81" s="10">
        <v>1983</v>
      </c>
      <c r="E81" s="10">
        <v>1912</v>
      </c>
      <c r="F81" s="10">
        <v>1982</v>
      </c>
      <c r="G81" s="10">
        <v>2053</v>
      </c>
      <c r="H81" s="10">
        <v>1997</v>
      </c>
      <c r="I81" s="10">
        <v>2023</v>
      </c>
      <c r="J81" s="10">
        <v>1907</v>
      </c>
      <c r="K81" s="10">
        <v>1971</v>
      </c>
      <c r="L81" s="10">
        <v>2133</v>
      </c>
      <c r="M81" s="10">
        <v>1954</v>
      </c>
      <c r="N81" s="10">
        <v>1882</v>
      </c>
      <c r="O81" s="10">
        <v>1866</v>
      </c>
      <c r="P81" s="10">
        <v>1749</v>
      </c>
      <c r="Q81" s="10">
        <v>1580</v>
      </c>
      <c r="R81" s="10">
        <v>1629</v>
      </c>
      <c r="S81" s="10">
        <v>1725</v>
      </c>
      <c r="T81" s="10">
        <v>1802</v>
      </c>
      <c r="U81" s="10">
        <v>1826</v>
      </c>
      <c r="V81" s="10">
        <v>1688</v>
      </c>
      <c r="W81" s="10">
        <v>1902</v>
      </c>
      <c r="X81" s="10">
        <v>2018</v>
      </c>
      <c r="Y81" s="10">
        <v>2130</v>
      </c>
      <c r="Z81" s="10">
        <v>2198</v>
      </c>
      <c r="AA81" s="10">
        <v>2289</v>
      </c>
      <c r="AB81" s="10">
        <v>2165</v>
      </c>
      <c r="AC81" s="10">
        <v>2079</v>
      </c>
      <c r="AD81" s="10">
        <v>1855</v>
      </c>
      <c r="AE81" s="10">
        <v>1809</v>
      </c>
    </row>
    <row r="82" spans="1:31" s="7" customFormat="1" ht="12" customHeight="1" x14ac:dyDescent="0.2">
      <c r="A82" s="9">
        <v>2020</v>
      </c>
      <c r="B82" s="10">
        <v>1981</v>
      </c>
      <c r="C82" s="10">
        <v>2017</v>
      </c>
      <c r="D82" s="10">
        <v>2044</v>
      </c>
      <c r="E82" s="10">
        <v>2077</v>
      </c>
      <c r="F82" s="10">
        <v>1983</v>
      </c>
      <c r="G82" s="10">
        <v>2031</v>
      </c>
      <c r="H82" s="10">
        <v>2132</v>
      </c>
      <c r="I82" s="10">
        <v>2108</v>
      </c>
      <c r="J82" s="10">
        <v>1811</v>
      </c>
      <c r="K82" s="10">
        <v>1639</v>
      </c>
      <c r="L82" s="10">
        <v>908</v>
      </c>
      <c r="M82" s="10">
        <v>719</v>
      </c>
      <c r="N82" s="10">
        <v>856</v>
      </c>
      <c r="O82" s="10">
        <v>799</v>
      </c>
      <c r="P82" s="10">
        <v>871</v>
      </c>
      <c r="Q82" s="10">
        <v>908</v>
      </c>
      <c r="R82" s="10">
        <v>815</v>
      </c>
      <c r="S82" s="10">
        <v>993</v>
      </c>
      <c r="T82" s="10">
        <v>1214</v>
      </c>
      <c r="U82" s="10">
        <v>1322</v>
      </c>
      <c r="V82" s="10">
        <v>1552</v>
      </c>
      <c r="W82" s="10">
        <v>1492</v>
      </c>
      <c r="X82" s="10">
        <v>1594</v>
      </c>
      <c r="Y82" s="10">
        <v>1792</v>
      </c>
      <c r="Z82" s="10">
        <v>1868</v>
      </c>
      <c r="AA82" s="10">
        <v>1952</v>
      </c>
      <c r="AB82" s="10">
        <v>2046</v>
      </c>
      <c r="AC82" s="10">
        <v>2026</v>
      </c>
      <c r="AD82" s="10">
        <v>1920</v>
      </c>
      <c r="AE82" s="10">
        <v>1890</v>
      </c>
    </row>
    <row r="83" spans="1:31" s="7" customFormat="1" ht="12" customHeight="1" x14ac:dyDescent="0.2">
      <c r="A83" s="9"/>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row>
    <row r="84" spans="1:31" s="7" customFormat="1" ht="12" customHeight="1" x14ac:dyDescent="0.2">
      <c r="A84" s="11" t="s">
        <v>3</v>
      </c>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row>
    <row r="85" spans="1:31" s="7" customFormat="1" ht="12" customHeight="1" x14ac:dyDescent="0.2">
      <c r="A85" s="9" t="s">
        <v>4</v>
      </c>
      <c r="B85" s="10">
        <f t="shared" ref="B85" si="22">AVERAGE(B79:B81)</f>
        <v>1817.6666666666667</v>
      </c>
      <c r="C85" s="10">
        <f t="shared" ref="C85:AE85" si="23">AVERAGE(C79:C81)</f>
        <v>2058.6666666666665</v>
      </c>
      <c r="D85" s="10">
        <f t="shared" si="23"/>
        <v>2042</v>
      </c>
      <c r="E85" s="10">
        <f t="shared" si="23"/>
        <v>2046.6666666666667</v>
      </c>
      <c r="F85" s="10">
        <f t="shared" si="23"/>
        <v>2073.3333333333335</v>
      </c>
      <c r="G85" s="10">
        <f t="shared" si="23"/>
        <v>2118.6666666666665</v>
      </c>
      <c r="H85" s="10">
        <f t="shared" si="23"/>
        <v>2110.3333333333335</v>
      </c>
      <c r="I85" s="10">
        <f t="shared" si="23"/>
        <v>2030.3333333333333</v>
      </c>
      <c r="J85" s="10">
        <f t="shared" si="23"/>
        <v>2007.3333333333333</v>
      </c>
      <c r="K85" s="10">
        <f t="shared" si="23"/>
        <v>2080</v>
      </c>
      <c r="L85" s="10">
        <f t="shared" si="23"/>
        <v>2066.6666666666665</v>
      </c>
      <c r="M85" s="10">
        <f t="shared" si="23"/>
        <v>1922.3333333333333</v>
      </c>
      <c r="N85" s="10">
        <f t="shared" si="23"/>
        <v>1974.3333333333333</v>
      </c>
      <c r="O85" s="10">
        <f t="shared" si="23"/>
        <v>1895</v>
      </c>
      <c r="P85" s="10">
        <f t="shared" si="23"/>
        <v>1858</v>
      </c>
      <c r="Q85" s="10">
        <f t="shared" si="23"/>
        <v>1838.3333333333333</v>
      </c>
      <c r="R85" s="10">
        <f t="shared" si="23"/>
        <v>1811</v>
      </c>
      <c r="S85" s="10">
        <f t="shared" si="23"/>
        <v>1912</v>
      </c>
      <c r="T85" s="10">
        <f t="shared" si="23"/>
        <v>1962.6666666666667</v>
      </c>
      <c r="U85" s="10">
        <f t="shared" si="23"/>
        <v>1922.6666666666667</v>
      </c>
      <c r="V85" s="10">
        <f t="shared" si="23"/>
        <v>1941.6666666666667</v>
      </c>
      <c r="W85" s="10">
        <f t="shared" si="23"/>
        <v>2022.3333333333333</v>
      </c>
      <c r="X85" s="10">
        <f t="shared" si="23"/>
        <v>2143.3333333333335</v>
      </c>
      <c r="Y85" s="10">
        <f t="shared" si="23"/>
        <v>2285</v>
      </c>
      <c r="Z85" s="10">
        <f t="shared" si="23"/>
        <v>2296.3333333333335</v>
      </c>
      <c r="AA85" s="10">
        <f t="shared" si="23"/>
        <v>2374.6666666666665</v>
      </c>
      <c r="AB85" s="10">
        <f t="shared" si="23"/>
        <v>2171.3333333333335</v>
      </c>
      <c r="AC85" s="10">
        <f t="shared" si="23"/>
        <v>2056.3333333333335</v>
      </c>
      <c r="AD85" s="10">
        <f t="shared" si="23"/>
        <v>1894.3333333333333</v>
      </c>
      <c r="AE85" s="10">
        <f t="shared" si="23"/>
        <v>1944</v>
      </c>
    </row>
    <row r="86" spans="1:31" s="7" customFormat="1" ht="12" customHeight="1" x14ac:dyDescent="0.2">
      <c r="A86" s="9" t="s">
        <v>5</v>
      </c>
      <c r="B86" s="10">
        <f>MIN(StGB!B79:B81)</f>
        <v>1738</v>
      </c>
      <c r="C86" s="10">
        <f>MIN(StGB!C79:C81)</f>
        <v>1997</v>
      </c>
      <c r="D86" s="10">
        <f>MIN(StGB!D79:D81)</f>
        <v>1983</v>
      </c>
      <c r="E86" s="10">
        <f>MIN(StGB!E79:E81)</f>
        <v>1912</v>
      </c>
      <c r="F86" s="10">
        <f>MIN(StGB!F79:F81)</f>
        <v>1982</v>
      </c>
      <c r="G86" s="10">
        <f>MIN(StGB!G79:G81)</f>
        <v>2053</v>
      </c>
      <c r="H86" s="10">
        <f>MIN(StGB!H79:H81)</f>
        <v>1997</v>
      </c>
      <c r="I86" s="10">
        <f>MIN(StGB!I79:I81)</f>
        <v>1704</v>
      </c>
      <c r="J86" s="10">
        <f>MIN(StGB!J79:J81)</f>
        <v>1884</v>
      </c>
      <c r="K86" s="10">
        <f>MIN(StGB!K79:K81)</f>
        <v>1971</v>
      </c>
      <c r="L86" s="10">
        <f>MIN(StGB!L79:L81)</f>
        <v>1977</v>
      </c>
      <c r="M86" s="10">
        <f>MIN(StGB!M79:M81)</f>
        <v>1714</v>
      </c>
      <c r="N86" s="10">
        <f>MIN(StGB!N79:N81)</f>
        <v>1768</v>
      </c>
      <c r="O86" s="10">
        <f>MIN(StGB!O79:O81)</f>
        <v>1851</v>
      </c>
      <c r="P86" s="10">
        <f>MIN(StGB!P79:P81)</f>
        <v>1749</v>
      </c>
      <c r="Q86" s="10">
        <f>MIN(StGB!Q79:Q81)</f>
        <v>1580</v>
      </c>
      <c r="R86" s="10">
        <f>MIN(StGB!R79:R81)</f>
        <v>1629</v>
      </c>
      <c r="S86" s="10">
        <f>MIN(StGB!S79:S81)</f>
        <v>1725</v>
      </c>
      <c r="T86" s="10">
        <f>MIN(StGB!T79:T81)</f>
        <v>1800</v>
      </c>
      <c r="U86" s="10">
        <f>MIN(StGB!U79:U81)</f>
        <v>1822</v>
      </c>
      <c r="V86" s="10">
        <f>MIN(StGB!V79:V81)</f>
        <v>1688</v>
      </c>
      <c r="W86" s="10">
        <f>MIN(StGB!W79:W81)</f>
        <v>1902</v>
      </c>
      <c r="X86" s="10">
        <f>MIN(StGB!X79:X81)</f>
        <v>1988</v>
      </c>
      <c r="Y86" s="10">
        <f>MIN(StGB!Y79:Y81)</f>
        <v>2130</v>
      </c>
      <c r="Z86" s="10">
        <f>MIN(StGB!Z79:Z81)</f>
        <v>2198</v>
      </c>
      <c r="AA86" s="10">
        <f>MIN(StGB!AA79:AA81)</f>
        <v>2214</v>
      </c>
      <c r="AB86" s="10">
        <f>MIN(StGB!AB79:AB81)</f>
        <v>2125</v>
      </c>
      <c r="AC86" s="10">
        <f>MIN(StGB!AC79:AC81)</f>
        <v>1912</v>
      </c>
      <c r="AD86" s="10">
        <f>MIN(StGB!AD79:AD81)</f>
        <v>1855</v>
      </c>
      <c r="AE86" s="10">
        <f>MIN(StGB!AE79:AE81)</f>
        <v>1809</v>
      </c>
    </row>
    <row r="87" spans="1:31" s="7" customFormat="1" ht="12" customHeight="1" x14ac:dyDescent="0.2">
      <c r="A87" s="9" t="s">
        <v>6</v>
      </c>
      <c r="B87" s="10">
        <f>MAX(StGB!B79:B81)</f>
        <v>1859</v>
      </c>
      <c r="C87" s="10">
        <f>MAX(StGB!C79:C81)</f>
        <v>2164</v>
      </c>
      <c r="D87" s="10">
        <f>MAX(StGB!D79:D81)</f>
        <v>2146</v>
      </c>
      <c r="E87" s="10">
        <f>MAX(StGB!E79:E81)</f>
        <v>2196</v>
      </c>
      <c r="F87" s="10">
        <f>MAX(StGB!F79:F81)</f>
        <v>2156</v>
      </c>
      <c r="G87" s="10">
        <f>MAX(StGB!G79:G81)</f>
        <v>2239</v>
      </c>
      <c r="H87" s="10">
        <f>MAX(StGB!H79:H81)</f>
        <v>2292</v>
      </c>
      <c r="I87" s="10">
        <f>MAX(StGB!I79:I81)</f>
        <v>2364</v>
      </c>
      <c r="J87" s="10">
        <f>MAX(StGB!J79:J81)</f>
        <v>2231</v>
      </c>
      <c r="K87" s="10">
        <f>MAX(StGB!K79:K81)</f>
        <v>2173</v>
      </c>
      <c r="L87" s="10">
        <f>MAX(StGB!L79:L81)</f>
        <v>2133</v>
      </c>
      <c r="M87" s="10">
        <f>MAX(StGB!M79:M81)</f>
        <v>2099</v>
      </c>
      <c r="N87" s="10">
        <f>MAX(StGB!N79:N81)</f>
        <v>2273</v>
      </c>
      <c r="O87" s="10">
        <f>MAX(StGB!O79:O81)</f>
        <v>1968</v>
      </c>
      <c r="P87" s="10">
        <f>MAX(StGB!P79:P81)</f>
        <v>1974</v>
      </c>
      <c r="Q87" s="10">
        <f>MAX(StGB!Q79:Q81)</f>
        <v>1970</v>
      </c>
      <c r="R87" s="10">
        <f>MAX(StGB!R79:R81)</f>
        <v>1942</v>
      </c>
      <c r="S87" s="10">
        <f>MAX(StGB!S79:S81)</f>
        <v>2171</v>
      </c>
      <c r="T87" s="10">
        <f>MAX(StGB!T79:T81)</f>
        <v>2286</v>
      </c>
      <c r="U87" s="10">
        <f>MAX(StGB!U79:U81)</f>
        <v>2120</v>
      </c>
      <c r="V87" s="10">
        <f>MAX(StGB!V79:V81)</f>
        <v>2178</v>
      </c>
      <c r="W87" s="10">
        <f>MAX(StGB!W79:W81)</f>
        <v>2157</v>
      </c>
      <c r="X87" s="10">
        <f>MAX(StGB!X79:X81)</f>
        <v>2424</v>
      </c>
      <c r="Y87" s="10">
        <f>MAX(StGB!Y79:Y81)</f>
        <v>2493</v>
      </c>
      <c r="Z87" s="10">
        <f>MAX(StGB!Z79:Z81)</f>
        <v>2398</v>
      </c>
      <c r="AA87" s="10">
        <f>MAX(StGB!AA79:AA81)</f>
        <v>2621</v>
      </c>
      <c r="AB87" s="10">
        <f>MAX(StGB!AB79:AB81)</f>
        <v>2224</v>
      </c>
      <c r="AC87" s="10">
        <f>MAX(StGB!AC79:AC81)</f>
        <v>2178</v>
      </c>
      <c r="AD87" s="10">
        <f>MAX(StGB!AD79:AD81)</f>
        <v>1933</v>
      </c>
      <c r="AE87" s="10">
        <f>MAX(StGB!AE79:AE81)</f>
        <v>2119</v>
      </c>
    </row>
    <row r="88" spans="1:31" s="7" customFormat="1" ht="12" customHeight="1" x14ac:dyDescent="0.2">
      <c r="A88" s="9" t="s">
        <v>7</v>
      </c>
      <c r="B88" s="10">
        <f t="shared" ref="B88" si="24">B87-B86</f>
        <v>121</v>
      </c>
      <c r="C88" s="10">
        <f t="shared" ref="C88:AE88" si="25">C87-C86</f>
        <v>167</v>
      </c>
      <c r="D88" s="10">
        <f t="shared" si="25"/>
        <v>163</v>
      </c>
      <c r="E88" s="10">
        <f t="shared" si="25"/>
        <v>284</v>
      </c>
      <c r="F88" s="10">
        <f t="shared" si="25"/>
        <v>174</v>
      </c>
      <c r="G88" s="10">
        <f t="shared" si="25"/>
        <v>186</v>
      </c>
      <c r="H88" s="10">
        <f t="shared" si="25"/>
        <v>295</v>
      </c>
      <c r="I88" s="10">
        <f t="shared" si="25"/>
        <v>660</v>
      </c>
      <c r="J88" s="10">
        <f t="shared" si="25"/>
        <v>347</v>
      </c>
      <c r="K88" s="10">
        <f t="shared" si="25"/>
        <v>202</v>
      </c>
      <c r="L88" s="10">
        <f t="shared" si="25"/>
        <v>156</v>
      </c>
      <c r="M88" s="10">
        <f t="shared" si="25"/>
        <v>385</v>
      </c>
      <c r="N88" s="10">
        <f t="shared" si="25"/>
        <v>505</v>
      </c>
      <c r="O88" s="10">
        <f t="shared" si="25"/>
        <v>117</v>
      </c>
      <c r="P88" s="10">
        <f t="shared" si="25"/>
        <v>225</v>
      </c>
      <c r="Q88" s="10">
        <f t="shared" si="25"/>
        <v>390</v>
      </c>
      <c r="R88" s="10">
        <f t="shared" si="25"/>
        <v>313</v>
      </c>
      <c r="S88" s="10">
        <f t="shared" si="25"/>
        <v>446</v>
      </c>
      <c r="T88" s="10">
        <f t="shared" si="25"/>
        <v>486</v>
      </c>
      <c r="U88" s="10">
        <f t="shared" si="25"/>
        <v>298</v>
      </c>
      <c r="V88" s="10">
        <f t="shared" si="25"/>
        <v>490</v>
      </c>
      <c r="W88" s="10">
        <f t="shared" si="25"/>
        <v>255</v>
      </c>
      <c r="X88" s="10">
        <f t="shared" si="25"/>
        <v>436</v>
      </c>
      <c r="Y88" s="10">
        <f t="shared" si="25"/>
        <v>363</v>
      </c>
      <c r="Z88" s="10">
        <f t="shared" si="25"/>
        <v>200</v>
      </c>
      <c r="AA88" s="10">
        <f t="shared" si="25"/>
        <v>407</v>
      </c>
      <c r="AB88" s="10">
        <f t="shared" si="25"/>
        <v>99</v>
      </c>
      <c r="AC88" s="10">
        <f t="shared" si="25"/>
        <v>266</v>
      </c>
      <c r="AD88" s="10">
        <f t="shared" si="25"/>
        <v>78</v>
      </c>
      <c r="AE88" s="10">
        <f t="shared" si="25"/>
        <v>310</v>
      </c>
    </row>
    <row r="89" spans="1:31" s="7" customFormat="1" ht="12"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row>
    <row r="90" spans="1:31" s="7" customFormat="1" ht="14.1" customHeight="1" x14ac:dyDescent="0.2">
      <c r="A90" s="20" t="s">
        <v>13</v>
      </c>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row>
    <row r="91" spans="1:31" s="7" customFormat="1" ht="12" customHeight="1" x14ac:dyDescent="0.2">
      <c r="A91" s="9">
        <v>2017</v>
      </c>
      <c r="B91" s="10">
        <v>237</v>
      </c>
      <c r="C91" s="10">
        <v>243</v>
      </c>
      <c r="D91" s="10">
        <v>299</v>
      </c>
      <c r="E91" s="10">
        <v>232</v>
      </c>
      <c r="F91" s="10">
        <v>297</v>
      </c>
      <c r="G91" s="10">
        <v>327</v>
      </c>
      <c r="H91" s="10">
        <v>233</v>
      </c>
      <c r="I91" s="10">
        <v>238</v>
      </c>
      <c r="J91" s="10">
        <v>227</v>
      </c>
      <c r="K91" s="10">
        <v>270</v>
      </c>
      <c r="L91" s="10">
        <v>262</v>
      </c>
      <c r="M91" s="10">
        <v>262</v>
      </c>
      <c r="N91" s="10">
        <v>290</v>
      </c>
      <c r="O91" s="10">
        <v>237</v>
      </c>
      <c r="P91" s="10">
        <v>271</v>
      </c>
      <c r="Q91" s="10">
        <v>223</v>
      </c>
      <c r="R91" s="10">
        <v>222</v>
      </c>
      <c r="S91" s="10">
        <v>259</v>
      </c>
      <c r="T91" s="10">
        <v>292</v>
      </c>
      <c r="U91" s="10">
        <v>213</v>
      </c>
      <c r="V91" s="10">
        <v>243</v>
      </c>
      <c r="W91" s="10">
        <v>267</v>
      </c>
      <c r="X91" s="10">
        <v>261</v>
      </c>
      <c r="Y91" s="10">
        <v>273</v>
      </c>
      <c r="Z91" s="10">
        <v>279</v>
      </c>
      <c r="AA91" s="10">
        <v>265</v>
      </c>
      <c r="AB91" s="10">
        <v>314</v>
      </c>
      <c r="AC91" s="10">
        <v>279</v>
      </c>
      <c r="AD91" s="10">
        <v>273</v>
      </c>
      <c r="AE91" s="10">
        <v>231</v>
      </c>
    </row>
    <row r="92" spans="1:31" s="7" customFormat="1" ht="12" customHeight="1" x14ac:dyDescent="0.2">
      <c r="A92" s="9">
        <v>2018</v>
      </c>
      <c r="B92" s="10">
        <v>307</v>
      </c>
      <c r="C92" s="10">
        <v>281</v>
      </c>
      <c r="D92" s="10">
        <v>296</v>
      </c>
      <c r="E92" s="10">
        <v>296</v>
      </c>
      <c r="F92" s="10">
        <v>306</v>
      </c>
      <c r="G92" s="10">
        <v>321</v>
      </c>
      <c r="H92" s="10">
        <v>311</v>
      </c>
      <c r="I92" s="10">
        <v>276</v>
      </c>
      <c r="J92" s="10">
        <v>318</v>
      </c>
      <c r="K92" s="10">
        <v>329</v>
      </c>
      <c r="L92" s="10">
        <v>288</v>
      </c>
      <c r="M92" s="10">
        <v>237</v>
      </c>
      <c r="N92" s="10">
        <v>248</v>
      </c>
      <c r="O92" s="10">
        <v>266</v>
      </c>
      <c r="P92" s="10">
        <v>318</v>
      </c>
      <c r="Q92" s="10">
        <v>301</v>
      </c>
      <c r="R92" s="10">
        <v>293</v>
      </c>
      <c r="S92" s="10">
        <v>245</v>
      </c>
      <c r="T92" s="10">
        <v>316</v>
      </c>
      <c r="U92" s="10">
        <v>276</v>
      </c>
      <c r="V92" s="10">
        <v>280</v>
      </c>
      <c r="W92" s="10">
        <v>281</v>
      </c>
      <c r="X92" s="10">
        <v>328</v>
      </c>
      <c r="Y92" s="10">
        <v>315</v>
      </c>
      <c r="Z92" s="10">
        <v>286</v>
      </c>
      <c r="AA92" s="10">
        <v>319</v>
      </c>
      <c r="AB92" s="10">
        <v>315</v>
      </c>
      <c r="AC92" s="10">
        <v>279</v>
      </c>
      <c r="AD92" s="10">
        <v>255</v>
      </c>
      <c r="AE92" s="10">
        <v>232</v>
      </c>
    </row>
    <row r="93" spans="1:31" s="7" customFormat="1" ht="14.1" customHeight="1" x14ac:dyDescent="0.2">
      <c r="A93" s="9">
        <v>2019</v>
      </c>
      <c r="B93" s="10">
        <v>323</v>
      </c>
      <c r="C93" s="10">
        <v>355</v>
      </c>
      <c r="D93" s="10">
        <v>347</v>
      </c>
      <c r="E93" s="10">
        <v>364</v>
      </c>
      <c r="F93" s="10">
        <v>353</v>
      </c>
      <c r="G93" s="10">
        <v>377</v>
      </c>
      <c r="H93" s="10">
        <v>338</v>
      </c>
      <c r="I93" s="10">
        <v>333</v>
      </c>
      <c r="J93" s="10">
        <v>299</v>
      </c>
      <c r="K93" s="10">
        <v>333</v>
      </c>
      <c r="L93" s="10">
        <v>332</v>
      </c>
      <c r="M93" s="10">
        <v>296</v>
      </c>
      <c r="N93" s="10">
        <v>306</v>
      </c>
      <c r="O93" s="10">
        <v>303</v>
      </c>
      <c r="P93" s="10">
        <v>259</v>
      </c>
      <c r="Q93" s="10">
        <v>249</v>
      </c>
      <c r="R93" s="10">
        <v>271</v>
      </c>
      <c r="S93" s="10">
        <v>314</v>
      </c>
      <c r="T93" s="10">
        <v>342</v>
      </c>
      <c r="U93" s="10">
        <v>304</v>
      </c>
      <c r="V93" s="10">
        <v>238</v>
      </c>
      <c r="W93" s="10">
        <v>285</v>
      </c>
      <c r="X93" s="10">
        <v>285</v>
      </c>
      <c r="Y93" s="10">
        <v>312</v>
      </c>
      <c r="Z93" s="10">
        <v>247</v>
      </c>
      <c r="AA93" s="10">
        <v>279</v>
      </c>
      <c r="AB93" s="10">
        <v>305</v>
      </c>
      <c r="AC93" s="10">
        <v>338</v>
      </c>
      <c r="AD93" s="10">
        <v>245</v>
      </c>
      <c r="AE93" s="10">
        <v>238</v>
      </c>
    </row>
    <row r="94" spans="1:31" s="7" customFormat="1" ht="12" customHeight="1" x14ac:dyDescent="0.2">
      <c r="A94" s="9">
        <v>2020</v>
      </c>
      <c r="B94" s="10">
        <v>301</v>
      </c>
      <c r="C94" s="10">
        <v>309</v>
      </c>
      <c r="D94" s="10">
        <v>335</v>
      </c>
      <c r="E94" s="10">
        <v>299</v>
      </c>
      <c r="F94" s="10">
        <v>336</v>
      </c>
      <c r="G94" s="10">
        <v>340</v>
      </c>
      <c r="H94" s="10">
        <v>311</v>
      </c>
      <c r="I94" s="10">
        <v>324</v>
      </c>
      <c r="J94" s="10">
        <v>307</v>
      </c>
      <c r="K94" s="10">
        <v>300</v>
      </c>
      <c r="L94" s="10">
        <v>175</v>
      </c>
      <c r="M94" s="10">
        <v>134</v>
      </c>
      <c r="N94" s="10">
        <v>112</v>
      </c>
      <c r="O94" s="10">
        <v>102</v>
      </c>
      <c r="P94" s="10">
        <v>146</v>
      </c>
      <c r="Q94" s="10">
        <v>181</v>
      </c>
      <c r="R94" s="10">
        <v>130</v>
      </c>
      <c r="S94" s="10">
        <v>148</v>
      </c>
      <c r="T94" s="10">
        <v>304</v>
      </c>
      <c r="U94" s="10">
        <v>282</v>
      </c>
      <c r="V94" s="10">
        <v>299</v>
      </c>
      <c r="W94" s="10">
        <v>279</v>
      </c>
      <c r="X94" s="10">
        <v>303</v>
      </c>
      <c r="Y94" s="10">
        <v>334</v>
      </c>
      <c r="Z94" s="10">
        <v>283</v>
      </c>
      <c r="AA94" s="10">
        <v>306</v>
      </c>
      <c r="AB94" s="10">
        <v>313</v>
      </c>
      <c r="AC94" s="10">
        <v>361</v>
      </c>
      <c r="AD94" s="10">
        <v>362</v>
      </c>
      <c r="AE94" s="10">
        <v>291</v>
      </c>
    </row>
    <row r="95" spans="1:31" s="7" customFormat="1"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s="7" customFormat="1" ht="12" customHeight="1" x14ac:dyDescent="0.2">
      <c r="A96" s="11" t="s">
        <v>3</v>
      </c>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row>
    <row r="97" spans="1:31" s="7" customFormat="1" ht="12" customHeight="1" x14ac:dyDescent="0.2">
      <c r="A97" s="9" t="s">
        <v>4</v>
      </c>
      <c r="B97" s="10">
        <f t="shared" ref="B97" si="26">AVERAGE(B91:B93)</f>
        <v>289</v>
      </c>
      <c r="C97" s="10">
        <f t="shared" ref="C97:AE97" si="27">AVERAGE(C91:C93)</f>
        <v>293</v>
      </c>
      <c r="D97" s="10">
        <f t="shared" si="27"/>
        <v>314</v>
      </c>
      <c r="E97" s="10">
        <f t="shared" si="27"/>
        <v>297.33333333333331</v>
      </c>
      <c r="F97" s="10">
        <f t="shared" si="27"/>
        <v>318.66666666666669</v>
      </c>
      <c r="G97" s="10">
        <f t="shared" si="27"/>
        <v>341.66666666666669</v>
      </c>
      <c r="H97" s="10">
        <f t="shared" si="27"/>
        <v>294</v>
      </c>
      <c r="I97" s="10">
        <f t="shared" si="27"/>
        <v>282.33333333333331</v>
      </c>
      <c r="J97" s="10">
        <f t="shared" si="27"/>
        <v>281.33333333333331</v>
      </c>
      <c r="K97" s="10">
        <f t="shared" si="27"/>
        <v>310.66666666666669</v>
      </c>
      <c r="L97" s="10">
        <f t="shared" si="27"/>
        <v>294</v>
      </c>
      <c r="M97" s="10">
        <f t="shared" si="27"/>
        <v>265</v>
      </c>
      <c r="N97" s="10">
        <f t="shared" si="27"/>
        <v>281.33333333333331</v>
      </c>
      <c r="O97" s="10">
        <f t="shared" si="27"/>
        <v>268.66666666666669</v>
      </c>
      <c r="P97" s="10">
        <f t="shared" si="27"/>
        <v>282.66666666666669</v>
      </c>
      <c r="Q97" s="10">
        <f t="shared" si="27"/>
        <v>257.66666666666669</v>
      </c>
      <c r="R97" s="10">
        <f t="shared" si="27"/>
        <v>262</v>
      </c>
      <c r="S97" s="10">
        <f t="shared" si="27"/>
        <v>272.66666666666669</v>
      </c>
      <c r="T97" s="10">
        <f t="shared" si="27"/>
        <v>316.66666666666669</v>
      </c>
      <c r="U97" s="10">
        <f t="shared" si="27"/>
        <v>264.33333333333331</v>
      </c>
      <c r="V97" s="10">
        <f t="shared" si="27"/>
        <v>253.66666666666666</v>
      </c>
      <c r="W97" s="10">
        <f t="shared" si="27"/>
        <v>277.66666666666669</v>
      </c>
      <c r="X97" s="10">
        <f t="shared" si="27"/>
        <v>291.33333333333331</v>
      </c>
      <c r="Y97" s="10">
        <f t="shared" si="27"/>
        <v>300</v>
      </c>
      <c r="Z97" s="10">
        <f t="shared" si="27"/>
        <v>270.66666666666669</v>
      </c>
      <c r="AA97" s="10">
        <f t="shared" si="27"/>
        <v>287.66666666666669</v>
      </c>
      <c r="AB97" s="10">
        <f t="shared" si="27"/>
        <v>311.33333333333331</v>
      </c>
      <c r="AC97" s="10">
        <f t="shared" si="27"/>
        <v>298.66666666666669</v>
      </c>
      <c r="AD97" s="10">
        <f t="shared" si="27"/>
        <v>257.66666666666669</v>
      </c>
      <c r="AE97" s="10">
        <f t="shared" si="27"/>
        <v>233.66666666666666</v>
      </c>
    </row>
    <row r="98" spans="1:31" s="7" customFormat="1" ht="12" customHeight="1" x14ac:dyDescent="0.2">
      <c r="A98" s="9" t="s">
        <v>5</v>
      </c>
      <c r="B98" s="10">
        <f>MIN(StGB!B91:B93)</f>
        <v>237</v>
      </c>
      <c r="C98" s="10">
        <f>MIN(StGB!C91:C93)</f>
        <v>243</v>
      </c>
      <c r="D98" s="10">
        <f>MIN(StGB!D91:D93)</f>
        <v>296</v>
      </c>
      <c r="E98" s="10">
        <f>MIN(StGB!E91:E93)</f>
        <v>232</v>
      </c>
      <c r="F98" s="10">
        <f>MIN(StGB!F91:F93)</f>
        <v>297</v>
      </c>
      <c r="G98" s="10">
        <f>MIN(StGB!G91:G93)</f>
        <v>321</v>
      </c>
      <c r="H98" s="10">
        <f>MIN(StGB!H91:H93)</f>
        <v>233</v>
      </c>
      <c r="I98" s="10">
        <f>MIN(StGB!I91:I93)</f>
        <v>238</v>
      </c>
      <c r="J98" s="10">
        <f>MIN(StGB!J91:J93)</f>
        <v>227</v>
      </c>
      <c r="K98" s="10">
        <f>MIN(StGB!K91:K93)</f>
        <v>270</v>
      </c>
      <c r="L98" s="10">
        <f>MIN(StGB!L91:L93)</f>
        <v>262</v>
      </c>
      <c r="M98" s="10">
        <f>MIN(StGB!M91:M93)</f>
        <v>237</v>
      </c>
      <c r="N98" s="10">
        <f>MIN(StGB!N91:N93)</f>
        <v>248</v>
      </c>
      <c r="O98" s="10">
        <f>MIN(StGB!O91:O93)</f>
        <v>237</v>
      </c>
      <c r="P98" s="10">
        <f>MIN(StGB!P91:P93)</f>
        <v>259</v>
      </c>
      <c r="Q98" s="10">
        <f>MIN(StGB!Q91:Q93)</f>
        <v>223</v>
      </c>
      <c r="R98" s="10">
        <f>MIN(StGB!R91:R93)</f>
        <v>222</v>
      </c>
      <c r="S98" s="10">
        <f>MIN(StGB!S91:S93)</f>
        <v>245</v>
      </c>
      <c r="T98" s="10">
        <f>MIN(StGB!T91:T93)</f>
        <v>292</v>
      </c>
      <c r="U98" s="10">
        <f>MIN(StGB!U91:U93)</f>
        <v>213</v>
      </c>
      <c r="V98" s="10">
        <f>MIN(StGB!V91:V93)</f>
        <v>238</v>
      </c>
      <c r="W98" s="10">
        <f>MIN(StGB!W91:W93)</f>
        <v>267</v>
      </c>
      <c r="X98" s="10">
        <f>MIN(StGB!X91:X93)</f>
        <v>261</v>
      </c>
      <c r="Y98" s="10">
        <f>MIN(StGB!Y91:Y93)</f>
        <v>273</v>
      </c>
      <c r="Z98" s="10">
        <f>MIN(StGB!Z91:Z93)</f>
        <v>247</v>
      </c>
      <c r="AA98" s="10">
        <f>MIN(StGB!AA91:AA93)</f>
        <v>265</v>
      </c>
      <c r="AB98" s="10">
        <f>MIN(StGB!AB91:AB93)</f>
        <v>305</v>
      </c>
      <c r="AC98" s="10">
        <f>MIN(StGB!AC91:AC93)</f>
        <v>279</v>
      </c>
      <c r="AD98" s="10">
        <f>MIN(StGB!AD91:AD93)</f>
        <v>245</v>
      </c>
      <c r="AE98" s="10">
        <f>MIN(StGB!AE91:AE93)</f>
        <v>231</v>
      </c>
    </row>
    <row r="99" spans="1:31" s="7" customFormat="1" ht="12" customHeight="1" x14ac:dyDescent="0.2">
      <c r="A99" s="9" t="s">
        <v>6</v>
      </c>
      <c r="B99" s="10">
        <f>MAX(StGB!B91:B93)</f>
        <v>323</v>
      </c>
      <c r="C99" s="10">
        <f>MAX(StGB!C91:C93)</f>
        <v>355</v>
      </c>
      <c r="D99" s="10">
        <f>MAX(StGB!D91:D93)</f>
        <v>347</v>
      </c>
      <c r="E99" s="10">
        <f>MAX(StGB!E91:E93)</f>
        <v>364</v>
      </c>
      <c r="F99" s="10">
        <f>MAX(StGB!F91:F93)</f>
        <v>353</v>
      </c>
      <c r="G99" s="10">
        <f>MAX(StGB!G91:G93)</f>
        <v>377</v>
      </c>
      <c r="H99" s="10">
        <f>MAX(StGB!H91:H93)</f>
        <v>338</v>
      </c>
      <c r="I99" s="10">
        <f>MAX(StGB!I91:I93)</f>
        <v>333</v>
      </c>
      <c r="J99" s="10">
        <f>MAX(StGB!J91:J93)</f>
        <v>318</v>
      </c>
      <c r="K99" s="10">
        <f>MAX(StGB!K91:K93)</f>
        <v>333</v>
      </c>
      <c r="L99" s="10">
        <f>MAX(StGB!L91:L93)</f>
        <v>332</v>
      </c>
      <c r="M99" s="10">
        <f>MAX(StGB!M91:M93)</f>
        <v>296</v>
      </c>
      <c r="N99" s="10">
        <f>MAX(StGB!N91:N93)</f>
        <v>306</v>
      </c>
      <c r="O99" s="10">
        <f>MAX(StGB!O91:O93)</f>
        <v>303</v>
      </c>
      <c r="P99" s="10">
        <f>MAX(StGB!P91:P93)</f>
        <v>318</v>
      </c>
      <c r="Q99" s="10">
        <f>MAX(StGB!Q91:Q93)</f>
        <v>301</v>
      </c>
      <c r="R99" s="10">
        <f>MAX(StGB!R91:R93)</f>
        <v>293</v>
      </c>
      <c r="S99" s="10">
        <f>MAX(StGB!S91:S93)</f>
        <v>314</v>
      </c>
      <c r="T99" s="10">
        <f>MAX(StGB!T91:T93)</f>
        <v>342</v>
      </c>
      <c r="U99" s="10">
        <f>MAX(StGB!U91:U93)</f>
        <v>304</v>
      </c>
      <c r="V99" s="10">
        <f>MAX(StGB!V91:V93)</f>
        <v>280</v>
      </c>
      <c r="W99" s="10">
        <f>MAX(StGB!W91:W93)</f>
        <v>285</v>
      </c>
      <c r="X99" s="10">
        <f>MAX(StGB!X91:X93)</f>
        <v>328</v>
      </c>
      <c r="Y99" s="10">
        <f>MAX(StGB!Y91:Y93)</f>
        <v>315</v>
      </c>
      <c r="Z99" s="10">
        <f>MAX(StGB!Z91:Z93)</f>
        <v>286</v>
      </c>
      <c r="AA99" s="10">
        <f>MAX(StGB!AA91:AA93)</f>
        <v>319</v>
      </c>
      <c r="AB99" s="10">
        <f>MAX(StGB!AB91:AB93)</f>
        <v>315</v>
      </c>
      <c r="AC99" s="10">
        <f>MAX(StGB!AC91:AC93)</f>
        <v>338</v>
      </c>
      <c r="AD99" s="10">
        <f>MAX(StGB!AD91:AD93)</f>
        <v>273</v>
      </c>
      <c r="AE99" s="10">
        <f>MAX(StGB!AE91:AE93)</f>
        <v>238</v>
      </c>
    </row>
    <row r="100" spans="1:31" s="7" customFormat="1" ht="12" customHeight="1" x14ac:dyDescent="0.2">
      <c r="A100" s="9" t="s">
        <v>7</v>
      </c>
      <c r="B100" s="10">
        <f t="shared" ref="B100" si="28">B99-B98</f>
        <v>86</v>
      </c>
      <c r="C100" s="10">
        <f t="shared" ref="C100:AE100" si="29">C99-C98</f>
        <v>112</v>
      </c>
      <c r="D100" s="10">
        <f t="shared" si="29"/>
        <v>51</v>
      </c>
      <c r="E100" s="10">
        <f t="shared" si="29"/>
        <v>132</v>
      </c>
      <c r="F100" s="10">
        <f t="shared" si="29"/>
        <v>56</v>
      </c>
      <c r="G100" s="10">
        <f t="shared" si="29"/>
        <v>56</v>
      </c>
      <c r="H100" s="10">
        <f t="shared" si="29"/>
        <v>105</v>
      </c>
      <c r="I100" s="10">
        <f t="shared" si="29"/>
        <v>95</v>
      </c>
      <c r="J100" s="10">
        <f t="shared" si="29"/>
        <v>91</v>
      </c>
      <c r="K100" s="10">
        <f t="shared" si="29"/>
        <v>63</v>
      </c>
      <c r="L100" s="10">
        <f t="shared" si="29"/>
        <v>70</v>
      </c>
      <c r="M100" s="10">
        <f t="shared" si="29"/>
        <v>59</v>
      </c>
      <c r="N100" s="10">
        <f t="shared" si="29"/>
        <v>58</v>
      </c>
      <c r="O100" s="10">
        <f t="shared" si="29"/>
        <v>66</v>
      </c>
      <c r="P100" s="10">
        <f t="shared" si="29"/>
        <v>59</v>
      </c>
      <c r="Q100" s="10">
        <f t="shared" si="29"/>
        <v>78</v>
      </c>
      <c r="R100" s="10">
        <f t="shared" si="29"/>
        <v>71</v>
      </c>
      <c r="S100" s="10">
        <f t="shared" si="29"/>
        <v>69</v>
      </c>
      <c r="T100" s="10">
        <f t="shared" si="29"/>
        <v>50</v>
      </c>
      <c r="U100" s="10">
        <f t="shared" si="29"/>
        <v>91</v>
      </c>
      <c r="V100" s="10">
        <f t="shared" si="29"/>
        <v>42</v>
      </c>
      <c r="W100" s="10">
        <f t="shared" si="29"/>
        <v>18</v>
      </c>
      <c r="X100" s="10">
        <f t="shared" si="29"/>
        <v>67</v>
      </c>
      <c r="Y100" s="10">
        <f t="shared" si="29"/>
        <v>42</v>
      </c>
      <c r="Z100" s="10">
        <f t="shared" si="29"/>
        <v>39</v>
      </c>
      <c r="AA100" s="10">
        <f t="shared" si="29"/>
        <v>54</v>
      </c>
      <c r="AB100" s="10">
        <f t="shared" si="29"/>
        <v>10</v>
      </c>
      <c r="AC100" s="10">
        <f t="shared" si="29"/>
        <v>59</v>
      </c>
      <c r="AD100" s="10">
        <f t="shared" si="29"/>
        <v>28</v>
      </c>
      <c r="AE100" s="10">
        <f t="shared" si="29"/>
        <v>7</v>
      </c>
    </row>
    <row r="101" spans="1:31" s="7" customFormat="1"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ht="12" customHeight="1" x14ac:dyDescent="0.2">
      <c r="A102" s="1"/>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row>
    <row r="103" spans="1:31" s="7" customFormat="1" ht="14.1" customHeight="1" x14ac:dyDescent="0.2">
      <c r="A103" s="20" t="s">
        <v>12</v>
      </c>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row>
    <row r="104" spans="1:31" s="7" customFormat="1" ht="12" customHeight="1" x14ac:dyDescent="0.2">
      <c r="A104" s="9">
        <v>2017</v>
      </c>
      <c r="B104" s="10">
        <v>366</v>
      </c>
      <c r="C104" s="10">
        <v>489</v>
      </c>
      <c r="D104" s="10">
        <v>467</v>
      </c>
      <c r="E104" s="10">
        <v>526</v>
      </c>
      <c r="F104" s="10">
        <v>461</v>
      </c>
      <c r="G104" s="10">
        <v>509</v>
      </c>
      <c r="H104" s="10">
        <v>495</v>
      </c>
      <c r="I104" s="10">
        <v>517</v>
      </c>
      <c r="J104" s="10">
        <v>475</v>
      </c>
      <c r="K104" s="10">
        <v>433</v>
      </c>
      <c r="L104" s="10">
        <v>427</v>
      </c>
      <c r="M104" s="10">
        <v>333</v>
      </c>
      <c r="N104" s="10">
        <v>401</v>
      </c>
      <c r="O104" s="10">
        <v>409</v>
      </c>
      <c r="P104" s="10">
        <v>389</v>
      </c>
      <c r="Q104" s="10">
        <v>340</v>
      </c>
      <c r="R104" s="10">
        <v>322</v>
      </c>
      <c r="S104" s="10">
        <v>401</v>
      </c>
      <c r="T104" s="10">
        <v>379</v>
      </c>
      <c r="U104" s="10">
        <v>356</v>
      </c>
      <c r="V104" s="10">
        <v>382</v>
      </c>
      <c r="W104" s="10">
        <v>371</v>
      </c>
      <c r="X104" s="10">
        <v>436</v>
      </c>
      <c r="Y104" s="10">
        <v>391</v>
      </c>
      <c r="Z104" s="10">
        <v>427</v>
      </c>
      <c r="AA104" s="10">
        <v>381</v>
      </c>
      <c r="AB104" s="10">
        <v>335</v>
      </c>
      <c r="AC104" s="10">
        <v>370</v>
      </c>
      <c r="AD104" s="10">
        <v>330</v>
      </c>
      <c r="AE104" s="10">
        <v>370</v>
      </c>
    </row>
    <row r="105" spans="1:31" s="7" customFormat="1" ht="12" customHeight="1" x14ac:dyDescent="0.2">
      <c r="A105" s="9">
        <v>2018</v>
      </c>
      <c r="B105" s="10">
        <v>371</v>
      </c>
      <c r="C105" s="10">
        <v>462</v>
      </c>
      <c r="D105" s="10">
        <v>446</v>
      </c>
      <c r="E105" s="10">
        <v>451</v>
      </c>
      <c r="F105" s="10">
        <v>423</v>
      </c>
      <c r="G105" s="10">
        <v>405</v>
      </c>
      <c r="H105" s="10">
        <v>411</v>
      </c>
      <c r="I105" s="10">
        <v>307</v>
      </c>
      <c r="J105" s="10">
        <v>350</v>
      </c>
      <c r="K105" s="10">
        <v>438</v>
      </c>
      <c r="L105" s="10">
        <v>322</v>
      </c>
      <c r="M105" s="10">
        <v>318</v>
      </c>
      <c r="N105" s="10">
        <v>313</v>
      </c>
      <c r="O105" s="10">
        <v>338</v>
      </c>
      <c r="P105" s="10">
        <v>351</v>
      </c>
      <c r="Q105" s="10">
        <v>381</v>
      </c>
      <c r="R105" s="10">
        <v>394</v>
      </c>
      <c r="S105" s="10">
        <v>276</v>
      </c>
      <c r="T105" s="10">
        <v>406</v>
      </c>
      <c r="U105" s="10">
        <v>300</v>
      </c>
      <c r="V105" s="10">
        <v>302</v>
      </c>
      <c r="W105" s="10">
        <v>387</v>
      </c>
      <c r="X105" s="10">
        <v>337</v>
      </c>
      <c r="Y105" s="10">
        <v>390</v>
      </c>
      <c r="Z105" s="10">
        <v>338</v>
      </c>
      <c r="AA105" s="10">
        <v>356</v>
      </c>
      <c r="AB105" s="10">
        <v>430</v>
      </c>
      <c r="AC105" s="10">
        <v>352</v>
      </c>
      <c r="AD105" s="10">
        <v>318</v>
      </c>
      <c r="AE105" s="10">
        <v>333</v>
      </c>
    </row>
    <row r="106" spans="1:31" s="7" customFormat="1" ht="12" customHeight="1" x14ac:dyDescent="0.2">
      <c r="A106" s="9">
        <v>2019</v>
      </c>
      <c r="B106" s="10">
        <v>334</v>
      </c>
      <c r="C106" s="10">
        <v>416</v>
      </c>
      <c r="D106" s="10">
        <v>451</v>
      </c>
      <c r="E106" s="10">
        <v>369</v>
      </c>
      <c r="F106" s="10">
        <v>392</v>
      </c>
      <c r="G106" s="10">
        <v>389</v>
      </c>
      <c r="H106" s="10">
        <v>441</v>
      </c>
      <c r="I106" s="10">
        <v>370</v>
      </c>
      <c r="J106" s="10">
        <v>373</v>
      </c>
      <c r="K106" s="10">
        <v>391</v>
      </c>
      <c r="L106" s="10">
        <v>412</v>
      </c>
      <c r="M106" s="10">
        <v>400</v>
      </c>
      <c r="N106" s="10">
        <v>334</v>
      </c>
      <c r="O106" s="10">
        <v>346</v>
      </c>
      <c r="P106" s="10">
        <v>330</v>
      </c>
      <c r="Q106" s="10">
        <v>262</v>
      </c>
      <c r="R106" s="10">
        <v>286</v>
      </c>
      <c r="S106" s="10">
        <v>298</v>
      </c>
      <c r="T106" s="10">
        <v>332</v>
      </c>
      <c r="U106" s="10">
        <v>316</v>
      </c>
      <c r="V106" s="10">
        <v>251</v>
      </c>
      <c r="W106" s="10">
        <v>269</v>
      </c>
      <c r="X106" s="10">
        <v>347</v>
      </c>
      <c r="Y106" s="10">
        <v>381</v>
      </c>
      <c r="Z106" s="10">
        <v>296</v>
      </c>
      <c r="AA106" s="10">
        <v>292</v>
      </c>
      <c r="AB106" s="10">
        <v>356</v>
      </c>
      <c r="AC106" s="10">
        <v>363</v>
      </c>
      <c r="AD106" s="10">
        <v>297</v>
      </c>
      <c r="AE106" s="10">
        <v>259</v>
      </c>
    </row>
    <row r="107" spans="1:31" s="7" customFormat="1" ht="12" customHeight="1" x14ac:dyDescent="0.2">
      <c r="A107" s="9">
        <v>2020</v>
      </c>
      <c r="B107" s="10">
        <v>414</v>
      </c>
      <c r="C107" s="10">
        <v>427</v>
      </c>
      <c r="D107" s="10">
        <v>432</v>
      </c>
      <c r="E107" s="10">
        <v>385</v>
      </c>
      <c r="F107" s="10">
        <v>379</v>
      </c>
      <c r="G107" s="10">
        <v>417</v>
      </c>
      <c r="H107" s="10">
        <v>372</v>
      </c>
      <c r="I107" s="10">
        <v>422</v>
      </c>
      <c r="J107" s="10">
        <v>282</v>
      </c>
      <c r="K107" s="10">
        <v>315</v>
      </c>
      <c r="L107" s="10">
        <v>217</v>
      </c>
      <c r="M107" s="10">
        <v>169</v>
      </c>
      <c r="N107" s="10">
        <v>205</v>
      </c>
      <c r="O107" s="10">
        <v>170</v>
      </c>
      <c r="P107" s="10">
        <v>198</v>
      </c>
      <c r="Q107" s="10">
        <v>175</v>
      </c>
      <c r="R107" s="10">
        <v>169</v>
      </c>
      <c r="S107" s="10">
        <v>174</v>
      </c>
      <c r="T107" s="10">
        <v>204</v>
      </c>
      <c r="U107" s="10">
        <v>193</v>
      </c>
      <c r="V107" s="10">
        <v>189</v>
      </c>
      <c r="W107" s="10">
        <v>216</v>
      </c>
      <c r="X107" s="10">
        <v>235</v>
      </c>
      <c r="Y107" s="10">
        <v>265</v>
      </c>
      <c r="Z107" s="10">
        <v>249</v>
      </c>
      <c r="AA107" s="10">
        <v>257</v>
      </c>
      <c r="AB107" s="10">
        <v>281</v>
      </c>
      <c r="AC107" s="10">
        <v>282</v>
      </c>
      <c r="AD107" s="10">
        <v>266</v>
      </c>
      <c r="AE107" s="10">
        <v>259</v>
      </c>
    </row>
    <row r="108" spans="1:31" s="7" customFormat="1" ht="12" customHeight="1" x14ac:dyDescent="0.2">
      <c r="A108" s="1"/>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row>
    <row r="109" spans="1:31" s="7" customFormat="1" ht="12" customHeight="1" x14ac:dyDescent="0.2">
      <c r="A109" s="11" t="s">
        <v>3</v>
      </c>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row>
    <row r="110" spans="1:31" s="7" customFormat="1" ht="12" customHeight="1" x14ac:dyDescent="0.2">
      <c r="A110" s="9" t="s">
        <v>4</v>
      </c>
      <c r="B110" s="10">
        <f t="shared" ref="B110" si="30">AVERAGE(B104:B106)</f>
        <v>357</v>
      </c>
      <c r="C110" s="10">
        <f t="shared" ref="C110:AE110" si="31">AVERAGE(C104:C106)</f>
        <v>455.66666666666669</v>
      </c>
      <c r="D110" s="10">
        <f t="shared" si="31"/>
        <v>454.66666666666669</v>
      </c>
      <c r="E110" s="10">
        <f t="shared" si="31"/>
        <v>448.66666666666669</v>
      </c>
      <c r="F110" s="10">
        <f t="shared" si="31"/>
        <v>425.33333333333331</v>
      </c>
      <c r="G110" s="10">
        <f t="shared" si="31"/>
        <v>434.33333333333331</v>
      </c>
      <c r="H110" s="10">
        <f t="shared" si="31"/>
        <v>449</v>
      </c>
      <c r="I110" s="10">
        <f t="shared" si="31"/>
        <v>398</v>
      </c>
      <c r="J110" s="10">
        <f t="shared" si="31"/>
        <v>399.33333333333331</v>
      </c>
      <c r="K110" s="10">
        <f t="shared" si="31"/>
        <v>420.66666666666669</v>
      </c>
      <c r="L110" s="10">
        <f t="shared" si="31"/>
        <v>387</v>
      </c>
      <c r="M110" s="10">
        <f t="shared" si="31"/>
        <v>350.33333333333331</v>
      </c>
      <c r="N110" s="10">
        <f t="shared" si="31"/>
        <v>349.33333333333331</v>
      </c>
      <c r="O110" s="10">
        <f t="shared" si="31"/>
        <v>364.33333333333331</v>
      </c>
      <c r="P110" s="10">
        <f t="shared" si="31"/>
        <v>356.66666666666669</v>
      </c>
      <c r="Q110" s="10">
        <f t="shared" si="31"/>
        <v>327.66666666666669</v>
      </c>
      <c r="R110" s="10">
        <f t="shared" si="31"/>
        <v>334</v>
      </c>
      <c r="S110" s="10">
        <f t="shared" si="31"/>
        <v>325</v>
      </c>
      <c r="T110" s="10">
        <f t="shared" si="31"/>
        <v>372.33333333333331</v>
      </c>
      <c r="U110" s="10">
        <f t="shared" si="31"/>
        <v>324</v>
      </c>
      <c r="V110" s="10">
        <f t="shared" si="31"/>
        <v>311.66666666666669</v>
      </c>
      <c r="W110" s="10">
        <f t="shared" si="31"/>
        <v>342.33333333333331</v>
      </c>
      <c r="X110" s="10">
        <f t="shared" si="31"/>
        <v>373.33333333333331</v>
      </c>
      <c r="Y110" s="10">
        <f t="shared" si="31"/>
        <v>387.33333333333331</v>
      </c>
      <c r="Z110" s="10">
        <f t="shared" si="31"/>
        <v>353.66666666666669</v>
      </c>
      <c r="AA110" s="10">
        <f t="shared" si="31"/>
        <v>343</v>
      </c>
      <c r="AB110" s="10">
        <f t="shared" si="31"/>
        <v>373.66666666666669</v>
      </c>
      <c r="AC110" s="10">
        <f t="shared" si="31"/>
        <v>361.66666666666669</v>
      </c>
      <c r="AD110" s="10">
        <f t="shared" si="31"/>
        <v>315</v>
      </c>
      <c r="AE110" s="10">
        <f t="shared" si="31"/>
        <v>320.66666666666669</v>
      </c>
    </row>
    <row r="111" spans="1:31" s="7" customFormat="1" ht="12" customHeight="1" x14ac:dyDescent="0.2">
      <c r="A111" s="9" t="s">
        <v>5</v>
      </c>
      <c r="B111" s="10">
        <f>MIN(StGB!B104:B106)</f>
        <v>334</v>
      </c>
      <c r="C111" s="10">
        <f>MIN(StGB!C104:C106)</f>
        <v>416</v>
      </c>
      <c r="D111" s="10">
        <f>MIN(StGB!D104:D106)</f>
        <v>446</v>
      </c>
      <c r="E111" s="10">
        <f>MIN(StGB!E104:E106)</f>
        <v>369</v>
      </c>
      <c r="F111" s="10">
        <f>MIN(StGB!F104:F106)</f>
        <v>392</v>
      </c>
      <c r="G111" s="10">
        <f>MIN(StGB!G104:G106)</f>
        <v>389</v>
      </c>
      <c r="H111" s="10">
        <f>MIN(StGB!H104:H106)</f>
        <v>411</v>
      </c>
      <c r="I111" s="10">
        <f>MIN(StGB!I104:I106)</f>
        <v>307</v>
      </c>
      <c r="J111" s="10">
        <f>MIN(StGB!J104:J106)</f>
        <v>350</v>
      </c>
      <c r="K111" s="10">
        <f>MIN(StGB!K104:K106)</f>
        <v>391</v>
      </c>
      <c r="L111" s="10">
        <f>MIN(StGB!L104:L106)</f>
        <v>322</v>
      </c>
      <c r="M111" s="10">
        <f>MIN(StGB!M104:M106)</f>
        <v>318</v>
      </c>
      <c r="N111" s="10">
        <f>MIN(StGB!N104:N106)</f>
        <v>313</v>
      </c>
      <c r="O111" s="10">
        <f>MIN(StGB!O104:O106)</f>
        <v>338</v>
      </c>
      <c r="P111" s="10">
        <f>MIN(StGB!P104:P106)</f>
        <v>330</v>
      </c>
      <c r="Q111" s="10">
        <f>MIN(StGB!Q104:Q106)</f>
        <v>262</v>
      </c>
      <c r="R111" s="10">
        <f>MIN(StGB!R104:R106)</f>
        <v>286</v>
      </c>
      <c r="S111" s="10">
        <f>MIN(StGB!S104:S106)</f>
        <v>276</v>
      </c>
      <c r="T111" s="10">
        <f>MIN(StGB!T104:T106)</f>
        <v>332</v>
      </c>
      <c r="U111" s="10">
        <f>MIN(StGB!U104:U106)</f>
        <v>300</v>
      </c>
      <c r="V111" s="10">
        <f>MIN(StGB!V104:V106)</f>
        <v>251</v>
      </c>
      <c r="W111" s="10">
        <f>MIN(StGB!W104:W106)</f>
        <v>269</v>
      </c>
      <c r="X111" s="10">
        <f>MIN(StGB!X104:X106)</f>
        <v>337</v>
      </c>
      <c r="Y111" s="10">
        <f>MIN(StGB!Y104:Y106)</f>
        <v>381</v>
      </c>
      <c r="Z111" s="10">
        <f>MIN(StGB!Z104:Z106)</f>
        <v>296</v>
      </c>
      <c r="AA111" s="10">
        <f>MIN(StGB!AA104:AA106)</f>
        <v>292</v>
      </c>
      <c r="AB111" s="10">
        <f>MIN(StGB!AB104:AB106)</f>
        <v>335</v>
      </c>
      <c r="AC111" s="10">
        <f>MIN(StGB!AC104:AC106)</f>
        <v>352</v>
      </c>
      <c r="AD111" s="10">
        <f>MIN(StGB!AD104:AD106)</f>
        <v>297</v>
      </c>
      <c r="AE111" s="10">
        <f>MIN(StGB!AE104:AE106)</f>
        <v>259</v>
      </c>
    </row>
    <row r="112" spans="1:31" s="7" customFormat="1" ht="12" customHeight="1" x14ac:dyDescent="0.2">
      <c r="A112" s="9" t="s">
        <v>6</v>
      </c>
      <c r="B112" s="10">
        <f>MAX(StGB!B104:B106)</f>
        <v>371</v>
      </c>
      <c r="C112" s="10">
        <f>MAX(StGB!C104:C106)</f>
        <v>489</v>
      </c>
      <c r="D112" s="10">
        <f>MAX(StGB!D104:D106)</f>
        <v>467</v>
      </c>
      <c r="E112" s="10">
        <f>MAX(StGB!E104:E106)</f>
        <v>526</v>
      </c>
      <c r="F112" s="10">
        <f>MAX(StGB!F104:F106)</f>
        <v>461</v>
      </c>
      <c r="G112" s="10">
        <f>MAX(StGB!G104:G106)</f>
        <v>509</v>
      </c>
      <c r="H112" s="10">
        <f>MAX(StGB!H104:H106)</f>
        <v>495</v>
      </c>
      <c r="I112" s="10">
        <f>MAX(StGB!I104:I106)</f>
        <v>517</v>
      </c>
      <c r="J112" s="10">
        <f>MAX(StGB!J104:J106)</f>
        <v>475</v>
      </c>
      <c r="K112" s="10">
        <f>MAX(StGB!K104:K106)</f>
        <v>438</v>
      </c>
      <c r="L112" s="10">
        <f>MAX(StGB!L104:L106)</f>
        <v>427</v>
      </c>
      <c r="M112" s="10">
        <f>MAX(StGB!M104:M106)</f>
        <v>400</v>
      </c>
      <c r="N112" s="10">
        <f>MAX(StGB!N104:N106)</f>
        <v>401</v>
      </c>
      <c r="O112" s="10">
        <f>MAX(StGB!O104:O106)</f>
        <v>409</v>
      </c>
      <c r="P112" s="10">
        <f>MAX(StGB!P104:P106)</f>
        <v>389</v>
      </c>
      <c r="Q112" s="10">
        <f>MAX(StGB!Q104:Q106)</f>
        <v>381</v>
      </c>
      <c r="R112" s="10">
        <f>MAX(StGB!R104:R106)</f>
        <v>394</v>
      </c>
      <c r="S112" s="10">
        <f>MAX(StGB!S104:S106)</f>
        <v>401</v>
      </c>
      <c r="T112" s="10">
        <f>MAX(StGB!T104:T106)</f>
        <v>406</v>
      </c>
      <c r="U112" s="10">
        <f>MAX(StGB!U104:U106)</f>
        <v>356</v>
      </c>
      <c r="V112" s="10">
        <f>MAX(StGB!V104:V106)</f>
        <v>382</v>
      </c>
      <c r="W112" s="10">
        <f>MAX(StGB!W104:W106)</f>
        <v>387</v>
      </c>
      <c r="X112" s="10">
        <f>MAX(StGB!X104:X106)</f>
        <v>436</v>
      </c>
      <c r="Y112" s="10">
        <f>MAX(StGB!Y104:Y106)</f>
        <v>391</v>
      </c>
      <c r="Z112" s="10">
        <f>MAX(StGB!Z104:Z106)</f>
        <v>427</v>
      </c>
      <c r="AA112" s="10">
        <f>MAX(StGB!AA104:AA106)</f>
        <v>381</v>
      </c>
      <c r="AB112" s="10">
        <f>MAX(StGB!AB104:AB106)</f>
        <v>430</v>
      </c>
      <c r="AC112" s="10">
        <f>MAX(StGB!AC104:AC106)</f>
        <v>370</v>
      </c>
      <c r="AD112" s="10">
        <f>MAX(StGB!AD104:AD106)</f>
        <v>330</v>
      </c>
      <c r="AE112" s="10">
        <f>MAX(StGB!AE104:AE106)</f>
        <v>370</v>
      </c>
    </row>
    <row r="113" spans="1:31" s="7" customFormat="1" ht="12" customHeight="1" x14ac:dyDescent="0.2">
      <c r="A113" s="9" t="s">
        <v>7</v>
      </c>
      <c r="B113" s="10">
        <f t="shared" ref="B113" si="32">B112-B111</f>
        <v>37</v>
      </c>
      <c r="C113" s="10">
        <f t="shared" ref="C113:AE113" si="33">C112-C111</f>
        <v>73</v>
      </c>
      <c r="D113" s="10">
        <f t="shared" si="33"/>
        <v>21</v>
      </c>
      <c r="E113" s="10">
        <f t="shared" si="33"/>
        <v>157</v>
      </c>
      <c r="F113" s="10">
        <f t="shared" si="33"/>
        <v>69</v>
      </c>
      <c r="G113" s="10">
        <f t="shared" si="33"/>
        <v>120</v>
      </c>
      <c r="H113" s="10">
        <f t="shared" si="33"/>
        <v>84</v>
      </c>
      <c r="I113" s="10">
        <f t="shared" si="33"/>
        <v>210</v>
      </c>
      <c r="J113" s="10">
        <f t="shared" si="33"/>
        <v>125</v>
      </c>
      <c r="K113" s="10">
        <f t="shared" si="33"/>
        <v>47</v>
      </c>
      <c r="L113" s="10">
        <f t="shared" si="33"/>
        <v>105</v>
      </c>
      <c r="M113" s="10">
        <f t="shared" si="33"/>
        <v>82</v>
      </c>
      <c r="N113" s="10">
        <f t="shared" si="33"/>
        <v>88</v>
      </c>
      <c r="O113" s="10">
        <f t="shared" si="33"/>
        <v>71</v>
      </c>
      <c r="P113" s="10">
        <f t="shared" si="33"/>
        <v>59</v>
      </c>
      <c r="Q113" s="10">
        <f t="shared" si="33"/>
        <v>119</v>
      </c>
      <c r="R113" s="10">
        <f t="shared" si="33"/>
        <v>108</v>
      </c>
      <c r="S113" s="10">
        <f t="shared" si="33"/>
        <v>125</v>
      </c>
      <c r="T113" s="10">
        <f t="shared" si="33"/>
        <v>74</v>
      </c>
      <c r="U113" s="10">
        <f t="shared" si="33"/>
        <v>56</v>
      </c>
      <c r="V113" s="10">
        <f t="shared" si="33"/>
        <v>131</v>
      </c>
      <c r="W113" s="10">
        <f t="shared" si="33"/>
        <v>118</v>
      </c>
      <c r="X113" s="10">
        <f t="shared" si="33"/>
        <v>99</v>
      </c>
      <c r="Y113" s="10">
        <f t="shared" si="33"/>
        <v>10</v>
      </c>
      <c r="Z113" s="10">
        <f t="shared" si="33"/>
        <v>131</v>
      </c>
      <c r="AA113" s="10">
        <f t="shared" si="33"/>
        <v>89</v>
      </c>
      <c r="AB113" s="10">
        <f t="shared" si="33"/>
        <v>95</v>
      </c>
      <c r="AC113" s="10">
        <f t="shared" si="33"/>
        <v>18</v>
      </c>
      <c r="AD113" s="10">
        <f t="shared" si="33"/>
        <v>33</v>
      </c>
      <c r="AE113" s="10">
        <f t="shared" si="33"/>
        <v>111</v>
      </c>
    </row>
    <row r="114" spans="1:31" ht="12" customHeight="1" x14ac:dyDescent="0.2">
      <c r="A114" s="1"/>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row>
    <row r="115" spans="1:31" s="7" customFormat="1" ht="14.1" customHeight="1" x14ac:dyDescent="0.2">
      <c r="A115" s="20" t="s">
        <v>31</v>
      </c>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row>
    <row r="116" spans="1:31" s="7" customFormat="1" ht="12" customHeight="1" x14ac:dyDescent="0.2">
      <c r="A116" s="9">
        <v>2017</v>
      </c>
      <c r="B116" s="10">
        <v>238</v>
      </c>
      <c r="C116" s="10">
        <v>326</v>
      </c>
      <c r="D116" s="10">
        <v>318</v>
      </c>
      <c r="E116" s="10">
        <v>334</v>
      </c>
      <c r="F116" s="10">
        <v>284</v>
      </c>
      <c r="G116" s="10">
        <v>313</v>
      </c>
      <c r="H116" s="10">
        <v>290</v>
      </c>
      <c r="I116" s="10">
        <v>349</v>
      </c>
      <c r="J116" s="10">
        <v>270</v>
      </c>
      <c r="K116" s="10">
        <v>258</v>
      </c>
      <c r="L116" s="10">
        <v>246</v>
      </c>
      <c r="M116" s="10">
        <v>171</v>
      </c>
      <c r="N116" s="10">
        <v>215</v>
      </c>
      <c r="O116" s="10">
        <v>205</v>
      </c>
      <c r="P116" s="10">
        <v>217</v>
      </c>
      <c r="Q116" s="10">
        <v>160</v>
      </c>
      <c r="R116" s="10">
        <v>146</v>
      </c>
      <c r="S116" s="10">
        <v>207</v>
      </c>
      <c r="T116" s="10">
        <v>199</v>
      </c>
      <c r="U116" s="10">
        <v>170</v>
      </c>
      <c r="V116" s="10">
        <v>181</v>
      </c>
      <c r="W116" s="10">
        <v>186</v>
      </c>
      <c r="X116" s="10">
        <v>234</v>
      </c>
      <c r="Y116" s="10">
        <v>183</v>
      </c>
      <c r="Z116" s="10">
        <v>194</v>
      </c>
      <c r="AA116" s="10">
        <v>170</v>
      </c>
      <c r="AB116" s="10">
        <v>175</v>
      </c>
      <c r="AC116" s="10">
        <v>187</v>
      </c>
      <c r="AD116" s="10">
        <v>142</v>
      </c>
      <c r="AE116" s="10">
        <v>172</v>
      </c>
    </row>
    <row r="117" spans="1:31" s="7" customFormat="1" ht="12" customHeight="1" x14ac:dyDescent="0.2">
      <c r="A117" s="9">
        <v>2018</v>
      </c>
      <c r="B117" s="10">
        <v>234</v>
      </c>
      <c r="C117" s="10">
        <v>312</v>
      </c>
      <c r="D117" s="10">
        <v>278</v>
      </c>
      <c r="E117" s="10">
        <v>297</v>
      </c>
      <c r="F117" s="10">
        <v>285</v>
      </c>
      <c r="G117" s="10">
        <v>245</v>
      </c>
      <c r="H117" s="10">
        <v>252</v>
      </c>
      <c r="I117" s="10">
        <v>185</v>
      </c>
      <c r="J117" s="10">
        <v>203</v>
      </c>
      <c r="K117" s="10">
        <v>244</v>
      </c>
      <c r="L117" s="10">
        <v>213</v>
      </c>
      <c r="M117" s="10">
        <v>176</v>
      </c>
      <c r="N117" s="10">
        <v>176</v>
      </c>
      <c r="O117" s="10">
        <v>190</v>
      </c>
      <c r="P117" s="10">
        <v>194</v>
      </c>
      <c r="Q117" s="10">
        <v>177</v>
      </c>
      <c r="R117" s="10">
        <v>228</v>
      </c>
      <c r="S117" s="10">
        <v>127</v>
      </c>
      <c r="T117" s="10">
        <v>243</v>
      </c>
      <c r="U117" s="10">
        <v>148</v>
      </c>
      <c r="V117" s="10">
        <v>147</v>
      </c>
      <c r="W117" s="10">
        <v>201</v>
      </c>
      <c r="X117" s="10">
        <v>154</v>
      </c>
      <c r="Y117" s="10">
        <v>184</v>
      </c>
      <c r="Z117" s="10">
        <v>178</v>
      </c>
      <c r="AA117" s="10">
        <v>172</v>
      </c>
      <c r="AB117" s="10">
        <v>188</v>
      </c>
      <c r="AC117" s="10">
        <v>184</v>
      </c>
      <c r="AD117" s="10">
        <v>181</v>
      </c>
      <c r="AE117" s="10">
        <v>203</v>
      </c>
    </row>
    <row r="118" spans="1:31" s="7" customFormat="1" ht="12" customHeight="1" x14ac:dyDescent="0.2">
      <c r="A118" s="9">
        <v>2019</v>
      </c>
      <c r="B118" s="10">
        <v>200</v>
      </c>
      <c r="C118" s="10">
        <v>232</v>
      </c>
      <c r="D118" s="10">
        <v>278</v>
      </c>
      <c r="E118" s="10">
        <v>233</v>
      </c>
      <c r="F118" s="10">
        <v>233</v>
      </c>
      <c r="G118" s="10">
        <v>237</v>
      </c>
      <c r="H118" s="10">
        <v>285</v>
      </c>
      <c r="I118" s="10">
        <v>220</v>
      </c>
      <c r="J118" s="10">
        <v>221</v>
      </c>
      <c r="K118" s="10">
        <v>177</v>
      </c>
      <c r="L118" s="10">
        <v>217</v>
      </c>
      <c r="M118" s="10">
        <v>200</v>
      </c>
      <c r="N118" s="10">
        <v>188</v>
      </c>
      <c r="O118" s="10">
        <v>171</v>
      </c>
      <c r="P118" s="10">
        <v>168</v>
      </c>
      <c r="Q118" s="10">
        <v>118</v>
      </c>
      <c r="R118" s="10">
        <v>162</v>
      </c>
      <c r="S118" s="10">
        <v>161</v>
      </c>
      <c r="T118" s="10">
        <v>154</v>
      </c>
      <c r="U118" s="10">
        <v>136</v>
      </c>
      <c r="V118" s="10">
        <v>106</v>
      </c>
      <c r="W118" s="10">
        <v>127</v>
      </c>
      <c r="X118" s="10">
        <v>163</v>
      </c>
      <c r="Y118" s="10">
        <v>202</v>
      </c>
      <c r="Z118" s="10">
        <v>160</v>
      </c>
      <c r="AA118" s="10">
        <v>138</v>
      </c>
      <c r="AB118" s="10">
        <v>190</v>
      </c>
      <c r="AC118" s="10">
        <v>171</v>
      </c>
      <c r="AD118" s="10">
        <v>144</v>
      </c>
      <c r="AE118" s="10">
        <v>119</v>
      </c>
    </row>
    <row r="119" spans="1:31" s="7" customFormat="1" ht="12" customHeight="1" x14ac:dyDescent="0.2">
      <c r="A119" s="9">
        <v>2020</v>
      </c>
      <c r="B119" s="10">
        <v>233</v>
      </c>
      <c r="C119" s="10">
        <v>268</v>
      </c>
      <c r="D119" s="10">
        <v>273</v>
      </c>
      <c r="E119" s="10">
        <v>237</v>
      </c>
      <c r="F119" s="10">
        <v>233</v>
      </c>
      <c r="G119" s="10">
        <v>251</v>
      </c>
      <c r="H119" s="10">
        <v>213</v>
      </c>
      <c r="I119" s="10">
        <v>208</v>
      </c>
      <c r="J119" s="10">
        <v>166</v>
      </c>
      <c r="K119" s="10">
        <v>153</v>
      </c>
      <c r="L119" s="10">
        <v>75</v>
      </c>
      <c r="M119" s="10">
        <v>64</v>
      </c>
      <c r="N119" s="10">
        <v>55</v>
      </c>
      <c r="O119" s="10">
        <v>56</v>
      </c>
      <c r="P119" s="10">
        <v>82</v>
      </c>
      <c r="Q119" s="10">
        <v>56</v>
      </c>
      <c r="R119" s="10">
        <v>51</v>
      </c>
      <c r="S119" s="10">
        <v>48</v>
      </c>
      <c r="T119" s="10">
        <v>63</v>
      </c>
      <c r="U119" s="10">
        <v>75</v>
      </c>
      <c r="V119" s="10">
        <v>70</v>
      </c>
      <c r="W119" s="10">
        <v>78</v>
      </c>
      <c r="X119" s="10">
        <v>84</v>
      </c>
      <c r="Y119" s="10">
        <v>95</v>
      </c>
      <c r="Z119" s="10">
        <v>109</v>
      </c>
      <c r="AA119" s="10">
        <v>107</v>
      </c>
      <c r="AB119" s="10">
        <v>129</v>
      </c>
      <c r="AC119" s="10">
        <v>133</v>
      </c>
      <c r="AD119" s="10">
        <v>117</v>
      </c>
      <c r="AE119" s="10">
        <v>140</v>
      </c>
    </row>
    <row r="120" spans="1:31" s="7" customFormat="1" ht="12" customHeight="1" x14ac:dyDescent="0.2">
      <c r="A120" s="21"/>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row>
    <row r="121" spans="1:31" s="7" customFormat="1" ht="12" customHeight="1" x14ac:dyDescent="0.2">
      <c r="A121" s="11" t="s">
        <v>3</v>
      </c>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row>
    <row r="122" spans="1:31" s="7" customFormat="1" ht="12" customHeight="1" x14ac:dyDescent="0.2">
      <c r="A122" s="9" t="s">
        <v>4</v>
      </c>
      <c r="B122" s="10">
        <f t="shared" ref="B122" si="34">AVERAGE(B116:B118)</f>
        <v>224</v>
      </c>
      <c r="C122" s="10">
        <f t="shared" ref="C122:AE122" si="35">AVERAGE(C116:C118)</f>
        <v>290</v>
      </c>
      <c r="D122" s="10">
        <f t="shared" si="35"/>
        <v>291.33333333333331</v>
      </c>
      <c r="E122" s="10">
        <f t="shared" si="35"/>
        <v>288</v>
      </c>
      <c r="F122" s="10">
        <f t="shared" si="35"/>
        <v>267.33333333333331</v>
      </c>
      <c r="G122" s="10">
        <f t="shared" si="35"/>
        <v>265</v>
      </c>
      <c r="H122" s="10">
        <f t="shared" si="35"/>
        <v>275.66666666666669</v>
      </c>
      <c r="I122" s="10">
        <f t="shared" si="35"/>
        <v>251.33333333333334</v>
      </c>
      <c r="J122" s="10">
        <f t="shared" si="35"/>
        <v>231.33333333333334</v>
      </c>
      <c r="K122" s="10">
        <f t="shared" si="35"/>
        <v>226.33333333333334</v>
      </c>
      <c r="L122" s="10">
        <f t="shared" si="35"/>
        <v>225.33333333333334</v>
      </c>
      <c r="M122" s="10">
        <f t="shared" si="35"/>
        <v>182.33333333333334</v>
      </c>
      <c r="N122" s="10">
        <f t="shared" si="35"/>
        <v>193</v>
      </c>
      <c r="O122" s="10">
        <f t="shared" si="35"/>
        <v>188.66666666666666</v>
      </c>
      <c r="P122" s="10">
        <f t="shared" si="35"/>
        <v>193</v>
      </c>
      <c r="Q122" s="10">
        <f t="shared" si="35"/>
        <v>151.66666666666666</v>
      </c>
      <c r="R122" s="10">
        <f t="shared" si="35"/>
        <v>178.66666666666666</v>
      </c>
      <c r="S122" s="10">
        <f t="shared" si="35"/>
        <v>165</v>
      </c>
      <c r="T122" s="10">
        <f t="shared" si="35"/>
        <v>198.66666666666666</v>
      </c>
      <c r="U122" s="10">
        <f t="shared" si="35"/>
        <v>151.33333333333334</v>
      </c>
      <c r="V122" s="10">
        <f t="shared" si="35"/>
        <v>144.66666666666666</v>
      </c>
      <c r="W122" s="10">
        <f t="shared" si="35"/>
        <v>171.33333333333334</v>
      </c>
      <c r="X122" s="10">
        <f t="shared" si="35"/>
        <v>183.66666666666666</v>
      </c>
      <c r="Y122" s="10">
        <f t="shared" si="35"/>
        <v>189.66666666666666</v>
      </c>
      <c r="Z122" s="10">
        <f t="shared" si="35"/>
        <v>177.33333333333334</v>
      </c>
      <c r="AA122" s="10">
        <f t="shared" si="35"/>
        <v>160</v>
      </c>
      <c r="AB122" s="10">
        <f t="shared" si="35"/>
        <v>184.33333333333334</v>
      </c>
      <c r="AC122" s="10">
        <f t="shared" si="35"/>
        <v>180.66666666666666</v>
      </c>
      <c r="AD122" s="10">
        <f t="shared" si="35"/>
        <v>155.66666666666666</v>
      </c>
      <c r="AE122" s="10">
        <f t="shared" si="35"/>
        <v>164.66666666666666</v>
      </c>
    </row>
    <row r="123" spans="1:31" s="7" customFormat="1" ht="12" customHeight="1" x14ac:dyDescent="0.2">
      <c r="A123" s="9" t="s">
        <v>5</v>
      </c>
      <c r="B123" s="10">
        <f>MIN(StGB!B116:B118)</f>
        <v>200</v>
      </c>
      <c r="C123" s="10">
        <f>MIN(StGB!C116:C118)</f>
        <v>232</v>
      </c>
      <c r="D123" s="10">
        <f>MIN(StGB!D116:D118)</f>
        <v>278</v>
      </c>
      <c r="E123" s="10">
        <f>MIN(StGB!E116:E118)</f>
        <v>233</v>
      </c>
      <c r="F123" s="10">
        <f>MIN(StGB!F116:F118)</f>
        <v>233</v>
      </c>
      <c r="G123" s="10">
        <f>MIN(StGB!G116:G118)</f>
        <v>237</v>
      </c>
      <c r="H123" s="10">
        <f>MIN(StGB!H116:H118)</f>
        <v>252</v>
      </c>
      <c r="I123" s="10">
        <f>MIN(StGB!I116:I118)</f>
        <v>185</v>
      </c>
      <c r="J123" s="10">
        <f>MIN(StGB!J116:J118)</f>
        <v>203</v>
      </c>
      <c r="K123" s="10">
        <f>MIN(StGB!K116:K118)</f>
        <v>177</v>
      </c>
      <c r="L123" s="10">
        <f>MIN(StGB!L116:L118)</f>
        <v>213</v>
      </c>
      <c r="M123" s="10">
        <f>MIN(StGB!M116:M118)</f>
        <v>171</v>
      </c>
      <c r="N123" s="10">
        <f>MIN(StGB!N116:N118)</f>
        <v>176</v>
      </c>
      <c r="O123" s="10">
        <f>MIN(StGB!O116:O118)</f>
        <v>171</v>
      </c>
      <c r="P123" s="10">
        <f>MIN(StGB!P116:P118)</f>
        <v>168</v>
      </c>
      <c r="Q123" s="10">
        <f>MIN(StGB!Q116:Q118)</f>
        <v>118</v>
      </c>
      <c r="R123" s="10">
        <f>MIN(StGB!R116:R118)</f>
        <v>146</v>
      </c>
      <c r="S123" s="10">
        <f>MIN(StGB!S116:S118)</f>
        <v>127</v>
      </c>
      <c r="T123" s="10">
        <f>MIN(StGB!T116:T118)</f>
        <v>154</v>
      </c>
      <c r="U123" s="10">
        <f>MIN(StGB!U116:U118)</f>
        <v>136</v>
      </c>
      <c r="V123" s="10">
        <f>MIN(StGB!V116:V118)</f>
        <v>106</v>
      </c>
      <c r="W123" s="10">
        <f>MIN(StGB!W116:W118)</f>
        <v>127</v>
      </c>
      <c r="X123" s="10">
        <f>MIN(StGB!X116:X118)</f>
        <v>154</v>
      </c>
      <c r="Y123" s="10">
        <f>MIN(StGB!Y116:Y118)</f>
        <v>183</v>
      </c>
      <c r="Z123" s="10">
        <f>MIN(StGB!Z116:Z118)</f>
        <v>160</v>
      </c>
      <c r="AA123" s="10">
        <f>MIN(StGB!AA116:AA118)</f>
        <v>138</v>
      </c>
      <c r="AB123" s="10">
        <f>MIN(StGB!AB116:AB118)</f>
        <v>175</v>
      </c>
      <c r="AC123" s="10">
        <f>MIN(StGB!AC116:AC118)</f>
        <v>171</v>
      </c>
      <c r="AD123" s="10">
        <f>MIN(StGB!AD116:AD118)</f>
        <v>142</v>
      </c>
      <c r="AE123" s="10">
        <f>MIN(StGB!AE116:AE118)</f>
        <v>119</v>
      </c>
    </row>
    <row r="124" spans="1:31" s="7" customFormat="1" ht="12" customHeight="1" x14ac:dyDescent="0.2">
      <c r="A124" s="9" t="s">
        <v>6</v>
      </c>
      <c r="B124" s="10">
        <f>MAX(StGB!B116:B118)</f>
        <v>238</v>
      </c>
      <c r="C124" s="10">
        <f>MAX(StGB!C116:C118)</f>
        <v>326</v>
      </c>
      <c r="D124" s="10">
        <f>MAX(StGB!D116:D118)</f>
        <v>318</v>
      </c>
      <c r="E124" s="10">
        <f>MAX(StGB!E116:E118)</f>
        <v>334</v>
      </c>
      <c r="F124" s="10">
        <f>MAX(StGB!F116:F118)</f>
        <v>285</v>
      </c>
      <c r="G124" s="10">
        <f>MAX(StGB!G116:G118)</f>
        <v>313</v>
      </c>
      <c r="H124" s="10">
        <f>MAX(StGB!H116:H118)</f>
        <v>290</v>
      </c>
      <c r="I124" s="10">
        <f>MAX(StGB!I116:I118)</f>
        <v>349</v>
      </c>
      <c r="J124" s="10">
        <f>MAX(StGB!J116:J118)</f>
        <v>270</v>
      </c>
      <c r="K124" s="10">
        <f>MAX(StGB!K116:K118)</f>
        <v>258</v>
      </c>
      <c r="L124" s="10">
        <f>MAX(StGB!L116:L118)</f>
        <v>246</v>
      </c>
      <c r="M124" s="10">
        <f>MAX(StGB!M116:M118)</f>
        <v>200</v>
      </c>
      <c r="N124" s="10">
        <f>MAX(StGB!N116:N118)</f>
        <v>215</v>
      </c>
      <c r="O124" s="10">
        <f>MAX(StGB!O116:O118)</f>
        <v>205</v>
      </c>
      <c r="P124" s="10">
        <f>MAX(StGB!P116:P118)</f>
        <v>217</v>
      </c>
      <c r="Q124" s="10">
        <f>MAX(StGB!Q116:Q118)</f>
        <v>177</v>
      </c>
      <c r="R124" s="10">
        <f>MAX(StGB!R116:R118)</f>
        <v>228</v>
      </c>
      <c r="S124" s="10">
        <f>MAX(StGB!S116:S118)</f>
        <v>207</v>
      </c>
      <c r="T124" s="10">
        <f>MAX(StGB!T116:T118)</f>
        <v>243</v>
      </c>
      <c r="U124" s="10">
        <f>MAX(StGB!U116:U118)</f>
        <v>170</v>
      </c>
      <c r="V124" s="10">
        <f>MAX(StGB!V116:V118)</f>
        <v>181</v>
      </c>
      <c r="W124" s="10">
        <f>MAX(StGB!W116:W118)</f>
        <v>201</v>
      </c>
      <c r="X124" s="10">
        <f>MAX(StGB!X116:X118)</f>
        <v>234</v>
      </c>
      <c r="Y124" s="10">
        <f>MAX(StGB!Y116:Y118)</f>
        <v>202</v>
      </c>
      <c r="Z124" s="10">
        <f>MAX(StGB!Z116:Z118)</f>
        <v>194</v>
      </c>
      <c r="AA124" s="10">
        <f>MAX(StGB!AA116:AA118)</f>
        <v>172</v>
      </c>
      <c r="AB124" s="10">
        <f>MAX(StGB!AB116:AB118)</f>
        <v>190</v>
      </c>
      <c r="AC124" s="10">
        <f>MAX(StGB!AC116:AC118)</f>
        <v>187</v>
      </c>
      <c r="AD124" s="10">
        <f>MAX(StGB!AD116:AD118)</f>
        <v>181</v>
      </c>
      <c r="AE124" s="10">
        <f>MAX(StGB!AE116:AE118)</f>
        <v>203</v>
      </c>
    </row>
    <row r="125" spans="1:31" s="7" customFormat="1" ht="12" customHeight="1" x14ac:dyDescent="0.2">
      <c r="A125" s="9" t="s">
        <v>7</v>
      </c>
      <c r="B125" s="10">
        <f t="shared" ref="B125" si="36">B124-B123</f>
        <v>38</v>
      </c>
      <c r="C125" s="10">
        <f t="shared" ref="C125:AE125" si="37">C124-C123</f>
        <v>94</v>
      </c>
      <c r="D125" s="10">
        <f t="shared" si="37"/>
        <v>40</v>
      </c>
      <c r="E125" s="10">
        <f t="shared" si="37"/>
        <v>101</v>
      </c>
      <c r="F125" s="10">
        <f t="shared" si="37"/>
        <v>52</v>
      </c>
      <c r="G125" s="10">
        <f t="shared" si="37"/>
        <v>76</v>
      </c>
      <c r="H125" s="10">
        <f t="shared" si="37"/>
        <v>38</v>
      </c>
      <c r="I125" s="10">
        <f t="shared" si="37"/>
        <v>164</v>
      </c>
      <c r="J125" s="10">
        <f t="shared" si="37"/>
        <v>67</v>
      </c>
      <c r="K125" s="10">
        <f t="shared" si="37"/>
        <v>81</v>
      </c>
      <c r="L125" s="10">
        <f t="shared" si="37"/>
        <v>33</v>
      </c>
      <c r="M125" s="10">
        <f t="shared" si="37"/>
        <v>29</v>
      </c>
      <c r="N125" s="10">
        <f t="shared" si="37"/>
        <v>39</v>
      </c>
      <c r="O125" s="10">
        <f t="shared" si="37"/>
        <v>34</v>
      </c>
      <c r="P125" s="10">
        <f t="shared" si="37"/>
        <v>49</v>
      </c>
      <c r="Q125" s="10">
        <f t="shared" si="37"/>
        <v>59</v>
      </c>
      <c r="R125" s="10">
        <f t="shared" si="37"/>
        <v>82</v>
      </c>
      <c r="S125" s="10">
        <f t="shared" si="37"/>
        <v>80</v>
      </c>
      <c r="T125" s="10">
        <f t="shared" si="37"/>
        <v>89</v>
      </c>
      <c r="U125" s="10">
        <f t="shared" si="37"/>
        <v>34</v>
      </c>
      <c r="V125" s="10">
        <f t="shared" si="37"/>
        <v>75</v>
      </c>
      <c r="W125" s="10">
        <f t="shared" si="37"/>
        <v>74</v>
      </c>
      <c r="X125" s="10">
        <f t="shared" si="37"/>
        <v>80</v>
      </c>
      <c r="Y125" s="10">
        <f t="shared" si="37"/>
        <v>19</v>
      </c>
      <c r="Z125" s="10">
        <f t="shared" si="37"/>
        <v>34</v>
      </c>
      <c r="AA125" s="10">
        <f t="shared" si="37"/>
        <v>34</v>
      </c>
      <c r="AB125" s="10">
        <f t="shared" si="37"/>
        <v>15</v>
      </c>
      <c r="AC125" s="10">
        <f t="shared" si="37"/>
        <v>16</v>
      </c>
      <c r="AD125" s="10">
        <f t="shared" si="37"/>
        <v>39</v>
      </c>
      <c r="AE125" s="10">
        <f t="shared" si="37"/>
        <v>84</v>
      </c>
    </row>
    <row r="126" spans="1:31" s="7" customFormat="1" ht="12" customHeight="1" x14ac:dyDescent="0.2">
      <c r="A126" s="21"/>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row>
    <row r="127" spans="1:31" s="7" customFormat="1" ht="14.1" customHeight="1" x14ac:dyDescent="0.2">
      <c r="A127" s="20" t="s">
        <v>30</v>
      </c>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row>
    <row r="128" spans="1:31" s="7" customFormat="1" ht="12" customHeight="1" x14ac:dyDescent="0.2">
      <c r="A128" s="9">
        <v>2017</v>
      </c>
      <c r="B128" s="10">
        <v>127</v>
      </c>
      <c r="C128" s="10">
        <v>161</v>
      </c>
      <c r="D128" s="10">
        <v>149</v>
      </c>
      <c r="E128" s="10">
        <v>191</v>
      </c>
      <c r="F128" s="10">
        <v>177</v>
      </c>
      <c r="G128" s="10">
        <v>196</v>
      </c>
      <c r="H128" s="10">
        <v>205</v>
      </c>
      <c r="I128" s="10">
        <v>168</v>
      </c>
      <c r="J128" s="10">
        <v>205</v>
      </c>
      <c r="K128" s="10">
        <v>175</v>
      </c>
      <c r="L128" s="10">
        <v>181</v>
      </c>
      <c r="M128" s="10">
        <v>162</v>
      </c>
      <c r="N128" s="10">
        <v>183</v>
      </c>
      <c r="O128" s="10">
        <v>203</v>
      </c>
      <c r="P128" s="10">
        <v>169</v>
      </c>
      <c r="Q128" s="10">
        <v>180</v>
      </c>
      <c r="R128" s="10">
        <v>176</v>
      </c>
      <c r="S128" s="10">
        <v>194</v>
      </c>
      <c r="T128" s="10">
        <v>180</v>
      </c>
      <c r="U128" s="10">
        <v>186</v>
      </c>
      <c r="V128" s="10">
        <v>201</v>
      </c>
      <c r="W128" s="10">
        <v>185</v>
      </c>
      <c r="X128" s="10">
        <v>202</v>
      </c>
      <c r="Y128" s="10">
        <v>206</v>
      </c>
      <c r="Z128" s="10">
        <v>233</v>
      </c>
      <c r="AA128" s="10">
        <v>210</v>
      </c>
      <c r="AB128" s="10">
        <v>160</v>
      </c>
      <c r="AC128" s="10">
        <v>183</v>
      </c>
      <c r="AD128" s="10">
        <v>187</v>
      </c>
      <c r="AE128" s="10">
        <v>198</v>
      </c>
    </row>
    <row r="129" spans="1:31" s="7" customFormat="1" ht="12" customHeight="1" x14ac:dyDescent="0.2">
      <c r="A129" s="9">
        <v>2018</v>
      </c>
      <c r="B129" s="10">
        <v>136</v>
      </c>
      <c r="C129" s="10">
        <v>149</v>
      </c>
      <c r="D129" s="10">
        <v>167</v>
      </c>
      <c r="E129" s="10">
        <v>154</v>
      </c>
      <c r="F129" s="10">
        <v>138</v>
      </c>
      <c r="G129" s="10">
        <v>159</v>
      </c>
      <c r="H129" s="10">
        <v>159</v>
      </c>
      <c r="I129" s="10">
        <v>122</v>
      </c>
      <c r="J129" s="10">
        <v>146</v>
      </c>
      <c r="K129" s="10">
        <v>194</v>
      </c>
      <c r="L129" s="10">
        <v>109</v>
      </c>
      <c r="M129" s="10">
        <v>141</v>
      </c>
      <c r="N129" s="10">
        <v>137</v>
      </c>
      <c r="O129" s="10">
        <v>148</v>
      </c>
      <c r="P129" s="10">
        <v>157</v>
      </c>
      <c r="Q129" s="10">
        <v>204</v>
      </c>
      <c r="R129" s="10">
        <v>166</v>
      </c>
      <c r="S129" s="10">
        <v>149</v>
      </c>
      <c r="T129" s="10">
        <v>162</v>
      </c>
      <c r="U129" s="10">
        <v>152</v>
      </c>
      <c r="V129" s="10">
        <v>155</v>
      </c>
      <c r="W129" s="10">
        <v>185</v>
      </c>
      <c r="X129" s="10">
        <v>182</v>
      </c>
      <c r="Y129" s="10">
        <v>206</v>
      </c>
      <c r="Z129" s="10">
        <v>160</v>
      </c>
      <c r="AA129" s="10">
        <v>184</v>
      </c>
      <c r="AB129" s="10">
        <v>242</v>
      </c>
      <c r="AC129" s="10">
        <v>166</v>
      </c>
      <c r="AD129" s="10">
        <v>137</v>
      </c>
      <c r="AE129" s="10">
        <v>130</v>
      </c>
    </row>
    <row r="130" spans="1:31" s="7" customFormat="1" ht="12" customHeight="1" x14ac:dyDescent="0.2">
      <c r="A130" s="9">
        <v>2019</v>
      </c>
      <c r="B130" s="10">
        <v>133</v>
      </c>
      <c r="C130" s="10">
        <v>183</v>
      </c>
      <c r="D130" s="10">
        <v>173</v>
      </c>
      <c r="E130" s="10">
        <v>136</v>
      </c>
      <c r="F130" s="10">
        <v>158</v>
      </c>
      <c r="G130" s="10">
        <v>151</v>
      </c>
      <c r="H130" s="10">
        <v>156</v>
      </c>
      <c r="I130" s="10">
        <v>150</v>
      </c>
      <c r="J130" s="10">
        <v>151</v>
      </c>
      <c r="K130" s="10">
        <v>214</v>
      </c>
      <c r="L130" s="10">
        <v>195</v>
      </c>
      <c r="M130" s="10">
        <v>199</v>
      </c>
      <c r="N130" s="10">
        <v>146</v>
      </c>
      <c r="O130" s="10">
        <v>174</v>
      </c>
      <c r="P130" s="10">
        <v>162</v>
      </c>
      <c r="Q130" s="10">
        <v>144</v>
      </c>
      <c r="R130" s="10">
        <v>123</v>
      </c>
      <c r="S130" s="10">
        <v>136</v>
      </c>
      <c r="T130" s="10">
        <v>178</v>
      </c>
      <c r="U130" s="10">
        <v>180</v>
      </c>
      <c r="V130" s="10">
        <v>145</v>
      </c>
      <c r="W130" s="10">
        <v>142</v>
      </c>
      <c r="X130" s="10">
        <v>184</v>
      </c>
      <c r="Y130" s="10">
        <v>178</v>
      </c>
      <c r="Z130" s="10">
        <v>136</v>
      </c>
      <c r="AA130" s="10">
        <v>154</v>
      </c>
      <c r="AB130" s="10">
        <v>166</v>
      </c>
      <c r="AC130" s="10">
        <v>192</v>
      </c>
      <c r="AD130" s="10">
        <v>153</v>
      </c>
      <c r="AE130" s="10">
        <v>140</v>
      </c>
    </row>
    <row r="131" spans="1:31" s="7" customFormat="1" ht="12" customHeight="1" x14ac:dyDescent="0.2">
      <c r="A131" s="9">
        <v>2020</v>
      </c>
      <c r="B131" s="10">
        <v>180</v>
      </c>
      <c r="C131" s="10">
        <v>158</v>
      </c>
      <c r="D131" s="10">
        <v>158</v>
      </c>
      <c r="E131" s="10">
        <v>145</v>
      </c>
      <c r="F131" s="10">
        <v>146</v>
      </c>
      <c r="G131" s="10">
        <v>165</v>
      </c>
      <c r="H131" s="10">
        <v>157</v>
      </c>
      <c r="I131" s="10">
        <v>214</v>
      </c>
      <c r="J131" s="10">
        <v>116</v>
      </c>
      <c r="K131" s="10">
        <v>160</v>
      </c>
      <c r="L131" s="10">
        <v>141</v>
      </c>
      <c r="M131" s="10">
        <v>105</v>
      </c>
      <c r="N131" s="10">
        <v>150</v>
      </c>
      <c r="O131" s="10">
        <v>113</v>
      </c>
      <c r="P131" s="10">
        <v>116</v>
      </c>
      <c r="Q131" s="10">
        <v>119</v>
      </c>
      <c r="R131" s="10">
        <v>118</v>
      </c>
      <c r="S131" s="10">
        <v>126</v>
      </c>
      <c r="T131" s="10">
        <v>141</v>
      </c>
      <c r="U131" s="10">
        <v>117</v>
      </c>
      <c r="V131" s="10">
        <v>118</v>
      </c>
      <c r="W131" s="10">
        <v>137</v>
      </c>
      <c r="X131" s="10">
        <v>150</v>
      </c>
      <c r="Y131" s="10">
        <v>169</v>
      </c>
      <c r="Z131" s="10">
        <v>140</v>
      </c>
      <c r="AA131" s="10">
        <v>148</v>
      </c>
      <c r="AB131" s="10">
        <v>152</v>
      </c>
      <c r="AC131" s="10">
        <v>148</v>
      </c>
      <c r="AD131" s="10">
        <v>147</v>
      </c>
      <c r="AE131" s="10">
        <v>118</v>
      </c>
    </row>
    <row r="132" spans="1:31" s="7" customFormat="1" ht="12" customHeight="1" x14ac:dyDescent="0.2">
      <c r="A132" s="21"/>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row>
    <row r="133" spans="1:31" s="7" customFormat="1" ht="12" customHeight="1" x14ac:dyDescent="0.2">
      <c r="A133" s="11" t="s">
        <v>3</v>
      </c>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row>
    <row r="134" spans="1:31" s="7" customFormat="1" ht="12" customHeight="1" x14ac:dyDescent="0.2">
      <c r="A134" s="9" t="s">
        <v>4</v>
      </c>
      <c r="B134" s="10">
        <f t="shared" ref="B134" si="38">AVERAGE(B128:B130)</f>
        <v>132</v>
      </c>
      <c r="C134" s="10">
        <f t="shared" ref="C134:AE134" si="39">AVERAGE(C128:C130)</f>
        <v>164.33333333333334</v>
      </c>
      <c r="D134" s="10">
        <f t="shared" si="39"/>
        <v>163</v>
      </c>
      <c r="E134" s="10">
        <f t="shared" si="39"/>
        <v>160.33333333333334</v>
      </c>
      <c r="F134" s="10">
        <f t="shared" si="39"/>
        <v>157.66666666666666</v>
      </c>
      <c r="G134" s="10">
        <f t="shared" si="39"/>
        <v>168.66666666666666</v>
      </c>
      <c r="H134" s="10">
        <f t="shared" si="39"/>
        <v>173.33333333333334</v>
      </c>
      <c r="I134" s="10">
        <f t="shared" si="39"/>
        <v>146.66666666666666</v>
      </c>
      <c r="J134" s="10">
        <f t="shared" si="39"/>
        <v>167.33333333333334</v>
      </c>
      <c r="K134" s="10">
        <f t="shared" si="39"/>
        <v>194.33333333333334</v>
      </c>
      <c r="L134" s="10">
        <f t="shared" si="39"/>
        <v>161.66666666666666</v>
      </c>
      <c r="M134" s="10">
        <f t="shared" si="39"/>
        <v>167.33333333333334</v>
      </c>
      <c r="N134" s="10">
        <f t="shared" si="39"/>
        <v>155.33333333333334</v>
      </c>
      <c r="O134" s="10">
        <f t="shared" si="39"/>
        <v>175</v>
      </c>
      <c r="P134" s="10">
        <f t="shared" si="39"/>
        <v>162.66666666666666</v>
      </c>
      <c r="Q134" s="10">
        <f t="shared" si="39"/>
        <v>176</v>
      </c>
      <c r="R134" s="10">
        <f t="shared" si="39"/>
        <v>155</v>
      </c>
      <c r="S134" s="10">
        <f t="shared" si="39"/>
        <v>159.66666666666666</v>
      </c>
      <c r="T134" s="10">
        <f t="shared" si="39"/>
        <v>173.33333333333334</v>
      </c>
      <c r="U134" s="10">
        <f t="shared" si="39"/>
        <v>172.66666666666666</v>
      </c>
      <c r="V134" s="10">
        <f t="shared" si="39"/>
        <v>167</v>
      </c>
      <c r="W134" s="10">
        <f t="shared" si="39"/>
        <v>170.66666666666666</v>
      </c>
      <c r="X134" s="10">
        <f t="shared" si="39"/>
        <v>189.33333333333334</v>
      </c>
      <c r="Y134" s="10">
        <f t="shared" si="39"/>
        <v>196.66666666666666</v>
      </c>
      <c r="Z134" s="10">
        <f t="shared" si="39"/>
        <v>176.33333333333334</v>
      </c>
      <c r="AA134" s="10">
        <f t="shared" si="39"/>
        <v>182.66666666666666</v>
      </c>
      <c r="AB134" s="10">
        <f t="shared" si="39"/>
        <v>189.33333333333334</v>
      </c>
      <c r="AC134" s="10">
        <f t="shared" si="39"/>
        <v>180.33333333333334</v>
      </c>
      <c r="AD134" s="10">
        <f t="shared" si="39"/>
        <v>159</v>
      </c>
      <c r="AE134" s="10">
        <f t="shared" si="39"/>
        <v>156</v>
      </c>
    </row>
    <row r="135" spans="1:31" s="7" customFormat="1" ht="12" customHeight="1" x14ac:dyDescent="0.2">
      <c r="A135" s="9" t="s">
        <v>5</v>
      </c>
      <c r="B135" s="10">
        <f>MIN(StGB!B128:B130)</f>
        <v>127</v>
      </c>
      <c r="C135" s="10">
        <f>MIN(StGB!C128:C130)</f>
        <v>149</v>
      </c>
      <c r="D135" s="10">
        <f>MIN(StGB!D128:D130)</f>
        <v>149</v>
      </c>
      <c r="E135" s="10">
        <f>MIN(StGB!E128:E130)</f>
        <v>136</v>
      </c>
      <c r="F135" s="10">
        <f>MIN(StGB!F128:F130)</f>
        <v>138</v>
      </c>
      <c r="G135" s="10">
        <f>MIN(StGB!G128:G130)</f>
        <v>151</v>
      </c>
      <c r="H135" s="10">
        <f>MIN(StGB!H128:H130)</f>
        <v>156</v>
      </c>
      <c r="I135" s="10">
        <f>MIN(StGB!I128:I130)</f>
        <v>122</v>
      </c>
      <c r="J135" s="10">
        <f>MIN(StGB!J128:J130)</f>
        <v>146</v>
      </c>
      <c r="K135" s="10">
        <f>MIN(StGB!K128:K130)</f>
        <v>175</v>
      </c>
      <c r="L135" s="10">
        <f>MIN(StGB!L128:L130)</f>
        <v>109</v>
      </c>
      <c r="M135" s="10">
        <f>MIN(StGB!M128:M130)</f>
        <v>141</v>
      </c>
      <c r="N135" s="10">
        <f>MIN(StGB!N128:N130)</f>
        <v>137</v>
      </c>
      <c r="O135" s="10">
        <f>MIN(StGB!O128:O130)</f>
        <v>148</v>
      </c>
      <c r="P135" s="10">
        <f>MIN(StGB!P128:P130)</f>
        <v>157</v>
      </c>
      <c r="Q135" s="10">
        <f>MIN(StGB!Q128:Q130)</f>
        <v>144</v>
      </c>
      <c r="R135" s="10">
        <f>MIN(StGB!R128:R130)</f>
        <v>123</v>
      </c>
      <c r="S135" s="10">
        <f>MIN(StGB!S128:S130)</f>
        <v>136</v>
      </c>
      <c r="T135" s="10">
        <f>MIN(StGB!T128:T130)</f>
        <v>162</v>
      </c>
      <c r="U135" s="10">
        <f>MIN(StGB!U128:U130)</f>
        <v>152</v>
      </c>
      <c r="V135" s="10">
        <f>MIN(StGB!V128:V130)</f>
        <v>145</v>
      </c>
      <c r="W135" s="10">
        <f>MIN(StGB!W128:W130)</f>
        <v>142</v>
      </c>
      <c r="X135" s="10">
        <f>MIN(StGB!X128:X130)</f>
        <v>182</v>
      </c>
      <c r="Y135" s="10">
        <f>MIN(StGB!Y128:Y130)</f>
        <v>178</v>
      </c>
      <c r="Z135" s="10">
        <f>MIN(StGB!Z128:Z130)</f>
        <v>136</v>
      </c>
      <c r="AA135" s="10">
        <f>MIN(StGB!AA128:AA130)</f>
        <v>154</v>
      </c>
      <c r="AB135" s="10">
        <f>MIN(StGB!AB128:AB130)</f>
        <v>160</v>
      </c>
      <c r="AC135" s="10">
        <f>MIN(StGB!AC128:AC130)</f>
        <v>166</v>
      </c>
      <c r="AD135" s="10">
        <f>MIN(StGB!AD128:AD130)</f>
        <v>137</v>
      </c>
      <c r="AE135" s="10">
        <f>MIN(StGB!AE128:AE130)</f>
        <v>130</v>
      </c>
    </row>
    <row r="136" spans="1:31" s="7" customFormat="1" ht="12" customHeight="1" x14ac:dyDescent="0.2">
      <c r="A136" s="9" t="s">
        <v>6</v>
      </c>
      <c r="B136" s="10">
        <f>MAX(StGB!B128:B130)</f>
        <v>136</v>
      </c>
      <c r="C136" s="10">
        <f>MAX(StGB!C128:C130)</f>
        <v>183</v>
      </c>
      <c r="D136" s="10">
        <f>MAX(StGB!D128:D130)</f>
        <v>173</v>
      </c>
      <c r="E136" s="10">
        <f>MAX(StGB!E128:E130)</f>
        <v>191</v>
      </c>
      <c r="F136" s="10">
        <f>MAX(StGB!F128:F130)</f>
        <v>177</v>
      </c>
      <c r="G136" s="10">
        <f>MAX(StGB!G128:G130)</f>
        <v>196</v>
      </c>
      <c r="H136" s="10">
        <f>MAX(StGB!H128:H130)</f>
        <v>205</v>
      </c>
      <c r="I136" s="10">
        <f>MAX(StGB!I128:I130)</f>
        <v>168</v>
      </c>
      <c r="J136" s="10">
        <f>MAX(StGB!J128:J130)</f>
        <v>205</v>
      </c>
      <c r="K136" s="10">
        <f>MAX(StGB!K128:K130)</f>
        <v>214</v>
      </c>
      <c r="L136" s="10">
        <f>MAX(StGB!L128:L130)</f>
        <v>195</v>
      </c>
      <c r="M136" s="10">
        <f>MAX(StGB!M128:M130)</f>
        <v>199</v>
      </c>
      <c r="N136" s="10">
        <f>MAX(StGB!N128:N130)</f>
        <v>183</v>
      </c>
      <c r="O136" s="10">
        <f>MAX(StGB!O128:O130)</f>
        <v>203</v>
      </c>
      <c r="P136" s="10">
        <f>MAX(StGB!P128:P130)</f>
        <v>169</v>
      </c>
      <c r="Q136" s="10">
        <f>MAX(StGB!Q128:Q130)</f>
        <v>204</v>
      </c>
      <c r="R136" s="10">
        <f>MAX(StGB!R128:R130)</f>
        <v>176</v>
      </c>
      <c r="S136" s="10">
        <f>MAX(StGB!S128:S130)</f>
        <v>194</v>
      </c>
      <c r="T136" s="10">
        <f>MAX(StGB!T128:T130)</f>
        <v>180</v>
      </c>
      <c r="U136" s="10">
        <f>MAX(StGB!U128:U130)</f>
        <v>186</v>
      </c>
      <c r="V136" s="10">
        <f>MAX(StGB!V128:V130)</f>
        <v>201</v>
      </c>
      <c r="W136" s="10">
        <f>MAX(StGB!W128:W130)</f>
        <v>185</v>
      </c>
      <c r="X136" s="10">
        <f>MAX(StGB!X128:X130)</f>
        <v>202</v>
      </c>
      <c r="Y136" s="10">
        <f>MAX(StGB!Y128:Y130)</f>
        <v>206</v>
      </c>
      <c r="Z136" s="10">
        <f>MAX(StGB!Z128:Z130)</f>
        <v>233</v>
      </c>
      <c r="AA136" s="10">
        <f>MAX(StGB!AA128:AA130)</f>
        <v>210</v>
      </c>
      <c r="AB136" s="10">
        <f>MAX(StGB!AB128:AB130)</f>
        <v>242</v>
      </c>
      <c r="AC136" s="10">
        <f>MAX(StGB!AC128:AC130)</f>
        <v>192</v>
      </c>
      <c r="AD136" s="10">
        <f>MAX(StGB!AD128:AD130)</f>
        <v>187</v>
      </c>
      <c r="AE136" s="10">
        <f>MAX(StGB!AE128:AE130)</f>
        <v>198</v>
      </c>
    </row>
    <row r="137" spans="1:31" s="7" customFormat="1" ht="12" customHeight="1" x14ac:dyDescent="0.2">
      <c r="A137" s="9" t="s">
        <v>7</v>
      </c>
      <c r="B137" s="10">
        <f t="shared" ref="B137" si="40">B136-B135</f>
        <v>9</v>
      </c>
      <c r="C137" s="10">
        <f t="shared" ref="C137:AE137" si="41">C136-C135</f>
        <v>34</v>
      </c>
      <c r="D137" s="10">
        <f t="shared" si="41"/>
        <v>24</v>
      </c>
      <c r="E137" s="10">
        <f t="shared" si="41"/>
        <v>55</v>
      </c>
      <c r="F137" s="10">
        <f t="shared" si="41"/>
        <v>39</v>
      </c>
      <c r="G137" s="10">
        <f t="shared" si="41"/>
        <v>45</v>
      </c>
      <c r="H137" s="10">
        <f t="shared" si="41"/>
        <v>49</v>
      </c>
      <c r="I137" s="10">
        <f t="shared" si="41"/>
        <v>46</v>
      </c>
      <c r="J137" s="10">
        <f t="shared" si="41"/>
        <v>59</v>
      </c>
      <c r="K137" s="10">
        <f t="shared" si="41"/>
        <v>39</v>
      </c>
      <c r="L137" s="10">
        <f t="shared" si="41"/>
        <v>86</v>
      </c>
      <c r="M137" s="10">
        <f t="shared" si="41"/>
        <v>58</v>
      </c>
      <c r="N137" s="10">
        <f t="shared" si="41"/>
        <v>46</v>
      </c>
      <c r="O137" s="10">
        <f t="shared" si="41"/>
        <v>55</v>
      </c>
      <c r="P137" s="10">
        <f t="shared" si="41"/>
        <v>12</v>
      </c>
      <c r="Q137" s="10">
        <f t="shared" si="41"/>
        <v>60</v>
      </c>
      <c r="R137" s="10">
        <f t="shared" si="41"/>
        <v>53</v>
      </c>
      <c r="S137" s="10">
        <f t="shared" si="41"/>
        <v>58</v>
      </c>
      <c r="T137" s="10">
        <f t="shared" si="41"/>
        <v>18</v>
      </c>
      <c r="U137" s="10">
        <f t="shared" si="41"/>
        <v>34</v>
      </c>
      <c r="V137" s="10">
        <f t="shared" si="41"/>
        <v>56</v>
      </c>
      <c r="W137" s="10">
        <f t="shared" si="41"/>
        <v>43</v>
      </c>
      <c r="X137" s="10">
        <f t="shared" si="41"/>
        <v>20</v>
      </c>
      <c r="Y137" s="10">
        <f t="shared" si="41"/>
        <v>28</v>
      </c>
      <c r="Z137" s="10">
        <f t="shared" si="41"/>
        <v>97</v>
      </c>
      <c r="AA137" s="10">
        <f t="shared" si="41"/>
        <v>56</v>
      </c>
      <c r="AB137" s="10">
        <f t="shared" si="41"/>
        <v>82</v>
      </c>
      <c r="AC137" s="10">
        <f t="shared" si="41"/>
        <v>26</v>
      </c>
      <c r="AD137" s="10">
        <f t="shared" si="41"/>
        <v>50</v>
      </c>
      <c r="AE137" s="10">
        <f t="shared" si="41"/>
        <v>68</v>
      </c>
    </row>
    <row r="138" spans="1:31" s="7" customFormat="1" ht="12" customHeight="1" x14ac:dyDescent="0.2">
      <c r="A138" s="21"/>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row>
    <row r="139" spans="1:31" s="3" customFormat="1" ht="14.1" customHeight="1" x14ac:dyDescent="0.2">
      <c r="A139" s="13" t="s">
        <v>1</v>
      </c>
      <c r="B139" s="13"/>
      <c r="C139" s="13"/>
      <c r="D139" s="13"/>
      <c r="E139" s="13"/>
      <c r="F139" s="13"/>
      <c r="G139" s="13"/>
      <c r="H139" s="13">
        <v>8</v>
      </c>
      <c r="I139" s="13">
        <v>0</v>
      </c>
      <c r="J139" s="13"/>
      <c r="K139" s="13">
        <v>11</v>
      </c>
      <c r="L139" s="13">
        <v>0</v>
      </c>
      <c r="M139" s="13"/>
      <c r="N139" s="13"/>
      <c r="O139" s="13"/>
      <c r="P139" s="13"/>
      <c r="Q139" s="13">
        <v>17</v>
      </c>
      <c r="R139" s="13">
        <v>0</v>
      </c>
      <c r="S139" s="13">
        <v>19</v>
      </c>
      <c r="T139" s="13">
        <v>0</v>
      </c>
      <c r="U139" s="13"/>
      <c r="V139" s="13">
        <v>22</v>
      </c>
      <c r="W139" s="13">
        <v>0</v>
      </c>
      <c r="X139" s="13">
        <v>24</v>
      </c>
      <c r="Y139" s="13">
        <v>0</v>
      </c>
      <c r="Z139" s="14"/>
      <c r="AA139" s="13"/>
      <c r="AB139" s="13"/>
      <c r="AC139" s="13"/>
      <c r="AD139" s="13"/>
      <c r="AE139" s="13"/>
    </row>
    <row r="140" spans="1:31" s="3" customFormat="1" ht="14.1" customHeight="1" x14ac:dyDescent="0.2">
      <c r="A140" s="15" t="s">
        <v>1</v>
      </c>
      <c r="B140" s="15"/>
      <c r="C140" s="15"/>
      <c r="D140" s="15"/>
      <c r="E140" s="15"/>
      <c r="F140" s="15"/>
      <c r="G140" s="15"/>
      <c r="H140" s="15">
        <v>8</v>
      </c>
      <c r="I140" s="15">
        <v>7500</v>
      </c>
      <c r="J140" s="15"/>
      <c r="K140" s="15">
        <v>11</v>
      </c>
      <c r="L140" s="15">
        <v>7500</v>
      </c>
      <c r="M140" s="15"/>
      <c r="N140" s="15"/>
      <c r="O140" s="15"/>
      <c r="P140" s="15"/>
      <c r="Q140" s="15">
        <v>17</v>
      </c>
      <c r="R140" s="15">
        <v>7500</v>
      </c>
      <c r="S140" s="15">
        <v>19</v>
      </c>
      <c r="T140" s="15">
        <v>7500</v>
      </c>
      <c r="U140" s="15"/>
      <c r="V140" s="15">
        <v>22</v>
      </c>
      <c r="W140" s="15">
        <v>7500</v>
      </c>
      <c r="X140" s="15">
        <v>24</v>
      </c>
      <c r="Y140" s="15">
        <f>L140</f>
        <v>7500</v>
      </c>
      <c r="Z140" s="16"/>
      <c r="AA140" s="15"/>
      <c r="AB140" s="15"/>
      <c r="AC140" s="15"/>
      <c r="AD140" s="15"/>
      <c r="AE140" s="15"/>
    </row>
    <row r="141" spans="1:31" s="7" customFormat="1"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1" ht="12" customHeight="1" x14ac:dyDescent="0.2">
      <c r="E142" s="17"/>
      <c r="F142" s="17"/>
      <c r="G142" s="17"/>
      <c r="H142" s="17"/>
      <c r="I142" s="17"/>
      <c r="J142" s="17"/>
      <c r="K142" s="17"/>
      <c r="L142" s="17"/>
      <c r="M142" s="17"/>
      <c r="N142" s="17"/>
      <c r="O142" s="17"/>
      <c r="P142" s="17"/>
      <c r="Q142" s="17"/>
      <c r="R142" s="17"/>
      <c r="S142" s="17"/>
      <c r="T142" s="17"/>
      <c r="U142" s="17"/>
      <c r="V142" s="17"/>
      <c r="W142" s="17"/>
      <c r="X142" s="17"/>
      <c r="Y142" s="17"/>
      <c r="Z142" s="17"/>
      <c r="AA142" s="1"/>
      <c r="AB142" s="1"/>
      <c r="AC142" s="1"/>
      <c r="AD142" s="1"/>
      <c r="AE142" s="1"/>
    </row>
    <row r="143" spans="1:31" ht="12" customHeight="1" x14ac:dyDescent="0.2">
      <c r="A143" s="26" t="s">
        <v>67</v>
      </c>
      <c r="B143" s="21"/>
      <c r="C143" s="21"/>
      <c r="D143" s="21"/>
      <c r="E143" s="18"/>
      <c r="F143" s="18"/>
      <c r="G143" s="18"/>
      <c r="H143" s="18"/>
      <c r="I143" s="18"/>
      <c r="J143" s="18"/>
      <c r="K143" s="18"/>
      <c r="L143" s="18"/>
      <c r="M143" s="18"/>
      <c r="N143" s="18"/>
      <c r="O143" s="18"/>
      <c r="P143" s="18"/>
      <c r="Q143" s="18"/>
      <c r="R143" s="18"/>
      <c r="S143" s="18"/>
      <c r="T143" s="18"/>
      <c r="U143" s="18"/>
      <c r="V143" s="18"/>
      <c r="W143" s="18"/>
      <c r="X143" s="18"/>
      <c r="Y143" s="18"/>
      <c r="Z143" s="18"/>
      <c r="AA143" s="1"/>
      <c r="AB143" s="1"/>
      <c r="AC143" s="1"/>
      <c r="AD143" s="1"/>
      <c r="AE143" s="1"/>
    </row>
    <row r="144" spans="1:31" ht="12" customHeight="1" x14ac:dyDescent="0.2">
      <c r="A144" s="7"/>
      <c r="B144" s="7"/>
      <c r="C144" s="7"/>
      <c r="D144" s="7"/>
      <c r="E144" s="19"/>
      <c r="F144" s="19"/>
      <c r="G144" s="19"/>
      <c r="H144" s="19"/>
      <c r="I144" s="19"/>
      <c r="J144" s="19"/>
      <c r="K144" s="19"/>
      <c r="L144" s="19"/>
      <c r="M144" s="19"/>
      <c r="N144" s="19"/>
      <c r="O144" s="19"/>
      <c r="P144" s="19"/>
      <c r="Q144" s="19"/>
      <c r="R144" s="19"/>
      <c r="S144" s="19"/>
      <c r="T144" s="19"/>
      <c r="U144" s="19"/>
      <c r="V144" s="19"/>
      <c r="W144" s="19"/>
      <c r="X144" s="19"/>
      <c r="Y144" s="19"/>
      <c r="Z144" s="19"/>
      <c r="AA144" s="1"/>
      <c r="AB144" s="1"/>
      <c r="AC144" s="1"/>
      <c r="AD144" s="1"/>
      <c r="AE144" s="1"/>
    </row>
    <row r="145" spans="1:31" ht="12" customHeight="1" x14ac:dyDescent="0.2">
      <c r="A145" s="30" t="s">
        <v>17</v>
      </c>
      <c r="B145" s="30"/>
      <c r="C145" s="30"/>
      <c r="D145" s="30"/>
      <c r="E145" s="18"/>
      <c r="F145" s="18"/>
      <c r="G145" s="18"/>
      <c r="H145" s="18"/>
      <c r="I145" s="18"/>
      <c r="J145" s="18"/>
      <c r="K145" s="18"/>
      <c r="L145" s="18"/>
      <c r="M145" s="18"/>
      <c r="N145" s="18"/>
      <c r="O145" s="18"/>
      <c r="P145" s="18"/>
      <c r="Q145" s="18"/>
      <c r="R145" s="18"/>
      <c r="S145" s="18"/>
      <c r="T145" s="18"/>
      <c r="U145" s="18"/>
      <c r="V145" s="18"/>
      <c r="W145" s="18"/>
      <c r="X145" s="18"/>
      <c r="Y145" s="18"/>
      <c r="Z145" s="18"/>
      <c r="AA145" s="1"/>
      <c r="AB145" s="1"/>
      <c r="AC145" s="1"/>
      <c r="AD145" s="1"/>
      <c r="AE145" s="1"/>
    </row>
    <row r="146" spans="1:31" ht="12" customHeight="1" x14ac:dyDescent="0.2">
      <c r="A146" s="18" t="s">
        <v>21</v>
      </c>
      <c r="B146" s="27"/>
      <c r="C146" s="27"/>
      <c r="D146" s="2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ht="12" customHeight="1" x14ac:dyDescent="0.2">
      <c r="A147" s="18"/>
      <c r="B147" s="27"/>
      <c r="C147" s="27"/>
      <c r="D147" s="28"/>
    </row>
    <row r="148" spans="1:31" ht="12" customHeight="1" x14ac:dyDescent="0.2">
      <c r="A148" s="19" t="s">
        <v>18</v>
      </c>
      <c r="B148" s="27"/>
      <c r="C148" s="27"/>
      <c r="D148" s="29"/>
    </row>
    <row r="149" spans="1:31" ht="12" customHeight="1" x14ac:dyDescent="0.2">
      <c r="A149" s="7"/>
      <c r="B149" s="7"/>
      <c r="C149" s="7"/>
      <c r="D149" s="7"/>
    </row>
  </sheetData>
  <pageMargins left="0.05" right="0.05" top="0.5" bottom="0.5" header="0" footer="0"/>
  <pageSetup orientation="portrait" horizontalDpi="300" verticalDpi="300" r:id="rId1"/>
  <headerFooter>
    <oddFooter>Stand Daten: 5. Juni 2020, Auswertung vom: 29. Juni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E41"/>
  <sheetViews>
    <sheetView zoomScaleNormal="100" workbookViewId="0">
      <pane xSplit="1" ySplit="6" topLeftCell="B7" activePane="bottomRight" state="frozen"/>
      <selection pane="topRight" activeCell="B1" sqref="B1"/>
      <selection pane="bottomLeft" activeCell="A7" sqref="A7"/>
      <selection pane="bottomRight" activeCell="A4" sqref="A4"/>
    </sheetView>
  </sheetViews>
  <sheetFormatPr baseColWidth="10" defaultColWidth="11.42578125" defaultRowHeight="12.75" x14ac:dyDescent="0.2"/>
  <cols>
    <col min="1" max="1" width="31.28515625" style="7" customWidth="1"/>
    <col min="2" max="26" width="5.28515625" style="7" customWidth="1"/>
    <col min="27" max="31" width="5.5703125" style="7" customWidth="1"/>
    <col min="32" max="16384" width="11.42578125" style="7"/>
  </cols>
  <sheetData>
    <row r="1" spans="1:31" s="37" customFormat="1" ht="19.5" customHeight="1" x14ac:dyDescent="0.2">
      <c r="A1" s="34" t="s">
        <v>22</v>
      </c>
      <c r="B1" s="35"/>
      <c r="C1" s="35"/>
      <c r="D1" s="35"/>
      <c r="E1" s="35"/>
      <c r="F1" s="35"/>
      <c r="G1" s="35"/>
      <c r="H1" s="35"/>
      <c r="I1" s="35"/>
      <c r="J1" s="35"/>
      <c r="K1" s="35"/>
      <c r="L1" s="35"/>
      <c r="M1" s="35"/>
      <c r="N1" s="35"/>
      <c r="O1" s="35"/>
      <c r="P1" s="36"/>
      <c r="Q1" s="36"/>
      <c r="R1" s="35"/>
      <c r="S1" s="35"/>
      <c r="T1" s="35"/>
      <c r="U1" s="35"/>
      <c r="V1" s="35"/>
      <c r="W1" s="35"/>
      <c r="X1" s="35"/>
      <c r="Y1" s="35"/>
      <c r="Z1" s="35"/>
      <c r="AA1" s="35"/>
      <c r="AB1" s="35"/>
      <c r="AC1" s="35"/>
      <c r="AD1" s="35"/>
      <c r="AE1" s="35"/>
    </row>
    <row r="2" spans="1:31" ht="18.399999999999999" customHeight="1" x14ac:dyDescent="0.2">
      <c r="A2" s="33" t="s">
        <v>20</v>
      </c>
      <c r="B2" s="6"/>
      <c r="C2" s="6"/>
      <c r="D2" s="6"/>
      <c r="E2" s="6"/>
      <c r="F2" s="6"/>
      <c r="G2" s="6"/>
      <c r="H2" s="6"/>
      <c r="I2" s="6"/>
      <c r="J2" s="6"/>
      <c r="K2" s="6"/>
      <c r="L2" s="6"/>
      <c r="M2" s="6"/>
      <c r="N2" s="6"/>
      <c r="O2" s="6"/>
      <c r="P2" s="39"/>
      <c r="Q2" s="6"/>
      <c r="R2" s="6"/>
      <c r="S2" s="6"/>
      <c r="T2" s="6"/>
      <c r="U2" s="6"/>
      <c r="V2" s="6"/>
      <c r="W2" s="6"/>
      <c r="X2" s="6"/>
      <c r="Y2" s="6"/>
      <c r="Z2" s="6"/>
      <c r="AA2" s="6"/>
      <c r="AB2" s="6"/>
      <c r="AC2" s="6"/>
      <c r="AD2" s="6"/>
      <c r="AE2" s="6"/>
    </row>
    <row r="3" spans="1:31" ht="33" customHeight="1" x14ac:dyDescent="0.2">
      <c r="A3" s="38" t="s">
        <v>8</v>
      </c>
      <c r="B3" s="31"/>
      <c r="C3" s="31"/>
      <c r="D3" s="31"/>
      <c r="E3" s="31"/>
      <c r="F3" s="31"/>
      <c r="G3" s="31"/>
      <c r="H3" s="31"/>
      <c r="I3" s="31"/>
      <c r="J3" s="31"/>
      <c r="K3" s="31"/>
      <c r="L3" s="31"/>
      <c r="M3" s="31"/>
      <c r="N3" s="31"/>
      <c r="O3" s="31"/>
      <c r="P3" s="32"/>
      <c r="Q3" s="31"/>
      <c r="R3" s="31"/>
      <c r="S3" s="31"/>
      <c r="T3" s="31"/>
      <c r="U3" s="31"/>
      <c r="V3" s="31"/>
      <c r="W3" s="31"/>
      <c r="X3" s="31"/>
      <c r="Y3" s="31"/>
      <c r="Z3" s="31"/>
      <c r="AA3" s="31"/>
      <c r="AB3" s="31"/>
      <c r="AC3" s="31"/>
      <c r="AD3" s="31"/>
      <c r="AE3" s="31"/>
    </row>
    <row r="5" spans="1:31" ht="14.1" customHeight="1" x14ac:dyDescent="0.2">
      <c r="A5" s="8" t="s">
        <v>0</v>
      </c>
      <c r="B5" s="8">
        <v>2</v>
      </c>
      <c r="C5" s="8">
        <v>3</v>
      </c>
      <c r="D5" s="8">
        <v>4</v>
      </c>
      <c r="E5" s="8">
        <v>5</v>
      </c>
      <c r="F5" s="8">
        <v>6</v>
      </c>
      <c r="G5" s="8">
        <v>7</v>
      </c>
      <c r="H5" s="8">
        <v>8</v>
      </c>
      <c r="I5" s="8">
        <v>9</v>
      </c>
      <c r="J5" s="8">
        <v>10</v>
      </c>
      <c r="K5" s="8">
        <v>11</v>
      </c>
      <c r="L5" s="8">
        <v>12</v>
      </c>
      <c r="M5" s="8">
        <v>13</v>
      </c>
      <c r="N5" s="8">
        <v>14</v>
      </c>
      <c r="O5" s="8">
        <v>15</v>
      </c>
      <c r="P5" s="8">
        <v>16</v>
      </c>
      <c r="Q5" s="8">
        <v>17</v>
      </c>
      <c r="R5" s="8">
        <v>18</v>
      </c>
      <c r="S5" s="8">
        <v>19</v>
      </c>
      <c r="T5" s="8">
        <v>20</v>
      </c>
      <c r="U5" s="8">
        <v>21</v>
      </c>
      <c r="V5" s="8">
        <v>22</v>
      </c>
      <c r="W5" s="8">
        <v>23</v>
      </c>
      <c r="X5" s="8">
        <v>24</v>
      </c>
      <c r="Y5" s="8">
        <v>25</v>
      </c>
      <c r="Z5" s="8">
        <v>26</v>
      </c>
      <c r="AA5" s="8">
        <v>27</v>
      </c>
      <c r="AB5" s="8">
        <v>28</v>
      </c>
      <c r="AC5" s="8">
        <v>29</v>
      </c>
      <c r="AD5" s="8">
        <v>30</v>
      </c>
      <c r="AE5" s="8">
        <v>31</v>
      </c>
    </row>
    <row r="6" spans="1:31" ht="14.1" customHeight="1" x14ac:dyDescent="0.2">
      <c r="A6" s="20" t="s">
        <v>24</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12" customHeight="1" x14ac:dyDescent="0.2">
      <c r="A7" s="9">
        <v>2017</v>
      </c>
      <c r="B7" s="10">
        <v>1099</v>
      </c>
      <c r="C7" s="10">
        <v>1041</v>
      </c>
      <c r="D7" s="10">
        <v>1203</v>
      </c>
      <c r="E7" s="10">
        <v>1421</v>
      </c>
      <c r="F7" s="10">
        <v>1262</v>
      </c>
      <c r="G7" s="10">
        <v>1326</v>
      </c>
      <c r="H7" s="10">
        <v>1186</v>
      </c>
      <c r="I7" s="10">
        <v>1309</v>
      </c>
      <c r="J7" s="10">
        <v>1311</v>
      </c>
      <c r="K7" s="10">
        <v>1307</v>
      </c>
      <c r="L7" s="10">
        <v>1311</v>
      </c>
      <c r="M7" s="10">
        <v>1375</v>
      </c>
      <c r="N7" s="10">
        <v>1512</v>
      </c>
      <c r="O7" s="10">
        <v>1252</v>
      </c>
      <c r="P7" s="10">
        <v>1122</v>
      </c>
      <c r="Q7" s="10">
        <v>1155</v>
      </c>
      <c r="R7" s="10">
        <v>1267</v>
      </c>
      <c r="S7" s="10">
        <v>1439</v>
      </c>
      <c r="T7" s="10">
        <v>1359</v>
      </c>
      <c r="U7" s="10">
        <v>1256</v>
      </c>
      <c r="V7" s="10">
        <v>1284</v>
      </c>
      <c r="W7" s="10">
        <v>1183</v>
      </c>
      <c r="X7" s="10">
        <v>1151</v>
      </c>
      <c r="Y7" s="10">
        <v>1166</v>
      </c>
      <c r="Z7" s="10">
        <v>1423</v>
      </c>
      <c r="AA7" s="10">
        <v>1391</v>
      </c>
      <c r="AB7" s="10">
        <v>1303</v>
      </c>
      <c r="AC7" s="10">
        <v>1346</v>
      </c>
      <c r="AD7" s="10">
        <v>1239</v>
      </c>
      <c r="AE7" s="10">
        <v>1151</v>
      </c>
    </row>
    <row r="8" spans="1:31" ht="12" customHeight="1" x14ac:dyDescent="0.2">
      <c r="A8" s="9">
        <v>2018</v>
      </c>
      <c r="B8" s="10">
        <v>1293</v>
      </c>
      <c r="C8" s="10">
        <v>1157</v>
      </c>
      <c r="D8" s="10">
        <v>1298</v>
      </c>
      <c r="E8" s="10">
        <v>1303</v>
      </c>
      <c r="F8" s="10">
        <v>1310</v>
      </c>
      <c r="G8" s="10">
        <v>1089</v>
      </c>
      <c r="H8" s="10">
        <v>1163</v>
      </c>
      <c r="I8" s="10">
        <v>969</v>
      </c>
      <c r="J8" s="10">
        <v>1106</v>
      </c>
      <c r="K8" s="10">
        <v>1311</v>
      </c>
      <c r="L8" s="10">
        <v>1146</v>
      </c>
      <c r="M8" s="10">
        <v>1238</v>
      </c>
      <c r="N8" s="10">
        <v>1424</v>
      </c>
      <c r="O8" s="10">
        <v>1446</v>
      </c>
      <c r="P8" s="10">
        <v>1354</v>
      </c>
      <c r="Q8" s="10">
        <v>1204</v>
      </c>
      <c r="R8" s="10">
        <v>1456</v>
      </c>
      <c r="S8" s="10">
        <v>1329</v>
      </c>
      <c r="T8" s="10">
        <v>1123</v>
      </c>
      <c r="U8" s="10">
        <v>1265</v>
      </c>
      <c r="V8" s="10">
        <v>1117</v>
      </c>
      <c r="W8" s="10">
        <v>1307</v>
      </c>
      <c r="X8" s="10">
        <v>1230</v>
      </c>
      <c r="Y8" s="10">
        <v>1108</v>
      </c>
      <c r="Z8" s="10">
        <v>1250</v>
      </c>
      <c r="AA8" s="10">
        <v>1288</v>
      </c>
      <c r="AB8" s="10">
        <v>1464</v>
      </c>
      <c r="AC8" s="10">
        <v>1260</v>
      </c>
      <c r="AD8" s="10">
        <v>1200</v>
      </c>
      <c r="AE8" s="10">
        <v>1111</v>
      </c>
    </row>
    <row r="9" spans="1:31" ht="12" customHeight="1" x14ac:dyDescent="0.2">
      <c r="A9" s="9">
        <v>2019</v>
      </c>
      <c r="B9" s="10">
        <v>1297</v>
      </c>
      <c r="C9" s="10">
        <v>1231</v>
      </c>
      <c r="D9" s="10">
        <v>1172</v>
      </c>
      <c r="E9" s="10">
        <v>1125</v>
      </c>
      <c r="F9" s="10">
        <v>1243</v>
      </c>
      <c r="G9" s="10">
        <v>1306</v>
      </c>
      <c r="H9" s="10">
        <v>1376</v>
      </c>
      <c r="I9" s="10">
        <v>1383</v>
      </c>
      <c r="J9" s="10">
        <v>1479</v>
      </c>
      <c r="K9" s="10">
        <v>1275</v>
      </c>
      <c r="L9" s="10">
        <v>1190</v>
      </c>
      <c r="M9" s="10">
        <v>1250</v>
      </c>
      <c r="N9" s="10">
        <v>1268</v>
      </c>
      <c r="O9" s="10">
        <v>1339</v>
      </c>
      <c r="P9" s="10">
        <v>1280</v>
      </c>
      <c r="Q9" s="10">
        <v>1239</v>
      </c>
      <c r="R9" s="10">
        <v>1261</v>
      </c>
      <c r="S9" s="10">
        <v>1173</v>
      </c>
      <c r="T9" s="10">
        <v>1226</v>
      </c>
      <c r="U9" s="10">
        <v>1172</v>
      </c>
      <c r="V9" s="10">
        <v>1231</v>
      </c>
      <c r="W9" s="10">
        <v>1231</v>
      </c>
      <c r="X9" s="10">
        <v>1078</v>
      </c>
      <c r="Y9" s="10">
        <v>1126</v>
      </c>
      <c r="Z9" s="10">
        <v>1086</v>
      </c>
      <c r="AA9" s="10">
        <v>1312</v>
      </c>
      <c r="AB9" s="10">
        <v>1221</v>
      </c>
      <c r="AC9" s="10">
        <v>1153</v>
      </c>
      <c r="AD9" s="10">
        <v>1073</v>
      </c>
      <c r="AE9" s="10">
        <v>1038</v>
      </c>
    </row>
    <row r="10" spans="1:31" ht="12" customHeight="1" x14ac:dyDescent="0.2">
      <c r="A10" s="9">
        <v>2020</v>
      </c>
      <c r="B10" s="10">
        <v>1183</v>
      </c>
      <c r="C10" s="10">
        <v>1049</v>
      </c>
      <c r="D10" s="10">
        <v>1010</v>
      </c>
      <c r="E10" s="10">
        <v>1054</v>
      </c>
      <c r="F10" s="10">
        <v>1108</v>
      </c>
      <c r="G10" s="10">
        <v>1062</v>
      </c>
      <c r="H10" s="10">
        <v>1184</v>
      </c>
      <c r="I10" s="10">
        <v>1012</v>
      </c>
      <c r="J10" s="10">
        <v>1117</v>
      </c>
      <c r="K10" s="10">
        <v>1049</v>
      </c>
      <c r="L10" s="10">
        <v>589</v>
      </c>
      <c r="M10" s="10">
        <v>667</v>
      </c>
      <c r="N10" s="10">
        <v>924</v>
      </c>
      <c r="O10" s="10">
        <v>865</v>
      </c>
      <c r="P10" s="10">
        <v>1062</v>
      </c>
      <c r="Q10" s="10">
        <v>1187</v>
      </c>
      <c r="R10" s="10">
        <v>923</v>
      </c>
      <c r="S10" s="10">
        <v>1460</v>
      </c>
      <c r="T10" s="10">
        <v>1276</v>
      </c>
      <c r="U10" s="10">
        <v>1004</v>
      </c>
      <c r="V10" s="10">
        <v>1440</v>
      </c>
      <c r="W10" s="10">
        <v>1429</v>
      </c>
      <c r="X10" s="10">
        <v>1263</v>
      </c>
      <c r="Y10" s="10">
        <v>1081</v>
      </c>
      <c r="Z10" s="10">
        <v>1245</v>
      </c>
      <c r="AA10" s="10">
        <v>1147</v>
      </c>
      <c r="AB10" s="10">
        <v>1141</v>
      </c>
      <c r="AC10" s="10">
        <v>1175</v>
      </c>
      <c r="AD10" s="10">
        <v>936</v>
      </c>
      <c r="AE10" s="10">
        <v>897</v>
      </c>
    </row>
    <row r="11" spans="1:31" ht="12" customHeight="1" x14ac:dyDescent="0.2">
      <c r="A11" s="1"/>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row>
    <row r="12" spans="1:31" ht="12" customHeight="1" x14ac:dyDescent="0.2">
      <c r="A12" s="11" t="s">
        <v>3</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row>
    <row r="13" spans="1:31" ht="12" customHeight="1" x14ac:dyDescent="0.2">
      <c r="A13" s="9" t="s">
        <v>4</v>
      </c>
      <c r="B13" s="10">
        <f t="shared" ref="B13" si="0">AVERAGE(B7:B9)</f>
        <v>1229.6666666666667</v>
      </c>
      <c r="C13" s="10">
        <f t="shared" ref="C13:AE13" si="1">AVERAGE(C7:C9)</f>
        <v>1143</v>
      </c>
      <c r="D13" s="10">
        <f t="shared" si="1"/>
        <v>1224.3333333333333</v>
      </c>
      <c r="E13" s="10">
        <f t="shared" si="1"/>
        <v>1283</v>
      </c>
      <c r="F13" s="10">
        <f t="shared" si="1"/>
        <v>1271.6666666666667</v>
      </c>
      <c r="G13" s="10">
        <f t="shared" si="1"/>
        <v>1240.3333333333333</v>
      </c>
      <c r="H13" s="10">
        <f t="shared" si="1"/>
        <v>1241.6666666666667</v>
      </c>
      <c r="I13" s="10">
        <f t="shared" si="1"/>
        <v>1220.3333333333333</v>
      </c>
      <c r="J13" s="10">
        <f t="shared" si="1"/>
        <v>1298.6666666666667</v>
      </c>
      <c r="K13" s="10">
        <f t="shared" si="1"/>
        <v>1297.6666666666667</v>
      </c>
      <c r="L13" s="10">
        <f t="shared" si="1"/>
        <v>1215.6666666666667</v>
      </c>
      <c r="M13" s="10">
        <f t="shared" si="1"/>
        <v>1287.6666666666667</v>
      </c>
      <c r="N13" s="10">
        <f t="shared" si="1"/>
        <v>1401.3333333333333</v>
      </c>
      <c r="O13" s="10">
        <f t="shared" si="1"/>
        <v>1345.6666666666667</v>
      </c>
      <c r="P13" s="10">
        <f t="shared" si="1"/>
        <v>1252</v>
      </c>
      <c r="Q13" s="10">
        <f t="shared" si="1"/>
        <v>1199.3333333333333</v>
      </c>
      <c r="R13" s="10">
        <f t="shared" si="1"/>
        <v>1328</v>
      </c>
      <c r="S13" s="10">
        <f t="shared" si="1"/>
        <v>1313.6666666666667</v>
      </c>
      <c r="T13" s="10">
        <f t="shared" si="1"/>
        <v>1236</v>
      </c>
      <c r="U13" s="10">
        <f t="shared" si="1"/>
        <v>1231</v>
      </c>
      <c r="V13" s="10">
        <f t="shared" si="1"/>
        <v>1210.6666666666667</v>
      </c>
      <c r="W13" s="10">
        <f t="shared" si="1"/>
        <v>1240.3333333333333</v>
      </c>
      <c r="X13" s="10">
        <f t="shared" si="1"/>
        <v>1153</v>
      </c>
      <c r="Y13" s="10">
        <f t="shared" si="1"/>
        <v>1133.3333333333333</v>
      </c>
      <c r="Z13" s="10">
        <f t="shared" si="1"/>
        <v>1253</v>
      </c>
      <c r="AA13" s="10">
        <f t="shared" si="1"/>
        <v>1330.3333333333333</v>
      </c>
      <c r="AB13" s="10">
        <f t="shared" si="1"/>
        <v>1329.3333333333333</v>
      </c>
      <c r="AC13" s="10">
        <f t="shared" si="1"/>
        <v>1253</v>
      </c>
      <c r="AD13" s="10">
        <f t="shared" si="1"/>
        <v>1170.6666666666667</v>
      </c>
      <c r="AE13" s="10">
        <f t="shared" si="1"/>
        <v>1100</v>
      </c>
    </row>
    <row r="14" spans="1:31" ht="12" customHeight="1" x14ac:dyDescent="0.2">
      <c r="A14" s="9" t="s">
        <v>5</v>
      </c>
      <c r="B14" s="10">
        <f>MIN('BetmG und AIG'!B7:B9)</f>
        <v>1099</v>
      </c>
      <c r="C14" s="10">
        <f>MIN('BetmG und AIG'!C7:C9)</f>
        <v>1041</v>
      </c>
      <c r="D14" s="10">
        <f>MIN('BetmG und AIG'!D7:D9)</f>
        <v>1172</v>
      </c>
      <c r="E14" s="10">
        <f>MIN('BetmG und AIG'!E7:E9)</f>
        <v>1125</v>
      </c>
      <c r="F14" s="10">
        <f>MIN('BetmG und AIG'!F7:F9)</f>
        <v>1243</v>
      </c>
      <c r="G14" s="10">
        <f>MIN('BetmG und AIG'!G7:G9)</f>
        <v>1089</v>
      </c>
      <c r="H14" s="10">
        <f>MIN('BetmG und AIG'!H7:H9)</f>
        <v>1163</v>
      </c>
      <c r="I14" s="10">
        <f>MIN('BetmG und AIG'!I7:I9)</f>
        <v>969</v>
      </c>
      <c r="J14" s="10">
        <f>MIN('BetmG und AIG'!J7:J9)</f>
        <v>1106</v>
      </c>
      <c r="K14" s="10">
        <f>MIN('BetmG und AIG'!K7:K9)</f>
        <v>1275</v>
      </c>
      <c r="L14" s="10">
        <f>MIN('BetmG und AIG'!L7:L9)</f>
        <v>1146</v>
      </c>
      <c r="M14" s="10">
        <f>MIN('BetmG und AIG'!M7:M9)</f>
        <v>1238</v>
      </c>
      <c r="N14" s="10">
        <f>MIN('BetmG und AIG'!N7:N9)</f>
        <v>1268</v>
      </c>
      <c r="O14" s="10">
        <f>MIN('BetmG und AIG'!O7:O9)</f>
        <v>1252</v>
      </c>
      <c r="P14" s="10">
        <f>MIN('BetmG und AIG'!P7:P9)</f>
        <v>1122</v>
      </c>
      <c r="Q14" s="10">
        <f>MIN('BetmG und AIG'!Q7:Q9)</f>
        <v>1155</v>
      </c>
      <c r="R14" s="10">
        <f>MIN('BetmG und AIG'!R7:R9)</f>
        <v>1261</v>
      </c>
      <c r="S14" s="10">
        <f>MIN('BetmG und AIG'!S7:S9)</f>
        <v>1173</v>
      </c>
      <c r="T14" s="10">
        <f>MIN('BetmG und AIG'!T7:T9)</f>
        <v>1123</v>
      </c>
      <c r="U14" s="10">
        <f>MIN('BetmG und AIG'!U7:U9)</f>
        <v>1172</v>
      </c>
      <c r="V14" s="10">
        <f>MIN('BetmG und AIG'!V7:V9)</f>
        <v>1117</v>
      </c>
      <c r="W14" s="10">
        <f>MIN('BetmG und AIG'!W7:W9)</f>
        <v>1183</v>
      </c>
      <c r="X14" s="10">
        <f>MIN('BetmG und AIG'!X7:X9)</f>
        <v>1078</v>
      </c>
      <c r="Y14" s="10">
        <f>MIN('BetmG und AIG'!Y7:Y9)</f>
        <v>1108</v>
      </c>
      <c r="Z14" s="10">
        <f>MIN('BetmG und AIG'!Z7:Z9)</f>
        <v>1086</v>
      </c>
      <c r="AA14" s="10">
        <f>MIN('BetmG und AIG'!AA7:AA9)</f>
        <v>1288</v>
      </c>
      <c r="AB14" s="10">
        <f>MIN('BetmG und AIG'!AB7:AB9)</f>
        <v>1221</v>
      </c>
      <c r="AC14" s="10">
        <f>MIN('BetmG und AIG'!AC7:AC9)</f>
        <v>1153</v>
      </c>
      <c r="AD14" s="10">
        <f>MIN('BetmG und AIG'!AD7:AD9)</f>
        <v>1073</v>
      </c>
      <c r="AE14" s="10">
        <f>MIN('BetmG und AIG'!AE7:AE9)</f>
        <v>1038</v>
      </c>
    </row>
    <row r="15" spans="1:31" ht="12" customHeight="1" x14ac:dyDescent="0.2">
      <c r="A15" s="9" t="s">
        <v>6</v>
      </c>
      <c r="B15" s="10">
        <f>MAX('BetmG und AIG'!B7:B9)</f>
        <v>1297</v>
      </c>
      <c r="C15" s="10">
        <f>MAX('BetmG und AIG'!C7:C9)</f>
        <v>1231</v>
      </c>
      <c r="D15" s="10">
        <f>MAX('BetmG und AIG'!D7:D9)</f>
        <v>1298</v>
      </c>
      <c r="E15" s="10">
        <f>MAX('BetmG und AIG'!E7:E9)</f>
        <v>1421</v>
      </c>
      <c r="F15" s="10">
        <f>MAX('BetmG und AIG'!F7:F9)</f>
        <v>1310</v>
      </c>
      <c r="G15" s="10">
        <f>MAX('BetmG und AIG'!G7:G9)</f>
        <v>1326</v>
      </c>
      <c r="H15" s="10">
        <f>MAX('BetmG und AIG'!H7:H9)</f>
        <v>1376</v>
      </c>
      <c r="I15" s="10">
        <f>MAX('BetmG und AIG'!I7:I9)</f>
        <v>1383</v>
      </c>
      <c r="J15" s="10">
        <f>MAX('BetmG und AIG'!J7:J9)</f>
        <v>1479</v>
      </c>
      <c r="K15" s="10">
        <f>MAX('BetmG und AIG'!K7:K9)</f>
        <v>1311</v>
      </c>
      <c r="L15" s="10">
        <f>MAX('BetmG und AIG'!L7:L9)</f>
        <v>1311</v>
      </c>
      <c r="M15" s="10">
        <f>MAX('BetmG und AIG'!M7:M9)</f>
        <v>1375</v>
      </c>
      <c r="N15" s="10">
        <f>MAX('BetmG und AIG'!N7:N9)</f>
        <v>1512</v>
      </c>
      <c r="O15" s="10">
        <f>MAX('BetmG und AIG'!O7:O9)</f>
        <v>1446</v>
      </c>
      <c r="P15" s="10">
        <f>MAX('BetmG und AIG'!P7:P9)</f>
        <v>1354</v>
      </c>
      <c r="Q15" s="10">
        <f>MAX('BetmG und AIG'!Q7:Q9)</f>
        <v>1239</v>
      </c>
      <c r="R15" s="10">
        <f>MAX('BetmG und AIG'!R7:R9)</f>
        <v>1456</v>
      </c>
      <c r="S15" s="10">
        <f>MAX('BetmG und AIG'!S7:S9)</f>
        <v>1439</v>
      </c>
      <c r="T15" s="10">
        <f>MAX('BetmG und AIG'!T7:T9)</f>
        <v>1359</v>
      </c>
      <c r="U15" s="10">
        <f>MAX('BetmG und AIG'!U7:U9)</f>
        <v>1265</v>
      </c>
      <c r="V15" s="10">
        <f>MAX('BetmG und AIG'!V7:V9)</f>
        <v>1284</v>
      </c>
      <c r="W15" s="10">
        <f>MAX('BetmG und AIG'!W7:W9)</f>
        <v>1307</v>
      </c>
      <c r="X15" s="10">
        <f>MAX('BetmG und AIG'!X7:X9)</f>
        <v>1230</v>
      </c>
      <c r="Y15" s="10">
        <f>MAX('BetmG und AIG'!Y7:Y9)</f>
        <v>1166</v>
      </c>
      <c r="Z15" s="10">
        <f>MAX('BetmG und AIG'!Z7:Z9)</f>
        <v>1423</v>
      </c>
      <c r="AA15" s="10">
        <f>MAX('BetmG und AIG'!AA7:AA9)</f>
        <v>1391</v>
      </c>
      <c r="AB15" s="10">
        <f>MAX('BetmG und AIG'!AB7:AB9)</f>
        <v>1464</v>
      </c>
      <c r="AC15" s="10">
        <f>MAX('BetmG und AIG'!AC7:AC9)</f>
        <v>1346</v>
      </c>
      <c r="AD15" s="10">
        <f>MAX('BetmG und AIG'!AD7:AD9)</f>
        <v>1239</v>
      </c>
      <c r="AE15" s="10">
        <f>MAX('BetmG und AIG'!AE7:AE9)</f>
        <v>1151</v>
      </c>
    </row>
    <row r="16" spans="1:31" ht="12" customHeight="1" x14ac:dyDescent="0.2">
      <c r="A16" s="9" t="s">
        <v>7</v>
      </c>
      <c r="B16" s="10">
        <f t="shared" ref="B16" si="2">B15-B14</f>
        <v>198</v>
      </c>
      <c r="C16" s="10">
        <f t="shared" ref="C16:AE16" si="3">C15-C14</f>
        <v>190</v>
      </c>
      <c r="D16" s="10">
        <f t="shared" si="3"/>
        <v>126</v>
      </c>
      <c r="E16" s="10">
        <f t="shared" si="3"/>
        <v>296</v>
      </c>
      <c r="F16" s="10">
        <f t="shared" si="3"/>
        <v>67</v>
      </c>
      <c r="G16" s="10">
        <f t="shared" si="3"/>
        <v>237</v>
      </c>
      <c r="H16" s="10">
        <f t="shared" si="3"/>
        <v>213</v>
      </c>
      <c r="I16" s="10">
        <f t="shared" si="3"/>
        <v>414</v>
      </c>
      <c r="J16" s="10">
        <f t="shared" si="3"/>
        <v>373</v>
      </c>
      <c r="K16" s="10">
        <f t="shared" si="3"/>
        <v>36</v>
      </c>
      <c r="L16" s="10">
        <f t="shared" si="3"/>
        <v>165</v>
      </c>
      <c r="M16" s="10">
        <f t="shared" si="3"/>
        <v>137</v>
      </c>
      <c r="N16" s="10">
        <f t="shared" si="3"/>
        <v>244</v>
      </c>
      <c r="O16" s="10">
        <f t="shared" si="3"/>
        <v>194</v>
      </c>
      <c r="P16" s="10">
        <f t="shared" si="3"/>
        <v>232</v>
      </c>
      <c r="Q16" s="10">
        <f t="shared" si="3"/>
        <v>84</v>
      </c>
      <c r="R16" s="10">
        <f t="shared" si="3"/>
        <v>195</v>
      </c>
      <c r="S16" s="10">
        <f t="shared" si="3"/>
        <v>266</v>
      </c>
      <c r="T16" s="10">
        <f t="shared" si="3"/>
        <v>236</v>
      </c>
      <c r="U16" s="10">
        <f t="shared" si="3"/>
        <v>93</v>
      </c>
      <c r="V16" s="10">
        <f t="shared" si="3"/>
        <v>167</v>
      </c>
      <c r="W16" s="10">
        <f t="shared" si="3"/>
        <v>124</v>
      </c>
      <c r="X16" s="10">
        <f t="shared" si="3"/>
        <v>152</v>
      </c>
      <c r="Y16" s="10">
        <f t="shared" si="3"/>
        <v>58</v>
      </c>
      <c r="Z16" s="10">
        <f t="shared" si="3"/>
        <v>337</v>
      </c>
      <c r="AA16" s="10">
        <f t="shared" si="3"/>
        <v>103</v>
      </c>
      <c r="AB16" s="10">
        <f t="shared" si="3"/>
        <v>243</v>
      </c>
      <c r="AC16" s="10">
        <f t="shared" si="3"/>
        <v>193</v>
      </c>
      <c r="AD16" s="10">
        <f t="shared" si="3"/>
        <v>166</v>
      </c>
      <c r="AE16" s="10">
        <f t="shared" si="3"/>
        <v>113</v>
      </c>
    </row>
    <row r="17" spans="1:31" ht="12" customHeight="1" x14ac:dyDescent="0.2">
      <c r="A17" s="9"/>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row>
    <row r="18" spans="1:31" ht="14.1" customHeight="1" x14ac:dyDescent="0.2">
      <c r="A18" s="20" t="s">
        <v>25</v>
      </c>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row>
    <row r="19" spans="1:31" ht="12" customHeight="1" x14ac:dyDescent="0.2">
      <c r="A19" s="9">
        <v>2017</v>
      </c>
      <c r="B19" s="10">
        <v>541</v>
      </c>
      <c r="C19" s="10">
        <v>546</v>
      </c>
      <c r="D19" s="10">
        <v>562</v>
      </c>
      <c r="E19" s="10">
        <v>628</v>
      </c>
      <c r="F19" s="10">
        <v>630</v>
      </c>
      <c r="G19" s="10">
        <v>571</v>
      </c>
      <c r="H19" s="10">
        <v>620</v>
      </c>
      <c r="I19" s="10">
        <v>553</v>
      </c>
      <c r="J19" s="10">
        <v>593</v>
      </c>
      <c r="K19" s="10">
        <v>708</v>
      </c>
      <c r="L19" s="10">
        <v>578</v>
      </c>
      <c r="M19" s="10">
        <v>594</v>
      </c>
      <c r="N19" s="10">
        <v>666</v>
      </c>
      <c r="O19" s="10">
        <v>598</v>
      </c>
      <c r="P19" s="10">
        <v>517</v>
      </c>
      <c r="Q19" s="10">
        <v>501</v>
      </c>
      <c r="R19" s="10">
        <v>611</v>
      </c>
      <c r="S19" s="10">
        <v>617</v>
      </c>
      <c r="T19" s="10">
        <v>592</v>
      </c>
      <c r="U19" s="10">
        <v>489</v>
      </c>
      <c r="V19" s="10">
        <v>545</v>
      </c>
      <c r="W19" s="10">
        <v>557</v>
      </c>
      <c r="X19" s="10">
        <v>557</v>
      </c>
      <c r="Y19" s="10">
        <v>534</v>
      </c>
      <c r="Z19" s="10">
        <v>574</v>
      </c>
      <c r="AA19" s="10">
        <v>568</v>
      </c>
      <c r="AB19" s="10">
        <v>610</v>
      </c>
      <c r="AC19" s="10">
        <v>544</v>
      </c>
      <c r="AD19" s="10">
        <v>527</v>
      </c>
      <c r="AE19" s="10">
        <v>505</v>
      </c>
    </row>
    <row r="20" spans="1:31" ht="12" customHeight="1" x14ac:dyDescent="0.2">
      <c r="A20" s="9">
        <v>2018</v>
      </c>
      <c r="B20" s="10">
        <v>649</v>
      </c>
      <c r="C20" s="10">
        <v>677</v>
      </c>
      <c r="D20" s="10">
        <v>679</v>
      </c>
      <c r="E20" s="10">
        <v>693</v>
      </c>
      <c r="F20" s="10">
        <v>633</v>
      </c>
      <c r="G20" s="10">
        <v>639</v>
      </c>
      <c r="H20" s="10">
        <v>667</v>
      </c>
      <c r="I20" s="10">
        <v>572</v>
      </c>
      <c r="J20" s="10">
        <v>614</v>
      </c>
      <c r="K20" s="10">
        <v>607</v>
      </c>
      <c r="L20" s="10">
        <v>564</v>
      </c>
      <c r="M20" s="10">
        <v>542</v>
      </c>
      <c r="N20" s="10">
        <v>649</v>
      </c>
      <c r="O20" s="10">
        <v>650</v>
      </c>
      <c r="P20" s="10">
        <v>615</v>
      </c>
      <c r="Q20" s="10">
        <v>591</v>
      </c>
      <c r="R20" s="10">
        <v>594</v>
      </c>
      <c r="S20" s="10">
        <v>512</v>
      </c>
      <c r="T20" s="10">
        <v>586</v>
      </c>
      <c r="U20" s="10">
        <v>557</v>
      </c>
      <c r="V20" s="10">
        <v>556</v>
      </c>
      <c r="W20" s="10">
        <v>626</v>
      </c>
      <c r="X20" s="10">
        <v>605</v>
      </c>
      <c r="Y20" s="10">
        <v>591</v>
      </c>
      <c r="Z20" s="10">
        <v>503</v>
      </c>
      <c r="AA20" s="10">
        <v>570</v>
      </c>
      <c r="AB20" s="10">
        <v>545</v>
      </c>
      <c r="AC20" s="10">
        <v>575</v>
      </c>
      <c r="AD20" s="10">
        <v>548</v>
      </c>
      <c r="AE20" s="10">
        <v>456</v>
      </c>
    </row>
    <row r="21" spans="1:31" ht="12" customHeight="1" x14ac:dyDescent="0.2">
      <c r="A21" s="9">
        <v>2019</v>
      </c>
      <c r="B21" s="10">
        <v>563</v>
      </c>
      <c r="C21" s="10">
        <v>598</v>
      </c>
      <c r="D21" s="10">
        <v>542</v>
      </c>
      <c r="E21" s="10">
        <v>615</v>
      </c>
      <c r="F21" s="10">
        <v>593</v>
      </c>
      <c r="G21" s="10">
        <v>612</v>
      </c>
      <c r="H21" s="10">
        <v>639</v>
      </c>
      <c r="I21" s="10">
        <v>527</v>
      </c>
      <c r="J21" s="10">
        <v>571</v>
      </c>
      <c r="K21" s="10">
        <v>535</v>
      </c>
      <c r="L21" s="10">
        <v>551</v>
      </c>
      <c r="M21" s="10">
        <v>626</v>
      </c>
      <c r="N21" s="10">
        <v>599</v>
      </c>
      <c r="O21" s="10">
        <v>594</v>
      </c>
      <c r="P21" s="10">
        <v>546</v>
      </c>
      <c r="Q21" s="10">
        <v>519</v>
      </c>
      <c r="R21" s="10">
        <v>539</v>
      </c>
      <c r="S21" s="10">
        <v>597</v>
      </c>
      <c r="T21" s="10">
        <v>634</v>
      </c>
      <c r="U21" s="10">
        <v>533</v>
      </c>
      <c r="V21" s="10">
        <v>526</v>
      </c>
      <c r="W21" s="10">
        <v>571</v>
      </c>
      <c r="X21" s="10">
        <v>451</v>
      </c>
      <c r="Y21" s="10">
        <v>526</v>
      </c>
      <c r="Z21" s="10">
        <v>530</v>
      </c>
      <c r="AA21" s="10">
        <v>514</v>
      </c>
      <c r="AB21" s="10">
        <v>559</v>
      </c>
      <c r="AC21" s="10">
        <v>503</v>
      </c>
      <c r="AD21" s="10">
        <v>514</v>
      </c>
      <c r="AE21" s="10">
        <v>528</v>
      </c>
    </row>
    <row r="22" spans="1:31" ht="12" customHeight="1" x14ac:dyDescent="0.2">
      <c r="A22" s="9">
        <v>2020</v>
      </c>
      <c r="B22" s="10">
        <v>648</v>
      </c>
      <c r="C22" s="10">
        <v>560</v>
      </c>
      <c r="D22" s="10">
        <v>529</v>
      </c>
      <c r="E22" s="10">
        <v>453</v>
      </c>
      <c r="F22" s="10">
        <v>597</v>
      </c>
      <c r="G22" s="10">
        <v>550</v>
      </c>
      <c r="H22" s="10">
        <v>530</v>
      </c>
      <c r="I22" s="10">
        <v>508</v>
      </c>
      <c r="J22" s="10">
        <v>551</v>
      </c>
      <c r="K22" s="10">
        <v>460</v>
      </c>
      <c r="L22" s="10">
        <v>230</v>
      </c>
      <c r="M22" s="10">
        <v>191</v>
      </c>
      <c r="N22" s="10">
        <v>277</v>
      </c>
      <c r="O22" s="10">
        <v>251</v>
      </c>
      <c r="P22" s="10">
        <v>309</v>
      </c>
      <c r="Q22" s="10">
        <v>298</v>
      </c>
      <c r="R22" s="10">
        <v>302</v>
      </c>
      <c r="S22" s="10">
        <v>434</v>
      </c>
      <c r="T22" s="10">
        <v>406</v>
      </c>
      <c r="U22" s="10">
        <v>323</v>
      </c>
      <c r="V22" s="10">
        <v>491</v>
      </c>
      <c r="W22" s="10">
        <v>560</v>
      </c>
      <c r="X22" s="10">
        <v>483</v>
      </c>
      <c r="Y22" s="10">
        <v>494</v>
      </c>
      <c r="Z22" s="10">
        <v>498</v>
      </c>
      <c r="AA22" s="10">
        <v>543</v>
      </c>
      <c r="AB22" s="10">
        <v>562</v>
      </c>
      <c r="AC22" s="10">
        <v>558</v>
      </c>
      <c r="AD22" s="10">
        <v>532</v>
      </c>
      <c r="AE22" s="10">
        <v>475</v>
      </c>
    </row>
    <row r="23" spans="1:31" ht="12" customHeight="1" x14ac:dyDescent="0.2">
      <c r="A23" s="1"/>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1" ht="12" customHeight="1" x14ac:dyDescent="0.2">
      <c r="A24" s="11" t="s">
        <v>3</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1" ht="12" customHeight="1" x14ac:dyDescent="0.2">
      <c r="A25" s="9" t="s">
        <v>4</v>
      </c>
      <c r="B25" s="10">
        <f t="shared" ref="B25" si="4">AVERAGE(B19:B21)</f>
        <v>584.33333333333337</v>
      </c>
      <c r="C25" s="10">
        <f t="shared" ref="C25:AE25" si="5">AVERAGE(C19:C21)</f>
        <v>607</v>
      </c>
      <c r="D25" s="10">
        <f t="shared" si="5"/>
        <v>594.33333333333337</v>
      </c>
      <c r="E25" s="10">
        <f t="shared" si="5"/>
        <v>645.33333333333337</v>
      </c>
      <c r="F25" s="10">
        <f t="shared" si="5"/>
        <v>618.66666666666663</v>
      </c>
      <c r="G25" s="10">
        <f t="shared" si="5"/>
        <v>607.33333333333337</v>
      </c>
      <c r="H25" s="10">
        <f t="shared" si="5"/>
        <v>642</v>
      </c>
      <c r="I25" s="10">
        <f t="shared" si="5"/>
        <v>550.66666666666663</v>
      </c>
      <c r="J25" s="10">
        <f t="shared" si="5"/>
        <v>592.66666666666663</v>
      </c>
      <c r="K25" s="10">
        <f t="shared" si="5"/>
        <v>616.66666666666663</v>
      </c>
      <c r="L25" s="10">
        <f t="shared" si="5"/>
        <v>564.33333333333337</v>
      </c>
      <c r="M25" s="10">
        <f t="shared" si="5"/>
        <v>587.33333333333337</v>
      </c>
      <c r="N25" s="10">
        <f t="shared" si="5"/>
        <v>638</v>
      </c>
      <c r="O25" s="10">
        <f t="shared" si="5"/>
        <v>614</v>
      </c>
      <c r="P25" s="10">
        <f t="shared" si="5"/>
        <v>559.33333333333337</v>
      </c>
      <c r="Q25" s="10">
        <f t="shared" si="5"/>
        <v>537</v>
      </c>
      <c r="R25" s="10">
        <f t="shared" si="5"/>
        <v>581.33333333333337</v>
      </c>
      <c r="S25" s="10">
        <f t="shared" si="5"/>
        <v>575.33333333333337</v>
      </c>
      <c r="T25" s="10">
        <f t="shared" si="5"/>
        <v>604</v>
      </c>
      <c r="U25" s="10">
        <f t="shared" si="5"/>
        <v>526.33333333333337</v>
      </c>
      <c r="V25" s="10">
        <f t="shared" si="5"/>
        <v>542.33333333333337</v>
      </c>
      <c r="W25" s="10">
        <f t="shared" si="5"/>
        <v>584.66666666666663</v>
      </c>
      <c r="X25" s="10">
        <f t="shared" si="5"/>
        <v>537.66666666666663</v>
      </c>
      <c r="Y25" s="10">
        <f t="shared" si="5"/>
        <v>550.33333333333337</v>
      </c>
      <c r="Z25" s="10">
        <f t="shared" si="5"/>
        <v>535.66666666666663</v>
      </c>
      <c r="AA25" s="10">
        <f t="shared" si="5"/>
        <v>550.66666666666663</v>
      </c>
      <c r="AB25" s="10">
        <f t="shared" si="5"/>
        <v>571.33333333333337</v>
      </c>
      <c r="AC25" s="10">
        <f t="shared" si="5"/>
        <v>540.66666666666663</v>
      </c>
      <c r="AD25" s="10">
        <f t="shared" si="5"/>
        <v>529.66666666666663</v>
      </c>
      <c r="AE25" s="10">
        <f t="shared" si="5"/>
        <v>496.33333333333331</v>
      </c>
    </row>
    <row r="26" spans="1:31" ht="12" customHeight="1" x14ac:dyDescent="0.2">
      <c r="A26" s="9" t="s">
        <v>5</v>
      </c>
      <c r="B26" s="10">
        <f>MIN('BetmG und AIG'!B19:B21)</f>
        <v>541</v>
      </c>
      <c r="C26" s="10">
        <f>MIN('BetmG und AIG'!C19:C21)</f>
        <v>546</v>
      </c>
      <c r="D26" s="10">
        <f>MIN('BetmG und AIG'!D19:D21)</f>
        <v>542</v>
      </c>
      <c r="E26" s="10">
        <f>MIN('BetmG und AIG'!E19:E21)</f>
        <v>615</v>
      </c>
      <c r="F26" s="10">
        <f>MIN('BetmG und AIG'!F19:F21)</f>
        <v>593</v>
      </c>
      <c r="G26" s="10">
        <f>MIN('BetmG und AIG'!G19:G21)</f>
        <v>571</v>
      </c>
      <c r="H26" s="10">
        <f>MIN('BetmG und AIG'!H19:H21)</f>
        <v>620</v>
      </c>
      <c r="I26" s="10">
        <f>MIN('BetmG und AIG'!I19:I21)</f>
        <v>527</v>
      </c>
      <c r="J26" s="10">
        <f>MIN('BetmG und AIG'!J19:J21)</f>
        <v>571</v>
      </c>
      <c r="K26" s="10">
        <f>MIN('BetmG und AIG'!K19:K21)</f>
        <v>535</v>
      </c>
      <c r="L26" s="10">
        <f>MIN('BetmG und AIG'!L19:L21)</f>
        <v>551</v>
      </c>
      <c r="M26" s="10">
        <f>MIN('BetmG und AIG'!M19:M21)</f>
        <v>542</v>
      </c>
      <c r="N26" s="10">
        <f>MIN('BetmG und AIG'!N19:N21)</f>
        <v>599</v>
      </c>
      <c r="O26" s="10">
        <f>MIN('BetmG und AIG'!O19:O21)</f>
        <v>594</v>
      </c>
      <c r="P26" s="10">
        <f>MIN('BetmG und AIG'!P19:P21)</f>
        <v>517</v>
      </c>
      <c r="Q26" s="10">
        <f>MIN('BetmG und AIG'!Q19:Q21)</f>
        <v>501</v>
      </c>
      <c r="R26" s="10">
        <f>MIN('BetmG und AIG'!R19:R21)</f>
        <v>539</v>
      </c>
      <c r="S26" s="10">
        <f>MIN('BetmG und AIG'!S19:S21)</f>
        <v>512</v>
      </c>
      <c r="T26" s="10">
        <f>MIN('BetmG und AIG'!T19:T21)</f>
        <v>586</v>
      </c>
      <c r="U26" s="10">
        <f>MIN('BetmG und AIG'!U19:U21)</f>
        <v>489</v>
      </c>
      <c r="V26" s="10">
        <f>MIN('BetmG und AIG'!V19:V21)</f>
        <v>526</v>
      </c>
      <c r="W26" s="10">
        <f>MIN('BetmG und AIG'!W19:W21)</f>
        <v>557</v>
      </c>
      <c r="X26" s="10">
        <f>MIN('BetmG und AIG'!X19:X21)</f>
        <v>451</v>
      </c>
      <c r="Y26" s="10">
        <f>MIN('BetmG und AIG'!Y19:Y21)</f>
        <v>526</v>
      </c>
      <c r="Z26" s="10">
        <f>MIN('BetmG und AIG'!Z19:Z21)</f>
        <v>503</v>
      </c>
      <c r="AA26" s="10">
        <f>MIN('BetmG und AIG'!AA19:AA21)</f>
        <v>514</v>
      </c>
      <c r="AB26" s="10">
        <f>MIN('BetmG und AIG'!AB19:AB21)</f>
        <v>545</v>
      </c>
      <c r="AC26" s="10">
        <f>MIN('BetmG und AIG'!AC19:AC21)</f>
        <v>503</v>
      </c>
      <c r="AD26" s="10">
        <f>MIN('BetmG und AIG'!AD19:AD21)</f>
        <v>514</v>
      </c>
      <c r="AE26" s="10">
        <f>MIN('BetmG und AIG'!AE19:AE21)</f>
        <v>456</v>
      </c>
    </row>
    <row r="27" spans="1:31" ht="12" customHeight="1" x14ac:dyDescent="0.2">
      <c r="A27" s="9" t="s">
        <v>6</v>
      </c>
      <c r="B27" s="10">
        <f>MAX('BetmG und AIG'!B19:B21)</f>
        <v>649</v>
      </c>
      <c r="C27" s="10">
        <f>MAX('BetmG und AIG'!C19:C21)</f>
        <v>677</v>
      </c>
      <c r="D27" s="10">
        <f>MAX('BetmG und AIG'!D19:D21)</f>
        <v>679</v>
      </c>
      <c r="E27" s="10">
        <f>MAX('BetmG und AIG'!E19:E21)</f>
        <v>693</v>
      </c>
      <c r="F27" s="10">
        <f>MAX('BetmG und AIG'!F19:F21)</f>
        <v>633</v>
      </c>
      <c r="G27" s="10">
        <f>MAX('BetmG und AIG'!G19:G21)</f>
        <v>639</v>
      </c>
      <c r="H27" s="10">
        <f>MAX('BetmG und AIG'!H19:H21)</f>
        <v>667</v>
      </c>
      <c r="I27" s="10">
        <f>MAX('BetmG und AIG'!I19:I21)</f>
        <v>572</v>
      </c>
      <c r="J27" s="10">
        <f>MAX('BetmG und AIG'!J19:J21)</f>
        <v>614</v>
      </c>
      <c r="K27" s="10">
        <f>MAX('BetmG und AIG'!K19:K21)</f>
        <v>708</v>
      </c>
      <c r="L27" s="10">
        <f>MAX('BetmG und AIG'!L19:L21)</f>
        <v>578</v>
      </c>
      <c r="M27" s="10">
        <f>MAX('BetmG und AIG'!M19:M21)</f>
        <v>626</v>
      </c>
      <c r="N27" s="10">
        <f>MAX('BetmG und AIG'!N19:N21)</f>
        <v>666</v>
      </c>
      <c r="O27" s="10">
        <f>MAX('BetmG und AIG'!O19:O21)</f>
        <v>650</v>
      </c>
      <c r="P27" s="10">
        <f>MAX('BetmG und AIG'!P19:P21)</f>
        <v>615</v>
      </c>
      <c r="Q27" s="10">
        <f>MAX('BetmG und AIG'!Q19:Q21)</f>
        <v>591</v>
      </c>
      <c r="R27" s="10">
        <f>MAX('BetmG und AIG'!R19:R21)</f>
        <v>611</v>
      </c>
      <c r="S27" s="10">
        <f>MAX('BetmG und AIG'!S19:S21)</f>
        <v>617</v>
      </c>
      <c r="T27" s="10">
        <f>MAX('BetmG und AIG'!T19:T21)</f>
        <v>634</v>
      </c>
      <c r="U27" s="10">
        <f>MAX('BetmG und AIG'!U19:U21)</f>
        <v>557</v>
      </c>
      <c r="V27" s="10">
        <f>MAX('BetmG und AIG'!V19:V21)</f>
        <v>556</v>
      </c>
      <c r="W27" s="10">
        <f>MAX('BetmG und AIG'!W19:W21)</f>
        <v>626</v>
      </c>
      <c r="X27" s="10">
        <f>MAX('BetmG und AIG'!X19:X21)</f>
        <v>605</v>
      </c>
      <c r="Y27" s="10">
        <f>MAX('BetmG und AIG'!Y19:Y21)</f>
        <v>591</v>
      </c>
      <c r="Z27" s="10">
        <f>MAX('BetmG und AIG'!Z19:Z21)</f>
        <v>574</v>
      </c>
      <c r="AA27" s="10">
        <f>MAX('BetmG und AIG'!AA19:AA21)</f>
        <v>570</v>
      </c>
      <c r="AB27" s="10">
        <f>MAX('BetmG und AIG'!AB19:AB21)</f>
        <v>610</v>
      </c>
      <c r="AC27" s="10">
        <f>MAX('BetmG und AIG'!AC19:AC21)</f>
        <v>575</v>
      </c>
      <c r="AD27" s="10">
        <f>MAX('BetmG und AIG'!AD19:AD21)</f>
        <v>548</v>
      </c>
      <c r="AE27" s="10">
        <f>MAX('BetmG und AIG'!AE19:AE21)</f>
        <v>528</v>
      </c>
    </row>
    <row r="28" spans="1:31" ht="12" customHeight="1" x14ac:dyDescent="0.2">
      <c r="A28" s="9" t="s">
        <v>7</v>
      </c>
      <c r="B28" s="10">
        <f t="shared" ref="B28" si="6">B27-B26</f>
        <v>108</v>
      </c>
      <c r="C28" s="10">
        <f t="shared" ref="C28:AE28" si="7">C27-C26</f>
        <v>131</v>
      </c>
      <c r="D28" s="10">
        <f t="shared" si="7"/>
        <v>137</v>
      </c>
      <c r="E28" s="10">
        <f t="shared" si="7"/>
        <v>78</v>
      </c>
      <c r="F28" s="10">
        <f t="shared" si="7"/>
        <v>40</v>
      </c>
      <c r="G28" s="10">
        <f t="shared" si="7"/>
        <v>68</v>
      </c>
      <c r="H28" s="10">
        <f t="shared" si="7"/>
        <v>47</v>
      </c>
      <c r="I28" s="10">
        <f t="shared" si="7"/>
        <v>45</v>
      </c>
      <c r="J28" s="10">
        <f t="shared" si="7"/>
        <v>43</v>
      </c>
      <c r="K28" s="10">
        <f t="shared" si="7"/>
        <v>173</v>
      </c>
      <c r="L28" s="10">
        <f t="shared" si="7"/>
        <v>27</v>
      </c>
      <c r="M28" s="10">
        <f t="shared" si="7"/>
        <v>84</v>
      </c>
      <c r="N28" s="10">
        <f t="shared" si="7"/>
        <v>67</v>
      </c>
      <c r="O28" s="10">
        <f t="shared" si="7"/>
        <v>56</v>
      </c>
      <c r="P28" s="10">
        <f t="shared" si="7"/>
        <v>98</v>
      </c>
      <c r="Q28" s="10">
        <f t="shared" si="7"/>
        <v>90</v>
      </c>
      <c r="R28" s="10">
        <f t="shared" si="7"/>
        <v>72</v>
      </c>
      <c r="S28" s="10">
        <f t="shared" si="7"/>
        <v>105</v>
      </c>
      <c r="T28" s="10">
        <f t="shared" si="7"/>
        <v>48</v>
      </c>
      <c r="U28" s="10">
        <f t="shared" si="7"/>
        <v>68</v>
      </c>
      <c r="V28" s="10">
        <f t="shared" si="7"/>
        <v>30</v>
      </c>
      <c r="W28" s="10">
        <f t="shared" si="7"/>
        <v>69</v>
      </c>
      <c r="X28" s="10">
        <f t="shared" si="7"/>
        <v>154</v>
      </c>
      <c r="Y28" s="10">
        <f t="shared" si="7"/>
        <v>65</v>
      </c>
      <c r="Z28" s="10">
        <f t="shared" si="7"/>
        <v>71</v>
      </c>
      <c r="AA28" s="10">
        <f t="shared" si="7"/>
        <v>56</v>
      </c>
      <c r="AB28" s="10">
        <f t="shared" si="7"/>
        <v>65</v>
      </c>
      <c r="AC28" s="10">
        <f t="shared" si="7"/>
        <v>72</v>
      </c>
      <c r="AD28" s="10">
        <f t="shared" si="7"/>
        <v>34</v>
      </c>
      <c r="AE28" s="10">
        <f t="shared" si="7"/>
        <v>72</v>
      </c>
    </row>
    <row r="29" spans="1:31" ht="12" customHeight="1" x14ac:dyDescent="0.2">
      <c r="A29" s="1"/>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1:31" ht="12" customHeight="1" x14ac:dyDescent="0.2">
      <c r="A30" s="1"/>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spans="1:31" ht="14.1" customHeight="1" x14ac:dyDescent="0.2">
      <c r="A31" s="13" t="s">
        <v>1</v>
      </c>
      <c r="B31" s="13"/>
      <c r="C31" s="13"/>
      <c r="D31" s="13"/>
      <c r="E31" s="13"/>
      <c r="F31" s="13"/>
      <c r="G31" s="13"/>
      <c r="H31" s="13">
        <v>8</v>
      </c>
      <c r="I31" s="13">
        <v>0</v>
      </c>
      <c r="J31" s="13"/>
      <c r="K31" s="13">
        <v>11</v>
      </c>
      <c r="L31" s="13">
        <v>0</v>
      </c>
      <c r="M31" s="13"/>
      <c r="N31" s="13"/>
      <c r="O31" s="13"/>
      <c r="P31" s="13"/>
      <c r="Q31" s="13">
        <v>17</v>
      </c>
      <c r="R31" s="13">
        <v>0</v>
      </c>
      <c r="S31" s="13">
        <v>19</v>
      </c>
      <c r="T31" s="13">
        <v>0</v>
      </c>
      <c r="U31" s="13"/>
      <c r="V31" s="13">
        <v>22</v>
      </c>
      <c r="W31" s="13">
        <v>0</v>
      </c>
      <c r="X31" s="13">
        <v>24</v>
      </c>
      <c r="Y31" s="13">
        <v>0</v>
      </c>
      <c r="Z31" s="14"/>
      <c r="AA31" s="13"/>
      <c r="AB31" s="13"/>
      <c r="AC31" s="13"/>
      <c r="AD31" s="13"/>
      <c r="AE31" s="13"/>
    </row>
    <row r="32" spans="1:31" ht="14.1" customHeight="1" x14ac:dyDescent="0.2">
      <c r="A32" s="15" t="s">
        <v>1</v>
      </c>
      <c r="B32" s="15"/>
      <c r="C32" s="15"/>
      <c r="D32" s="15"/>
      <c r="E32" s="15"/>
      <c r="F32" s="15"/>
      <c r="G32" s="15"/>
      <c r="H32" s="15">
        <v>8</v>
      </c>
      <c r="I32" s="15">
        <v>2000</v>
      </c>
      <c r="J32" s="15"/>
      <c r="K32" s="15">
        <v>11</v>
      </c>
      <c r="L32" s="15">
        <v>2000</v>
      </c>
      <c r="M32" s="15"/>
      <c r="N32" s="15"/>
      <c r="O32" s="15"/>
      <c r="P32" s="15"/>
      <c r="Q32" s="15">
        <v>17</v>
      </c>
      <c r="R32" s="15">
        <v>2000</v>
      </c>
      <c r="S32" s="15">
        <v>19</v>
      </c>
      <c r="T32" s="15">
        <v>2000</v>
      </c>
      <c r="U32" s="15"/>
      <c r="V32" s="15">
        <v>22</v>
      </c>
      <c r="W32" s="15">
        <v>2000</v>
      </c>
      <c r="X32" s="15">
        <v>24</v>
      </c>
      <c r="Y32" s="15">
        <f>L32</f>
        <v>2000</v>
      </c>
      <c r="Z32" s="16"/>
      <c r="AA32" s="15"/>
      <c r="AB32" s="15"/>
      <c r="AC32" s="15"/>
      <c r="AD32" s="15"/>
      <c r="AE32" s="15"/>
    </row>
    <row r="33" spans="1:31" ht="12" customHeight="1"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row>
    <row r="34" spans="1:31" ht="12" customHeight="1" x14ac:dyDescent="0.2">
      <c r="E34" s="17"/>
      <c r="F34" s="17"/>
      <c r="G34" s="17"/>
      <c r="H34" s="17"/>
      <c r="I34" s="17"/>
      <c r="J34" s="17"/>
      <c r="K34" s="17"/>
      <c r="L34" s="17"/>
      <c r="M34" s="17"/>
      <c r="N34" s="17"/>
      <c r="O34" s="17"/>
      <c r="P34" s="17"/>
      <c r="Q34" s="17"/>
      <c r="R34" s="17"/>
      <c r="S34" s="17"/>
      <c r="T34" s="17"/>
      <c r="U34" s="17"/>
      <c r="V34" s="17"/>
      <c r="W34" s="17"/>
      <c r="X34" s="17"/>
      <c r="Y34" s="17"/>
      <c r="Z34" s="17"/>
      <c r="AA34" s="21"/>
      <c r="AB34" s="21"/>
      <c r="AC34" s="21"/>
      <c r="AD34" s="21"/>
      <c r="AE34" s="21"/>
    </row>
    <row r="35" spans="1:31" ht="12" customHeight="1" x14ac:dyDescent="0.2">
      <c r="A35" s="26" t="s">
        <v>67</v>
      </c>
      <c r="B35" s="21"/>
      <c r="C35" s="21"/>
      <c r="D35" s="21"/>
      <c r="E35" s="18"/>
      <c r="F35" s="18"/>
      <c r="G35" s="18"/>
      <c r="H35" s="18"/>
      <c r="I35" s="18"/>
      <c r="J35" s="18"/>
      <c r="K35" s="18"/>
      <c r="L35" s="18"/>
      <c r="M35" s="18"/>
      <c r="N35" s="18"/>
      <c r="O35" s="18"/>
      <c r="P35" s="18"/>
      <c r="Q35" s="18"/>
      <c r="R35" s="18"/>
      <c r="S35" s="18"/>
      <c r="T35" s="18"/>
      <c r="U35" s="18"/>
      <c r="V35" s="18"/>
      <c r="W35" s="18"/>
      <c r="X35" s="18"/>
      <c r="Y35" s="18"/>
      <c r="Z35" s="18"/>
      <c r="AA35" s="21"/>
      <c r="AB35" s="21"/>
      <c r="AC35" s="21"/>
      <c r="AD35" s="21"/>
      <c r="AE35" s="21"/>
    </row>
    <row r="36" spans="1:31" ht="12" customHeight="1" x14ac:dyDescent="0.2">
      <c r="E36" s="19"/>
      <c r="F36" s="19"/>
      <c r="G36" s="19"/>
      <c r="H36" s="19"/>
      <c r="I36" s="19"/>
      <c r="J36" s="19"/>
      <c r="K36" s="19"/>
      <c r="L36" s="19"/>
      <c r="M36" s="19"/>
      <c r="N36" s="19"/>
      <c r="O36" s="19"/>
      <c r="P36" s="19"/>
      <c r="Q36" s="19"/>
      <c r="R36" s="19"/>
      <c r="S36" s="19"/>
      <c r="T36" s="19"/>
      <c r="U36" s="19"/>
      <c r="V36" s="19"/>
      <c r="W36" s="19"/>
      <c r="X36" s="19"/>
      <c r="Y36" s="19"/>
      <c r="Z36" s="19"/>
      <c r="AA36" s="21"/>
      <c r="AB36" s="21"/>
      <c r="AC36" s="21"/>
      <c r="AD36" s="21"/>
      <c r="AE36" s="21"/>
    </row>
    <row r="37" spans="1:31" ht="12" customHeight="1" x14ac:dyDescent="0.2">
      <c r="A37" s="30" t="s">
        <v>17</v>
      </c>
      <c r="B37" s="30"/>
      <c r="C37" s="30"/>
      <c r="D37" s="30"/>
      <c r="E37" s="18"/>
      <c r="F37" s="18"/>
      <c r="G37" s="18"/>
      <c r="H37" s="18"/>
      <c r="I37" s="18"/>
      <c r="J37" s="18"/>
      <c r="K37" s="18"/>
      <c r="L37" s="18"/>
      <c r="M37" s="18"/>
      <c r="N37" s="18"/>
      <c r="O37" s="18"/>
      <c r="P37" s="18"/>
      <c r="Q37" s="18"/>
      <c r="R37" s="18"/>
      <c r="S37" s="18"/>
      <c r="T37" s="18"/>
      <c r="U37" s="18"/>
      <c r="V37" s="18"/>
      <c r="W37" s="18"/>
      <c r="X37" s="18"/>
      <c r="Y37" s="18"/>
      <c r="Z37" s="18"/>
      <c r="AA37" s="21"/>
      <c r="AB37" s="21"/>
      <c r="AC37" s="21"/>
      <c r="AD37" s="21"/>
      <c r="AE37" s="21"/>
    </row>
    <row r="38" spans="1:31" ht="12" customHeight="1" x14ac:dyDescent="0.2">
      <c r="A38" s="18" t="s">
        <v>21</v>
      </c>
      <c r="B38" s="27"/>
      <c r="C38" s="27"/>
      <c r="D38" s="28"/>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row>
    <row r="39" spans="1:31" ht="12" customHeight="1" x14ac:dyDescent="0.2">
      <c r="A39" s="18"/>
      <c r="B39" s="27"/>
      <c r="C39" s="27"/>
      <c r="D39" s="28"/>
    </row>
    <row r="40" spans="1:31" ht="12" customHeight="1" x14ac:dyDescent="0.2">
      <c r="A40" s="19" t="s">
        <v>18</v>
      </c>
      <c r="B40" s="27"/>
      <c r="C40" s="27"/>
      <c r="D40" s="29"/>
    </row>
    <row r="41" spans="1:31" ht="12" customHeight="1" x14ac:dyDescent="0.2"/>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zoomScaleNormal="100" workbookViewId="0">
      <selection activeCell="A2" sqref="A2"/>
    </sheetView>
  </sheetViews>
  <sheetFormatPr baseColWidth="10" defaultColWidth="10.7109375" defaultRowHeight="12.75" x14ac:dyDescent="0.2"/>
  <cols>
    <col min="1" max="16384" width="10.7109375" style="7"/>
  </cols>
  <sheetData>
    <row r="1" spans="1:15" x14ac:dyDescent="0.2">
      <c r="A1" s="42" t="s">
        <v>23</v>
      </c>
      <c r="B1" s="44"/>
      <c r="C1" s="44"/>
      <c r="D1" s="45"/>
      <c r="E1" s="44"/>
      <c r="F1" s="44"/>
      <c r="G1" s="44"/>
      <c r="H1" s="44"/>
      <c r="I1" s="44"/>
      <c r="J1" s="44"/>
      <c r="L1" s="23"/>
    </row>
    <row r="2" spans="1:15" x14ac:dyDescent="0.2">
      <c r="A2" s="46"/>
      <c r="B2" s="46"/>
      <c r="C2" s="46"/>
      <c r="D2" s="46"/>
      <c r="E2" s="46"/>
      <c r="F2" s="46"/>
      <c r="G2" s="44"/>
      <c r="H2" s="44"/>
      <c r="I2" s="44"/>
      <c r="J2" s="44"/>
      <c r="L2" s="40"/>
    </row>
    <row r="3" spans="1:15" ht="12" customHeight="1" x14ac:dyDescent="0.2">
      <c r="A3" s="64" t="s">
        <v>68</v>
      </c>
      <c r="B3" s="64"/>
      <c r="C3" s="64"/>
      <c r="D3" s="64"/>
      <c r="E3" s="64"/>
      <c r="F3" s="64"/>
      <c r="G3" s="64"/>
      <c r="H3" s="64"/>
      <c r="I3" s="64"/>
      <c r="J3" s="64"/>
      <c r="K3" s="64"/>
      <c r="L3" s="64"/>
      <c r="M3" s="64"/>
      <c r="N3" s="64"/>
      <c r="O3" s="64"/>
    </row>
    <row r="4" spans="1:15" ht="12" customHeight="1" x14ac:dyDescent="0.2">
      <c r="A4" s="64"/>
      <c r="B4" s="64"/>
      <c r="C4" s="64"/>
      <c r="D4" s="64"/>
      <c r="E4" s="64"/>
      <c r="F4" s="64"/>
      <c r="G4" s="64"/>
      <c r="H4" s="64"/>
      <c r="I4" s="64"/>
      <c r="J4" s="64"/>
      <c r="K4" s="64"/>
      <c r="L4" s="64"/>
      <c r="M4" s="64"/>
      <c r="N4" s="64"/>
      <c r="O4" s="64"/>
    </row>
    <row r="5" spans="1:15" x14ac:dyDescent="0.2">
      <c r="A5" s="64"/>
      <c r="B5" s="64"/>
      <c r="C5" s="64"/>
      <c r="D5" s="64"/>
      <c r="E5" s="64"/>
      <c r="F5" s="64"/>
      <c r="G5" s="64"/>
      <c r="H5" s="64"/>
      <c r="I5" s="64"/>
      <c r="J5" s="64"/>
      <c r="K5" s="64"/>
      <c r="L5" s="64"/>
      <c r="M5" s="64"/>
      <c r="N5" s="64"/>
      <c r="O5" s="64"/>
    </row>
    <row r="6" spans="1:15" s="60" customFormat="1" ht="12.75" customHeight="1" x14ac:dyDescent="0.2">
      <c r="A6" s="65" t="s">
        <v>66</v>
      </c>
      <c r="B6" s="65"/>
      <c r="C6" s="65"/>
      <c r="D6" s="65"/>
      <c r="E6" s="65"/>
      <c r="F6" s="65"/>
      <c r="G6" s="65"/>
      <c r="H6" s="65"/>
      <c r="I6" s="65"/>
      <c r="J6" s="65"/>
      <c r="K6" s="65"/>
      <c r="L6" s="65"/>
      <c r="M6" s="65"/>
      <c r="N6" s="65"/>
      <c r="O6" s="65"/>
    </row>
    <row r="7" spans="1:15" s="60" customFormat="1" x14ac:dyDescent="0.2">
      <c r="A7" s="65"/>
      <c r="B7" s="65"/>
      <c r="C7" s="65"/>
      <c r="D7" s="65"/>
      <c r="E7" s="65"/>
      <c r="F7" s="65"/>
      <c r="G7" s="65"/>
      <c r="H7" s="65"/>
      <c r="I7" s="65"/>
      <c r="J7" s="65"/>
      <c r="K7" s="65"/>
      <c r="L7" s="65"/>
      <c r="M7" s="65"/>
      <c r="N7" s="65"/>
      <c r="O7" s="65"/>
    </row>
  </sheetData>
  <mergeCells count="2">
    <mergeCell ref="A3:O5"/>
    <mergeCell ref="A6:O7"/>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5"/>
  <sheetViews>
    <sheetView zoomScaleNormal="100" workbookViewId="0">
      <selection activeCell="A2" sqref="A2"/>
    </sheetView>
  </sheetViews>
  <sheetFormatPr baseColWidth="10" defaultColWidth="10.7109375" defaultRowHeight="12.75" x14ac:dyDescent="0.2"/>
  <cols>
    <col min="1" max="16384" width="10.7109375" style="7"/>
  </cols>
  <sheetData>
    <row r="1" spans="1:15" ht="13.5" x14ac:dyDescent="0.2">
      <c r="A1" s="42" t="s">
        <v>36</v>
      </c>
      <c r="B1" s="44"/>
      <c r="C1" s="44"/>
      <c r="D1" s="45"/>
      <c r="E1" s="44"/>
      <c r="F1" s="44"/>
      <c r="G1" s="44"/>
      <c r="H1" s="44"/>
      <c r="I1" s="44"/>
      <c r="J1" s="44"/>
      <c r="L1" s="23"/>
    </row>
    <row r="2" spans="1:15" x14ac:dyDescent="0.2">
      <c r="A2" s="46"/>
      <c r="B2" s="46"/>
      <c r="C2" s="46"/>
      <c r="D2" s="46"/>
      <c r="E2" s="46"/>
      <c r="F2" s="46"/>
      <c r="G2" s="44"/>
      <c r="H2" s="44"/>
      <c r="I2" s="44"/>
      <c r="J2" s="44"/>
      <c r="L2" s="23"/>
    </row>
    <row r="3" spans="1:15" ht="12" customHeight="1" x14ac:dyDescent="0.2">
      <c r="A3" s="65" t="s">
        <v>74</v>
      </c>
      <c r="B3" s="65"/>
      <c r="C3" s="65"/>
      <c r="D3" s="65"/>
      <c r="E3" s="65"/>
      <c r="F3" s="65"/>
      <c r="G3" s="65"/>
      <c r="H3" s="65"/>
      <c r="I3" s="65"/>
      <c r="J3" s="65"/>
      <c r="K3" s="65"/>
      <c r="L3" s="65"/>
      <c r="M3" s="65"/>
      <c r="N3" s="65"/>
      <c r="O3" s="65"/>
    </row>
    <row r="4" spans="1:15" x14ac:dyDescent="0.2">
      <c r="A4" s="65"/>
      <c r="B4" s="65"/>
      <c r="C4" s="65"/>
      <c r="D4" s="65"/>
      <c r="E4" s="65"/>
      <c r="F4" s="65"/>
      <c r="G4" s="65"/>
      <c r="H4" s="65"/>
      <c r="I4" s="65"/>
      <c r="J4" s="65"/>
      <c r="K4" s="65"/>
      <c r="L4" s="65"/>
      <c r="M4" s="65"/>
      <c r="N4" s="65"/>
      <c r="O4" s="65"/>
    </row>
    <row r="5" spans="1:15" x14ac:dyDescent="0.2">
      <c r="A5" s="65"/>
      <c r="B5" s="65"/>
      <c r="C5" s="65"/>
      <c r="D5" s="65"/>
      <c r="E5" s="65"/>
      <c r="F5" s="65"/>
      <c r="G5" s="65"/>
      <c r="H5" s="65"/>
      <c r="I5" s="65"/>
      <c r="J5" s="65"/>
      <c r="K5" s="65"/>
      <c r="L5" s="65"/>
      <c r="M5" s="65"/>
      <c r="N5" s="65"/>
      <c r="O5" s="65"/>
    </row>
    <row r="6" spans="1:15" ht="13.15" customHeight="1" x14ac:dyDescent="0.2">
      <c r="A6" s="65"/>
      <c r="B6" s="65"/>
      <c r="C6" s="65"/>
      <c r="D6" s="65"/>
      <c r="E6" s="65"/>
      <c r="F6" s="65"/>
      <c r="G6" s="65"/>
      <c r="H6" s="65"/>
      <c r="I6" s="65"/>
      <c r="J6" s="65"/>
      <c r="K6" s="65"/>
      <c r="L6" s="65"/>
      <c r="M6" s="65"/>
      <c r="N6" s="65"/>
      <c r="O6" s="65"/>
    </row>
    <row r="7" spans="1:15" x14ac:dyDescent="0.2">
      <c r="A7" s="65"/>
      <c r="B7" s="65"/>
      <c r="C7" s="65"/>
      <c r="D7" s="65"/>
      <c r="E7" s="65"/>
      <c r="F7" s="65"/>
      <c r="G7" s="65"/>
      <c r="H7" s="65"/>
      <c r="I7" s="65"/>
      <c r="J7" s="65"/>
      <c r="K7" s="65"/>
      <c r="L7" s="65"/>
      <c r="M7" s="65"/>
      <c r="N7" s="65"/>
      <c r="O7" s="65"/>
    </row>
    <row r="8" spans="1:15" s="60" customFormat="1" ht="12.75" customHeight="1" x14ac:dyDescent="0.2">
      <c r="A8" s="65"/>
      <c r="B8" s="65"/>
      <c r="C8" s="65"/>
      <c r="D8" s="65"/>
      <c r="E8" s="65"/>
      <c r="F8" s="65"/>
      <c r="G8" s="65"/>
      <c r="H8" s="65"/>
      <c r="I8" s="65"/>
      <c r="J8" s="65"/>
      <c r="K8" s="65"/>
      <c r="L8" s="65"/>
      <c r="M8" s="65"/>
      <c r="N8" s="65"/>
      <c r="O8" s="65"/>
    </row>
    <row r="9" spans="1:15" s="60" customFormat="1" ht="12.75" customHeight="1" x14ac:dyDescent="0.2">
      <c r="A9" s="65"/>
      <c r="B9" s="65"/>
      <c r="C9" s="65"/>
      <c r="D9" s="65"/>
      <c r="E9" s="65"/>
      <c r="F9" s="65"/>
      <c r="G9" s="65"/>
      <c r="H9" s="65"/>
      <c r="I9" s="65"/>
      <c r="J9" s="65"/>
      <c r="K9" s="65"/>
      <c r="L9" s="65"/>
      <c r="M9" s="65"/>
      <c r="N9" s="65"/>
      <c r="O9" s="65"/>
    </row>
    <row r="10" spans="1:15" s="60" customFormat="1" x14ac:dyDescent="0.2">
      <c r="A10" s="65"/>
      <c r="B10" s="65"/>
      <c r="C10" s="65"/>
      <c r="D10" s="65"/>
      <c r="E10" s="65"/>
      <c r="F10" s="65"/>
      <c r="G10" s="65"/>
      <c r="H10" s="65"/>
      <c r="I10" s="65"/>
      <c r="J10" s="65"/>
      <c r="K10" s="65"/>
      <c r="L10" s="65"/>
      <c r="M10" s="65"/>
      <c r="N10" s="65"/>
      <c r="O10" s="65"/>
    </row>
    <row r="114" spans="1:15" ht="39" customHeight="1" x14ac:dyDescent="0.2">
      <c r="A114" s="66" t="s">
        <v>27</v>
      </c>
      <c r="B114" s="66"/>
      <c r="C114" s="66"/>
      <c r="D114" s="66"/>
      <c r="E114" s="66"/>
      <c r="F114" s="66"/>
      <c r="G114" s="66"/>
      <c r="H114" s="66"/>
      <c r="I114" s="66"/>
      <c r="J114" s="66"/>
      <c r="K114" s="66"/>
      <c r="L114" s="66"/>
      <c r="M114" s="66"/>
      <c r="N114" s="66"/>
      <c r="O114" s="66"/>
    </row>
    <row r="115" spans="1:15" ht="27" customHeight="1" x14ac:dyDescent="0.2">
      <c r="A115" s="66" t="s">
        <v>28</v>
      </c>
      <c r="B115" s="66"/>
      <c r="C115" s="66"/>
      <c r="D115" s="66"/>
      <c r="E115" s="66"/>
      <c r="F115" s="66"/>
      <c r="G115" s="66"/>
      <c r="H115" s="66"/>
      <c r="I115" s="66"/>
      <c r="J115" s="66"/>
      <c r="K115" s="66"/>
      <c r="L115" s="66"/>
      <c r="M115" s="66"/>
      <c r="N115" s="66"/>
      <c r="O115" s="66"/>
    </row>
  </sheetData>
  <mergeCells count="3">
    <mergeCell ref="A3:O10"/>
    <mergeCell ref="A114:O114"/>
    <mergeCell ref="A115:O115"/>
  </mergeCell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A2" sqref="A2"/>
    </sheetView>
  </sheetViews>
  <sheetFormatPr baseColWidth="10" defaultColWidth="10.7109375" defaultRowHeight="12.75" x14ac:dyDescent="0.2"/>
  <cols>
    <col min="1" max="16384" width="10.7109375" style="7"/>
  </cols>
  <sheetData>
    <row r="1" spans="1:15" ht="13.5" x14ac:dyDescent="0.2">
      <c r="A1" s="42" t="s">
        <v>35</v>
      </c>
      <c r="B1" s="44"/>
      <c r="C1" s="44"/>
      <c r="D1" s="45"/>
      <c r="E1" s="44"/>
      <c r="F1" s="44"/>
      <c r="G1" s="44"/>
      <c r="H1" s="44"/>
      <c r="I1" s="44"/>
      <c r="J1" s="44"/>
      <c r="L1" s="23"/>
    </row>
    <row r="2" spans="1:15" x14ac:dyDescent="0.2">
      <c r="A2" s="46"/>
      <c r="B2" s="46"/>
      <c r="C2" s="46"/>
      <c r="D2" s="46"/>
      <c r="E2" s="46"/>
      <c r="F2" s="46"/>
      <c r="G2" s="44"/>
      <c r="H2" s="44"/>
      <c r="I2" s="44"/>
      <c r="J2" s="44"/>
      <c r="L2" s="23"/>
    </row>
    <row r="3" spans="1:15" ht="12" customHeight="1" x14ac:dyDescent="0.2">
      <c r="A3" s="65" t="s">
        <v>75</v>
      </c>
      <c r="B3" s="65"/>
      <c r="C3" s="65"/>
      <c r="D3" s="65"/>
      <c r="E3" s="65"/>
      <c r="F3" s="65"/>
      <c r="G3" s="65"/>
      <c r="H3" s="65"/>
      <c r="I3" s="65"/>
      <c r="J3" s="65"/>
      <c r="K3" s="65"/>
      <c r="L3" s="65"/>
      <c r="M3" s="65"/>
      <c r="N3" s="65"/>
      <c r="O3" s="65"/>
    </row>
    <row r="4" spans="1:15" x14ac:dyDescent="0.2">
      <c r="A4" s="65"/>
      <c r="B4" s="65"/>
      <c r="C4" s="65"/>
      <c r="D4" s="65"/>
      <c r="E4" s="65"/>
      <c r="F4" s="65"/>
      <c r="G4" s="65"/>
      <c r="H4" s="65"/>
      <c r="I4" s="65"/>
      <c r="J4" s="65"/>
      <c r="K4" s="65"/>
      <c r="L4" s="65"/>
      <c r="M4" s="65"/>
      <c r="N4" s="65"/>
      <c r="O4" s="65"/>
    </row>
    <row r="5" spans="1:15" x14ac:dyDescent="0.2">
      <c r="A5" s="65"/>
      <c r="B5" s="65"/>
      <c r="C5" s="65"/>
      <c r="D5" s="65"/>
      <c r="E5" s="65"/>
      <c r="F5" s="65"/>
      <c r="G5" s="65"/>
      <c r="H5" s="65"/>
      <c r="I5" s="65"/>
      <c r="J5" s="65"/>
      <c r="K5" s="65"/>
      <c r="L5" s="65"/>
      <c r="M5" s="65"/>
      <c r="N5" s="65"/>
      <c r="O5" s="65"/>
    </row>
    <row r="6" spans="1:15" x14ac:dyDescent="0.2">
      <c r="A6" s="65"/>
      <c r="B6" s="65"/>
      <c r="C6" s="65"/>
      <c r="D6" s="65"/>
      <c r="E6" s="65"/>
      <c r="F6" s="65"/>
      <c r="G6" s="65"/>
      <c r="H6" s="65"/>
      <c r="I6" s="65"/>
      <c r="J6" s="65"/>
      <c r="K6" s="65"/>
      <c r="L6" s="65"/>
      <c r="M6" s="65"/>
      <c r="N6" s="65"/>
      <c r="O6" s="65"/>
    </row>
    <row r="7" spans="1:15" x14ac:dyDescent="0.2">
      <c r="A7" s="65"/>
      <c r="B7" s="65"/>
      <c r="C7" s="65"/>
      <c r="D7" s="65"/>
      <c r="E7" s="65"/>
      <c r="F7" s="65"/>
      <c r="G7" s="65"/>
      <c r="H7" s="65"/>
      <c r="I7" s="65"/>
      <c r="J7" s="65"/>
      <c r="K7" s="65"/>
      <c r="L7" s="65"/>
      <c r="M7" s="65"/>
      <c r="N7" s="65"/>
      <c r="O7" s="65"/>
    </row>
    <row r="8" spans="1:15" x14ac:dyDescent="0.2">
      <c r="A8" s="65"/>
      <c r="B8" s="65"/>
      <c r="C8" s="65"/>
      <c r="D8" s="65"/>
      <c r="E8" s="65"/>
      <c r="F8" s="65"/>
      <c r="G8" s="65"/>
      <c r="H8" s="65"/>
      <c r="I8" s="65"/>
      <c r="J8" s="65"/>
      <c r="K8" s="65"/>
      <c r="L8" s="65"/>
      <c r="M8" s="65"/>
      <c r="N8" s="65"/>
      <c r="O8" s="65"/>
    </row>
    <row r="44" spans="1:15" ht="127.5" customHeight="1" x14ac:dyDescent="0.2">
      <c r="A44" s="66" t="s">
        <v>65</v>
      </c>
      <c r="B44" s="66"/>
      <c r="C44" s="66"/>
      <c r="D44" s="66"/>
      <c r="E44" s="66"/>
      <c r="F44" s="66"/>
      <c r="G44" s="66"/>
      <c r="H44" s="66"/>
      <c r="I44" s="66"/>
      <c r="J44" s="66"/>
      <c r="K44" s="66"/>
      <c r="L44" s="66"/>
      <c r="M44" s="66"/>
      <c r="N44" s="66"/>
      <c r="O44" s="66"/>
    </row>
  </sheetData>
  <mergeCells count="2">
    <mergeCell ref="A3:O8"/>
    <mergeCell ref="A44:O44"/>
  </mergeCell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zoomScaleNormal="100" workbookViewId="0">
      <selection activeCell="A2" sqref="A2"/>
    </sheetView>
  </sheetViews>
  <sheetFormatPr baseColWidth="10" defaultColWidth="10.7109375" defaultRowHeight="12.75" x14ac:dyDescent="0.2"/>
  <cols>
    <col min="1" max="16384" width="10.7109375" style="7"/>
  </cols>
  <sheetData>
    <row r="1" spans="1:15" x14ac:dyDescent="0.2">
      <c r="A1" s="42" t="s">
        <v>34</v>
      </c>
      <c r="B1" s="44"/>
      <c r="C1" s="44"/>
      <c r="D1" s="45"/>
      <c r="E1" s="44"/>
      <c r="F1" s="44"/>
      <c r="G1" s="44"/>
      <c r="H1" s="44"/>
      <c r="I1" s="44"/>
      <c r="J1" s="44"/>
      <c r="L1" s="23"/>
    </row>
    <row r="2" spans="1:15" x14ac:dyDescent="0.2">
      <c r="A2" s="46"/>
      <c r="B2" s="46"/>
      <c r="C2" s="46"/>
      <c r="D2" s="46"/>
      <c r="E2" s="46"/>
      <c r="F2" s="46"/>
      <c r="G2" s="44"/>
      <c r="H2" s="44"/>
      <c r="I2" s="44"/>
      <c r="J2" s="44"/>
      <c r="L2" s="23"/>
    </row>
    <row r="3" spans="1:15" ht="12.75" customHeight="1" x14ac:dyDescent="0.2">
      <c r="A3" s="67" t="s">
        <v>76</v>
      </c>
      <c r="B3" s="67"/>
      <c r="C3" s="67"/>
      <c r="D3" s="67"/>
      <c r="E3" s="67"/>
      <c r="F3" s="67"/>
      <c r="G3" s="67"/>
      <c r="H3" s="67"/>
      <c r="I3" s="67"/>
      <c r="J3" s="67"/>
      <c r="K3" s="67"/>
      <c r="L3" s="67"/>
      <c r="M3" s="67"/>
      <c r="N3" s="67"/>
      <c r="O3" s="67"/>
    </row>
    <row r="4" spans="1:15" x14ac:dyDescent="0.2">
      <c r="A4" s="67"/>
      <c r="B4" s="67"/>
      <c r="C4" s="67"/>
      <c r="D4" s="67"/>
      <c r="E4" s="67"/>
      <c r="F4" s="67"/>
      <c r="G4" s="67"/>
      <c r="H4" s="67"/>
      <c r="I4" s="67"/>
      <c r="J4" s="67"/>
      <c r="K4" s="67"/>
      <c r="L4" s="67"/>
      <c r="M4" s="67"/>
      <c r="N4" s="67"/>
      <c r="O4" s="67"/>
    </row>
    <row r="5" spans="1:15" x14ac:dyDescent="0.2">
      <c r="A5" s="67"/>
      <c r="B5" s="67"/>
      <c r="C5" s="67"/>
      <c r="D5" s="67"/>
      <c r="E5" s="67"/>
      <c r="F5" s="67"/>
      <c r="G5" s="67"/>
      <c r="H5" s="67"/>
      <c r="I5" s="67"/>
      <c r="J5" s="67"/>
      <c r="K5" s="67"/>
      <c r="L5" s="67"/>
      <c r="M5" s="67"/>
      <c r="N5" s="67"/>
      <c r="O5" s="67"/>
    </row>
    <row r="6" spans="1:15" x14ac:dyDescent="0.2">
      <c r="A6" s="67"/>
      <c r="B6" s="67"/>
      <c r="C6" s="67"/>
      <c r="D6" s="67"/>
      <c r="E6" s="67"/>
      <c r="F6" s="67"/>
      <c r="G6" s="67"/>
      <c r="H6" s="67"/>
      <c r="I6" s="67"/>
      <c r="J6" s="67"/>
      <c r="K6" s="67"/>
      <c r="L6" s="67"/>
      <c r="M6" s="67"/>
      <c r="N6" s="67"/>
      <c r="O6" s="67"/>
    </row>
    <row r="7" spans="1:15" x14ac:dyDescent="0.2">
      <c r="A7" s="67"/>
      <c r="B7" s="67"/>
      <c r="C7" s="67"/>
      <c r="D7" s="67"/>
      <c r="E7" s="67"/>
      <c r="F7" s="67"/>
      <c r="G7" s="67"/>
      <c r="H7" s="67"/>
      <c r="I7" s="67"/>
      <c r="J7" s="67"/>
      <c r="K7" s="67"/>
      <c r="L7" s="67"/>
      <c r="M7" s="67"/>
      <c r="N7" s="67"/>
      <c r="O7" s="67"/>
    </row>
    <row r="8" spans="1:15" x14ac:dyDescent="0.2">
      <c r="A8" s="67"/>
      <c r="B8" s="67"/>
      <c r="C8" s="67"/>
      <c r="D8" s="67"/>
      <c r="E8" s="67"/>
      <c r="F8" s="67"/>
      <c r="G8" s="67"/>
      <c r="H8" s="67"/>
      <c r="I8" s="67"/>
      <c r="J8" s="67"/>
      <c r="K8" s="67"/>
      <c r="L8" s="67"/>
      <c r="M8" s="67"/>
      <c r="N8" s="67"/>
      <c r="O8" s="67"/>
    </row>
    <row r="9" spans="1:15" ht="12" customHeight="1" x14ac:dyDescent="0.2"/>
  </sheetData>
  <mergeCells count="1">
    <mergeCell ref="A3:O8"/>
  </mergeCells>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2"/>
  <sheetViews>
    <sheetView zoomScaleNormal="100" workbookViewId="0">
      <selection activeCell="A2" sqref="A2"/>
    </sheetView>
  </sheetViews>
  <sheetFormatPr baseColWidth="10" defaultColWidth="10.7109375" defaultRowHeight="12.75" x14ac:dyDescent="0.2"/>
  <cols>
    <col min="1" max="16384" width="10.7109375" style="7"/>
  </cols>
  <sheetData>
    <row r="1" spans="1:15" x14ac:dyDescent="0.2">
      <c r="A1" s="42" t="s">
        <v>33</v>
      </c>
      <c r="D1" s="23"/>
      <c r="L1" s="23"/>
    </row>
    <row r="2" spans="1:15" x14ac:dyDescent="0.2">
      <c r="A2" s="25"/>
      <c r="B2" s="25"/>
      <c r="C2" s="25"/>
      <c r="D2" s="25"/>
      <c r="E2" s="25"/>
      <c r="F2" s="25"/>
      <c r="L2" s="23"/>
    </row>
    <row r="3" spans="1:15" s="43" customFormat="1" ht="13.15" customHeight="1" x14ac:dyDescent="0.2">
      <c r="A3" s="65" t="s">
        <v>80</v>
      </c>
      <c r="B3" s="65"/>
      <c r="C3" s="65"/>
      <c r="D3" s="65"/>
      <c r="E3" s="65"/>
      <c r="F3" s="65"/>
      <c r="G3" s="65"/>
      <c r="H3" s="65"/>
      <c r="I3" s="65"/>
      <c r="J3" s="65"/>
      <c r="K3" s="65"/>
      <c r="L3" s="65"/>
      <c r="M3" s="65"/>
      <c r="N3" s="65"/>
      <c r="O3" s="65"/>
    </row>
    <row r="4" spans="1:15" s="43" customFormat="1" ht="12.6" customHeight="1" x14ac:dyDescent="0.2">
      <c r="A4" s="65"/>
      <c r="B4" s="65"/>
      <c r="C4" s="65"/>
      <c r="D4" s="65"/>
      <c r="E4" s="65"/>
      <c r="F4" s="65"/>
      <c r="G4" s="65"/>
      <c r="H4" s="65"/>
      <c r="I4" s="65"/>
      <c r="J4" s="65"/>
      <c r="K4" s="65"/>
      <c r="L4" s="65"/>
      <c r="M4" s="65"/>
      <c r="N4" s="65"/>
      <c r="O4" s="65"/>
    </row>
    <row r="5" spans="1:15" s="43" customFormat="1" ht="12.6" customHeight="1" x14ac:dyDescent="0.2">
      <c r="A5" s="65"/>
      <c r="B5" s="65"/>
      <c r="C5" s="65"/>
      <c r="D5" s="65"/>
      <c r="E5" s="65"/>
      <c r="F5" s="65"/>
      <c r="G5" s="65"/>
      <c r="H5" s="65"/>
      <c r="I5" s="65"/>
      <c r="J5" s="65"/>
      <c r="K5" s="65"/>
      <c r="L5" s="65"/>
      <c r="M5" s="65"/>
      <c r="N5" s="65"/>
      <c r="O5" s="65"/>
    </row>
    <row r="6" spans="1:15" s="43" customFormat="1" ht="12.6" customHeight="1" x14ac:dyDescent="0.2">
      <c r="A6" s="65"/>
      <c r="B6" s="65"/>
      <c r="C6" s="65"/>
      <c r="D6" s="65"/>
      <c r="E6" s="65"/>
      <c r="F6" s="65"/>
      <c r="G6" s="65"/>
      <c r="H6" s="65"/>
      <c r="I6" s="65"/>
      <c r="J6" s="65"/>
      <c r="K6" s="65"/>
      <c r="L6" s="65"/>
      <c r="M6" s="65"/>
      <c r="N6" s="65"/>
      <c r="O6" s="65"/>
    </row>
    <row r="7" spans="1:15" s="43" customFormat="1" ht="12.6" customHeight="1" x14ac:dyDescent="0.2">
      <c r="A7" s="65"/>
      <c r="B7" s="65"/>
      <c r="C7" s="65"/>
      <c r="D7" s="65"/>
      <c r="E7" s="65"/>
      <c r="F7" s="65"/>
      <c r="G7" s="65"/>
      <c r="H7" s="65"/>
      <c r="I7" s="65"/>
      <c r="J7" s="65"/>
      <c r="K7" s="65"/>
      <c r="L7" s="65"/>
      <c r="M7" s="65"/>
      <c r="N7" s="65"/>
      <c r="O7" s="65"/>
    </row>
    <row r="8" spans="1:15" s="43" customFormat="1" ht="12.6" customHeight="1" x14ac:dyDescent="0.2">
      <c r="A8" s="65"/>
      <c r="B8" s="65"/>
      <c r="C8" s="65"/>
      <c r="D8" s="65"/>
      <c r="E8" s="65"/>
      <c r="F8" s="65"/>
      <c r="G8" s="65"/>
      <c r="H8" s="65"/>
      <c r="I8" s="65"/>
      <c r="J8" s="65"/>
      <c r="K8" s="65"/>
      <c r="L8" s="65"/>
      <c r="M8" s="65"/>
      <c r="N8" s="65"/>
      <c r="O8" s="65"/>
    </row>
    <row r="9" spans="1:15" s="43" customFormat="1" ht="12.6" customHeight="1" x14ac:dyDescent="0.2">
      <c r="A9" s="65"/>
      <c r="B9" s="65"/>
      <c r="C9" s="65"/>
      <c r="D9" s="65"/>
      <c r="E9" s="65"/>
      <c r="F9" s="65"/>
      <c r="G9" s="65"/>
      <c r="H9" s="65"/>
      <c r="I9" s="65"/>
      <c r="J9" s="65"/>
      <c r="K9" s="65"/>
      <c r="L9" s="65"/>
      <c r="M9" s="65"/>
      <c r="N9" s="65"/>
      <c r="O9" s="65"/>
    </row>
    <row r="10" spans="1:15" s="43" customFormat="1" ht="12.6" customHeight="1" x14ac:dyDescent="0.2">
      <c r="A10" s="65"/>
      <c r="B10" s="65"/>
      <c r="C10" s="65"/>
      <c r="D10" s="65"/>
      <c r="E10" s="65"/>
      <c r="F10" s="65"/>
      <c r="G10" s="65"/>
      <c r="H10" s="65"/>
      <c r="I10" s="65"/>
      <c r="J10" s="65"/>
      <c r="K10" s="65"/>
      <c r="L10" s="65"/>
      <c r="M10" s="65"/>
      <c r="N10" s="65"/>
      <c r="O10" s="65"/>
    </row>
    <row r="12" spans="1:15" ht="12.75" customHeight="1" x14ac:dyDescent="0.2"/>
    <row r="13" spans="1:15" ht="13.15" customHeight="1" x14ac:dyDescent="0.2"/>
    <row r="14" spans="1:15" ht="13.15" customHeight="1" x14ac:dyDescent="0.2"/>
    <row r="15" spans="1:15" ht="13.15" customHeight="1" x14ac:dyDescent="0.2"/>
    <row r="16" spans="1:15" ht="13.15" customHeight="1" x14ac:dyDescent="0.2"/>
    <row r="182" spans="1:15" ht="26.25" customHeight="1" x14ac:dyDescent="0.2">
      <c r="A182" s="66" t="s">
        <v>32</v>
      </c>
      <c r="B182" s="66"/>
      <c r="C182" s="66"/>
      <c r="D182" s="66"/>
      <c r="E182" s="66"/>
      <c r="F182" s="66"/>
      <c r="G182" s="66"/>
      <c r="H182" s="66"/>
      <c r="I182" s="66"/>
      <c r="J182" s="66"/>
      <c r="K182" s="66"/>
      <c r="L182" s="66"/>
      <c r="M182" s="66"/>
      <c r="N182" s="66"/>
      <c r="O182" s="66"/>
    </row>
  </sheetData>
  <mergeCells count="2">
    <mergeCell ref="A182:O182"/>
    <mergeCell ref="A3:O10"/>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Anmerkung</vt:lpstr>
      <vt:lpstr>StGB</vt:lpstr>
      <vt:lpstr>BetmG und AIG</vt:lpstr>
      <vt:lpstr>Gesetze</vt:lpstr>
      <vt:lpstr>Gewaltstraftaten</vt:lpstr>
      <vt:lpstr>Häusliche Gewalt</vt:lpstr>
      <vt:lpstr>Vermögen</vt:lpstr>
      <vt:lpstr>Diebstahl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Duwa</dc:creator>
  <cp:lastModifiedBy>Scheidegger Florence BFS</cp:lastModifiedBy>
  <cp:revision>1</cp:revision>
  <cp:lastPrinted>2020-06-30T07:58:53Z</cp:lastPrinted>
  <dcterms:created xsi:type="dcterms:W3CDTF">2020-06-29T14:58:51Z</dcterms:created>
  <dcterms:modified xsi:type="dcterms:W3CDTF">2021-03-18T06:31:05Z</dcterms:modified>
</cp:coreProperties>
</file>