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6301 Statut d'activité\2021\"/>
    </mc:Choice>
  </mc:AlternateContent>
  <bookViews>
    <workbookView xWindow="120" yWindow="135" windowWidth="10005" windowHeight="10005"/>
  </bookViews>
  <sheets>
    <sheet name="Index" sheetId="14" r:id="rId1"/>
    <sheet name="T1" sheetId="7" r:id="rId2"/>
    <sheet name="T2" sheetId="9" r:id="rId3"/>
    <sheet name="T3" sheetId="10" r:id="rId4"/>
    <sheet name="TD1" sheetId="8" r:id="rId5"/>
    <sheet name="TD2" sheetId="11" r:id="rId6"/>
  </sheets>
  <definedNames>
    <definedName name="_xlnm.Print_Area" localSheetId="0">Index!$A$1:$J$18</definedName>
    <definedName name="_xlnm.Print_Area" localSheetId="1">'T1'!$A$2:$AY$34</definedName>
    <definedName name="_xlnm.Print_Area" localSheetId="2">'T2'!$A$2:$I$30</definedName>
    <definedName name="_xlnm.Print_Area" localSheetId="3">'T3'!$A$2:$O$33</definedName>
    <definedName name="_xlnm.Print_Area" localSheetId="4">'TD1'!$A$2:$AK$48</definedName>
    <definedName name="_xlnm.Print_Area" localSheetId="5">'TD2'!$A$2:$AE$115</definedName>
  </definedNames>
  <calcPr calcId="162913"/>
</workbook>
</file>

<file path=xl/calcChain.xml><?xml version="1.0" encoding="utf-8"?>
<calcChain xmlns="http://schemas.openxmlformats.org/spreadsheetml/2006/main">
  <c r="A57" i="11" l="1"/>
  <c r="A23" i="8"/>
  <c r="A16" i="10"/>
  <c r="A15" i="9"/>
  <c r="A15" i="7"/>
  <c r="A2" i="11" l="1"/>
  <c r="A17" i="14" l="1"/>
  <c r="A115" i="11" l="1"/>
  <c r="A114" i="11"/>
  <c r="A113" i="11"/>
  <c r="A48" i="8"/>
  <c r="A47" i="8"/>
  <c r="A46" i="8"/>
  <c r="A33" i="10"/>
  <c r="A32" i="10"/>
  <c r="A31" i="10"/>
  <c r="A30" i="9"/>
  <c r="A29" i="9"/>
  <c r="A28" i="9"/>
  <c r="A34" i="7"/>
  <c r="A33" i="7"/>
  <c r="A32" i="7"/>
  <c r="A2" i="8"/>
  <c r="A2" i="10"/>
  <c r="A2" i="9"/>
  <c r="A2" i="7"/>
  <c r="B14" i="14" l="1"/>
  <c r="B13" i="14"/>
  <c r="B12" i="14"/>
  <c r="B11" i="14"/>
  <c r="B9" i="14"/>
  <c r="B8" i="14"/>
  <c r="B7" i="14"/>
  <c r="B6" i="14"/>
  <c r="B5" i="14"/>
  <c r="B4" i="14"/>
</calcChain>
</file>

<file path=xl/sharedStrings.xml><?xml version="1.0" encoding="utf-8"?>
<sst xmlns="http://schemas.openxmlformats.org/spreadsheetml/2006/main" count="1016" uniqueCount="138">
  <si>
    <t>Total</t>
  </si>
  <si>
    <t>%</t>
  </si>
  <si>
    <t>±</t>
  </si>
  <si>
    <r>
      <t xml:space="preserve">2010 </t>
    </r>
    <r>
      <rPr>
        <vertAlign val="superscript"/>
        <sz val="8"/>
        <rFont val="Arial"/>
        <family val="2"/>
      </rPr>
      <t>1</t>
    </r>
  </si>
  <si>
    <t>Femmes</t>
  </si>
  <si>
    <t>Hommes</t>
  </si>
  <si>
    <t>Degré secondaire II</t>
  </si>
  <si>
    <t>Degré tertiaire</t>
  </si>
  <si>
    <t>Formation professionnelle supérieure</t>
  </si>
  <si>
    <t>Source: OFS – Enquête suisse sur la population active (ESPA)</t>
  </si>
  <si>
    <t>– Les données en italique ne sont pas représentées dans le graphique.</t>
  </si>
  <si>
    <t>– Pour afficher la série temporelle complète, veuillez sélectionner toutes les colonnes du tableau, cliquer le bouton droit de la souris et choisir "Afficher".</t>
  </si>
  <si>
    <t>Remarques:</t>
  </si>
  <si>
    <t>Formation générale</t>
  </si>
  <si>
    <t>Formation professionnelle initiale</t>
  </si>
  <si>
    <t>École obligatoire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</si>
  <si>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</si>
  <si>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</si>
  <si>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</si>
  <si>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</si>
  <si>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t>T1</t>
  </si>
  <si>
    <t>TD1</t>
  </si>
  <si>
    <t>T3</t>
  </si>
  <si>
    <t>TD2</t>
  </si>
  <si>
    <t>T2</t>
  </si>
  <si>
    <t>Suisses</t>
  </si>
  <si>
    <t>Etrangers</t>
  </si>
  <si>
    <t>Hautes écoles</t>
  </si>
  <si>
    <t>( )</t>
  </si>
  <si>
    <t>(chiffre) fiabilité statistique relative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</si>
  <si>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Ruptures de série</t>
    </r>
  </si>
  <si>
    <t>Remarque: les données en italique ne sont pas représentées dans le graphique.</t>
  </si>
  <si>
    <t>Remarque: pour afficher la série temporelle complète, veuillez sélectionner toutes les colonnes du tableau, cliquer le bouton droit de la souris et choisir "Afficher".</t>
  </si>
  <si>
    <t>( ) Non indiqué par manque de fiabilité statistique</t>
  </si>
  <si>
    <t>Retour</t>
  </si>
  <si>
    <t>Statut sur le marché du travail</t>
  </si>
  <si>
    <t>Cliquez sur le titre correspondant pour atteindre le tableau désiré</t>
  </si>
  <si>
    <t>Contact: Office fédéral de la statistique (OFS), Indicateurs de la formation, EducIndicators@bfs.admin.ch</t>
  </si>
  <si>
    <t>Données des graphiques</t>
  </si>
  <si>
    <t>Données détaillées</t>
  </si>
  <si>
    <t>En % des 25–64 ans de la population active</t>
  </si>
  <si>
    <t>En % des 25–64 ans de la population résidente permanente</t>
  </si>
  <si>
    <t>Etat au 06.04.2021</t>
  </si>
  <si>
    <t>(7.3)</t>
  </si>
  <si>
    <t>(4.1)</t>
  </si>
  <si>
    <t>(6.8)</t>
  </si>
  <si>
    <t>(2.0)</t>
  </si>
  <si>
    <t>(10.8)</t>
  </si>
  <si>
    <t>(3.6)</t>
  </si>
  <si>
    <t>(6.3)</t>
  </si>
  <si>
    <t>(1.5)</t>
  </si>
  <si>
    <t>(5.8)</t>
  </si>
  <si>
    <t>(1.8)</t>
  </si>
  <si>
    <t>(8.0)</t>
  </si>
  <si>
    <t>(7.4)</t>
  </si>
  <si>
    <t>(2.7)</t>
  </si>
  <si>
    <t>(8.7)</t>
  </si>
  <si>
    <t>(4.9)</t>
  </si>
  <si>
    <t>(3.9)</t>
  </si>
  <si>
    <t>(0.9)</t>
  </si>
  <si>
    <t>(4.4)</t>
  </si>
  <si>
    <t>(1.4)</t>
  </si>
  <si>
    <t>(2.5)</t>
  </si>
  <si>
    <t>(4.7)</t>
  </si>
  <si>
    <t>(1.2)</t>
  </si>
  <si>
    <t>(4.6)</t>
  </si>
  <si>
    <t>(2.2)</t>
  </si>
  <si>
    <t>(1.3)</t>
  </si>
  <si>
    <t>(4.3)</t>
  </si>
  <si>
    <t>(2.3)</t>
  </si>
  <si>
    <t>(0.6)</t>
  </si>
  <si>
    <t>(0.5)</t>
  </si>
  <si>
    <t>(9.1)</t>
  </si>
  <si>
    <t>(6.6)</t>
  </si>
  <si>
    <t>(3.2)</t>
  </si>
  <si>
    <t>(9.0)</t>
  </si>
  <si>
    <t>(11.0)</t>
  </si>
  <si>
    <t>(5.6)</t>
  </si>
  <si>
    <t>(10.1)</t>
  </si>
  <si>
    <t>(7.5)</t>
  </si>
  <si>
    <t>(3.3)</t>
  </si>
  <si>
    <t>(14.1)</t>
  </si>
  <si>
    <t>(5.5)</t>
  </si>
  <si>
    <t>(11.3)</t>
  </si>
  <si>
    <t>(5.7)</t>
  </si>
  <si>
    <t>(10.4)</t>
  </si>
  <si>
    <t>(5.1)</t>
  </si>
  <si>
    <t>(5.4)</t>
  </si>
  <si>
    <t>(3.7)</t>
  </si>
  <si>
    <t>(1.0)</t>
  </si>
  <si>
    <t>(6.7)</t>
  </si>
  <si>
    <t>(1.7)</t>
  </si>
  <si>
    <t>(1.6)</t>
  </si>
  <si>
    <t>(5.2)</t>
  </si>
  <si>
    <t>(1.1)</t>
  </si>
  <si>
    <t>(4.8)</t>
  </si>
  <si>
    <t>(2.6)</t>
  </si>
  <si>
    <t>(4.0)</t>
  </si>
  <si>
    <t>(2.8)</t>
  </si>
  <si>
    <t>(4.5)</t>
  </si>
  <si>
    <t>(3.0)</t>
  </si>
  <si>
    <t>(8.6)</t>
  </si>
  <si>
    <t>(3.5)</t>
  </si>
  <si>
    <t>(1.9)</t>
  </si>
  <si>
    <t>(2.9)</t>
  </si>
  <si>
    <t>(2.4)</t>
  </si>
  <si>
    <t>(4.2)</t>
  </si>
  <si>
    <t>(3.1)</t>
  </si>
  <si>
    <t>(0.8)</t>
  </si>
  <si>
    <t>(2.1)</t>
  </si>
  <si>
    <t>(3.4)</t>
  </si>
  <si>
    <t>(3.8)</t>
  </si>
  <si>
    <t>(8.9)</t>
  </si>
  <si>
    <t>(7.1)</t>
  </si>
  <si>
    <t>(6.1)</t>
  </si>
  <si>
    <t>(6.2)</t>
  </si>
  <si>
    <t>(5.0)</t>
  </si>
  <si>
    <t>(6.0)</t>
  </si>
  <si>
    <t>(6.4)</t>
  </si>
  <si>
    <t>(7.8)</t>
  </si>
  <si>
    <t>(7.9)</t>
  </si>
  <si>
    <t>(7.0)</t>
  </si>
  <si>
    <t>(5.9)</t>
  </si>
  <si>
    <t>(6.9)</t>
  </si>
  <si>
    <t>(5.3)</t>
  </si>
  <si>
    <t>(12.8)</t>
  </si>
  <si>
    <t>(11.4)</t>
  </si>
  <si>
    <t>(8.1)</t>
  </si>
  <si>
    <t>(9.7)</t>
  </si>
  <si>
    <t>Personnes étranères arrivées en Suisse jusqu'à l'âge de 16 ans</t>
  </si>
  <si>
    <t>Personnes naturalisées arrivées en Suisse jusqu'à l'âge de 16 ans</t>
  </si>
  <si>
    <t>Personnes étrangères arrivées en Suisse jusqu'à l'âge de 16 ans</t>
  </si>
  <si>
    <t>Personnes suisses</t>
  </si>
  <si>
    <t>Personnes naturalisées arrivées en Suisse dès l'âge de 17 ans</t>
  </si>
  <si>
    <t>Personnes étrangères</t>
  </si>
  <si>
    <t>Personnes étrangères arrivées en Suisse dès l'âge de 17 ans</t>
  </si>
  <si>
    <t>Personnes étrangères arrivées en Suisse 
dès l'âge de 17 ans</t>
  </si>
  <si>
    <t>Personnes naturalisées arrivées en Suisse 
dès l'âge de 17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</si>
</sst>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Arial Narrow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quotePrefix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/>
    <xf numFmtId="0" fontId="8" fillId="0" borderId="0" xfId="0" applyFont="1" applyFill="1" applyAlignment="1"/>
    <xf numFmtId="0" fontId="1" fillId="0" borderId="0" xfId="2"/>
    <xf numFmtId="0" fontId="8" fillId="0" borderId="0" xfId="2" applyNumberFormat="1" applyFont="1" applyFill="1" applyBorder="1" applyAlignment="1" applyProtection="1"/>
    <xf numFmtId="0" fontId="1" fillId="0" borderId="0" xfId="2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NumberFormat="1" applyFont="1" applyFill="1" applyBorder="1" applyAlignment="1" applyProtection="1">
      <alignment horizontal="left"/>
    </xf>
    <xf numFmtId="0" fontId="11" fillId="0" borderId="0" xfId="2" applyFont="1" applyAlignment="1"/>
    <xf numFmtId="164" fontId="15" fillId="5" borderId="1" xfId="2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left" vertical="center" wrapText="1" indent="1"/>
    </xf>
    <xf numFmtId="164" fontId="15" fillId="5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 indent="1"/>
    </xf>
    <xf numFmtId="164" fontId="15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Alignment="1">
      <alignment horizontal="left" vertical="top"/>
    </xf>
    <xf numFmtId="0" fontId="8" fillId="3" borderId="2" xfId="2" quotePrefix="1" applyFont="1" applyFill="1" applyBorder="1" applyAlignment="1">
      <alignment horizontal="right" vertical="center"/>
    </xf>
    <xf numFmtId="0" fontId="11" fillId="2" borderId="4" xfId="2" applyFont="1" applyFill="1" applyBorder="1" applyAlignment="1">
      <alignment horizontal="right" vertical="center" wrapText="1"/>
    </xf>
    <xf numFmtId="0" fontId="8" fillId="3" borderId="4" xfId="2" quotePrefix="1" applyFont="1" applyFill="1" applyBorder="1" applyAlignment="1">
      <alignment horizontal="right" vertical="center"/>
    </xf>
    <xf numFmtId="0" fontId="11" fillId="2" borderId="5" xfId="2" applyFont="1" applyFill="1" applyBorder="1" applyAlignment="1">
      <alignment horizontal="right" vertical="center" wrapText="1"/>
    </xf>
    <xf numFmtId="0" fontId="11" fillId="2" borderId="8" xfId="2" applyFont="1" applyFill="1" applyBorder="1" applyAlignment="1">
      <alignment horizontal="left" vertical="top"/>
    </xf>
    <xf numFmtId="0" fontId="11" fillId="2" borderId="7" xfId="2" applyFont="1" applyFill="1" applyBorder="1" applyAlignment="1">
      <alignment horizontal="left" vertical="top"/>
    </xf>
    <xf numFmtId="0" fontId="1" fillId="0" borderId="0" xfId="2" applyAlignment="1">
      <alignment vertical="top"/>
    </xf>
    <xf numFmtId="0" fontId="2" fillId="0" borderId="0" xfId="2" applyFont="1" applyAlignment="1">
      <alignment vertical="top"/>
    </xf>
    <xf numFmtId="0" fontId="17" fillId="4" borderId="0" xfId="2" applyNumberFormat="1" applyFont="1" applyFill="1" applyBorder="1" applyAlignment="1" applyProtection="1">
      <alignment horizontal="right" vertical="top"/>
    </xf>
    <xf numFmtId="0" fontId="3" fillId="2" borderId="0" xfId="2" applyFont="1" applyFill="1" applyBorder="1" applyAlignment="1">
      <alignment vertical="top"/>
    </xf>
    <xf numFmtId="0" fontId="2" fillId="0" borderId="0" xfId="2" applyFont="1"/>
    <xf numFmtId="0" fontId="10" fillId="0" borderId="0" xfId="3" applyFont="1" applyAlignment="1" applyProtection="1"/>
    <xf numFmtId="0" fontId="11" fillId="0" borderId="0" xfId="2" applyFont="1" applyBorder="1" applyAlignment="1"/>
    <xf numFmtId="0" fontId="12" fillId="0" borderId="0" xfId="2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/>
    </xf>
    <xf numFmtId="164" fontId="19" fillId="5" borderId="0" xfId="2" applyNumberFormat="1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horizontal="right" vertical="center"/>
    </xf>
    <xf numFmtId="164" fontId="12" fillId="5" borderId="0" xfId="2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1" fillId="0" borderId="0" xfId="2" applyFont="1" applyFill="1" applyBorder="1" applyAlignment="1"/>
    <xf numFmtId="0" fontId="11" fillId="0" borderId="0" xfId="2" applyFont="1" applyFill="1" applyAlignment="1"/>
    <xf numFmtId="0" fontId="2" fillId="0" borderId="0" xfId="0" applyFont="1" applyBorder="1"/>
    <xf numFmtId="0" fontId="8" fillId="3" borderId="7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right" vertical="center" wrapText="1"/>
    </xf>
    <xf numFmtId="0" fontId="8" fillId="3" borderId="4" xfId="0" quotePrefix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7" fillId="4" borderId="0" xfId="2" applyNumberFormat="1" applyFont="1" applyFill="1" applyBorder="1" applyAlignment="1" applyProtection="1">
      <alignment vertical="top"/>
    </xf>
    <xf numFmtId="0" fontId="17" fillId="4" borderId="0" xfId="2" applyNumberFormat="1" applyFont="1" applyFill="1" applyBorder="1" applyAlignment="1" applyProtection="1">
      <alignment vertical="top" wrapText="1"/>
    </xf>
    <xf numFmtId="0" fontId="20" fillId="4" borderId="0" xfId="2" applyNumberFormat="1" applyFont="1" applyFill="1" applyBorder="1" applyAlignment="1" applyProtection="1">
      <alignment vertical="top" wrapText="1"/>
    </xf>
    <xf numFmtId="0" fontId="1" fillId="7" borderId="0" xfId="2" applyNumberFormat="1" applyFont="1" applyFill="1" applyBorder="1" applyAlignment="1" applyProtection="1">
      <alignment vertical="center"/>
    </xf>
    <xf numFmtId="0" fontId="1" fillId="7" borderId="0" xfId="2" applyNumberFormat="1" applyFont="1" applyFill="1" applyBorder="1" applyAlignment="1" applyProtection="1"/>
    <xf numFmtId="0" fontId="14" fillId="7" borderId="0" xfId="2" applyNumberFormat="1" applyFont="1" applyFill="1" applyBorder="1" applyAlignment="1" applyProtection="1"/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1" fillId="2" borderId="11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8" fillId="3" borderId="2" xfId="0" quotePrefix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0" fontId="1" fillId="7" borderId="0" xfId="2" applyNumberFormat="1" applyFont="1" applyFill="1" applyBorder="1" applyAlignment="1" applyProtection="1">
      <alignment vertical="top"/>
    </xf>
    <xf numFmtId="0" fontId="20" fillId="4" borderId="0" xfId="2" applyNumberFormat="1" applyFont="1" applyFill="1" applyBorder="1" applyAlignment="1" applyProtection="1">
      <alignment vertical="top"/>
    </xf>
    <xf numFmtId="0" fontId="11" fillId="2" borderId="4" xfId="2" applyFont="1" applyFill="1" applyBorder="1" applyAlignment="1">
      <alignment horizontal="right" vertical="top" wrapText="1"/>
    </xf>
    <xf numFmtId="0" fontId="8" fillId="3" borderId="4" xfId="2" quotePrefix="1" applyFont="1" applyFill="1" applyBorder="1" applyAlignment="1">
      <alignment horizontal="right" vertical="top"/>
    </xf>
    <xf numFmtId="0" fontId="11" fillId="2" borderId="12" xfId="2" applyFont="1" applyFill="1" applyBorder="1" applyAlignment="1">
      <alignment horizontal="right" vertical="top" wrapText="1"/>
    </xf>
    <xf numFmtId="0" fontId="8" fillId="3" borderId="11" xfId="2" quotePrefix="1" applyFont="1" applyFill="1" applyBorder="1" applyAlignment="1">
      <alignment horizontal="right" vertical="top"/>
    </xf>
    <xf numFmtId="0" fontId="12" fillId="6" borderId="0" xfId="2" applyFont="1" applyFill="1" applyBorder="1" applyAlignment="1">
      <alignment horizontal="left" vertical="center" wrapText="1"/>
    </xf>
    <xf numFmtId="164" fontId="12" fillId="6" borderId="0" xfId="2" applyNumberFormat="1" applyFont="1" applyFill="1" applyBorder="1" applyAlignment="1">
      <alignment horizontal="right" vertical="center"/>
    </xf>
    <xf numFmtId="0" fontId="14" fillId="3" borderId="0" xfId="2" applyNumberFormat="1" applyFont="1" applyFill="1" applyBorder="1" applyAlignment="1" applyProtection="1"/>
    <xf numFmtId="0" fontId="21" fillId="0" borderId="0" xfId="2" applyFont="1" applyBorder="1"/>
    <xf numFmtId="0" fontId="7" fillId="0" borderId="0" xfId="2" applyFont="1"/>
    <xf numFmtId="0" fontId="22" fillId="0" borderId="0" xfId="2" applyFont="1"/>
    <xf numFmtId="0" fontId="23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9" fillId="2" borderId="0" xfId="2" applyNumberFormat="1" applyFont="1" applyFill="1" applyBorder="1" applyAlignment="1" applyProtection="1">
      <alignment wrapText="1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5" fontId="11" fillId="0" borderId="0" xfId="2" applyNumberFormat="1" applyFont="1" applyFill="1" applyBorder="1" applyAlignment="1">
      <alignment horizontal="right" vertical="center"/>
    </xf>
    <xf numFmtId="165" fontId="15" fillId="0" borderId="0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166" fontId="12" fillId="6" borderId="0" xfId="2" applyNumberFormat="1" applyFont="1" applyFill="1" applyBorder="1" applyAlignment="1">
      <alignment horizontal="right" vertical="center"/>
    </xf>
    <xf numFmtId="0" fontId="24" fillId="0" borderId="0" xfId="5" applyAlignment="1" applyProtection="1"/>
    <xf numFmtId="0" fontId="3" fillId="2" borderId="0" xfId="0" applyFont="1" applyFill="1" applyBorder="1" applyAlignment="1">
      <alignment horizontal="right" vertical="top"/>
    </xf>
    <xf numFmtId="0" fontId="6" fillId="0" borderId="0" xfId="2" applyFont="1" applyBorder="1" applyAlignment="1"/>
    <xf numFmtId="0" fontId="21" fillId="0" borderId="0" xfId="2" applyFont="1" applyBorder="1" applyAlignment="1"/>
    <xf numFmtId="0" fontId="7" fillId="0" borderId="0" xfId="2" applyFont="1" applyAlignment="1"/>
    <xf numFmtId="0" fontId="2" fillId="0" borderId="0" xfId="4" applyNumberFormat="1" applyFont="1" applyFill="1" applyBorder="1" applyAlignment="1" applyProtection="1">
      <alignment horizontal="left"/>
    </xf>
    <xf numFmtId="0" fontId="24" fillId="0" borderId="0" xfId="5" applyAlignment="1"/>
    <xf numFmtId="0" fontId="1" fillId="0" borderId="0" xfId="2" applyAlignment="1"/>
    <xf numFmtId="0" fontId="9" fillId="3" borderId="0" xfId="0" applyFont="1" applyFill="1" applyBorder="1" applyAlignment="1">
      <alignment horizontal="left"/>
    </xf>
    <xf numFmtId="0" fontId="24" fillId="0" borderId="0" xfId="5" applyAlignment="1" applyProtection="1">
      <alignment vertical="top"/>
    </xf>
    <xf numFmtId="0" fontId="12" fillId="3" borderId="0" xfId="2" applyFont="1" applyFill="1" applyBorder="1" applyAlignment="1">
      <alignment horizontal="left" wrapText="1"/>
    </xf>
    <xf numFmtId="164" fontId="12" fillId="3" borderId="0" xfId="2" applyNumberFormat="1" applyFont="1" applyFill="1" applyBorder="1" applyAlignment="1">
      <alignment horizontal="right"/>
    </xf>
    <xf numFmtId="164" fontId="12" fillId="8" borderId="0" xfId="2" applyNumberFormat="1" applyFont="1" applyFill="1" applyBorder="1" applyAlignment="1">
      <alignment horizontal="right"/>
    </xf>
    <xf numFmtId="166" fontId="12" fillId="3" borderId="0" xfId="2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right" vertical="center"/>
    </xf>
    <xf numFmtId="164" fontId="12" fillId="5" borderId="0" xfId="0" applyNumberFormat="1" applyFont="1" applyFill="1" applyBorder="1" applyAlignment="1">
      <alignment horizontal="right" vertical="center"/>
    </xf>
    <xf numFmtId="166" fontId="11" fillId="5" borderId="0" xfId="2" applyNumberFormat="1" applyFont="1" applyFill="1" applyBorder="1" applyAlignment="1">
      <alignment horizontal="right" vertical="center"/>
    </xf>
    <xf numFmtId="165" fontId="11" fillId="5" borderId="0" xfId="2" applyNumberFormat="1" applyFont="1" applyFill="1" applyBorder="1" applyAlignment="1">
      <alignment horizontal="right" vertical="center"/>
    </xf>
    <xf numFmtId="165" fontId="12" fillId="8" borderId="0" xfId="2" applyNumberFormat="1" applyFont="1" applyFill="1" applyBorder="1" applyAlignment="1">
      <alignment horizontal="right"/>
    </xf>
    <xf numFmtId="0" fontId="26" fillId="0" borderId="0" xfId="2" applyFont="1"/>
    <xf numFmtId="0" fontId="27" fillId="0" borderId="0" xfId="2" applyFont="1"/>
    <xf numFmtId="0" fontId="23" fillId="0" borderId="0" xfId="5" applyFont="1" applyAlignment="1" applyProtection="1"/>
    <xf numFmtId="0" fontId="23" fillId="0" borderId="0" xfId="5" applyFont="1"/>
    <xf numFmtId="0" fontId="11" fillId="2" borderId="6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2" quotePrefix="1" applyFont="1" applyFill="1" applyBorder="1" applyAlignment="1">
      <alignment horizontal="left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8" fillId="3" borderId="7" xfId="2" applyFont="1" applyFill="1" applyBorder="1" applyAlignment="1">
      <alignment horizontal="center" vertical="top" wrapText="1"/>
    </xf>
    <xf numFmtId="0" fontId="8" fillId="3" borderId="8" xfId="2" applyFont="1" applyFill="1" applyBorder="1" applyAlignment="1">
      <alignment horizontal="center" vertical="top" wrapText="1"/>
    </xf>
    <xf numFmtId="0" fontId="11" fillId="2" borderId="5" xfId="2" applyFont="1" applyFill="1" applyBorder="1" applyAlignment="1">
      <alignment horizontal="left" vertical="top" wrapText="1"/>
    </xf>
  </cellXfs>
  <cellStyles count="6">
    <cellStyle name="Lien hypertexte" xfId="5" builtinId="8"/>
    <cellStyle name="Lien hypertexte 2" xfId="3"/>
    <cellStyle name="Normal" xfId="0" builtinId="0"/>
    <cellStyle name="Normal 2" xfId="1"/>
    <cellStyle name="Normal 3" xfId="2"/>
    <cellStyle name="Pourcentage 2" xfId="4"/>
  </cellStyles>
  <dxfs count="2">
    <dxf>
      <numFmt numFmtId="165" formatCode="#\ ###\ ##\(0.0\)__;\-#\ ###\ ##0.0__;\-__;@__"/>
    </dxf>
    <dxf>
      <numFmt numFmtId="165" formatCode="#\ ###\ ##\(0.0\)__;\-#\ ###\ ##0.0__;\-__;@__"/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63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tabSelected="1" zoomScale="115" zoomScaleNormal="115" workbookViewId="0">
      <selection activeCell="A19" sqref="A19"/>
    </sheetView>
  </sheetViews>
  <sheetFormatPr baseColWidth="10" defaultColWidth="11.42578125" defaultRowHeight="14.25" x14ac:dyDescent="0.2"/>
  <cols>
    <col min="1" max="1" width="4.7109375" style="14" customWidth="1"/>
    <col min="2" max="16384" width="11.42578125" style="14"/>
  </cols>
  <sheetData>
    <row r="1" spans="1:256" ht="31.5" customHeight="1" x14ac:dyDescent="0.25">
      <c r="A1" s="11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56" s="87" customFormat="1" ht="13.5" customHeight="1" x14ac:dyDescent="0.2">
      <c r="A2" s="1" t="s">
        <v>36</v>
      </c>
      <c r="B2" s="86"/>
    </row>
    <row r="3" spans="1:256" s="106" customFormat="1" ht="25.5" customHeight="1" x14ac:dyDescent="0.2">
      <c r="A3" s="104" t="s">
        <v>38</v>
      </c>
      <c r="B3" s="105"/>
    </row>
    <row r="4" spans="1:256" s="123" customFormat="1" ht="13.5" customHeight="1" x14ac:dyDescent="0.2">
      <c r="A4" s="122" t="s">
        <v>20</v>
      </c>
      <c r="B4" s="89" t="str">
        <f>'T1'!A2</f>
        <v>Personnes actives occupées, de 1996 à 2020</v>
      </c>
      <c r="C4" s="89"/>
      <c r="D4" s="89"/>
      <c r="E4" s="89"/>
      <c r="F4" s="89"/>
      <c r="G4" s="89"/>
      <c r="H4" s="89"/>
      <c r="I4" s="89"/>
    </row>
    <row r="5" spans="1:256" s="123" customFormat="1" ht="13.5" customHeight="1" x14ac:dyDescent="0.2">
      <c r="A5" s="122"/>
      <c r="B5" s="124" t="str">
        <f>'T1'!A15</f>
        <v>Personnes au chômage au sens du BIT, de 1996 à 2020</v>
      </c>
      <c r="C5" s="124"/>
      <c r="D5" s="124"/>
      <c r="E5" s="124"/>
      <c r="F5" s="124"/>
      <c r="G5" s="124"/>
      <c r="H5" s="89"/>
      <c r="I5" s="89"/>
    </row>
    <row r="6" spans="1:256" s="123" customFormat="1" ht="13.5" customHeight="1" x14ac:dyDescent="0.2">
      <c r="A6" s="122" t="s">
        <v>24</v>
      </c>
      <c r="B6" s="124" t="str">
        <f>'T2'!A2</f>
        <v>Personnes actives occupées selon le sexe, en 2020</v>
      </c>
      <c r="C6" s="124"/>
      <c r="D6" s="124"/>
      <c r="E6" s="124"/>
      <c r="F6" s="124"/>
      <c r="G6" s="124"/>
      <c r="H6" s="124"/>
      <c r="I6" s="89"/>
    </row>
    <row r="7" spans="1:256" s="123" customFormat="1" ht="13.5" customHeight="1" x14ac:dyDescent="0.2">
      <c r="A7" s="122"/>
      <c r="B7" s="124" t="str">
        <f>'T2'!A15</f>
        <v>Personnes au chômage au sens du BIT selon le sexe, en 2020</v>
      </c>
      <c r="C7" s="124"/>
      <c r="D7" s="124"/>
      <c r="E7" s="124"/>
      <c r="F7" s="124"/>
      <c r="G7" s="124"/>
      <c r="H7" s="124"/>
      <c r="I7" s="89"/>
    </row>
    <row r="8" spans="1:256" s="123" customFormat="1" ht="13.5" customHeight="1" x14ac:dyDescent="0.2">
      <c r="A8" s="122" t="s">
        <v>22</v>
      </c>
      <c r="B8" s="124" t="str">
        <f>'T3'!A2</f>
        <v>Personnes actives occupées selon la nationalité et la durée de résidence, en 2020</v>
      </c>
      <c r="C8" s="124"/>
      <c r="D8" s="124"/>
      <c r="E8" s="124"/>
      <c r="F8" s="124"/>
      <c r="G8" s="124"/>
      <c r="H8" s="124"/>
      <c r="I8" s="124"/>
      <c r="J8" s="125"/>
    </row>
    <row r="9" spans="1:256" s="123" customFormat="1" ht="13.5" customHeight="1" x14ac:dyDescent="0.2">
      <c r="A9" s="122"/>
      <c r="B9" s="124" t="str">
        <f>'T3'!A16</f>
        <v>Personnes au chômage au sens du BIT selon la nationalité et la durée de résidence, en 2020</v>
      </c>
      <c r="C9" s="124"/>
      <c r="D9" s="124"/>
      <c r="E9" s="124"/>
      <c r="F9" s="124"/>
      <c r="G9" s="124"/>
      <c r="H9" s="124"/>
      <c r="I9" s="124"/>
      <c r="J9" s="125"/>
    </row>
    <row r="10" spans="1:256" s="106" customFormat="1" ht="25.5" customHeight="1" x14ac:dyDescent="0.2">
      <c r="A10" s="104" t="s">
        <v>39</v>
      </c>
      <c r="B10" s="105"/>
    </row>
    <row r="11" spans="1:256" s="87" customFormat="1" ht="13.5" customHeight="1" x14ac:dyDescent="0.2">
      <c r="A11" s="88" t="s">
        <v>21</v>
      </c>
      <c r="B11" s="102" t="str">
        <f>'TD1'!A2</f>
        <v>Personnes actives occupées selon le sexe, de 2003 à 2020</v>
      </c>
      <c r="C11" s="102"/>
      <c r="D11" s="102"/>
      <c r="E11" s="102"/>
      <c r="F11" s="40"/>
      <c r="G11" s="40"/>
      <c r="H11" s="40"/>
      <c r="I11" s="40"/>
    </row>
    <row r="12" spans="1:256" s="87" customFormat="1" ht="13.5" customHeight="1" x14ac:dyDescent="0.2">
      <c r="A12" s="88"/>
      <c r="B12" s="102" t="str">
        <f>'TD1'!A23</f>
        <v>Personnes au chômage au sens du BIT selon le sexe, de 2003 à 2020</v>
      </c>
      <c r="C12" s="102"/>
      <c r="D12" s="102"/>
      <c r="E12" s="102"/>
      <c r="F12" s="102"/>
      <c r="G12" s="102"/>
      <c r="H12" s="40"/>
      <c r="I12" s="40"/>
    </row>
    <row r="13" spans="1:256" s="87" customFormat="1" ht="13.5" customHeight="1" x14ac:dyDescent="0.2">
      <c r="A13" s="88" t="s">
        <v>23</v>
      </c>
      <c r="B13" s="102" t="str">
        <f>'TD2'!A2</f>
        <v>Personnes actives occupées selon la nationalité et la durée de résidence, de 2006 à 2020</v>
      </c>
      <c r="C13" s="102"/>
      <c r="D13" s="102"/>
      <c r="E13" s="102"/>
      <c r="F13" s="102"/>
      <c r="G13" s="89"/>
      <c r="H13" s="89"/>
      <c r="I13" s="89"/>
    </row>
    <row r="14" spans="1:256" s="87" customFormat="1" ht="13.5" customHeight="1" x14ac:dyDescent="0.2">
      <c r="A14" s="88"/>
      <c r="B14" s="102" t="str">
        <f>'TD2'!A57</f>
        <v>Personnes au chômage au sens du BIT selon la nationalité et la durée de résidence, de 2006 à 2020</v>
      </c>
      <c r="C14" s="102"/>
      <c r="D14" s="102"/>
      <c r="E14" s="102"/>
      <c r="F14" s="102"/>
      <c r="G14" s="102"/>
      <c r="H14" s="102"/>
      <c r="I14" s="40"/>
    </row>
    <row r="15" spans="1:256" s="106" customFormat="1" ht="25.5" customHeight="1" x14ac:dyDescent="0.2">
      <c r="A15" s="107" t="s">
        <v>42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7" customFormat="1" ht="13.5" customHeight="1" x14ac:dyDescent="0.2">
      <c r="A16" s="90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8"/>
    </row>
    <row r="17" spans="1:256" s="87" customFormat="1" ht="15" customHeight="1" x14ac:dyDescent="0.2">
      <c r="A17" s="90" t="str">
        <f>CONCATENATE("© OFS ",RIGHT(A15,4))</f>
        <v>© OFS 2021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s="106" customFormat="1" ht="25.5" customHeight="1" x14ac:dyDescent="0.2">
      <c r="A18" s="108" t="s">
        <v>37</v>
      </c>
      <c r="B18" s="108"/>
      <c r="C18" s="108"/>
      <c r="D18" s="108"/>
      <c r="E18" s="108"/>
      <c r="F18" s="108"/>
      <c r="G18" s="108"/>
      <c r="H18" s="108"/>
      <c r="I18" s="109"/>
    </row>
  </sheetData>
  <hyperlinks>
    <hyperlink ref="B4:I4" location="'T1'!A1" display="'T1'!A1"/>
    <hyperlink ref="B6:I6" location="'T2'!A1" display="'T2'!A1"/>
    <hyperlink ref="B8:I8" location="'T3'!A1" display="'T3'!A1"/>
    <hyperlink ref="B4:H4" location="'T1'!A1" display="'T1'!A1"/>
    <hyperlink ref="B6:H6" location="'T2'!A1" display="'T2'!A1"/>
    <hyperlink ref="B8:H8" location="'T3'!A1" display="'T3'!A1"/>
    <hyperlink ref="B11:I11" location="'T1'!A1" display="'T1'!A1"/>
    <hyperlink ref="B11:H11" location="'TD1'!A1" display="'TD1'!A1"/>
    <hyperlink ref="B13:I13" location="'T1'!A1" display="'T1'!A1"/>
    <hyperlink ref="B13:H13" location="'TD2'!A1" display="'TD2'!A1"/>
    <hyperlink ref="B5:G5" location="'T1'!A1" display="'T1'!A1"/>
    <hyperlink ref="B6:H7" location="'T2'!A1" display="'T2'!A1"/>
    <hyperlink ref="B8:J9" location="'T3'!A1" display="'T3'!A1"/>
    <hyperlink ref="B11:E11" location="'TD1'!A1" display="'TD1'!A1"/>
    <hyperlink ref="B12:E12" location="'TD1'!A24" display="'TD1'!A24"/>
    <hyperlink ref="B13:F13" location="'TD2'!A1" display="'TD2'!A1"/>
    <hyperlink ref="B14:G14" location="'TD2'!A64" display="'TD2'!A64"/>
    <hyperlink ref="B14:H14" location="'TD2'!A103" display="'TD2'!A103"/>
    <hyperlink ref="B12:G12" location="'TD1'!A1" display="'TD1'!A1"/>
    <hyperlink ref="A18:H18" r:id="rId1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"/>
  <sheetViews>
    <sheetView showGridLines="0" zoomScaleNormal="100" workbookViewId="0"/>
  </sheetViews>
  <sheetFormatPr baseColWidth="10" defaultColWidth="12.5703125" defaultRowHeight="14.25" x14ac:dyDescent="0.2"/>
  <cols>
    <col min="1" max="1" width="28.28515625" style="14" customWidth="1"/>
    <col min="2" max="3" width="6.5703125" style="14" customWidth="1"/>
    <col min="4" max="9" width="5.7109375" style="14" hidden="1" customWidth="1"/>
    <col min="10" max="11" width="5.7109375" style="14" customWidth="1"/>
    <col min="12" max="19" width="5.7109375" style="14" hidden="1" customWidth="1"/>
    <col min="20" max="21" width="5.7109375" style="14" customWidth="1"/>
    <col min="22" max="29" width="5.7109375" style="14" hidden="1" customWidth="1"/>
    <col min="30" max="51" width="5.7109375" style="14" customWidth="1"/>
    <col min="52" max="61" width="6.140625" style="14" customWidth="1"/>
    <col min="62" max="16384" width="12.5703125" style="14"/>
  </cols>
  <sheetData>
    <row r="1" spans="1:51" s="36" customFormat="1" ht="25.5" customHeight="1" x14ac:dyDescent="0.2">
      <c r="A1" s="111" t="s">
        <v>34</v>
      </c>
    </row>
    <row r="2" spans="1:51" s="35" customFormat="1" ht="13.5" customHeight="1" x14ac:dyDescent="0.2">
      <c r="A2" s="2" t="str">
        <f>CONCATENATE("Personnes actives occupées, de 1996 à ",RIGHT(Index!A17,4)-1)</f>
        <v>Personnes actives occupées, de 1996 à 2020</v>
      </c>
      <c r="B2" s="38"/>
      <c r="C2" s="38"/>
      <c r="D2" s="38"/>
      <c r="E2" s="38"/>
      <c r="F2" s="38"/>
      <c r="G2" s="38"/>
      <c r="H2" s="38"/>
      <c r="I2" s="38"/>
      <c r="AU2" s="37"/>
      <c r="AW2" s="37"/>
      <c r="AY2" s="37" t="s">
        <v>20</v>
      </c>
    </row>
    <row r="3" spans="1:51" s="35" customFormat="1" ht="13.5" customHeight="1" x14ac:dyDescent="0.2">
      <c r="A3" s="3" t="s">
        <v>41</v>
      </c>
      <c r="B3" s="36"/>
      <c r="C3" s="36"/>
      <c r="D3" s="36"/>
      <c r="E3" s="36"/>
      <c r="F3" s="36"/>
      <c r="G3" s="36"/>
      <c r="H3" s="36"/>
    </row>
    <row r="4" spans="1:51" s="28" customFormat="1" ht="13.5" customHeight="1" x14ac:dyDescent="0.2">
      <c r="A4" s="34"/>
      <c r="B4" s="126">
        <v>1996</v>
      </c>
      <c r="C4" s="128"/>
      <c r="D4" s="127">
        <v>1997</v>
      </c>
      <c r="E4" s="127"/>
      <c r="F4" s="126">
        <v>1998</v>
      </c>
      <c r="G4" s="127"/>
      <c r="H4" s="126">
        <v>1999</v>
      </c>
      <c r="I4" s="127"/>
      <c r="J4" s="126">
        <v>2000</v>
      </c>
      <c r="K4" s="128"/>
      <c r="L4" s="126" t="s">
        <v>19</v>
      </c>
      <c r="M4" s="128"/>
      <c r="N4" s="126" t="s">
        <v>18</v>
      </c>
      <c r="O4" s="128"/>
      <c r="P4" s="126" t="s">
        <v>17</v>
      </c>
      <c r="Q4" s="128"/>
      <c r="R4" s="126">
        <v>2004</v>
      </c>
      <c r="S4" s="128"/>
      <c r="T4" s="126">
        <v>2005</v>
      </c>
      <c r="U4" s="128"/>
      <c r="V4" s="126">
        <v>2006</v>
      </c>
      <c r="W4" s="128"/>
      <c r="X4" s="126">
        <v>2007</v>
      </c>
      <c r="Y4" s="128"/>
      <c r="Z4" s="126">
        <v>2008</v>
      </c>
      <c r="AA4" s="128"/>
      <c r="AB4" s="126">
        <v>2009</v>
      </c>
      <c r="AC4" s="128"/>
      <c r="AD4" s="126" t="s">
        <v>16</v>
      </c>
      <c r="AE4" s="128"/>
      <c r="AF4" s="126">
        <v>2011</v>
      </c>
      <c r="AG4" s="128"/>
      <c r="AH4" s="126">
        <v>2012</v>
      </c>
      <c r="AI4" s="128"/>
      <c r="AJ4" s="126">
        <v>2013</v>
      </c>
      <c r="AK4" s="128"/>
      <c r="AL4" s="126">
        <v>2014</v>
      </c>
      <c r="AM4" s="128"/>
      <c r="AN4" s="126">
        <v>2015</v>
      </c>
      <c r="AO4" s="128"/>
      <c r="AP4" s="126">
        <v>2016</v>
      </c>
      <c r="AQ4" s="128"/>
      <c r="AR4" s="126">
        <v>2017</v>
      </c>
      <c r="AS4" s="127"/>
      <c r="AT4" s="126">
        <v>2018</v>
      </c>
      <c r="AU4" s="127"/>
      <c r="AV4" s="126">
        <v>2019</v>
      </c>
      <c r="AW4" s="127"/>
      <c r="AX4" s="126">
        <v>2020</v>
      </c>
      <c r="AY4" s="127"/>
    </row>
    <row r="5" spans="1:51" s="28" customFormat="1" ht="13.5" customHeight="1" x14ac:dyDescent="0.2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2" t="s">
        <v>1</v>
      </c>
      <c r="G5" s="31" t="s">
        <v>2</v>
      </c>
      <c r="H5" s="32" t="s">
        <v>1</v>
      </c>
      <c r="I5" s="31" t="s">
        <v>2</v>
      </c>
      <c r="J5" s="32" t="s">
        <v>1</v>
      </c>
      <c r="K5" s="31" t="s">
        <v>2</v>
      </c>
      <c r="L5" s="32" t="s">
        <v>1</v>
      </c>
      <c r="M5" s="31" t="s">
        <v>2</v>
      </c>
      <c r="N5" s="32" t="s">
        <v>1</v>
      </c>
      <c r="O5" s="31" t="s">
        <v>2</v>
      </c>
      <c r="P5" s="32" t="s">
        <v>1</v>
      </c>
      <c r="Q5" s="31" t="s">
        <v>2</v>
      </c>
      <c r="R5" s="32" t="s">
        <v>1</v>
      </c>
      <c r="S5" s="31" t="s">
        <v>2</v>
      </c>
      <c r="T5" s="32" t="s">
        <v>1</v>
      </c>
      <c r="U5" s="31" t="s">
        <v>2</v>
      </c>
      <c r="V5" s="32" t="s">
        <v>1</v>
      </c>
      <c r="W5" s="31" t="s">
        <v>2</v>
      </c>
      <c r="X5" s="32" t="s">
        <v>1</v>
      </c>
      <c r="Y5" s="31" t="s">
        <v>2</v>
      </c>
      <c r="Z5" s="32" t="s">
        <v>1</v>
      </c>
      <c r="AA5" s="31" t="s">
        <v>2</v>
      </c>
      <c r="AB5" s="32" t="s">
        <v>1</v>
      </c>
      <c r="AC5" s="31" t="s">
        <v>2</v>
      </c>
      <c r="AD5" s="32" t="s">
        <v>1</v>
      </c>
      <c r="AE5" s="31" t="s">
        <v>2</v>
      </c>
      <c r="AF5" s="32" t="s">
        <v>1</v>
      </c>
      <c r="AG5" s="31" t="s">
        <v>2</v>
      </c>
      <c r="AH5" s="32" t="s">
        <v>1</v>
      </c>
      <c r="AI5" s="31" t="s">
        <v>2</v>
      </c>
      <c r="AJ5" s="32" t="s">
        <v>1</v>
      </c>
      <c r="AK5" s="31" t="s">
        <v>2</v>
      </c>
      <c r="AL5" s="32" t="s">
        <v>1</v>
      </c>
      <c r="AM5" s="31" t="s">
        <v>2</v>
      </c>
      <c r="AN5" s="32" t="s">
        <v>1</v>
      </c>
      <c r="AO5" s="31" t="s">
        <v>2</v>
      </c>
      <c r="AP5" s="32" t="s">
        <v>1</v>
      </c>
      <c r="AQ5" s="31" t="s">
        <v>2</v>
      </c>
      <c r="AR5" s="30" t="s">
        <v>1</v>
      </c>
      <c r="AS5" s="29" t="s">
        <v>2</v>
      </c>
      <c r="AT5" s="30" t="s">
        <v>1</v>
      </c>
      <c r="AU5" s="29" t="s">
        <v>2</v>
      </c>
      <c r="AV5" s="30" t="s">
        <v>1</v>
      </c>
      <c r="AW5" s="29" t="s">
        <v>2</v>
      </c>
      <c r="AX5" s="30" t="s">
        <v>1</v>
      </c>
      <c r="AY5" s="29" t="s">
        <v>2</v>
      </c>
    </row>
    <row r="6" spans="1:51" s="19" customFormat="1" ht="13.5" customHeight="1" x14ac:dyDescent="0.2">
      <c r="A6" s="42" t="s">
        <v>0</v>
      </c>
      <c r="B6" s="43">
        <v>79.92</v>
      </c>
      <c r="C6" s="44">
        <v>0.89</v>
      </c>
      <c r="D6" s="43">
        <v>79.819999999999993</v>
      </c>
      <c r="E6" s="44">
        <v>0.9</v>
      </c>
      <c r="F6" s="43">
        <v>81.099999999999994</v>
      </c>
      <c r="G6" s="44">
        <v>0.84</v>
      </c>
      <c r="H6" s="43">
        <v>81.260000000000005</v>
      </c>
      <c r="I6" s="44">
        <v>0.83</v>
      </c>
      <c r="J6" s="43">
        <v>81.099999999999994</v>
      </c>
      <c r="K6" s="44">
        <v>0.84</v>
      </c>
      <c r="L6" s="43">
        <v>82.3</v>
      </c>
      <c r="M6" s="44">
        <v>0.8</v>
      </c>
      <c r="N6" s="43">
        <v>81.680000000000007</v>
      </c>
      <c r="O6" s="44">
        <v>0.57999999999999996</v>
      </c>
      <c r="P6" s="43">
        <v>80.930000000000007</v>
      </c>
      <c r="Q6" s="44">
        <v>0.44</v>
      </c>
      <c r="R6" s="43">
        <v>80.64</v>
      </c>
      <c r="S6" s="44">
        <v>0.46</v>
      </c>
      <c r="T6" s="43">
        <v>80.83</v>
      </c>
      <c r="U6" s="44">
        <v>0.47</v>
      </c>
      <c r="V6" s="43">
        <v>81.02</v>
      </c>
      <c r="W6" s="44">
        <v>0.5</v>
      </c>
      <c r="X6" s="43">
        <v>81.98</v>
      </c>
      <c r="Y6" s="44">
        <v>0.49</v>
      </c>
      <c r="Z6" s="43">
        <v>83.13</v>
      </c>
      <c r="AA6" s="44">
        <v>0.48</v>
      </c>
      <c r="AB6" s="43">
        <v>82.72</v>
      </c>
      <c r="AC6" s="44">
        <v>0.49</v>
      </c>
      <c r="AD6" s="43">
        <v>80.400000000000006</v>
      </c>
      <c r="AE6" s="44">
        <v>0.3</v>
      </c>
      <c r="AF6" s="43">
        <v>81.5</v>
      </c>
      <c r="AG6" s="44">
        <v>0.3</v>
      </c>
      <c r="AH6" s="43">
        <v>82</v>
      </c>
      <c r="AI6" s="44">
        <v>0.3</v>
      </c>
      <c r="AJ6" s="43">
        <v>81.8</v>
      </c>
      <c r="AK6" s="44">
        <v>0.3</v>
      </c>
      <c r="AL6" s="43">
        <v>82.2</v>
      </c>
      <c r="AM6" s="44">
        <v>0.3</v>
      </c>
      <c r="AN6" s="43">
        <v>82.7</v>
      </c>
      <c r="AO6" s="44">
        <v>0.3</v>
      </c>
      <c r="AP6" s="43">
        <v>83</v>
      </c>
      <c r="AQ6" s="44">
        <v>0.3</v>
      </c>
      <c r="AR6" s="43">
        <v>83</v>
      </c>
      <c r="AS6" s="44">
        <v>0.3</v>
      </c>
      <c r="AT6" s="43">
        <v>83.4</v>
      </c>
      <c r="AU6" s="44">
        <v>0.3</v>
      </c>
      <c r="AV6" s="43">
        <v>84.1</v>
      </c>
      <c r="AW6" s="44">
        <v>0.3</v>
      </c>
      <c r="AX6" s="43">
        <v>83.7</v>
      </c>
      <c r="AY6" s="44">
        <v>0.3</v>
      </c>
    </row>
    <row r="7" spans="1:51" s="19" customFormat="1" ht="13.5" customHeight="1" x14ac:dyDescent="0.2">
      <c r="A7" s="27" t="s">
        <v>15</v>
      </c>
      <c r="B7" s="24">
        <v>66.78</v>
      </c>
      <c r="C7" s="23">
        <v>2.7</v>
      </c>
      <c r="D7" s="24">
        <v>68.08</v>
      </c>
      <c r="E7" s="23">
        <v>2.63</v>
      </c>
      <c r="F7" s="24">
        <v>68.959999999999994</v>
      </c>
      <c r="G7" s="23">
        <v>2.52</v>
      </c>
      <c r="H7" s="24">
        <v>68.39</v>
      </c>
      <c r="I7" s="23">
        <v>2.5299999999999998</v>
      </c>
      <c r="J7" s="24">
        <v>64.72</v>
      </c>
      <c r="K7" s="23">
        <v>2.76</v>
      </c>
      <c r="L7" s="24">
        <v>69.959999999999994</v>
      </c>
      <c r="M7" s="23">
        <v>2.52</v>
      </c>
      <c r="N7" s="24">
        <v>68.459999999999994</v>
      </c>
      <c r="O7" s="23">
        <v>1.89</v>
      </c>
      <c r="P7" s="24">
        <v>66.39</v>
      </c>
      <c r="Q7" s="23">
        <v>1.24</v>
      </c>
      <c r="R7" s="24">
        <v>65.540000000000006</v>
      </c>
      <c r="S7" s="23">
        <v>1.31</v>
      </c>
      <c r="T7" s="24">
        <v>65.5</v>
      </c>
      <c r="U7" s="23">
        <v>1.36</v>
      </c>
      <c r="V7" s="24">
        <v>64.62</v>
      </c>
      <c r="W7" s="23">
        <v>1.44</v>
      </c>
      <c r="X7" s="24">
        <v>66.290000000000006</v>
      </c>
      <c r="Y7" s="23">
        <v>1.48</v>
      </c>
      <c r="Z7" s="24">
        <v>67.89</v>
      </c>
      <c r="AA7" s="23">
        <v>1.5</v>
      </c>
      <c r="AB7" s="24">
        <v>67.83</v>
      </c>
      <c r="AC7" s="23">
        <v>1.49</v>
      </c>
      <c r="AD7" s="24">
        <v>66.5</v>
      </c>
      <c r="AE7" s="23">
        <v>1</v>
      </c>
      <c r="AF7" s="24">
        <v>66.900000000000006</v>
      </c>
      <c r="AG7" s="23">
        <v>1</v>
      </c>
      <c r="AH7" s="24">
        <v>67.2</v>
      </c>
      <c r="AI7" s="23">
        <v>0.9</v>
      </c>
      <c r="AJ7" s="24">
        <v>67.400000000000006</v>
      </c>
      <c r="AK7" s="23">
        <v>1</v>
      </c>
      <c r="AL7" s="24">
        <v>67.8</v>
      </c>
      <c r="AM7" s="23">
        <v>1.1000000000000001</v>
      </c>
      <c r="AN7" s="24">
        <v>67.8</v>
      </c>
      <c r="AO7" s="23">
        <v>1.2</v>
      </c>
      <c r="AP7" s="24">
        <v>67.900000000000006</v>
      </c>
      <c r="AQ7" s="23">
        <v>1.2</v>
      </c>
      <c r="AR7" s="24">
        <v>67.5</v>
      </c>
      <c r="AS7" s="23">
        <v>1.2</v>
      </c>
      <c r="AT7" s="24">
        <v>69</v>
      </c>
      <c r="AU7" s="23">
        <v>1.2</v>
      </c>
      <c r="AV7" s="24">
        <v>69.400000000000006</v>
      </c>
      <c r="AW7" s="23">
        <v>1.3</v>
      </c>
      <c r="AX7" s="24">
        <v>70</v>
      </c>
      <c r="AY7" s="23">
        <v>1.3</v>
      </c>
    </row>
    <row r="8" spans="1:51" s="19" customFormat="1" ht="13.5" customHeight="1" x14ac:dyDescent="0.2">
      <c r="A8" s="27" t="s">
        <v>6</v>
      </c>
      <c r="B8" s="24">
        <v>80.05</v>
      </c>
      <c r="C8" s="23">
        <v>1.05</v>
      </c>
      <c r="D8" s="24">
        <v>79.8</v>
      </c>
      <c r="E8" s="23">
        <v>1.1000000000000001</v>
      </c>
      <c r="F8" s="24">
        <v>80.959999999999994</v>
      </c>
      <c r="G8" s="23">
        <v>1.05</v>
      </c>
      <c r="H8" s="24">
        <v>80.989999999999995</v>
      </c>
      <c r="I8" s="23">
        <v>1.03</v>
      </c>
      <c r="J8" s="26">
        <v>81.599999999999994</v>
      </c>
      <c r="K8" s="23">
        <v>1.02</v>
      </c>
      <c r="L8" s="26">
        <v>81.47</v>
      </c>
      <c r="M8" s="23">
        <v>1.05</v>
      </c>
      <c r="N8" s="26">
        <v>81.209999999999994</v>
      </c>
      <c r="O8" s="23">
        <v>0.73</v>
      </c>
      <c r="P8" s="26">
        <v>80.73</v>
      </c>
      <c r="Q8" s="23">
        <v>0.59</v>
      </c>
      <c r="R8" s="26">
        <v>80.17</v>
      </c>
      <c r="S8" s="23">
        <v>0.63</v>
      </c>
      <c r="T8" s="26">
        <v>80.19</v>
      </c>
      <c r="U8" s="23">
        <v>0.66</v>
      </c>
      <c r="V8" s="26">
        <v>80.42</v>
      </c>
      <c r="W8" s="23">
        <v>0.71</v>
      </c>
      <c r="X8" s="26">
        <v>81.37</v>
      </c>
      <c r="Y8" s="23">
        <v>0.7</v>
      </c>
      <c r="Z8" s="26">
        <v>82.27</v>
      </c>
      <c r="AA8" s="23">
        <v>0.7</v>
      </c>
      <c r="AB8" s="26">
        <v>81.78</v>
      </c>
      <c r="AC8" s="23">
        <v>0.72</v>
      </c>
      <c r="AD8" s="26">
        <v>80</v>
      </c>
      <c r="AE8" s="23">
        <v>0.4</v>
      </c>
      <c r="AF8" s="26">
        <v>81.7</v>
      </c>
      <c r="AG8" s="23">
        <v>0.4</v>
      </c>
      <c r="AH8" s="26">
        <v>81.599999999999994</v>
      </c>
      <c r="AI8" s="23">
        <v>0.4</v>
      </c>
      <c r="AJ8" s="26">
        <v>80.900000000000006</v>
      </c>
      <c r="AK8" s="23">
        <v>0.4</v>
      </c>
      <c r="AL8" s="26">
        <v>81.400000000000006</v>
      </c>
      <c r="AM8" s="23">
        <v>0.5</v>
      </c>
      <c r="AN8" s="26">
        <v>82.2</v>
      </c>
      <c r="AO8" s="23">
        <v>0.5</v>
      </c>
      <c r="AP8" s="26">
        <v>82.2</v>
      </c>
      <c r="AQ8" s="23">
        <v>0.5</v>
      </c>
      <c r="AR8" s="26">
        <v>82.2</v>
      </c>
      <c r="AS8" s="23">
        <v>0.5</v>
      </c>
      <c r="AT8" s="26">
        <v>82</v>
      </c>
      <c r="AU8" s="23">
        <v>0.5</v>
      </c>
      <c r="AV8" s="26">
        <v>82.5</v>
      </c>
      <c r="AW8" s="23">
        <v>0.5</v>
      </c>
      <c r="AX8" s="26">
        <v>81.8</v>
      </c>
      <c r="AY8" s="23">
        <v>0.5</v>
      </c>
    </row>
    <row r="9" spans="1:51" s="19" customFormat="1" ht="13.5" customHeight="1" x14ac:dyDescent="0.2">
      <c r="A9" s="25" t="s">
        <v>14</v>
      </c>
      <c r="B9" s="24">
        <v>80.430000000000007</v>
      </c>
      <c r="C9" s="23">
        <v>1.1000000000000001</v>
      </c>
      <c r="D9" s="24">
        <v>80.55</v>
      </c>
      <c r="E9" s="23">
        <v>1.1000000000000001</v>
      </c>
      <c r="F9" s="24">
        <v>81.45</v>
      </c>
      <c r="G9" s="23">
        <v>1.1000000000000001</v>
      </c>
      <c r="H9" s="24">
        <v>81.599999999999994</v>
      </c>
      <c r="I9" s="23">
        <v>1.06</v>
      </c>
      <c r="J9" s="24">
        <v>82.14</v>
      </c>
      <c r="K9" s="23">
        <v>1.08</v>
      </c>
      <c r="L9" s="24">
        <v>81.99</v>
      </c>
      <c r="M9" s="23">
        <v>1.08</v>
      </c>
      <c r="N9" s="24">
        <v>81.739999999999995</v>
      </c>
      <c r="O9" s="23">
        <v>0.77</v>
      </c>
      <c r="P9" s="24">
        <v>81.349999999999994</v>
      </c>
      <c r="Q9" s="23">
        <v>0.63</v>
      </c>
      <c r="R9" s="24">
        <v>80.91</v>
      </c>
      <c r="S9" s="23">
        <v>0.67</v>
      </c>
      <c r="T9" s="24">
        <v>80.709999999999994</v>
      </c>
      <c r="U9" s="23">
        <v>0.71</v>
      </c>
      <c r="V9" s="24">
        <v>80.98</v>
      </c>
      <c r="W9" s="23">
        <v>0.76</v>
      </c>
      <c r="X9" s="24">
        <v>82.04</v>
      </c>
      <c r="Y9" s="23">
        <v>0.74</v>
      </c>
      <c r="Z9" s="24">
        <v>83.15</v>
      </c>
      <c r="AA9" s="23">
        <v>0.74</v>
      </c>
      <c r="AB9" s="24">
        <v>82.47</v>
      </c>
      <c r="AC9" s="23">
        <v>0.77</v>
      </c>
      <c r="AD9" s="24">
        <v>80.8</v>
      </c>
      <c r="AE9" s="23">
        <v>0.5</v>
      </c>
      <c r="AF9" s="24">
        <v>82.4</v>
      </c>
      <c r="AG9" s="23">
        <v>0.4</v>
      </c>
      <c r="AH9" s="24">
        <v>82.4</v>
      </c>
      <c r="AI9" s="23">
        <v>0.4</v>
      </c>
      <c r="AJ9" s="24">
        <v>82</v>
      </c>
      <c r="AK9" s="23">
        <v>0.5</v>
      </c>
      <c r="AL9" s="24">
        <v>82.3</v>
      </c>
      <c r="AM9" s="23">
        <v>0.5</v>
      </c>
      <c r="AN9" s="24">
        <v>83.1</v>
      </c>
      <c r="AO9" s="23">
        <v>0.5</v>
      </c>
      <c r="AP9" s="24">
        <v>82.9</v>
      </c>
      <c r="AQ9" s="23">
        <v>0.5</v>
      </c>
      <c r="AR9" s="24">
        <v>82.7</v>
      </c>
      <c r="AS9" s="23">
        <v>0.5</v>
      </c>
      <c r="AT9" s="24">
        <v>83</v>
      </c>
      <c r="AU9" s="23">
        <v>0.5</v>
      </c>
      <c r="AV9" s="24">
        <v>83.6</v>
      </c>
      <c r="AW9" s="23">
        <v>0.5</v>
      </c>
      <c r="AX9" s="24">
        <v>82.8</v>
      </c>
      <c r="AY9" s="23">
        <v>0.6</v>
      </c>
    </row>
    <row r="10" spans="1:51" s="19" customFormat="1" ht="13.5" customHeight="1" x14ac:dyDescent="0.2">
      <c r="A10" s="25" t="s">
        <v>13</v>
      </c>
      <c r="B10" s="24">
        <v>77.2</v>
      </c>
      <c r="C10" s="23">
        <v>3.37</v>
      </c>
      <c r="D10" s="24">
        <v>74.67</v>
      </c>
      <c r="E10" s="23">
        <v>3.99</v>
      </c>
      <c r="F10" s="24">
        <v>77.72</v>
      </c>
      <c r="G10" s="23">
        <v>3.36</v>
      </c>
      <c r="H10" s="24">
        <v>76.97</v>
      </c>
      <c r="I10" s="23">
        <v>3.59</v>
      </c>
      <c r="J10" s="24">
        <v>78.14</v>
      </c>
      <c r="K10" s="23">
        <v>3.06</v>
      </c>
      <c r="L10" s="24">
        <v>78.42</v>
      </c>
      <c r="M10" s="23">
        <v>3.3</v>
      </c>
      <c r="N10" s="24">
        <v>78.010000000000005</v>
      </c>
      <c r="O10" s="23">
        <v>2.2000000000000002</v>
      </c>
      <c r="P10" s="24">
        <v>77.13</v>
      </c>
      <c r="Q10" s="23">
        <v>1.67</v>
      </c>
      <c r="R10" s="24">
        <v>76.02</v>
      </c>
      <c r="S10" s="23">
        <v>1.8</v>
      </c>
      <c r="T10" s="24">
        <v>77.28</v>
      </c>
      <c r="U10" s="23">
        <v>1.75</v>
      </c>
      <c r="V10" s="24">
        <v>77.31</v>
      </c>
      <c r="W10" s="23">
        <v>1.95</v>
      </c>
      <c r="X10" s="24">
        <v>77.569999999999993</v>
      </c>
      <c r="Y10" s="23">
        <v>2.0299999999999998</v>
      </c>
      <c r="Z10" s="24">
        <v>77.400000000000006</v>
      </c>
      <c r="AA10" s="23">
        <v>2.0499999999999998</v>
      </c>
      <c r="AB10" s="24">
        <v>78.010000000000005</v>
      </c>
      <c r="AC10" s="23">
        <v>2.08</v>
      </c>
      <c r="AD10" s="24">
        <v>75.7</v>
      </c>
      <c r="AE10" s="23">
        <v>1.3</v>
      </c>
      <c r="AF10" s="24">
        <v>77.7</v>
      </c>
      <c r="AG10" s="23">
        <v>1.2</v>
      </c>
      <c r="AH10" s="24">
        <v>77.099999999999994</v>
      </c>
      <c r="AI10" s="23">
        <v>1.2</v>
      </c>
      <c r="AJ10" s="24">
        <v>75.599999999999994</v>
      </c>
      <c r="AK10" s="23">
        <v>1.3</v>
      </c>
      <c r="AL10" s="24">
        <v>77</v>
      </c>
      <c r="AM10" s="23">
        <v>1.3</v>
      </c>
      <c r="AN10" s="24">
        <v>78.2</v>
      </c>
      <c r="AO10" s="23">
        <v>1.2</v>
      </c>
      <c r="AP10" s="24">
        <v>79</v>
      </c>
      <c r="AQ10" s="23">
        <v>1.3</v>
      </c>
      <c r="AR10" s="24">
        <v>80.2</v>
      </c>
      <c r="AS10" s="23">
        <v>1.2</v>
      </c>
      <c r="AT10" s="24">
        <v>77.900000000000006</v>
      </c>
      <c r="AU10" s="23">
        <v>1.3</v>
      </c>
      <c r="AV10" s="24">
        <v>77.7</v>
      </c>
      <c r="AW10" s="23">
        <v>1.3</v>
      </c>
      <c r="AX10" s="24">
        <v>77.5</v>
      </c>
      <c r="AY10" s="23">
        <v>1.3</v>
      </c>
    </row>
    <row r="11" spans="1:51" s="19" customFormat="1" ht="13.5" customHeight="1" x14ac:dyDescent="0.2">
      <c r="A11" s="27" t="s">
        <v>7</v>
      </c>
      <c r="B11" s="24">
        <v>89.99</v>
      </c>
      <c r="C11" s="23">
        <v>1.84</v>
      </c>
      <c r="D11" s="24">
        <v>89.11</v>
      </c>
      <c r="E11" s="23">
        <v>1.78</v>
      </c>
      <c r="F11" s="24">
        <v>90.32</v>
      </c>
      <c r="G11" s="23">
        <v>1.54</v>
      </c>
      <c r="H11" s="24">
        <v>90.94</v>
      </c>
      <c r="I11" s="23">
        <v>1.46</v>
      </c>
      <c r="J11" s="26">
        <v>90.92</v>
      </c>
      <c r="K11" s="23">
        <v>1.37</v>
      </c>
      <c r="L11" s="26">
        <v>91.58</v>
      </c>
      <c r="M11" s="23">
        <v>1.22</v>
      </c>
      <c r="N11" s="26">
        <v>90.67</v>
      </c>
      <c r="O11" s="23">
        <v>0.96</v>
      </c>
      <c r="P11" s="26">
        <v>89.7</v>
      </c>
      <c r="Q11" s="23">
        <v>0.65</v>
      </c>
      <c r="R11" s="26">
        <v>89.76</v>
      </c>
      <c r="S11" s="23">
        <v>0.66</v>
      </c>
      <c r="T11" s="26">
        <v>90.06</v>
      </c>
      <c r="U11" s="23">
        <v>0.66</v>
      </c>
      <c r="V11" s="26">
        <v>90.21</v>
      </c>
      <c r="W11" s="23">
        <v>0.66</v>
      </c>
      <c r="X11" s="26">
        <v>90.08</v>
      </c>
      <c r="Y11" s="23">
        <v>0.68</v>
      </c>
      <c r="Z11" s="26">
        <v>90.5</v>
      </c>
      <c r="AA11" s="23">
        <v>0.62</v>
      </c>
      <c r="AB11" s="26">
        <v>89.73</v>
      </c>
      <c r="AC11" s="23">
        <v>0.67</v>
      </c>
      <c r="AD11" s="26">
        <v>87.4</v>
      </c>
      <c r="AE11" s="23">
        <v>0.5</v>
      </c>
      <c r="AF11" s="26">
        <v>87.9</v>
      </c>
      <c r="AG11" s="23">
        <v>0.5</v>
      </c>
      <c r="AH11" s="26">
        <v>88.6</v>
      </c>
      <c r="AI11" s="23">
        <v>0.4</v>
      </c>
      <c r="AJ11" s="26">
        <v>88.2</v>
      </c>
      <c r="AK11" s="23">
        <v>0.5</v>
      </c>
      <c r="AL11" s="26">
        <v>88.1</v>
      </c>
      <c r="AM11" s="23">
        <v>0.5</v>
      </c>
      <c r="AN11" s="26">
        <v>88.3</v>
      </c>
      <c r="AO11" s="23">
        <v>0.5</v>
      </c>
      <c r="AP11" s="26">
        <v>88.6</v>
      </c>
      <c r="AQ11" s="23">
        <v>0.5</v>
      </c>
      <c r="AR11" s="26">
        <v>88.3</v>
      </c>
      <c r="AS11" s="23">
        <v>0.5</v>
      </c>
      <c r="AT11" s="26">
        <v>88.8</v>
      </c>
      <c r="AU11" s="23">
        <v>0.4</v>
      </c>
      <c r="AV11" s="26">
        <v>89.5</v>
      </c>
      <c r="AW11" s="23">
        <v>0.4</v>
      </c>
      <c r="AX11" s="26">
        <v>89.1</v>
      </c>
      <c r="AY11" s="23">
        <v>0.4</v>
      </c>
    </row>
    <row r="12" spans="1:51" s="19" customFormat="1" ht="13.5" customHeight="1" x14ac:dyDescent="0.2">
      <c r="A12" s="25" t="s">
        <v>8</v>
      </c>
      <c r="B12" s="24">
        <v>92.75</v>
      </c>
      <c r="C12" s="23">
        <v>1.58</v>
      </c>
      <c r="D12" s="24">
        <v>91.84</v>
      </c>
      <c r="E12" s="23">
        <v>1.82</v>
      </c>
      <c r="F12" s="24">
        <v>92.2</v>
      </c>
      <c r="G12" s="23">
        <v>1.77</v>
      </c>
      <c r="H12" s="24">
        <v>92.93</v>
      </c>
      <c r="I12" s="23">
        <v>1.48</v>
      </c>
      <c r="J12" s="24">
        <v>92.48</v>
      </c>
      <c r="K12" s="23">
        <v>1.32</v>
      </c>
      <c r="L12" s="24">
        <v>92.58</v>
      </c>
      <c r="M12" s="23">
        <v>1.38</v>
      </c>
      <c r="N12" s="24">
        <v>91.72</v>
      </c>
      <c r="O12" s="23">
        <v>1.19</v>
      </c>
      <c r="P12" s="24">
        <v>91.22</v>
      </c>
      <c r="Q12" s="23">
        <v>0.84</v>
      </c>
      <c r="R12" s="24">
        <v>91.69</v>
      </c>
      <c r="S12" s="23">
        <v>0.83</v>
      </c>
      <c r="T12" s="24">
        <v>91.69</v>
      </c>
      <c r="U12" s="23">
        <v>0.88</v>
      </c>
      <c r="V12" s="24">
        <v>91.96</v>
      </c>
      <c r="W12" s="23">
        <v>0.86</v>
      </c>
      <c r="X12" s="24">
        <v>92.16</v>
      </c>
      <c r="Y12" s="23">
        <v>0.9</v>
      </c>
      <c r="Z12" s="24">
        <v>92.59</v>
      </c>
      <c r="AA12" s="23">
        <v>0.82</v>
      </c>
      <c r="AB12" s="24">
        <v>91.26</v>
      </c>
      <c r="AC12" s="23">
        <v>0.93</v>
      </c>
      <c r="AD12" s="24">
        <v>90.6</v>
      </c>
      <c r="AE12" s="23">
        <v>0.6</v>
      </c>
      <c r="AF12" s="24">
        <v>91.4</v>
      </c>
      <c r="AG12" s="23">
        <v>0.6</v>
      </c>
      <c r="AH12" s="24">
        <v>91.5</v>
      </c>
      <c r="AI12" s="23">
        <v>0.6</v>
      </c>
      <c r="AJ12" s="24">
        <v>91.1</v>
      </c>
      <c r="AK12" s="23">
        <v>0.6</v>
      </c>
      <c r="AL12" s="24">
        <v>91.3</v>
      </c>
      <c r="AM12" s="23">
        <v>0.6</v>
      </c>
      <c r="AN12" s="24">
        <v>91.5</v>
      </c>
      <c r="AO12" s="23">
        <v>0.6</v>
      </c>
      <c r="AP12" s="24">
        <v>91.7</v>
      </c>
      <c r="AQ12" s="23">
        <v>0.7</v>
      </c>
      <c r="AR12" s="24">
        <v>91.3</v>
      </c>
      <c r="AS12" s="23">
        <v>0.6</v>
      </c>
      <c r="AT12" s="24">
        <v>92.1</v>
      </c>
      <c r="AU12" s="23">
        <v>0.6</v>
      </c>
      <c r="AV12" s="24">
        <v>92.7</v>
      </c>
      <c r="AW12" s="23">
        <v>0.6</v>
      </c>
      <c r="AX12" s="24">
        <v>91.6</v>
      </c>
      <c r="AY12" s="23">
        <v>0.6</v>
      </c>
    </row>
    <row r="13" spans="1:51" s="19" customFormat="1" ht="13.5" customHeight="1" x14ac:dyDescent="0.2">
      <c r="A13" s="22" t="s">
        <v>27</v>
      </c>
      <c r="B13" s="21">
        <v>86.4</v>
      </c>
      <c r="C13" s="20">
        <v>3.63</v>
      </c>
      <c r="D13" s="21">
        <v>85.51</v>
      </c>
      <c r="E13" s="20">
        <v>3.3</v>
      </c>
      <c r="F13" s="21">
        <v>87.78</v>
      </c>
      <c r="G13" s="20">
        <v>2.7</v>
      </c>
      <c r="H13" s="21">
        <v>88.3</v>
      </c>
      <c r="I13" s="20">
        <v>2.74</v>
      </c>
      <c r="J13" s="21">
        <v>88.9</v>
      </c>
      <c r="K13" s="20">
        <v>2.61</v>
      </c>
      <c r="L13" s="21">
        <v>90.23</v>
      </c>
      <c r="M13" s="20">
        <v>2.17</v>
      </c>
      <c r="N13" s="21">
        <v>89.26</v>
      </c>
      <c r="O13" s="20">
        <v>1.58</v>
      </c>
      <c r="P13" s="21">
        <v>87.78</v>
      </c>
      <c r="Q13" s="20">
        <v>1.03</v>
      </c>
      <c r="R13" s="21">
        <v>87.28</v>
      </c>
      <c r="S13" s="20">
        <v>1.05</v>
      </c>
      <c r="T13" s="21">
        <v>88.13</v>
      </c>
      <c r="U13" s="20">
        <v>0.99</v>
      </c>
      <c r="V13" s="21">
        <v>88.09</v>
      </c>
      <c r="W13" s="20">
        <v>1.03</v>
      </c>
      <c r="X13" s="21">
        <v>88.03</v>
      </c>
      <c r="Y13" s="20">
        <v>1</v>
      </c>
      <c r="Z13" s="21">
        <v>88.75</v>
      </c>
      <c r="AA13" s="20">
        <v>0.9</v>
      </c>
      <c r="AB13" s="21">
        <v>88.6</v>
      </c>
      <c r="AC13" s="20">
        <v>0.94</v>
      </c>
      <c r="AD13" s="21">
        <v>85.3</v>
      </c>
      <c r="AE13" s="20">
        <v>0.7</v>
      </c>
      <c r="AF13" s="21">
        <v>85.9</v>
      </c>
      <c r="AG13" s="20">
        <v>0.7</v>
      </c>
      <c r="AH13" s="21">
        <v>87</v>
      </c>
      <c r="AI13" s="20">
        <v>0.6</v>
      </c>
      <c r="AJ13" s="21">
        <v>86.6</v>
      </c>
      <c r="AK13" s="20">
        <v>0.6</v>
      </c>
      <c r="AL13" s="21">
        <v>86.3</v>
      </c>
      <c r="AM13" s="20">
        <v>0.6</v>
      </c>
      <c r="AN13" s="21">
        <v>86.5</v>
      </c>
      <c r="AO13" s="20">
        <v>0.6</v>
      </c>
      <c r="AP13" s="21">
        <v>87</v>
      </c>
      <c r="AQ13" s="20">
        <v>0.6</v>
      </c>
      <c r="AR13" s="21">
        <v>86.8</v>
      </c>
      <c r="AS13" s="20">
        <v>0.6</v>
      </c>
      <c r="AT13" s="21">
        <v>87</v>
      </c>
      <c r="AU13" s="20">
        <v>0.6</v>
      </c>
      <c r="AV13" s="21">
        <v>87.9</v>
      </c>
      <c r="AW13" s="20">
        <v>0.5</v>
      </c>
      <c r="AX13" s="21">
        <v>87.8</v>
      </c>
      <c r="AY13" s="20">
        <v>0.5</v>
      </c>
    </row>
    <row r="14" spans="1:51" s="39" customFormat="1" ht="13.5" customHeight="1" x14ac:dyDescent="0.2"/>
    <row r="15" spans="1:51" s="35" customFormat="1" ht="13.5" customHeight="1" x14ac:dyDescent="0.2">
      <c r="A15" s="2" t="str">
        <f>CONCATENATE("Personnes au chômage au sens du BIT, de 1996 à ",RIGHT(Index!A17,4)-1)</f>
        <v>Personnes au chômage au sens du BIT, de 1996 à 2020</v>
      </c>
      <c r="B15" s="38"/>
      <c r="C15" s="38"/>
      <c r="D15" s="38"/>
      <c r="E15" s="38"/>
      <c r="F15" s="38"/>
      <c r="G15" s="38"/>
      <c r="H15" s="38"/>
      <c r="I15" s="38"/>
      <c r="AU15" s="37"/>
      <c r="AW15" s="37"/>
      <c r="AY15" s="37" t="s">
        <v>20</v>
      </c>
    </row>
    <row r="16" spans="1:51" s="35" customFormat="1" ht="13.5" customHeight="1" x14ac:dyDescent="0.2">
      <c r="A16" s="3" t="s">
        <v>40</v>
      </c>
      <c r="B16" s="36"/>
      <c r="C16" s="36"/>
      <c r="D16" s="36"/>
      <c r="E16" s="36"/>
      <c r="F16" s="36"/>
      <c r="G16" s="36"/>
      <c r="H16" s="36"/>
    </row>
    <row r="17" spans="1:51" s="28" customFormat="1" ht="13.5" customHeight="1" x14ac:dyDescent="0.2">
      <c r="A17" s="34"/>
      <c r="B17" s="126">
        <v>1996</v>
      </c>
      <c r="C17" s="128"/>
      <c r="D17" s="127">
        <v>1997</v>
      </c>
      <c r="E17" s="127"/>
      <c r="F17" s="126">
        <v>1998</v>
      </c>
      <c r="G17" s="127"/>
      <c r="H17" s="126">
        <v>1999</v>
      </c>
      <c r="I17" s="127"/>
      <c r="J17" s="126">
        <v>2000</v>
      </c>
      <c r="K17" s="128"/>
      <c r="L17" s="126" t="s">
        <v>19</v>
      </c>
      <c r="M17" s="128"/>
      <c r="N17" s="126" t="s">
        <v>18</v>
      </c>
      <c r="O17" s="128"/>
      <c r="P17" s="126" t="s">
        <v>17</v>
      </c>
      <c r="Q17" s="128"/>
      <c r="R17" s="126">
        <v>2004</v>
      </c>
      <c r="S17" s="128"/>
      <c r="T17" s="126">
        <v>2005</v>
      </c>
      <c r="U17" s="128"/>
      <c r="V17" s="126">
        <v>2006</v>
      </c>
      <c r="W17" s="128"/>
      <c r="X17" s="126">
        <v>2007</v>
      </c>
      <c r="Y17" s="128"/>
      <c r="Z17" s="126">
        <v>2008</v>
      </c>
      <c r="AA17" s="128"/>
      <c r="AB17" s="126">
        <v>2009</v>
      </c>
      <c r="AC17" s="128"/>
      <c r="AD17" s="126" t="s">
        <v>16</v>
      </c>
      <c r="AE17" s="128"/>
      <c r="AF17" s="126">
        <v>2011</v>
      </c>
      <c r="AG17" s="128"/>
      <c r="AH17" s="126">
        <v>2012</v>
      </c>
      <c r="AI17" s="128"/>
      <c r="AJ17" s="126">
        <v>2013</v>
      </c>
      <c r="AK17" s="128"/>
      <c r="AL17" s="126">
        <v>2014</v>
      </c>
      <c r="AM17" s="128"/>
      <c r="AN17" s="126">
        <v>2015</v>
      </c>
      <c r="AO17" s="128"/>
      <c r="AP17" s="126">
        <v>2016</v>
      </c>
      <c r="AQ17" s="128"/>
      <c r="AR17" s="126">
        <v>2017</v>
      </c>
      <c r="AS17" s="127"/>
      <c r="AT17" s="126">
        <v>2018</v>
      </c>
      <c r="AU17" s="127"/>
      <c r="AV17" s="126">
        <v>2019</v>
      </c>
      <c r="AW17" s="127"/>
      <c r="AX17" s="126">
        <v>2020</v>
      </c>
      <c r="AY17" s="127"/>
    </row>
    <row r="18" spans="1:51" s="28" customFormat="1" ht="13.5" customHeight="1" x14ac:dyDescent="0.2">
      <c r="A18" s="33"/>
      <c r="B18" s="32" t="s">
        <v>1</v>
      </c>
      <c r="C18" s="31" t="s">
        <v>2</v>
      </c>
      <c r="D18" s="32" t="s">
        <v>1</v>
      </c>
      <c r="E18" s="31" t="s">
        <v>2</v>
      </c>
      <c r="F18" s="32" t="s">
        <v>1</v>
      </c>
      <c r="G18" s="31" t="s">
        <v>2</v>
      </c>
      <c r="H18" s="32" t="s">
        <v>1</v>
      </c>
      <c r="I18" s="31" t="s">
        <v>2</v>
      </c>
      <c r="J18" s="32" t="s">
        <v>1</v>
      </c>
      <c r="K18" s="31" t="s">
        <v>2</v>
      </c>
      <c r="L18" s="32" t="s">
        <v>1</v>
      </c>
      <c r="M18" s="31" t="s">
        <v>2</v>
      </c>
      <c r="N18" s="32" t="s">
        <v>1</v>
      </c>
      <c r="O18" s="31" t="s">
        <v>2</v>
      </c>
      <c r="P18" s="32" t="s">
        <v>1</v>
      </c>
      <c r="Q18" s="31" t="s">
        <v>2</v>
      </c>
      <c r="R18" s="32" t="s">
        <v>1</v>
      </c>
      <c r="S18" s="31" t="s">
        <v>2</v>
      </c>
      <c r="T18" s="32" t="s">
        <v>1</v>
      </c>
      <c r="U18" s="31" t="s">
        <v>2</v>
      </c>
      <c r="V18" s="32" t="s">
        <v>1</v>
      </c>
      <c r="W18" s="31" t="s">
        <v>2</v>
      </c>
      <c r="X18" s="32" t="s">
        <v>1</v>
      </c>
      <c r="Y18" s="31" t="s">
        <v>2</v>
      </c>
      <c r="Z18" s="32" t="s">
        <v>1</v>
      </c>
      <c r="AA18" s="31" t="s">
        <v>2</v>
      </c>
      <c r="AB18" s="32" t="s">
        <v>1</v>
      </c>
      <c r="AC18" s="31" t="s">
        <v>2</v>
      </c>
      <c r="AD18" s="32" t="s">
        <v>1</v>
      </c>
      <c r="AE18" s="31" t="s">
        <v>2</v>
      </c>
      <c r="AF18" s="32" t="s">
        <v>1</v>
      </c>
      <c r="AG18" s="31" t="s">
        <v>2</v>
      </c>
      <c r="AH18" s="32" t="s">
        <v>1</v>
      </c>
      <c r="AI18" s="31" t="s">
        <v>2</v>
      </c>
      <c r="AJ18" s="32" t="s">
        <v>1</v>
      </c>
      <c r="AK18" s="31" t="s">
        <v>2</v>
      </c>
      <c r="AL18" s="32" t="s">
        <v>1</v>
      </c>
      <c r="AM18" s="31" t="s">
        <v>2</v>
      </c>
      <c r="AN18" s="32" t="s">
        <v>1</v>
      </c>
      <c r="AO18" s="31" t="s">
        <v>2</v>
      </c>
      <c r="AP18" s="32" t="s">
        <v>1</v>
      </c>
      <c r="AQ18" s="31" t="s">
        <v>2</v>
      </c>
      <c r="AR18" s="30" t="s">
        <v>1</v>
      </c>
      <c r="AS18" s="29" t="s">
        <v>2</v>
      </c>
      <c r="AT18" s="30" t="s">
        <v>1</v>
      </c>
      <c r="AU18" s="29" t="s">
        <v>2</v>
      </c>
      <c r="AV18" s="30" t="s">
        <v>1</v>
      </c>
      <c r="AW18" s="29" t="s">
        <v>2</v>
      </c>
      <c r="AX18" s="30" t="s">
        <v>1</v>
      </c>
      <c r="AY18" s="29" t="s">
        <v>2</v>
      </c>
    </row>
    <row r="19" spans="1:51" s="19" customFormat="1" ht="13.5" customHeight="1" x14ac:dyDescent="0.2">
      <c r="A19" s="42" t="s">
        <v>0</v>
      </c>
      <c r="B19" s="43">
        <v>3.59</v>
      </c>
      <c r="C19" s="44">
        <v>0.56999999999999995</v>
      </c>
      <c r="D19" s="43">
        <v>3.9</v>
      </c>
      <c r="E19" s="47">
        <v>0.56000000000000005</v>
      </c>
      <c r="F19" s="43">
        <v>3.31</v>
      </c>
      <c r="G19" s="47">
        <v>0.51</v>
      </c>
      <c r="H19" s="43">
        <v>2.63</v>
      </c>
      <c r="I19" s="47">
        <v>0.4</v>
      </c>
      <c r="J19" s="43">
        <v>2.35</v>
      </c>
      <c r="K19" s="44">
        <v>0.41</v>
      </c>
      <c r="L19" s="43">
        <v>2</v>
      </c>
      <c r="M19" s="47">
        <v>0.35</v>
      </c>
      <c r="N19" s="43">
        <v>2.5499999999999998</v>
      </c>
      <c r="O19" s="47">
        <v>0.31</v>
      </c>
      <c r="P19" s="43">
        <v>3.47</v>
      </c>
      <c r="Q19" s="47">
        <v>0.22</v>
      </c>
      <c r="R19" s="43">
        <v>3.85</v>
      </c>
      <c r="S19" s="47">
        <v>0.24</v>
      </c>
      <c r="T19" s="43">
        <v>3.82</v>
      </c>
      <c r="U19" s="44">
        <v>0.25</v>
      </c>
      <c r="V19" s="43">
        <v>3.44</v>
      </c>
      <c r="W19" s="47">
        <v>0.24</v>
      </c>
      <c r="X19" s="43">
        <v>3.14</v>
      </c>
      <c r="Y19" s="47">
        <v>0.24</v>
      </c>
      <c r="Z19" s="43">
        <v>2.81</v>
      </c>
      <c r="AA19" s="47">
        <v>0.22</v>
      </c>
      <c r="AB19" s="43">
        <v>3.5</v>
      </c>
      <c r="AC19" s="47">
        <v>0.28000000000000003</v>
      </c>
      <c r="AD19" s="43">
        <v>4.4000000000000004</v>
      </c>
      <c r="AE19" s="44">
        <v>0.2</v>
      </c>
      <c r="AF19" s="43">
        <v>4</v>
      </c>
      <c r="AG19" s="44">
        <v>0.2</v>
      </c>
      <c r="AH19" s="43">
        <v>4</v>
      </c>
      <c r="AI19" s="44">
        <v>0.2</v>
      </c>
      <c r="AJ19" s="43">
        <v>4.2</v>
      </c>
      <c r="AK19" s="44">
        <v>0.2</v>
      </c>
      <c r="AL19" s="43">
        <v>4.4000000000000004</v>
      </c>
      <c r="AM19" s="44">
        <v>0.2</v>
      </c>
      <c r="AN19" s="43">
        <v>4.3</v>
      </c>
      <c r="AO19" s="44">
        <v>0.2</v>
      </c>
      <c r="AP19" s="43">
        <v>4.5</v>
      </c>
      <c r="AQ19" s="44">
        <v>0.2</v>
      </c>
      <c r="AR19" s="43">
        <v>4.5</v>
      </c>
      <c r="AS19" s="44">
        <v>0.2</v>
      </c>
      <c r="AT19" s="43">
        <v>4.4000000000000004</v>
      </c>
      <c r="AU19" s="44">
        <v>0.2</v>
      </c>
      <c r="AV19" s="43">
        <v>4</v>
      </c>
      <c r="AW19" s="44">
        <v>0.2</v>
      </c>
      <c r="AX19" s="43">
        <v>4.5</v>
      </c>
      <c r="AY19" s="44">
        <v>0.2</v>
      </c>
    </row>
    <row r="20" spans="1:51" s="19" customFormat="1" ht="13.5" customHeight="1" x14ac:dyDescent="0.2">
      <c r="A20" s="27" t="s">
        <v>15</v>
      </c>
      <c r="B20" s="24">
        <v>7.4</v>
      </c>
      <c r="C20" s="23">
        <v>2.2999999999999998</v>
      </c>
      <c r="D20" s="24">
        <v>6.01</v>
      </c>
      <c r="E20" s="45">
        <v>1.75</v>
      </c>
      <c r="F20" s="24">
        <v>5.67</v>
      </c>
      <c r="G20" s="45">
        <v>1.65</v>
      </c>
      <c r="H20" s="24">
        <v>4.68</v>
      </c>
      <c r="I20" s="45">
        <v>1.45</v>
      </c>
      <c r="J20" s="24">
        <v>4.8099999999999996</v>
      </c>
      <c r="K20" s="23">
        <v>1.79</v>
      </c>
      <c r="L20" s="24">
        <v>3.35</v>
      </c>
      <c r="M20" s="45">
        <v>1.24</v>
      </c>
      <c r="N20" s="24">
        <v>4.26</v>
      </c>
      <c r="O20" s="45">
        <v>1.22</v>
      </c>
      <c r="P20" s="24">
        <v>5.92</v>
      </c>
      <c r="Q20" s="45">
        <v>0.69</v>
      </c>
      <c r="R20" s="24">
        <v>7.06</v>
      </c>
      <c r="S20" s="45">
        <v>0.79</v>
      </c>
      <c r="T20" s="24">
        <v>7.17</v>
      </c>
      <c r="U20" s="23">
        <v>0.84</v>
      </c>
      <c r="V20" s="24">
        <v>7.53</v>
      </c>
      <c r="W20" s="45">
        <v>0.9</v>
      </c>
      <c r="X20" s="24">
        <v>6.64</v>
      </c>
      <c r="Y20" s="45">
        <v>0.92</v>
      </c>
      <c r="Z20" s="24">
        <v>5.94</v>
      </c>
      <c r="AA20" s="45">
        <v>0.86</v>
      </c>
      <c r="AB20" s="24">
        <v>7.45</v>
      </c>
      <c r="AC20" s="45">
        <v>0.98</v>
      </c>
      <c r="AD20" s="24">
        <v>8.1</v>
      </c>
      <c r="AE20" s="23">
        <v>0.7</v>
      </c>
      <c r="AF20" s="24">
        <v>8.3000000000000007</v>
      </c>
      <c r="AG20" s="23">
        <v>0.7</v>
      </c>
      <c r="AH20" s="24">
        <v>8.1999999999999993</v>
      </c>
      <c r="AI20" s="23">
        <v>0.7</v>
      </c>
      <c r="AJ20" s="24">
        <v>8.8000000000000007</v>
      </c>
      <c r="AK20" s="23">
        <v>0.8</v>
      </c>
      <c r="AL20" s="24">
        <v>9.1999999999999993</v>
      </c>
      <c r="AM20" s="23">
        <v>0.9</v>
      </c>
      <c r="AN20" s="24">
        <v>9.3000000000000007</v>
      </c>
      <c r="AO20" s="23">
        <v>0.9</v>
      </c>
      <c r="AP20" s="24">
        <v>9.8000000000000007</v>
      </c>
      <c r="AQ20" s="23">
        <v>1</v>
      </c>
      <c r="AR20" s="24">
        <v>8.5</v>
      </c>
      <c r="AS20" s="23">
        <v>0.9</v>
      </c>
      <c r="AT20" s="24">
        <v>8.4</v>
      </c>
      <c r="AU20" s="23">
        <v>0.9</v>
      </c>
      <c r="AV20" s="24">
        <v>8</v>
      </c>
      <c r="AW20" s="23">
        <v>0.9</v>
      </c>
      <c r="AX20" s="24">
        <v>8.6</v>
      </c>
      <c r="AY20" s="23">
        <v>0.9</v>
      </c>
    </row>
    <row r="21" spans="1:51" s="19" customFormat="1" ht="13.5" customHeight="1" x14ac:dyDescent="0.2">
      <c r="A21" s="27" t="s">
        <v>6</v>
      </c>
      <c r="B21" s="26">
        <v>3</v>
      </c>
      <c r="C21" s="23">
        <v>0.56999999999999995</v>
      </c>
      <c r="D21" s="26">
        <v>3.13</v>
      </c>
      <c r="E21" s="23">
        <v>0.55000000000000004</v>
      </c>
      <c r="F21" s="26">
        <v>2.91</v>
      </c>
      <c r="G21" s="23">
        <v>0.61</v>
      </c>
      <c r="H21" s="26">
        <v>2.4700000000000002</v>
      </c>
      <c r="I21" s="23">
        <v>0.47</v>
      </c>
      <c r="J21" s="26">
        <v>2.17</v>
      </c>
      <c r="K21" s="23">
        <v>0.47</v>
      </c>
      <c r="L21" s="26">
        <v>2.0499999999999998</v>
      </c>
      <c r="M21" s="23">
        <v>0.47</v>
      </c>
      <c r="N21" s="26">
        <v>2.37</v>
      </c>
      <c r="O21" s="23">
        <v>0.36</v>
      </c>
      <c r="P21" s="26">
        <v>3.2</v>
      </c>
      <c r="Q21" s="23">
        <v>0.28999999999999998</v>
      </c>
      <c r="R21" s="26">
        <v>3.72</v>
      </c>
      <c r="S21" s="23">
        <v>0.33</v>
      </c>
      <c r="T21" s="26">
        <v>3.69</v>
      </c>
      <c r="U21" s="23">
        <v>0.35</v>
      </c>
      <c r="V21" s="26">
        <v>3.25</v>
      </c>
      <c r="W21" s="23">
        <v>0.33</v>
      </c>
      <c r="X21" s="26">
        <v>3.03</v>
      </c>
      <c r="Y21" s="23">
        <v>0.32</v>
      </c>
      <c r="Z21" s="26">
        <v>2.85</v>
      </c>
      <c r="AA21" s="23">
        <v>0.33</v>
      </c>
      <c r="AB21" s="26">
        <v>3.2</v>
      </c>
      <c r="AC21" s="23">
        <v>0.39</v>
      </c>
      <c r="AD21" s="26">
        <v>4.3</v>
      </c>
      <c r="AE21" s="23">
        <v>0.3</v>
      </c>
      <c r="AF21" s="26">
        <v>3.6</v>
      </c>
      <c r="AG21" s="23">
        <v>0.2</v>
      </c>
      <c r="AH21" s="26">
        <v>3.7</v>
      </c>
      <c r="AI21" s="23">
        <v>0.2</v>
      </c>
      <c r="AJ21" s="26">
        <v>3.8</v>
      </c>
      <c r="AK21" s="23">
        <v>0.3</v>
      </c>
      <c r="AL21" s="26">
        <v>4.0999999999999996</v>
      </c>
      <c r="AM21" s="23">
        <v>0.3</v>
      </c>
      <c r="AN21" s="26">
        <v>3.9</v>
      </c>
      <c r="AO21" s="23">
        <v>0.3</v>
      </c>
      <c r="AP21" s="26">
        <v>4.4000000000000004</v>
      </c>
      <c r="AQ21" s="23">
        <v>0.3</v>
      </c>
      <c r="AR21" s="26">
        <v>4.2</v>
      </c>
      <c r="AS21" s="23">
        <v>0.3</v>
      </c>
      <c r="AT21" s="26">
        <v>4.4000000000000004</v>
      </c>
      <c r="AU21" s="23">
        <v>0.3</v>
      </c>
      <c r="AV21" s="26">
        <v>4</v>
      </c>
      <c r="AW21" s="23">
        <v>0.3</v>
      </c>
      <c r="AX21" s="26">
        <v>4.5999999999999996</v>
      </c>
      <c r="AY21" s="23">
        <v>0.3</v>
      </c>
    </row>
    <row r="22" spans="1:51" s="19" customFormat="1" ht="13.5" customHeight="1" x14ac:dyDescent="0.2">
      <c r="A22" s="25" t="s">
        <v>14</v>
      </c>
      <c r="B22" s="24">
        <v>3.07</v>
      </c>
      <c r="C22" s="23">
        <v>0.62</v>
      </c>
      <c r="D22" s="24">
        <v>3.28</v>
      </c>
      <c r="E22" s="45">
        <v>0.57999999999999996</v>
      </c>
      <c r="F22" s="24">
        <v>2.93</v>
      </c>
      <c r="G22" s="45">
        <v>0.65</v>
      </c>
      <c r="H22" s="24">
        <v>2.4300000000000002</v>
      </c>
      <c r="I22" s="45">
        <v>0.46</v>
      </c>
      <c r="J22" s="24">
        <v>2.08</v>
      </c>
      <c r="K22" s="23">
        <v>0.5</v>
      </c>
      <c r="L22" s="24">
        <v>1.86</v>
      </c>
      <c r="M22" s="45">
        <v>0.48</v>
      </c>
      <c r="N22" s="24">
        <v>2.36</v>
      </c>
      <c r="O22" s="45">
        <v>0.39</v>
      </c>
      <c r="P22" s="24">
        <v>3.03</v>
      </c>
      <c r="Q22" s="45">
        <v>0.3</v>
      </c>
      <c r="R22" s="24">
        <v>3.5</v>
      </c>
      <c r="S22" s="45">
        <v>0.34</v>
      </c>
      <c r="T22" s="24">
        <v>3.5</v>
      </c>
      <c r="U22" s="23">
        <v>0.37</v>
      </c>
      <c r="V22" s="24">
        <v>3.07</v>
      </c>
      <c r="W22" s="45">
        <v>0.36</v>
      </c>
      <c r="X22" s="24">
        <v>2.85</v>
      </c>
      <c r="Y22" s="45">
        <v>0.34</v>
      </c>
      <c r="Z22" s="24">
        <v>2.57</v>
      </c>
      <c r="AA22" s="45">
        <v>0.34</v>
      </c>
      <c r="AB22" s="24">
        <v>3.07</v>
      </c>
      <c r="AC22" s="45">
        <v>0.42</v>
      </c>
      <c r="AD22" s="24">
        <v>4.0999999999999996</v>
      </c>
      <c r="AE22" s="23">
        <v>0.3</v>
      </c>
      <c r="AF22" s="24">
        <v>3.4</v>
      </c>
      <c r="AG22" s="23">
        <v>0.3</v>
      </c>
      <c r="AH22" s="24">
        <v>3.5</v>
      </c>
      <c r="AI22" s="23">
        <v>0.2</v>
      </c>
      <c r="AJ22" s="24">
        <v>3.6</v>
      </c>
      <c r="AK22" s="23">
        <v>0.3</v>
      </c>
      <c r="AL22" s="24">
        <v>3.7</v>
      </c>
      <c r="AM22" s="23">
        <v>0.3</v>
      </c>
      <c r="AN22" s="24">
        <v>3.7</v>
      </c>
      <c r="AO22" s="23">
        <v>0.3</v>
      </c>
      <c r="AP22" s="24">
        <v>4.2</v>
      </c>
      <c r="AQ22" s="23">
        <v>0.3</v>
      </c>
      <c r="AR22" s="24">
        <v>4.2</v>
      </c>
      <c r="AS22" s="23">
        <v>0.3</v>
      </c>
      <c r="AT22" s="24">
        <v>4</v>
      </c>
      <c r="AU22" s="23">
        <v>0.3</v>
      </c>
      <c r="AV22" s="24">
        <v>3.4</v>
      </c>
      <c r="AW22" s="23">
        <v>0.3</v>
      </c>
      <c r="AX22" s="24">
        <v>4.2</v>
      </c>
      <c r="AY22" s="23">
        <v>0.3</v>
      </c>
    </row>
    <row r="23" spans="1:51" s="19" customFormat="1" ht="13.5" customHeight="1" x14ac:dyDescent="0.2">
      <c r="A23" s="25" t="s">
        <v>13</v>
      </c>
      <c r="B23" s="94">
        <v>2.48</v>
      </c>
      <c r="C23" s="23">
        <v>1.37</v>
      </c>
      <c r="D23" s="24">
        <v>1.96</v>
      </c>
      <c r="E23" s="45">
        <v>1.66</v>
      </c>
      <c r="F23" s="24">
        <v>2.76</v>
      </c>
      <c r="G23" s="45">
        <v>1.77</v>
      </c>
      <c r="H23" s="24">
        <v>2.74</v>
      </c>
      <c r="I23" s="45">
        <v>1.95</v>
      </c>
      <c r="J23" s="24">
        <v>2.76</v>
      </c>
      <c r="K23" s="23">
        <v>1.4</v>
      </c>
      <c r="L23" s="24">
        <v>3.15</v>
      </c>
      <c r="M23" s="45">
        <v>1.55</v>
      </c>
      <c r="N23" s="24">
        <v>2.44</v>
      </c>
      <c r="O23" s="45">
        <v>0.87</v>
      </c>
      <c r="P23" s="24">
        <v>4.2699999999999996</v>
      </c>
      <c r="Q23" s="45">
        <v>0.89</v>
      </c>
      <c r="R23" s="24">
        <v>5.05</v>
      </c>
      <c r="S23" s="45">
        <v>1.02</v>
      </c>
      <c r="T23" s="24">
        <v>4.7699999999999996</v>
      </c>
      <c r="U23" s="23">
        <v>1.03</v>
      </c>
      <c r="V23" s="24">
        <v>4.2699999999999996</v>
      </c>
      <c r="W23" s="45">
        <v>0.88</v>
      </c>
      <c r="X23" s="24">
        <v>4.13</v>
      </c>
      <c r="Y23" s="45">
        <v>0.93</v>
      </c>
      <c r="Z23" s="24">
        <v>4.43</v>
      </c>
      <c r="AA23" s="45">
        <v>0.99</v>
      </c>
      <c r="AB23" s="24">
        <v>3.98</v>
      </c>
      <c r="AC23" s="45">
        <v>1.1299999999999999</v>
      </c>
      <c r="AD23" s="24">
        <v>5.3</v>
      </c>
      <c r="AE23" s="23">
        <v>0.7</v>
      </c>
      <c r="AF23" s="24">
        <v>4.8</v>
      </c>
      <c r="AG23" s="23">
        <v>0.7</v>
      </c>
      <c r="AH23" s="24">
        <v>4.9000000000000004</v>
      </c>
      <c r="AI23" s="23">
        <v>0.6</v>
      </c>
      <c r="AJ23" s="24">
        <v>5.4</v>
      </c>
      <c r="AK23" s="23">
        <v>0.8</v>
      </c>
      <c r="AL23" s="24">
        <v>5.7</v>
      </c>
      <c r="AM23" s="23">
        <v>0.9</v>
      </c>
      <c r="AN23" s="24">
        <v>4.9000000000000004</v>
      </c>
      <c r="AO23" s="23">
        <v>0.7</v>
      </c>
      <c r="AP23" s="24">
        <v>5.3</v>
      </c>
      <c r="AQ23" s="23">
        <v>0.8</v>
      </c>
      <c r="AR23" s="24">
        <v>4.4000000000000004</v>
      </c>
      <c r="AS23" s="23">
        <v>0.7</v>
      </c>
      <c r="AT23" s="24">
        <v>6.3</v>
      </c>
      <c r="AU23" s="23">
        <v>1</v>
      </c>
      <c r="AV23" s="24">
        <v>6.4</v>
      </c>
      <c r="AW23" s="23">
        <v>0.9</v>
      </c>
      <c r="AX23" s="24">
        <v>6.3</v>
      </c>
      <c r="AY23" s="23">
        <v>0.8</v>
      </c>
    </row>
    <row r="24" spans="1:51" s="19" customFormat="1" ht="13.5" customHeight="1" x14ac:dyDescent="0.2">
      <c r="A24" s="27" t="s">
        <v>7</v>
      </c>
      <c r="B24" s="95">
        <v>2.74</v>
      </c>
      <c r="C24" s="23">
        <v>1.17</v>
      </c>
      <c r="D24" s="26">
        <v>4.41</v>
      </c>
      <c r="E24" s="23">
        <v>1.45</v>
      </c>
      <c r="F24" s="26">
        <v>2.83</v>
      </c>
      <c r="G24" s="23">
        <v>1.07</v>
      </c>
      <c r="H24" s="26">
        <v>1.73</v>
      </c>
      <c r="I24" s="23">
        <v>0.75</v>
      </c>
      <c r="J24" s="26">
        <v>1.34</v>
      </c>
      <c r="K24" s="23">
        <v>0.62</v>
      </c>
      <c r="L24" s="26">
        <v>1.27</v>
      </c>
      <c r="M24" s="23">
        <v>0.52</v>
      </c>
      <c r="N24" s="26">
        <v>2.16</v>
      </c>
      <c r="O24" s="23">
        <v>0.56000000000000005</v>
      </c>
      <c r="P24" s="26">
        <v>2.9</v>
      </c>
      <c r="Q24" s="23">
        <v>0.39</v>
      </c>
      <c r="R24" s="26">
        <v>2.77</v>
      </c>
      <c r="S24" s="23">
        <v>0.38</v>
      </c>
      <c r="T24" s="26">
        <v>2.71</v>
      </c>
      <c r="U24" s="23">
        <v>0.38</v>
      </c>
      <c r="V24" s="26">
        <v>2.23</v>
      </c>
      <c r="W24" s="23">
        <v>0.33</v>
      </c>
      <c r="X24" s="26">
        <v>2.1</v>
      </c>
      <c r="Y24" s="23">
        <v>0.36</v>
      </c>
      <c r="Z24" s="26">
        <v>1.78</v>
      </c>
      <c r="AA24" s="23">
        <v>0.3</v>
      </c>
      <c r="AB24" s="26">
        <v>2.72</v>
      </c>
      <c r="AC24" s="23">
        <v>0.43</v>
      </c>
      <c r="AD24" s="26">
        <v>3.1</v>
      </c>
      <c r="AE24" s="23">
        <v>0.3</v>
      </c>
      <c r="AF24" s="26">
        <v>2.9</v>
      </c>
      <c r="AG24" s="23">
        <v>0.3</v>
      </c>
      <c r="AH24" s="26">
        <v>3</v>
      </c>
      <c r="AI24" s="23">
        <v>0.3</v>
      </c>
      <c r="AJ24" s="26">
        <v>3.4</v>
      </c>
      <c r="AK24" s="23">
        <v>0.3</v>
      </c>
      <c r="AL24" s="26">
        <v>3.4</v>
      </c>
      <c r="AM24" s="23">
        <v>0.3</v>
      </c>
      <c r="AN24" s="26">
        <v>3.4</v>
      </c>
      <c r="AO24" s="23">
        <v>0.3</v>
      </c>
      <c r="AP24" s="26">
        <v>3.3</v>
      </c>
      <c r="AQ24" s="23">
        <v>0.3</v>
      </c>
      <c r="AR24" s="26">
        <v>3.8</v>
      </c>
      <c r="AS24" s="23">
        <v>0.3</v>
      </c>
      <c r="AT24" s="26">
        <v>3.5</v>
      </c>
      <c r="AU24" s="23">
        <v>0.3</v>
      </c>
      <c r="AV24" s="26">
        <v>3.3</v>
      </c>
      <c r="AW24" s="23">
        <v>0.3</v>
      </c>
      <c r="AX24" s="26">
        <v>3.5</v>
      </c>
      <c r="AY24" s="23">
        <v>0.2</v>
      </c>
    </row>
    <row r="25" spans="1:51" s="19" customFormat="1" ht="13.5" customHeight="1" x14ac:dyDescent="0.2">
      <c r="A25" s="25" t="s">
        <v>8</v>
      </c>
      <c r="B25" s="94">
        <v>1.39</v>
      </c>
      <c r="C25" s="23">
        <v>0.66</v>
      </c>
      <c r="D25" s="24">
        <v>2.58</v>
      </c>
      <c r="E25" s="45">
        <v>1.1200000000000001</v>
      </c>
      <c r="F25" s="24">
        <v>2.15</v>
      </c>
      <c r="G25" s="45">
        <v>1.2</v>
      </c>
      <c r="H25" s="24">
        <v>1.1599999999999999</v>
      </c>
      <c r="I25" s="45">
        <v>0.87</v>
      </c>
      <c r="J25" s="24">
        <v>0.95</v>
      </c>
      <c r="K25" s="23">
        <v>0.47</v>
      </c>
      <c r="L25" s="24">
        <v>0.78</v>
      </c>
      <c r="M25" s="45">
        <v>0.46</v>
      </c>
      <c r="N25" s="24">
        <v>1.5</v>
      </c>
      <c r="O25" s="45">
        <v>0.68</v>
      </c>
      <c r="P25" s="24">
        <v>2.2999999999999998</v>
      </c>
      <c r="Q25" s="45">
        <v>0.49</v>
      </c>
      <c r="R25" s="24">
        <v>2.34</v>
      </c>
      <c r="S25" s="45">
        <v>0.49</v>
      </c>
      <c r="T25" s="24">
        <v>2.17</v>
      </c>
      <c r="U25" s="23">
        <v>0.48</v>
      </c>
      <c r="V25" s="24">
        <v>1.59</v>
      </c>
      <c r="W25" s="45">
        <v>0.37</v>
      </c>
      <c r="X25" s="24">
        <v>1.37</v>
      </c>
      <c r="Y25" s="45">
        <v>0.43</v>
      </c>
      <c r="Z25" s="24">
        <v>0.83</v>
      </c>
      <c r="AA25" s="45">
        <v>0.26</v>
      </c>
      <c r="AB25" s="24">
        <v>2.02</v>
      </c>
      <c r="AC25" s="45">
        <v>0.5</v>
      </c>
      <c r="AD25" s="24">
        <v>2.2999999999999998</v>
      </c>
      <c r="AE25" s="23">
        <v>0.3</v>
      </c>
      <c r="AF25" s="24">
        <v>2</v>
      </c>
      <c r="AG25" s="23">
        <v>0.3</v>
      </c>
      <c r="AH25" s="24">
        <v>2.1</v>
      </c>
      <c r="AI25" s="23">
        <v>0.3</v>
      </c>
      <c r="AJ25" s="24">
        <v>1.7</v>
      </c>
      <c r="AK25" s="23">
        <v>0.3</v>
      </c>
      <c r="AL25" s="24">
        <v>2</v>
      </c>
      <c r="AM25" s="23">
        <v>0.3</v>
      </c>
      <c r="AN25" s="24">
        <v>2.1</v>
      </c>
      <c r="AO25" s="23">
        <v>0.4</v>
      </c>
      <c r="AP25" s="24">
        <v>2.1</v>
      </c>
      <c r="AQ25" s="23">
        <v>0.4</v>
      </c>
      <c r="AR25" s="24">
        <v>2.5</v>
      </c>
      <c r="AS25" s="23">
        <v>0.4</v>
      </c>
      <c r="AT25" s="24">
        <v>2.2000000000000002</v>
      </c>
      <c r="AU25" s="23">
        <v>0.3</v>
      </c>
      <c r="AV25" s="24">
        <v>2</v>
      </c>
      <c r="AW25" s="23">
        <v>0.3</v>
      </c>
      <c r="AX25" s="24">
        <v>2.2999999999999998</v>
      </c>
      <c r="AY25" s="23">
        <v>0.3</v>
      </c>
    </row>
    <row r="26" spans="1:51" s="19" customFormat="1" ht="13.5" customHeight="1" x14ac:dyDescent="0.2">
      <c r="A26" s="22" t="s">
        <v>27</v>
      </c>
      <c r="B26" s="96">
        <v>4.57</v>
      </c>
      <c r="C26" s="20">
        <v>2.57</v>
      </c>
      <c r="D26" s="21">
        <v>6.89</v>
      </c>
      <c r="E26" s="46">
        <v>3.01</v>
      </c>
      <c r="F26" s="21">
        <v>3.77</v>
      </c>
      <c r="G26" s="46">
        <v>1.94</v>
      </c>
      <c r="H26" s="21">
        <v>2.5</v>
      </c>
      <c r="I26" s="46">
        <v>1.31</v>
      </c>
      <c r="J26" s="21">
        <v>1.87</v>
      </c>
      <c r="K26" s="20">
        <v>1.3</v>
      </c>
      <c r="L26" s="21">
        <v>1.95</v>
      </c>
      <c r="M26" s="46">
        <v>1.05</v>
      </c>
      <c r="N26" s="21">
        <v>3.06</v>
      </c>
      <c r="O26" s="46">
        <v>0.95</v>
      </c>
      <c r="P26" s="21">
        <v>3.67</v>
      </c>
      <c r="Q26" s="46">
        <v>0.64</v>
      </c>
      <c r="R26" s="21">
        <v>3.34</v>
      </c>
      <c r="S26" s="46">
        <v>0.57999999999999996</v>
      </c>
      <c r="T26" s="21">
        <v>3.37</v>
      </c>
      <c r="U26" s="20">
        <v>0.61</v>
      </c>
      <c r="V26" s="21">
        <v>3.03</v>
      </c>
      <c r="W26" s="46">
        <v>0.59</v>
      </c>
      <c r="X26" s="21">
        <v>2.84</v>
      </c>
      <c r="Y26" s="46">
        <v>0.56999999999999995</v>
      </c>
      <c r="Z26" s="21">
        <v>2.59</v>
      </c>
      <c r="AA26" s="46">
        <v>0.5</v>
      </c>
      <c r="AB26" s="21">
        <v>3.25</v>
      </c>
      <c r="AC26" s="46">
        <v>0.64</v>
      </c>
      <c r="AD26" s="21">
        <v>3.6</v>
      </c>
      <c r="AE26" s="20">
        <v>0.4</v>
      </c>
      <c r="AF26" s="21">
        <v>3.5</v>
      </c>
      <c r="AG26" s="20">
        <v>0.4</v>
      </c>
      <c r="AH26" s="21">
        <v>3.5</v>
      </c>
      <c r="AI26" s="20">
        <v>0.4</v>
      </c>
      <c r="AJ26" s="21">
        <v>4.3</v>
      </c>
      <c r="AK26" s="20">
        <v>0.5</v>
      </c>
      <c r="AL26" s="21">
        <v>4.3</v>
      </c>
      <c r="AM26" s="20">
        <v>0.4</v>
      </c>
      <c r="AN26" s="21">
        <v>4.0999999999999996</v>
      </c>
      <c r="AO26" s="20">
        <v>0.4</v>
      </c>
      <c r="AP26" s="21">
        <v>4</v>
      </c>
      <c r="AQ26" s="20">
        <v>0.4</v>
      </c>
      <c r="AR26" s="21">
        <v>4.5</v>
      </c>
      <c r="AS26" s="20">
        <v>0.5</v>
      </c>
      <c r="AT26" s="21">
        <v>4.2</v>
      </c>
      <c r="AU26" s="20">
        <v>0.4</v>
      </c>
      <c r="AV26" s="21">
        <v>3.9</v>
      </c>
      <c r="AW26" s="20">
        <v>0.3</v>
      </c>
      <c r="AX26" s="21">
        <v>4.0999999999999996</v>
      </c>
      <c r="AY26" s="20">
        <v>0.3</v>
      </c>
    </row>
    <row r="27" spans="1:51" s="7" customFormat="1" ht="13.5" customHeight="1" x14ac:dyDescent="0.2">
      <c r="A27" s="12" t="s">
        <v>12</v>
      </c>
      <c r="B27" s="12"/>
      <c r="C27" s="12"/>
      <c r="D27" s="12"/>
      <c r="E27" s="12"/>
      <c r="F27" s="12"/>
      <c r="G27" s="12"/>
      <c r="H27" s="12"/>
      <c r="I27" s="12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51" s="7" customFormat="1" ht="12" customHeight="1" x14ac:dyDescent="0.2">
      <c r="A28" s="8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6"/>
      <c r="W28" s="6"/>
      <c r="X28" s="6"/>
      <c r="Y28" s="6"/>
      <c r="Z28" s="6"/>
      <c r="AA28" s="6"/>
    </row>
    <row r="29" spans="1:51" s="7" customFormat="1" ht="12" customHeight="1" x14ac:dyDescent="0.2">
      <c r="A29" s="10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6"/>
    </row>
    <row r="30" spans="1:51" s="7" customFormat="1" ht="13.5" customHeight="1" x14ac:dyDescent="0.2">
      <c r="A30" s="12" t="s">
        <v>29</v>
      </c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6"/>
      <c r="P30" s="6"/>
      <c r="AV30" s="92"/>
      <c r="AX30" s="92"/>
    </row>
    <row r="31" spans="1:51" s="7" customFormat="1" ht="13.5" customHeight="1" x14ac:dyDescent="0.2">
      <c r="A31" s="10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X31" s="93"/>
    </row>
    <row r="32" spans="1:51" s="7" customFormat="1" ht="13.5" customHeight="1" x14ac:dyDescent="0.2">
      <c r="A32" s="8" t="str">
        <f>Index!$A$16</f>
        <v>Source: OFS – Enquête suisse sur la population active (ESPA)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8"/>
      <c r="AX32" s="8"/>
    </row>
    <row r="33" spans="1:47" s="7" customFormat="1" ht="13.5" customHeight="1" x14ac:dyDescent="0.2">
      <c r="A33" s="8" t="str">
        <f>Index!$A$17</f>
        <v>© OFS 2021</v>
      </c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47" s="13" customFormat="1" ht="25.5" customHeight="1" x14ac:dyDescent="0.2">
      <c r="A34" s="8" t="str">
        <f>Index!$A$18</f>
        <v>Contact: Office fédéral de la statistique (OFS), Indicateurs de la formation, EducIndicators@bfs.admin.ch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</row>
  </sheetData>
  <mergeCells count="50">
    <mergeCell ref="AL17:AM17"/>
    <mergeCell ref="Z17:AA17"/>
    <mergeCell ref="AB17:AC17"/>
    <mergeCell ref="X17:Y17"/>
    <mergeCell ref="AD17:AE17"/>
    <mergeCell ref="AF17:AG17"/>
    <mergeCell ref="AH17:AI17"/>
    <mergeCell ref="T17:U17"/>
    <mergeCell ref="AJ17:AK17"/>
    <mergeCell ref="V17:W17"/>
    <mergeCell ref="H17:I17"/>
    <mergeCell ref="J17:K17"/>
    <mergeCell ref="L17:M17"/>
    <mergeCell ref="N17:O17"/>
    <mergeCell ref="P17:Q17"/>
    <mergeCell ref="R17:S17"/>
    <mergeCell ref="B4:C4"/>
    <mergeCell ref="D4:E4"/>
    <mergeCell ref="F4:G4"/>
    <mergeCell ref="B17:C17"/>
    <mergeCell ref="D17:E17"/>
    <mergeCell ref="F17:G17"/>
    <mergeCell ref="AD4:AE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V17:AW17"/>
    <mergeCell ref="AR4:AS4"/>
    <mergeCell ref="AX4:AY4"/>
    <mergeCell ref="AF4:AG4"/>
    <mergeCell ref="AH4:AI4"/>
    <mergeCell ref="AJ4:AK4"/>
    <mergeCell ref="AL4:AM4"/>
    <mergeCell ref="AN4:AO4"/>
    <mergeCell ref="AP4:AQ4"/>
    <mergeCell ref="AV4:AW4"/>
    <mergeCell ref="AT4:AU4"/>
    <mergeCell ref="AT17:AU17"/>
    <mergeCell ref="AX17:AY17"/>
    <mergeCell ref="AR17:AS17"/>
    <mergeCell ref="AP17:AQ17"/>
    <mergeCell ref="AN17:AO17"/>
  </mergeCells>
  <hyperlinks>
    <hyperlink ref="A1" location="Index!A1" display="Retour"/>
  </hyperlink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/>
  </sheetViews>
  <sheetFormatPr baseColWidth="10" defaultColWidth="12.5703125" defaultRowHeight="14.25" x14ac:dyDescent="0.2"/>
  <cols>
    <col min="1" max="1" width="29.28515625" style="14" customWidth="1"/>
    <col min="2" max="7" width="8" style="14" customWidth="1"/>
    <col min="8" max="9" width="6.140625" style="14" customWidth="1"/>
    <col min="10" max="16384" width="12.5703125" style="14"/>
  </cols>
  <sheetData>
    <row r="1" spans="1:7" s="36" customFormat="1" ht="25.5" customHeight="1" x14ac:dyDescent="0.2">
      <c r="A1" s="111" t="s">
        <v>34</v>
      </c>
    </row>
    <row r="2" spans="1:7" s="35" customFormat="1" ht="13.5" customHeight="1" x14ac:dyDescent="0.2">
      <c r="A2" s="2" t="str">
        <f>CONCATENATE("Personnes actives occupées selon le sexe, en ",RIGHT(Index!A17,4)-1)</f>
        <v>Personnes actives occupées selon le sexe, en 2020</v>
      </c>
      <c r="B2" s="38"/>
      <c r="C2" s="38"/>
      <c r="G2" s="103" t="s">
        <v>24</v>
      </c>
    </row>
    <row r="3" spans="1:7" s="35" customFormat="1" ht="13.5" customHeight="1" x14ac:dyDescent="0.2">
      <c r="A3" s="3" t="s">
        <v>41</v>
      </c>
      <c r="B3" s="36"/>
      <c r="C3" s="36"/>
    </row>
    <row r="4" spans="1:7" s="28" customFormat="1" ht="13.5" customHeight="1" x14ac:dyDescent="0.2">
      <c r="A4" s="34"/>
      <c r="B4" s="126" t="s">
        <v>4</v>
      </c>
      <c r="C4" s="128"/>
      <c r="D4" s="126" t="s">
        <v>5</v>
      </c>
      <c r="E4" s="128"/>
      <c r="F4" s="126" t="s">
        <v>0</v>
      </c>
      <c r="G4" s="127"/>
    </row>
    <row r="5" spans="1:7" s="28" customFormat="1" ht="13.5" customHeight="1" x14ac:dyDescent="0.2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0" t="s">
        <v>1</v>
      </c>
      <c r="G5" s="29" t="s">
        <v>2</v>
      </c>
    </row>
    <row r="6" spans="1:7" s="19" customFormat="1" ht="13.5" customHeight="1" x14ac:dyDescent="0.2">
      <c r="A6" s="42" t="s">
        <v>0</v>
      </c>
      <c r="B6" s="43">
        <v>78.900000000000006</v>
      </c>
      <c r="C6" s="47">
        <v>0.5</v>
      </c>
      <c r="D6" s="43">
        <v>88.5</v>
      </c>
      <c r="E6" s="47">
        <v>0.4</v>
      </c>
      <c r="F6" s="43">
        <v>83.7</v>
      </c>
      <c r="G6" s="47">
        <v>0.3</v>
      </c>
    </row>
    <row r="7" spans="1:7" s="19" customFormat="1" ht="13.5" customHeight="1" x14ac:dyDescent="0.2">
      <c r="A7" s="27" t="s">
        <v>15</v>
      </c>
      <c r="B7" s="24">
        <v>62.2</v>
      </c>
      <c r="C7" s="45">
        <v>1.7</v>
      </c>
      <c r="D7" s="24">
        <v>79</v>
      </c>
      <c r="E7" s="45">
        <v>1.8</v>
      </c>
      <c r="F7" s="24">
        <v>70</v>
      </c>
      <c r="G7" s="45">
        <v>1.3</v>
      </c>
    </row>
    <row r="8" spans="1:7" s="19" customFormat="1" ht="13.5" customHeight="1" x14ac:dyDescent="0.2">
      <c r="A8" s="27" t="s">
        <v>6</v>
      </c>
      <c r="B8" s="26">
        <v>77.8</v>
      </c>
      <c r="C8" s="23">
        <v>0.7</v>
      </c>
      <c r="D8" s="26">
        <v>86.1</v>
      </c>
      <c r="E8" s="23">
        <v>0.7</v>
      </c>
      <c r="F8" s="26">
        <v>81.8</v>
      </c>
      <c r="G8" s="23">
        <v>0.5</v>
      </c>
    </row>
    <row r="9" spans="1:7" s="19" customFormat="1" ht="13.5" customHeight="1" x14ac:dyDescent="0.2">
      <c r="A9" s="25" t="s">
        <v>14</v>
      </c>
      <c r="B9" s="24">
        <v>78.7</v>
      </c>
      <c r="C9" s="45">
        <v>0.8</v>
      </c>
      <c r="D9" s="24">
        <v>87</v>
      </c>
      <c r="E9" s="45">
        <v>0.8</v>
      </c>
      <c r="F9" s="24">
        <v>82.8</v>
      </c>
      <c r="G9" s="45">
        <v>0.6</v>
      </c>
    </row>
    <row r="10" spans="1:7" s="19" customFormat="1" ht="13.5" customHeight="1" x14ac:dyDescent="0.2">
      <c r="A10" s="25" t="s">
        <v>13</v>
      </c>
      <c r="B10" s="24">
        <v>74.7</v>
      </c>
      <c r="C10" s="45">
        <v>1.7</v>
      </c>
      <c r="D10" s="24">
        <v>81.5</v>
      </c>
      <c r="E10" s="45">
        <v>1.9</v>
      </c>
      <c r="F10" s="24">
        <v>77.5</v>
      </c>
      <c r="G10" s="45">
        <v>1.3</v>
      </c>
    </row>
    <row r="11" spans="1:7" s="19" customFormat="1" ht="13.5" customHeight="1" x14ac:dyDescent="0.2">
      <c r="A11" s="27" t="s">
        <v>7</v>
      </c>
      <c r="B11" s="24">
        <v>84.9</v>
      </c>
      <c r="C11" s="45">
        <v>0.7</v>
      </c>
      <c r="D11" s="24">
        <v>92.6</v>
      </c>
      <c r="E11" s="45">
        <v>0.5</v>
      </c>
      <c r="F11" s="24">
        <v>89.1</v>
      </c>
      <c r="G11" s="45">
        <v>0.4</v>
      </c>
    </row>
    <row r="12" spans="1:7" s="19" customFormat="1" ht="13.5" customHeight="1" x14ac:dyDescent="0.2">
      <c r="A12" s="25" t="s">
        <v>8</v>
      </c>
      <c r="B12" s="24">
        <v>88.1</v>
      </c>
      <c r="C12" s="45">
        <v>1</v>
      </c>
      <c r="D12" s="24">
        <v>94</v>
      </c>
      <c r="E12" s="45">
        <v>0.7</v>
      </c>
      <c r="F12" s="24">
        <v>91.6</v>
      </c>
      <c r="G12" s="45">
        <v>0.6</v>
      </c>
    </row>
    <row r="13" spans="1:7" s="19" customFormat="1" ht="13.5" customHeight="1" x14ac:dyDescent="0.2">
      <c r="A13" s="22" t="s">
        <v>27</v>
      </c>
      <c r="B13" s="21">
        <v>83.6</v>
      </c>
      <c r="C13" s="46">
        <v>0.8</v>
      </c>
      <c r="D13" s="21">
        <v>91.8</v>
      </c>
      <c r="E13" s="46">
        <v>0.6</v>
      </c>
      <c r="F13" s="21">
        <v>87.8</v>
      </c>
      <c r="G13" s="46">
        <v>0.5</v>
      </c>
    </row>
    <row r="14" spans="1:7" s="39" customFormat="1" ht="13.5" customHeight="1" x14ac:dyDescent="0.2"/>
    <row r="15" spans="1:7" s="35" customFormat="1" ht="13.5" customHeight="1" x14ac:dyDescent="0.2">
      <c r="A15" s="2" t="str">
        <f>CONCATENATE("Personnes au chômage au sens du BIT selon le sexe, en ",RIGHT(Index!A17,4)-1)</f>
        <v>Personnes au chômage au sens du BIT selon le sexe, en 2020</v>
      </c>
      <c r="B15" s="38"/>
      <c r="C15" s="38"/>
      <c r="G15" s="103" t="s">
        <v>24</v>
      </c>
    </row>
    <row r="16" spans="1:7" s="35" customFormat="1" ht="13.5" customHeight="1" x14ac:dyDescent="0.2">
      <c r="A16" s="3" t="s">
        <v>40</v>
      </c>
      <c r="B16" s="36"/>
      <c r="C16" s="36"/>
    </row>
    <row r="17" spans="1:9" s="28" customFormat="1" ht="13.5" customHeight="1" x14ac:dyDescent="0.2">
      <c r="A17" s="34"/>
      <c r="B17" s="126" t="s">
        <v>4</v>
      </c>
      <c r="C17" s="128"/>
      <c r="D17" s="126" t="s">
        <v>5</v>
      </c>
      <c r="E17" s="128"/>
      <c r="F17" s="126" t="s">
        <v>0</v>
      </c>
      <c r="G17" s="127"/>
    </row>
    <row r="18" spans="1:9" s="28" customFormat="1" ht="13.5" customHeight="1" x14ac:dyDescent="0.2">
      <c r="A18" s="33"/>
      <c r="B18" s="32" t="s">
        <v>1</v>
      </c>
      <c r="C18" s="31" t="s">
        <v>2</v>
      </c>
      <c r="D18" s="32" t="s">
        <v>1</v>
      </c>
      <c r="E18" s="31" t="s">
        <v>2</v>
      </c>
      <c r="F18" s="30" t="s">
        <v>1</v>
      </c>
      <c r="G18" s="29" t="s">
        <v>2</v>
      </c>
    </row>
    <row r="19" spans="1:9" s="19" customFormat="1" ht="13.5" customHeight="1" x14ac:dyDescent="0.2">
      <c r="A19" s="42" t="s">
        <v>0</v>
      </c>
      <c r="B19" s="43">
        <v>4.7</v>
      </c>
      <c r="C19" s="47">
        <v>0.3</v>
      </c>
      <c r="D19" s="43">
        <v>4.2</v>
      </c>
      <c r="E19" s="47">
        <v>0.3</v>
      </c>
      <c r="F19" s="43">
        <v>4.5</v>
      </c>
      <c r="G19" s="47">
        <v>0.2</v>
      </c>
    </row>
    <row r="20" spans="1:9" s="19" customFormat="1" ht="13.5" customHeight="1" x14ac:dyDescent="0.2">
      <c r="A20" s="27" t="s">
        <v>15</v>
      </c>
      <c r="B20" s="24">
        <v>10</v>
      </c>
      <c r="C20" s="45">
        <v>1.4</v>
      </c>
      <c r="D20" s="24">
        <v>7.3</v>
      </c>
      <c r="E20" s="45">
        <v>1.2</v>
      </c>
      <c r="F20" s="24">
        <v>8.6</v>
      </c>
      <c r="G20" s="45">
        <v>0.9</v>
      </c>
    </row>
    <row r="21" spans="1:9" s="19" customFormat="1" ht="13.5" customHeight="1" x14ac:dyDescent="0.2">
      <c r="A21" s="27" t="s">
        <v>6</v>
      </c>
      <c r="B21" s="26">
        <v>4.0999999999999996</v>
      </c>
      <c r="C21" s="23">
        <v>0.4</v>
      </c>
      <c r="D21" s="26">
        <v>5</v>
      </c>
      <c r="E21" s="23">
        <v>0.5</v>
      </c>
      <c r="F21" s="26">
        <v>4.5999999999999996</v>
      </c>
      <c r="G21" s="23">
        <v>0.3</v>
      </c>
    </row>
    <row r="22" spans="1:9" s="19" customFormat="1" ht="13.5" customHeight="1" x14ac:dyDescent="0.2">
      <c r="A22" s="25" t="s">
        <v>14</v>
      </c>
      <c r="B22" s="24">
        <v>3.8</v>
      </c>
      <c r="C22" s="45">
        <v>0.4</v>
      </c>
      <c r="D22" s="24">
        <v>4.5</v>
      </c>
      <c r="E22" s="45">
        <v>0.5</v>
      </c>
      <c r="F22" s="24">
        <v>4.2</v>
      </c>
      <c r="G22" s="45">
        <v>0.3</v>
      </c>
    </row>
    <row r="23" spans="1:9" s="19" customFormat="1" ht="13.5" customHeight="1" x14ac:dyDescent="0.2">
      <c r="A23" s="25" t="s">
        <v>13</v>
      </c>
      <c r="B23" s="24">
        <v>5.2</v>
      </c>
      <c r="C23" s="45">
        <v>1</v>
      </c>
      <c r="D23" s="24">
        <v>7.6</v>
      </c>
      <c r="E23" s="45">
        <v>1.5</v>
      </c>
      <c r="F23" s="24">
        <v>6.3</v>
      </c>
      <c r="G23" s="45">
        <v>0.8</v>
      </c>
    </row>
    <row r="24" spans="1:9" s="19" customFormat="1" ht="13.5" customHeight="1" x14ac:dyDescent="0.2">
      <c r="A24" s="27" t="s">
        <v>7</v>
      </c>
      <c r="B24" s="24">
        <v>4.0999999999999996</v>
      </c>
      <c r="C24" s="45">
        <v>0.4</v>
      </c>
      <c r="D24" s="24">
        <v>3</v>
      </c>
      <c r="E24" s="45">
        <v>0.3</v>
      </c>
      <c r="F24" s="24">
        <v>3.5</v>
      </c>
      <c r="G24" s="45">
        <v>0.2</v>
      </c>
    </row>
    <row r="25" spans="1:9" s="19" customFormat="1" ht="13.5" customHeight="1" x14ac:dyDescent="0.2">
      <c r="A25" s="25" t="s">
        <v>8</v>
      </c>
      <c r="B25" s="24">
        <v>2.6</v>
      </c>
      <c r="C25" s="45">
        <v>0.5</v>
      </c>
      <c r="D25" s="24">
        <v>2.1</v>
      </c>
      <c r="E25" s="45">
        <v>0.4</v>
      </c>
      <c r="F25" s="24">
        <v>2.2999999999999998</v>
      </c>
      <c r="G25" s="45">
        <v>0.3</v>
      </c>
    </row>
    <row r="26" spans="1:9" s="19" customFormat="1" ht="13.5" customHeight="1" x14ac:dyDescent="0.2">
      <c r="A26" s="22" t="s">
        <v>27</v>
      </c>
      <c r="B26" s="21">
        <v>4.8</v>
      </c>
      <c r="C26" s="46">
        <v>0.5</v>
      </c>
      <c r="D26" s="21">
        <v>3.6</v>
      </c>
      <c r="E26" s="46">
        <v>0.4</v>
      </c>
      <c r="F26" s="21">
        <v>4.0999999999999996</v>
      </c>
      <c r="G26" s="46">
        <v>0.3</v>
      </c>
    </row>
    <row r="27" spans="1:9" s="7" customFormat="1" ht="13.5" customHeight="1" x14ac:dyDescent="0.2">
      <c r="A27" s="12" t="s">
        <v>31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8" t="str">
        <f>Index!$A$16</f>
        <v>Source: OFS – Enquête suisse sur la population active (ESPA)</v>
      </c>
    </row>
    <row r="29" spans="1:9" x14ac:dyDescent="0.2">
      <c r="A29" s="8" t="str">
        <f>Index!$A$17</f>
        <v>© OFS 2021</v>
      </c>
    </row>
    <row r="30" spans="1:9" ht="25.5" customHeight="1" x14ac:dyDescent="0.2">
      <c r="A30" s="8" t="str">
        <f>Index!$A$18</f>
        <v>Contact: Office fédéral de la statistique (OFS), Indicateurs de la formation, EducIndicators@bfs.admin.ch</v>
      </c>
    </row>
    <row r="31" spans="1:9" s="7" customFormat="1" ht="13.5" customHeight="1" x14ac:dyDescent="0.2">
      <c r="A31" s="12"/>
      <c r="B31" s="12"/>
      <c r="C31" s="12"/>
      <c r="D31" s="5"/>
      <c r="E31" s="5"/>
      <c r="F31" s="6"/>
      <c r="G31" s="6"/>
    </row>
    <row r="32" spans="1:9" s="7" customFormat="1" ht="12.75" customHeight="1" x14ac:dyDescent="0.2">
      <c r="A32" s="8"/>
      <c r="B32" s="9"/>
      <c r="C32" s="9"/>
      <c r="D32" s="9"/>
      <c r="E32" s="9"/>
      <c r="F32" s="9"/>
      <c r="G32" s="9"/>
    </row>
    <row r="33" spans="1:7" s="7" customFormat="1" ht="12.75" customHeight="1" x14ac:dyDescent="0.2">
      <c r="A33" s="10"/>
      <c r="B33" s="11"/>
      <c r="C33" s="11"/>
      <c r="D33" s="11"/>
      <c r="E33" s="11"/>
      <c r="F33" s="11"/>
      <c r="G33" s="11"/>
    </row>
    <row r="34" spans="1:7" s="7" customFormat="1" ht="12.75" customHeight="1" x14ac:dyDescent="0.2">
      <c r="A34" s="12"/>
      <c r="B34" s="12"/>
      <c r="C34" s="12"/>
      <c r="D34" s="5"/>
      <c r="E34" s="5"/>
      <c r="F34" s="6"/>
      <c r="G34" s="6"/>
    </row>
  </sheetData>
  <mergeCells count="6">
    <mergeCell ref="F17:G17"/>
    <mergeCell ref="B17:C17"/>
    <mergeCell ref="D17:E17"/>
    <mergeCell ref="F4:G4"/>
    <mergeCell ref="B4:C4"/>
    <mergeCell ref="D4:E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"/>
  <sheetViews>
    <sheetView showGridLines="0" zoomScaleNormal="100" workbookViewId="0"/>
  </sheetViews>
  <sheetFormatPr baseColWidth="10" defaultColWidth="11.42578125" defaultRowHeight="14.25" x14ac:dyDescent="0.2"/>
  <cols>
    <col min="1" max="1" width="29.28515625" style="14" customWidth="1"/>
    <col min="2" max="5" width="6.42578125" style="14" customWidth="1"/>
    <col min="6" max="9" width="8.7109375" style="14" customWidth="1"/>
    <col min="10" max="11" width="6.42578125" style="14" customWidth="1"/>
    <col min="12" max="15" width="8.7109375" style="14" customWidth="1"/>
    <col min="16" max="16384" width="11.42578125" style="14"/>
  </cols>
  <sheetData>
    <row r="1" spans="1:15" s="35" customFormat="1" ht="25.5" customHeight="1" x14ac:dyDescent="0.2">
      <c r="A1" s="111" t="s">
        <v>34</v>
      </c>
    </row>
    <row r="2" spans="1:15" s="35" customFormat="1" ht="13.5" customHeight="1" x14ac:dyDescent="0.2">
      <c r="A2" s="2" t="str">
        <f>CONCATENATE("Personnes actives occupées selon la nationalité et la durée de résidence, en ",RIGHT(Index!A17,4)-1)</f>
        <v>Personnes actives occupées selon la nationalité et la durée de résidence, en 2020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7" t="s">
        <v>22</v>
      </c>
    </row>
    <row r="3" spans="1:15" s="35" customFormat="1" ht="13.5" customHeight="1" x14ac:dyDescent="0.2">
      <c r="A3" s="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4" customFormat="1" ht="13.5" customHeight="1" x14ac:dyDescent="0.2">
      <c r="A4" s="52"/>
      <c r="B4" s="67" t="s">
        <v>0</v>
      </c>
      <c r="C4" s="68"/>
      <c r="D4" s="69" t="s">
        <v>25</v>
      </c>
      <c r="E4" s="70"/>
      <c r="F4" s="70"/>
      <c r="G4" s="70"/>
      <c r="H4" s="70"/>
      <c r="I4" s="70"/>
      <c r="J4" s="69" t="s">
        <v>26</v>
      </c>
      <c r="K4" s="70"/>
      <c r="L4" s="70"/>
      <c r="M4" s="70"/>
      <c r="N4" s="70"/>
      <c r="O4" s="70"/>
    </row>
    <row r="5" spans="1:15" s="64" customFormat="1" ht="34.5" customHeight="1" x14ac:dyDescent="0.2">
      <c r="A5" s="53"/>
      <c r="B5" s="71"/>
      <c r="C5" s="72"/>
      <c r="D5" s="129" t="s">
        <v>0</v>
      </c>
      <c r="E5" s="130"/>
      <c r="F5" s="129" t="s">
        <v>130</v>
      </c>
      <c r="G5" s="131"/>
      <c r="H5" s="129" t="s">
        <v>137</v>
      </c>
      <c r="I5" s="131"/>
      <c r="J5" s="129" t="s">
        <v>0</v>
      </c>
      <c r="K5" s="130"/>
      <c r="L5" s="129" t="s">
        <v>129</v>
      </c>
      <c r="M5" s="131"/>
      <c r="N5" s="129" t="s">
        <v>136</v>
      </c>
      <c r="O5" s="132"/>
    </row>
    <row r="6" spans="1:15" s="65" customFormat="1" ht="13.5" customHeight="1" x14ac:dyDescent="0.2">
      <c r="A6" s="54"/>
      <c r="B6" s="55" t="s">
        <v>1</v>
      </c>
      <c r="C6" s="56" t="s">
        <v>2</v>
      </c>
      <c r="D6" s="55" t="s">
        <v>1</v>
      </c>
      <c r="E6" s="56" t="s">
        <v>2</v>
      </c>
      <c r="F6" s="57" t="s">
        <v>1</v>
      </c>
      <c r="G6" s="56" t="s">
        <v>2</v>
      </c>
      <c r="H6" s="57" t="s">
        <v>1</v>
      </c>
      <c r="I6" s="56" t="s">
        <v>2</v>
      </c>
      <c r="J6" s="55" t="s">
        <v>1</v>
      </c>
      <c r="K6" s="56" t="s">
        <v>2</v>
      </c>
      <c r="L6" s="57" t="s">
        <v>1</v>
      </c>
      <c r="M6" s="56" t="s">
        <v>2</v>
      </c>
      <c r="N6" s="57" t="s">
        <v>1</v>
      </c>
      <c r="O6" s="73" t="s">
        <v>2</v>
      </c>
    </row>
    <row r="7" spans="1:15" s="66" customFormat="1" ht="13.5" customHeight="1" x14ac:dyDescent="0.25">
      <c r="A7" s="42" t="s">
        <v>0</v>
      </c>
      <c r="B7" s="58">
        <v>83.7</v>
      </c>
      <c r="C7" s="75">
        <v>0.3</v>
      </c>
      <c r="D7" s="58">
        <v>85.4</v>
      </c>
      <c r="E7" s="75">
        <v>0.4</v>
      </c>
      <c r="F7" s="58">
        <v>84.7</v>
      </c>
      <c r="G7" s="75">
        <v>1.2</v>
      </c>
      <c r="H7" s="58">
        <v>76.7</v>
      </c>
      <c r="I7" s="75">
        <v>1.4</v>
      </c>
      <c r="J7" s="58">
        <v>79.8</v>
      </c>
      <c r="K7" s="75">
        <v>0.7</v>
      </c>
      <c r="L7" s="58">
        <v>83.9</v>
      </c>
      <c r="M7" s="75">
        <v>1.5</v>
      </c>
      <c r="N7" s="58">
        <v>79.099999999999994</v>
      </c>
      <c r="O7" s="75">
        <v>0.7</v>
      </c>
    </row>
    <row r="8" spans="1:15" s="66" customFormat="1" ht="13.5" customHeight="1" x14ac:dyDescent="0.25">
      <c r="A8" s="27" t="s">
        <v>15</v>
      </c>
      <c r="B8" s="58">
        <v>70</v>
      </c>
      <c r="C8" s="75">
        <v>1.3</v>
      </c>
      <c r="D8" s="58">
        <v>66.900000000000006</v>
      </c>
      <c r="E8" s="75">
        <v>2.1</v>
      </c>
      <c r="F8" s="58">
        <v>61.6</v>
      </c>
      <c r="G8" s="75">
        <v>6.6</v>
      </c>
      <c r="H8" s="58">
        <v>68.599999999999994</v>
      </c>
      <c r="I8" s="75">
        <v>3.5</v>
      </c>
      <c r="J8" s="58">
        <v>71.8</v>
      </c>
      <c r="K8" s="75">
        <v>1.6</v>
      </c>
      <c r="L8" s="58">
        <v>74.7</v>
      </c>
      <c r="M8" s="75">
        <v>4.2</v>
      </c>
      <c r="N8" s="58">
        <v>71.400000000000006</v>
      </c>
      <c r="O8" s="75">
        <v>1.7</v>
      </c>
    </row>
    <row r="9" spans="1:15" s="65" customFormat="1" ht="13.5" customHeight="1" x14ac:dyDescent="0.2">
      <c r="A9" s="27" t="s">
        <v>6</v>
      </c>
      <c r="B9" s="60">
        <v>81.8</v>
      </c>
      <c r="C9" s="59">
        <v>0.5</v>
      </c>
      <c r="D9" s="60">
        <v>82.5</v>
      </c>
      <c r="E9" s="59">
        <v>0.6</v>
      </c>
      <c r="F9" s="60">
        <v>81.599999999999994</v>
      </c>
      <c r="G9" s="59">
        <v>1.8</v>
      </c>
      <c r="H9" s="60">
        <v>75.400000000000006</v>
      </c>
      <c r="I9" s="59">
        <v>2.5</v>
      </c>
      <c r="J9" s="60">
        <v>79.5</v>
      </c>
      <c r="K9" s="59">
        <v>1.2</v>
      </c>
      <c r="L9" s="60">
        <v>84.4</v>
      </c>
      <c r="M9" s="59">
        <v>1.9</v>
      </c>
      <c r="N9" s="60">
        <v>77.7</v>
      </c>
      <c r="O9" s="59">
        <v>1.4</v>
      </c>
    </row>
    <row r="10" spans="1:15" s="65" customFormat="1" ht="13.5" customHeight="1" x14ac:dyDescent="0.2">
      <c r="A10" s="25" t="s">
        <v>14</v>
      </c>
      <c r="B10" s="58">
        <v>82.8</v>
      </c>
      <c r="C10" s="75">
        <v>0.6</v>
      </c>
      <c r="D10" s="58">
        <v>83</v>
      </c>
      <c r="E10" s="75">
        <v>0.6</v>
      </c>
      <c r="F10" s="58">
        <v>82.8</v>
      </c>
      <c r="G10" s="75">
        <v>1.9</v>
      </c>
      <c r="H10" s="58">
        <v>77.3</v>
      </c>
      <c r="I10" s="75">
        <v>3.2</v>
      </c>
      <c r="J10" s="58">
        <v>81.8</v>
      </c>
      <c r="K10" s="75">
        <v>1.3</v>
      </c>
      <c r="L10" s="58">
        <v>84.9</v>
      </c>
      <c r="M10" s="75">
        <v>2</v>
      </c>
      <c r="N10" s="58">
        <v>80.2</v>
      </c>
      <c r="O10" s="75">
        <v>1.7</v>
      </c>
    </row>
    <row r="11" spans="1:15" s="65" customFormat="1" ht="13.5" customHeight="1" x14ac:dyDescent="0.2">
      <c r="A11" s="25" t="s">
        <v>13</v>
      </c>
      <c r="B11" s="58">
        <v>77.5</v>
      </c>
      <c r="C11" s="75">
        <v>1.3</v>
      </c>
      <c r="D11" s="58">
        <v>79.3</v>
      </c>
      <c r="E11" s="75">
        <v>1.5</v>
      </c>
      <c r="F11" s="58">
        <v>75.400000000000006</v>
      </c>
      <c r="G11" s="75">
        <v>4.9000000000000004</v>
      </c>
      <c r="H11" s="58">
        <v>71.900000000000006</v>
      </c>
      <c r="I11" s="75">
        <v>4.2</v>
      </c>
      <c r="J11" s="58">
        <v>74.5</v>
      </c>
      <c r="K11" s="75">
        <v>2.4</v>
      </c>
      <c r="L11" s="58">
        <v>80.400000000000006</v>
      </c>
      <c r="M11" s="75">
        <v>5.9</v>
      </c>
      <c r="N11" s="58">
        <v>73.8</v>
      </c>
      <c r="O11" s="75">
        <v>2.6</v>
      </c>
    </row>
    <row r="12" spans="1:15" s="65" customFormat="1" ht="13.5" customHeight="1" x14ac:dyDescent="0.2">
      <c r="A12" s="27" t="s">
        <v>7</v>
      </c>
      <c r="B12" s="60">
        <v>89.1</v>
      </c>
      <c r="C12" s="59">
        <v>0.4</v>
      </c>
      <c r="D12" s="60">
        <v>90.9</v>
      </c>
      <c r="E12" s="59">
        <v>0.4</v>
      </c>
      <c r="F12" s="60">
        <v>91.9</v>
      </c>
      <c r="G12" s="59">
        <v>1.2</v>
      </c>
      <c r="H12" s="60">
        <v>81.8</v>
      </c>
      <c r="I12" s="59">
        <v>1.8</v>
      </c>
      <c r="J12" s="60">
        <v>84.4</v>
      </c>
      <c r="K12" s="59">
        <v>0.9</v>
      </c>
      <c r="L12" s="60">
        <v>91</v>
      </c>
      <c r="M12" s="59">
        <v>2</v>
      </c>
      <c r="N12" s="60">
        <v>83.8</v>
      </c>
      <c r="O12" s="59">
        <v>1</v>
      </c>
    </row>
    <row r="13" spans="1:15" s="65" customFormat="1" ht="13.5" customHeight="1" x14ac:dyDescent="0.2">
      <c r="A13" s="25" t="s">
        <v>8</v>
      </c>
      <c r="B13" s="58">
        <v>91.6</v>
      </c>
      <c r="C13" s="75">
        <v>0.6</v>
      </c>
      <c r="D13" s="58">
        <v>92</v>
      </c>
      <c r="E13" s="75">
        <v>0.6</v>
      </c>
      <c r="F13" s="58">
        <v>93.9</v>
      </c>
      <c r="G13" s="75">
        <v>1.6</v>
      </c>
      <c r="H13" s="58">
        <v>83.9</v>
      </c>
      <c r="I13" s="75">
        <v>3.9</v>
      </c>
      <c r="J13" s="58">
        <v>88.5</v>
      </c>
      <c r="K13" s="75">
        <v>2</v>
      </c>
      <c r="L13" s="58">
        <v>92.4</v>
      </c>
      <c r="M13" s="75">
        <v>2.5</v>
      </c>
      <c r="N13" s="58">
        <v>86.8</v>
      </c>
      <c r="O13" s="75">
        <v>2.6</v>
      </c>
    </row>
    <row r="14" spans="1:15" s="66" customFormat="1" ht="13.5" customHeight="1" x14ac:dyDescent="0.25">
      <c r="A14" s="22" t="s">
        <v>27</v>
      </c>
      <c r="B14" s="74">
        <v>87.8</v>
      </c>
      <c r="C14" s="76">
        <v>0.5</v>
      </c>
      <c r="D14" s="74">
        <v>90.1</v>
      </c>
      <c r="E14" s="76">
        <v>0.6</v>
      </c>
      <c r="F14" s="74">
        <v>90.4</v>
      </c>
      <c r="G14" s="76">
        <v>1.8</v>
      </c>
      <c r="H14" s="74">
        <v>81.400000000000006</v>
      </c>
      <c r="I14" s="76">
        <v>2</v>
      </c>
      <c r="J14" s="74">
        <v>83.7</v>
      </c>
      <c r="K14" s="76">
        <v>1</v>
      </c>
      <c r="L14" s="74">
        <v>89.3</v>
      </c>
      <c r="M14" s="76">
        <v>3.1</v>
      </c>
      <c r="N14" s="74">
        <v>83.5</v>
      </c>
      <c r="O14" s="76">
        <v>1</v>
      </c>
    </row>
    <row r="15" spans="1:15" ht="13.5" customHeight="1" x14ac:dyDescent="0.2"/>
    <row r="16" spans="1:15" s="35" customFormat="1" ht="13.5" customHeight="1" x14ac:dyDescent="0.2">
      <c r="A16" s="2" t="str">
        <f>CONCATENATE("Personnes au chômage au sens du BIT selon la nationalité et la durée de résidence, en ",RIGHT(Index!A17,4)-1)</f>
        <v>Personnes au chômage au sens du BIT selon la nationalité et la durée de résidence, en 2020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7" t="s">
        <v>22</v>
      </c>
    </row>
    <row r="17" spans="1:46" s="35" customFormat="1" ht="13.5" customHeight="1" x14ac:dyDescent="0.2">
      <c r="A17" s="3" t="s">
        <v>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46" s="64" customFormat="1" ht="13.5" customHeight="1" x14ac:dyDescent="0.2">
      <c r="A18" s="52"/>
      <c r="B18" s="67" t="s">
        <v>0</v>
      </c>
      <c r="C18" s="68"/>
      <c r="D18" s="69" t="s">
        <v>25</v>
      </c>
      <c r="E18" s="70"/>
      <c r="F18" s="70"/>
      <c r="G18" s="70"/>
      <c r="H18" s="70"/>
      <c r="I18" s="70"/>
      <c r="J18" s="69" t="s">
        <v>26</v>
      </c>
      <c r="K18" s="70"/>
      <c r="L18" s="70"/>
      <c r="M18" s="70"/>
      <c r="N18" s="70"/>
      <c r="O18" s="70"/>
    </row>
    <row r="19" spans="1:46" s="64" customFormat="1" ht="34.5" customHeight="1" x14ac:dyDescent="0.2">
      <c r="A19" s="53"/>
      <c r="B19" s="71"/>
      <c r="C19" s="72"/>
      <c r="D19" s="129" t="s">
        <v>0</v>
      </c>
      <c r="E19" s="130"/>
      <c r="F19" s="129" t="s">
        <v>130</v>
      </c>
      <c r="G19" s="131"/>
      <c r="H19" s="129" t="s">
        <v>137</v>
      </c>
      <c r="I19" s="131"/>
      <c r="J19" s="129" t="s">
        <v>0</v>
      </c>
      <c r="K19" s="130"/>
      <c r="L19" s="129" t="s">
        <v>129</v>
      </c>
      <c r="M19" s="131"/>
      <c r="N19" s="129" t="s">
        <v>136</v>
      </c>
      <c r="O19" s="132"/>
    </row>
    <row r="20" spans="1:46" s="65" customFormat="1" ht="13.5" customHeight="1" x14ac:dyDescent="0.2">
      <c r="A20" s="54"/>
      <c r="B20" s="55" t="s">
        <v>1</v>
      </c>
      <c r="C20" s="56" t="s">
        <v>2</v>
      </c>
      <c r="D20" s="55" t="s">
        <v>1</v>
      </c>
      <c r="E20" s="56" t="s">
        <v>2</v>
      </c>
      <c r="F20" s="57" t="s">
        <v>1</v>
      </c>
      <c r="G20" s="56" t="s">
        <v>2</v>
      </c>
      <c r="H20" s="57" t="s">
        <v>1</v>
      </c>
      <c r="I20" s="56" t="s">
        <v>2</v>
      </c>
      <c r="J20" s="55" t="s">
        <v>1</v>
      </c>
      <c r="K20" s="56" t="s">
        <v>2</v>
      </c>
      <c r="L20" s="57" t="s">
        <v>1</v>
      </c>
      <c r="M20" s="56" t="s">
        <v>2</v>
      </c>
      <c r="N20" s="57" t="s">
        <v>1</v>
      </c>
      <c r="O20" s="73" t="s">
        <v>2</v>
      </c>
    </row>
    <row r="21" spans="1:46" s="66" customFormat="1" ht="13.5" customHeight="1" x14ac:dyDescent="0.25">
      <c r="A21" s="42" t="s">
        <v>0</v>
      </c>
      <c r="B21" s="58">
        <v>4.5</v>
      </c>
      <c r="C21" s="75">
        <v>0.2</v>
      </c>
      <c r="D21" s="58">
        <v>3.2</v>
      </c>
      <c r="E21" s="75">
        <v>0.2</v>
      </c>
      <c r="F21" s="58">
        <v>5</v>
      </c>
      <c r="G21" s="75">
        <v>0.8</v>
      </c>
      <c r="H21" s="58">
        <v>6.2</v>
      </c>
      <c r="I21" s="75">
        <v>0.9</v>
      </c>
      <c r="J21" s="58">
        <v>7.4</v>
      </c>
      <c r="K21" s="75">
        <v>0.5</v>
      </c>
      <c r="L21" s="58">
        <v>6.5</v>
      </c>
      <c r="M21" s="75">
        <v>1.1000000000000001</v>
      </c>
      <c r="N21" s="58">
        <v>7.6</v>
      </c>
      <c r="O21" s="75">
        <v>0.5</v>
      </c>
    </row>
    <row r="22" spans="1:46" s="66" customFormat="1" ht="13.5" customHeight="1" x14ac:dyDescent="0.25">
      <c r="A22" s="27" t="s">
        <v>15</v>
      </c>
      <c r="B22" s="58">
        <v>8.6</v>
      </c>
      <c r="C22" s="75">
        <v>0.9</v>
      </c>
      <c r="D22" s="58">
        <v>5.4</v>
      </c>
      <c r="E22" s="75">
        <v>1.1000000000000001</v>
      </c>
      <c r="F22" s="98" t="s">
        <v>43</v>
      </c>
      <c r="G22" s="116" t="s">
        <v>44</v>
      </c>
      <c r="H22" s="98" t="s">
        <v>45</v>
      </c>
      <c r="I22" s="116" t="s">
        <v>46</v>
      </c>
      <c r="J22" s="58">
        <v>10.3</v>
      </c>
      <c r="K22" s="75">
        <v>1.3</v>
      </c>
      <c r="L22" s="98" t="s">
        <v>47</v>
      </c>
      <c r="M22" s="116" t="s">
        <v>48</v>
      </c>
      <c r="N22" s="58">
        <v>10.3</v>
      </c>
      <c r="O22" s="75">
        <v>1.3</v>
      </c>
    </row>
    <row r="23" spans="1:46" s="65" customFormat="1" ht="13.5" customHeight="1" x14ac:dyDescent="0.2">
      <c r="A23" s="27" t="s">
        <v>6</v>
      </c>
      <c r="B23" s="60">
        <v>4.5999999999999996</v>
      </c>
      <c r="C23" s="59">
        <v>0.3</v>
      </c>
      <c r="D23" s="60">
        <v>3.7</v>
      </c>
      <c r="E23" s="59">
        <v>0.3</v>
      </c>
      <c r="F23" s="60">
        <v>5.8</v>
      </c>
      <c r="G23" s="59">
        <v>1.2</v>
      </c>
      <c r="H23" s="60" t="s">
        <v>49</v>
      </c>
      <c r="I23" s="59" t="s">
        <v>50</v>
      </c>
      <c r="J23" s="60">
        <v>7.5</v>
      </c>
      <c r="K23" s="59">
        <v>0.9</v>
      </c>
      <c r="L23" s="60">
        <v>5.9</v>
      </c>
      <c r="M23" s="59">
        <v>1.3</v>
      </c>
      <c r="N23" s="60">
        <v>8.1</v>
      </c>
      <c r="O23" s="59">
        <v>1.1000000000000001</v>
      </c>
    </row>
    <row r="24" spans="1:46" s="65" customFormat="1" ht="13.5" customHeight="1" x14ac:dyDescent="0.2">
      <c r="A24" s="25" t="s">
        <v>14</v>
      </c>
      <c r="B24" s="58">
        <v>4.2</v>
      </c>
      <c r="C24" s="75">
        <v>0.3</v>
      </c>
      <c r="D24" s="58">
        <v>3.6</v>
      </c>
      <c r="E24" s="75">
        <v>0.3</v>
      </c>
      <c r="F24" s="58">
        <v>5.5</v>
      </c>
      <c r="G24" s="75">
        <v>1.3</v>
      </c>
      <c r="H24" s="58" t="s">
        <v>51</v>
      </c>
      <c r="I24" s="75" t="s">
        <v>52</v>
      </c>
      <c r="J24" s="58">
        <v>6.6</v>
      </c>
      <c r="K24" s="75">
        <v>1</v>
      </c>
      <c r="L24" s="58">
        <v>5.5</v>
      </c>
      <c r="M24" s="75">
        <v>1.3</v>
      </c>
      <c r="N24" s="58">
        <v>7.2</v>
      </c>
      <c r="O24" s="75">
        <v>1.3</v>
      </c>
    </row>
    <row r="25" spans="1:46" s="65" customFormat="1" ht="13.5" customHeight="1" x14ac:dyDescent="0.2">
      <c r="A25" s="25" t="s">
        <v>13</v>
      </c>
      <c r="B25" s="58">
        <v>6.3</v>
      </c>
      <c r="C25" s="75">
        <v>0.8</v>
      </c>
      <c r="D25" s="58">
        <v>4.3</v>
      </c>
      <c r="E25" s="75">
        <v>0.9</v>
      </c>
      <c r="F25" s="98" t="s">
        <v>53</v>
      </c>
      <c r="G25" s="116" t="s">
        <v>48</v>
      </c>
      <c r="H25" s="98" t="s">
        <v>54</v>
      </c>
      <c r="I25" s="116" t="s">
        <v>55</v>
      </c>
      <c r="J25" s="58">
        <v>9.5</v>
      </c>
      <c r="K25" s="75">
        <v>1.7</v>
      </c>
      <c r="L25" s="98" t="s">
        <v>56</v>
      </c>
      <c r="M25" s="116" t="s">
        <v>57</v>
      </c>
      <c r="N25" s="58">
        <v>9.6</v>
      </c>
      <c r="O25" s="75">
        <v>1.8</v>
      </c>
    </row>
    <row r="26" spans="1:46" s="65" customFormat="1" ht="13.5" customHeight="1" x14ac:dyDescent="0.2">
      <c r="A26" s="27" t="s">
        <v>7</v>
      </c>
      <c r="B26" s="60">
        <v>3.5</v>
      </c>
      <c r="C26" s="59">
        <v>0.2</v>
      </c>
      <c r="D26" s="60">
        <v>2.6</v>
      </c>
      <c r="E26" s="59">
        <v>0.2</v>
      </c>
      <c r="F26" s="99" t="s">
        <v>58</v>
      </c>
      <c r="G26" s="116" t="s">
        <v>59</v>
      </c>
      <c r="H26" s="99">
        <v>5.8</v>
      </c>
      <c r="I26" s="116">
        <v>1.2</v>
      </c>
      <c r="J26" s="60">
        <v>6</v>
      </c>
      <c r="K26" s="59">
        <v>0.6</v>
      </c>
      <c r="L26" s="99" t="s">
        <v>60</v>
      </c>
      <c r="M26" s="116" t="s">
        <v>50</v>
      </c>
      <c r="N26" s="60">
        <v>6.1</v>
      </c>
      <c r="O26" s="59">
        <v>0.7</v>
      </c>
    </row>
    <row r="27" spans="1:46" s="65" customFormat="1" ht="13.5" customHeight="1" x14ac:dyDescent="0.2">
      <c r="A27" s="25" t="s">
        <v>8</v>
      </c>
      <c r="B27" s="58">
        <v>2.2999999999999998</v>
      </c>
      <c r="C27" s="75">
        <v>0.3</v>
      </c>
      <c r="D27" s="58">
        <v>2</v>
      </c>
      <c r="E27" s="75">
        <v>0.3</v>
      </c>
      <c r="F27" s="98" t="s">
        <v>48</v>
      </c>
      <c r="G27" s="116" t="s">
        <v>61</v>
      </c>
      <c r="H27" s="98" t="s">
        <v>44</v>
      </c>
      <c r="I27" s="116" t="s">
        <v>62</v>
      </c>
      <c r="J27" s="98" t="s">
        <v>63</v>
      </c>
      <c r="K27" s="116" t="s">
        <v>64</v>
      </c>
      <c r="L27" s="98" t="s">
        <v>65</v>
      </c>
      <c r="M27" s="116" t="s">
        <v>66</v>
      </c>
      <c r="N27" s="98" t="s">
        <v>63</v>
      </c>
      <c r="O27" s="116" t="s">
        <v>50</v>
      </c>
    </row>
    <row r="28" spans="1:46" s="66" customFormat="1" ht="13.5" customHeight="1" x14ac:dyDescent="0.25">
      <c r="A28" s="22" t="s">
        <v>27</v>
      </c>
      <c r="B28" s="74">
        <v>4.0999999999999996</v>
      </c>
      <c r="C28" s="76">
        <v>0.3</v>
      </c>
      <c r="D28" s="74">
        <v>3</v>
      </c>
      <c r="E28" s="76">
        <v>0.3</v>
      </c>
      <c r="F28" s="100" t="s">
        <v>44</v>
      </c>
      <c r="G28" s="117" t="s">
        <v>67</v>
      </c>
      <c r="H28" s="100">
        <v>6.1</v>
      </c>
      <c r="I28" s="117">
        <v>1.4</v>
      </c>
      <c r="J28" s="74">
        <v>6.2</v>
      </c>
      <c r="K28" s="76">
        <v>0.7</v>
      </c>
      <c r="L28" s="100" t="s">
        <v>68</v>
      </c>
      <c r="M28" s="117" t="s">
        <v>46</v>
      </c>
      <c r="N28" s="74">
        <v>6.3</v>
      </c>
      <c r="O28" s="76">
        <v>0.7</v>
      </c>
    </row>
    <row r="29" spans="1:46" s="16" customFormat="1" ht="13.5" customHeight="1" x14ac:dyDescent="0.2">
      <c r="A29" s="12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  <c r="O29" s="18"/>
    </row>
    <row r="30" spans="1:46" s="7" customFormat="1" ht="13.5" customHeight="1" x14ac:dyDescent="0.2">
      <c r="A30" s="12" t="s">
        <v>29</v>
      </c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6"/>
      <c r="N30" s="6"/>
      <c r="AT30" s="92"/>
    </row>
    <row r="31" spans="1:46" ht="13.5" customHeight="1" x14ac:dyDescent="0.2">
      <c r="A31" s="8" t="str">
        <f>Index!$A$16</f>
        <v>Source: OFS – Enquête suisse sur la population active (ESPA)</v>
      </c>
    </row>
    <row r="32" spans="1:46" ht="13.5" customHeight="1" x14ac:dyDescent="0.2">
      <c r="A32" s="8" t="str">
        <f>Index!$A$17</f>
        <v>© OFS 2021</v>
      </c>
    </row>
    <row r="33" spans="1:15" ht="25.5" customHeight="1" x14ac:dyDescent="0.2">
      <c r="A33" s="8" t="str">
        <f>Index!$A$18</f>
        <v>Contact: Office fédéral de la statistique (OFS), Indicateurs de la formation, EducIndicators@bfs.admin.ch</v>
      </c>
    </row>
    <row r="35" spans="1:1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mergeCells count="12">
    <mergeCell ref="J19:K19"/>
    <mergeCell ref="L19:M19"/>
    <mergeCell ref="N19:O19"/>
    <mergeCell ref="D5:E5"/>
    <mergeCell ref="F5:G5"/>
    <mergeCell ref="H5:I5"/>
    <mergeCell ref="J5:K5"/>
    <mergeCell ref="L5:M5"/>
    <mergeCell ref="N5:O5"/>
    <mergeCell ref="D19:E19"/>
    <mergeCell ref="F19:G19"/>
    <mergeCell ref="H19:I19"/>
  </mergeCells>
  <hyperlinks>
    <hyperlink ref="A1" location="Index!A1" display="Retour"/>
  </hyperlink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showGridLines="0" zoomScaleNormal="100" workbookViewId="0">
      <pane xSplit="1" topLeftCell="B1" activePane="topRight" state="frozen"/>
      <selection pane="topRight" activeCell="A24" sqref="A24"/>
    </sheetView>
  </sheetViews>
  <sheetFormatPr baseColWidth="10" defaultColWidth="12.5703125" defaultRowHeight="14.25" x14ac:dyDescent="0.2"/>
  <cols>
    <col min="1" max="1" width="29.28515625" style="14" customWidth="1"/>
    <col min="2" max="3" width="6.7109375" style="14" customWidth="1"/>
    <col min="4" max="13" width="6.7109375" style="14" hidden="1" customWidth="1"/>
    <col min="14" max="37" width="6.7109375" style="14" customWidth="1"/>
    <col min="38" max="38" width="6.140625" style="14" customWidth="1"/>
    <col min="39" max="16384" width="12.5703125" style="14"/>
  </cols>
  <sheetData>
    <row r="1" spans="1:37" s="36" customFormat="1" ht="25.5" customHeight="1" x14ac:dyDescent="0.2">
      <c r="A1" s="111" t="s">
        <v>34</v>
      </c>
    </row>
    <row r="2" spans="1:37" s="35" customFormat="1" ht="13.5" customHeight="1" x14ac:dyDescent="0.2">
      <c r="A2" s="2" t="str">
        <f>CONCATENATE("Personnes actives occupées selon le sexe, de 2003 à ",RIGHT(Index!A17,4)-1)</f>
        <v>Personnes actives occupées selon le sexe, de 2003 à 2020</v>
      </c>
      <c r="AG2" s="37"/>
      <c r="AI2" s="37"/>
      <c r="AK2" s="37" t="s">
        <v>21</v>
      </c>
    </row>
    <row r="3" spans="1:37" s="35" customFormat="1" ht="13.5" customHeight="1" x14ac:dyDescent="0.2">
      <c r="A3" s="3" t="s">
        <v>41</v>
      </c>
    </row>
    <row r="4" spans="1:37" s="28" customFormat="1" ht="13.5" customHeight="1" x14ac:dyDescent="0.2">
      <c r="A4" s="34"/>
      <c r="B4" s="126">
        <v>2003</v>
      </c>
      <c r="C4" s="128"/>
      <c r="D4" s="126">
        <v>2004</v>
      </c>
      <c r="E4" s="128"/>
      <c r="F4" s="126">
        <v>2005</v>
      </c>
      <c r="G4" s="128"/>
      <c r="H4" s="126">
        <v>2006</v>
      </c>
      <c r="I4" s="128"/>
      <c r="J4" s="126">
        <v>2007</v>
      </c>
      <c r="K4" s="128"/>
      <c r="L4" s="126">
        <v>2008</v>
      </c>
      <c r="M4" s="128"/>
      <c r="N4" s="126">
        <v>2009</v>
      </c>
      <c r="O4" s="128"/>
      <c r="P4" s="126" t="s">
        <v>16</v>
      </c>
      <c r="Q4" s="128"/>
      <c r="R4" s="126">
        <v>2011</v>
      </c>
      <c r="S4" s="128"/>
      <c r="T4" s="126">
        <v>2012</v>
      </c>
      <c r="U4" s="128"/>
      <c r="V4" s="126">
        <v>2013</v>
      </c>
      <c r="W4" s="128"/>
      <c r="X4" s="126">
        <v>2014</v>
      </c>
      <c r="Y4" s="128"/>
      <c r="Z4" s="126">
        <v>2015</v>
      </c>
      <c r="AA4" s="128"/>
      <c r="AB4" s="126">
        <v>2016</v>
      </c>
      <c r="AC4" s="128"/>
      <c r="AD4" s="126">
        <v>2017</v>
      </c>
      <c r="AE4" s="127"/>
      <c r="AF4" s="126">
        <v>2018</v>
      </c>
      <c r="AG4" s="127"/>
      <c r="AH4" s="126">
        <v>2019</v>
      </c>
      <c r="AI4" s="127"/>
      <c r="AJ4" s="126">
        <v>2020</v>
      </c>
      <c r="AK4" s="127"/>
    </row>
    <row r="5" spans="1:37" s="28" customFormat="1" ht="13.5" customHeight="1" x14ac:dyDescent="0.2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2" t="s">
        <v>1</v>
      </c>
      <c r="G5" s="31" t="s">
        <v>2</v>
      </c>
      <c r="H5" s="32" t="s">
        <v>1</v>
      </c>
      <c r="I5" s="31" t="s">
        <v>2</v>
      </c>
      <c r="J5" s="32" t="s">
        <v>1</v>
      </c>
      <c r="K5" s="31" t="s">
        <v>2</v>
      </c>
      <c r="L5" s="32" t="s">
        <v>1</v>
      </c>
      <c r="M5" s="31" t="s">
        <v>2</v>
      </c>
      <c r="N5" s="32" t="s">
        <v>1</v>
      </c>
      <c r="O5" s="31" t="s">
        <v>2</v>
      </c>
      <c r="P5" s="32" t="s">
        <v>1</v>
      </c>
      <c r="Q5" s="31" t="s">
        <v>2</v>
      </c>
      <c r="R5" s="32" t="s">
        <v>1</v>
      </c>
      <c r="S5" s="31" t="s">
        <v>2</v>
      </c>
      <c r="T5" s="32" t="s">
        <v>1</v>
      </c>
      <c r="U5" s="31" t="s">
        <v>2</v>
      </c>
      <c r="V5" s="32" t="s">
        <v>1</v>
      </c>
      <c r="W5" s="31" t="s">
        <v>2</v>
      </c>
      <c r="X5" s="32" t="s">
        <v>1</v>
      </c>
      <c r="Y5" s="31" t="s">
        <v>2</v>
      </c>
      <c r="Z5" s="32" t="s">
        <v>1</v>
      </c>
      <c r="AA5" s="31" t="s">
        <v>2</v>
      </c>
      <c r="AB5" s="32" t="s">
        <v>1</v>
      </c>
      <c r="AC5" s="31" t="s">
        <v>2</v>
      </c>
      <c r="AD5" s="30" t="s">
        <v>1</v>
      </c>
      <c r="AE5" s="29" t="s">
        <v>2</v>
      </c>
      <c r="AF5" s="30" t="s">
        <v>1</v>
      </c>
      <c r="AG5" s="29" t="s">
        <v>2</v>
      </c>
      <c r="AH5" s="30" t="s">
        <v>1</v>
      </c>
      <c r="AI5" s="29" t="s">
        <v>2</v>
      </c>
      <c r="AJ5" s="30" t="s">
        <v>1</v>
      </c>
      <c r="AK5" s="29" t="s">
        <v>2</v>
      </c>
    </row>
    <row r="6" spans="1:37" s="48" customFormat="1" ht="13.5" customHeight="1" x14ac:dyDescent="0.2">
      <c r="A6" s="42" t="s">
        <v>4</v>
      </c>
      <c r="B6" s="4">
        <v>72.459999999999994</v>
      </c>
      <c r="C6" s="118">
        <v>0.69</v>
      </c>
      <c r="D6" s="4">
        <v>72.22</v>
      </c>
      <c r="E6" s="118">
        <v>0.72</v>
      </c>
      <c r="F6" s="4">
        <v>72.819999999999993</v>
      </c>
      <c r="G6" s="118">
        <v>0.74</v>
      </c>
      <c r="H6" s="4">
        <v>73.02</v>
      </c>
      <c r="I6" s="118">
        <v>0.79</v>
      </c>
      <c r="J6" s="4">
        <v>74.040000000000006</v>
      </c>
      <c r="K6" s="118">
        <v>0.78</v>
      </c>
      <c r="L6" s="4">
        <v>76.099999999999994</v>
      </c>
      <c r="M6" s="118">
        <v>0.75</v>
      </c>
      <c r="N6" s="4">
        <v>75.91</v>
      </c>
      <c r="O6" s="118">
        <v>0.75</v>
      </c>
      <c r="P6" s="4">
        <v>73.3</v>
      </c>
      <c r="Q6" s="118">
        <v>0.5</v>
      </c>
      <c r="R6" s="4">
        <v>74.599999999999994</v>
      </c>
      <c r="S6" s="118">
        <v>0.5</v>
      </c>
      <c r="T6" s="4">
        <v>75.5</v>
      </c>
      <c r="U6" s="118">
        <v>0.4</v>
      </c>
      <c r="V6" s="4">
        <v>75.7</v>
      </c>
      <c r="W6" s="118">
        <v>0.5</v>
      </c>
      <c r="X6" s="4">
        <v>76.599999999999994</v>
      </c>
      <c r="Y6" s="118">
        <v>0.5</v>
      </c>
      <c r="Z6" s="4">
        <v>77.099999999999994</v>
      </c>
      <c r="AA6" s="118">
        <v>0.5</v>
      </c>
      <c r="AB6" s="4">
        <v>77.8</v>
      </c>
      <c r="AC6" s="118">
        <v>0.5</v>
      </c>
      <c r="AD6" s="4">
        <v>77.7</v>
      </c>
      <c r="AE6" s="118">
        <v>0.5</v>
      </c>
      <c r="AF6" s="4">
        <v>78.099999999999994</v>
      </c>
      <c r="AG6" s="118">
        <v>0.5</v>
      </c>
      <c r="AH6" s="4">
        <v>79.099999999999994</v>
      </c>
      <c r="AI6" s="118">
        <v>0.5</v>
      </c>
      <c r="AJ6" s="4">
        <v>78.900000000000006</v>
      </c>
      <c r="AK6" s="118">
        <v>0.5</v>
      </c>
    </row>
    <row r="7" spans="1:37" s="49" customFormat="1" ht="13.5" customHeight="1" x14ac:dyDescent="0.2">
      <c r="A7" s="27" t="s">
        <v>15</v>
      </c>
      <c r="B7" s="24">
        <v>58.74</v>
      </c>
      <c r="C7" s="45">
        <v>1.62</v>
      </c>
      <c r="D7" s="24">
        <v>58.8</v>
      </c>
      <c r="E7" s="45">
        <v>1.7</v>
      </c>
      <c r="F7" s="24">
        <v>59</v>
      </c>
      <c r="G7" s="45">
        <v>1.77</v>
      </c>
      <c r="H7" s="24">
        <v>57.88</v>
      </c>
      <c r="I7" s="45">
        <v>1.9</v>
      </c>
      <c r="J7" s="24">
        <v>58.79</v>
      </c>
      <c r="K7" s="45">
        <v>1.96</v>
      </c>
      <c r="L7" s="24">
        <v>61.28</v>
      </c>
      <c r="M7" s="45">
        <v>1.98</v>
      </c>
      <c r="N7" s="24">
        <v>61.7</v>
      </c>
      <c r="O7" s="45">
        <v>1.96</v>
      </c>
      <c r="P7" s="24">
        <v>60.3</v>
      </c>
      <c r="Q7" s="45">
        <v>1.2</v>
      </c>
      <c r="R7" s="24">
        <v>60.2</v>
      </c>
      <c r="S7" s="45">
        <v>1.2</v>
      </c>
      <c r="T7" s="24">
        <v>60.9</v>
      </c>
      <c r="U7" s="45">
        <v>1.2</v>
      </c>
      <c r="V7" s="24">
        <v>61.6</v>
      </c>
      <c r="W7" s="45">
        <v>1.3</v>
      </c>
      <c r="X7" s="24">
        <v>60.9</v>
      </c>
      <c r="Y7" s="45">
        <v>1.5</v>
      </c>
      <c r="Z7" s="24">
        <v>60.6</v>
      </c>
      <c r="AA7" s="45">
        <v>1.6</v>
      </c>
      <c r="AB7" s="24">
        <v>62</v>
      </c>
      <c r="AC7" s="45">
        <v>1.6</v>
      </c>
      <c r="AD7" s="24">
        <v>60.9</v>
      </c>
      <c r="AE7" s="45">
        <v>1.6</v>
      </c>
      <c r="AF7" s="24">
        <v>62.2</v>
      </c>
      <c r="AG7" s="45">
        <v>1.7</v>
      </c>
      <c r="AH7" s="24">
        <v>62.6</v>
      </c>
      <c r="AI7" s="45">
        <v>1.7</v>
      </c>
      <c r="AJ7" s="24">
        <v>62.2</v>
      </c>
      <c r="AK7" s="45">
        <v>1.7</v>
      </c>
    </row>
    <row r="8" spans="1:37" s="49" customFormat="1" ht="13.5" customHeight="1" x14ac:dyDescent="0.2">
      <c r="A8" s="27" t="s">
        <v>6</v>
      </c>
      <c r="B8" s="24">
        <v>73.72</v>
      </c>
      <c r="C8" s="45">
        <v>0.88</v>
      </c>
      <c r="D8" s="24">
        <v>73.2</v>
      </c>
      <c r="E8" s="45">
        <v>0.94</v>
      </c>
      <c r="F8" s="24">
        <v>73.62</v>
      </c>
      <c r="G8" s="45">
        <v>0.98</v>
      </c>
      <c r="H8" s="24">
        <v>73.98</v>
      </c>
      <c r="I8" s="45">
        <v>1.04</v>
      </c>
      <c r="J8" s="24">
        <v>74.709999999999994</v>
      </c>
      <c r="K8" s="45">
        <v>1.05</v>
      </c>
      <c r="L8" s="24">
        <v>76.45</v>
      </c>
      <c r="M8" s="45">
        <v>1.03</v>
      </c>
      <c r="N8" s="24">
        <v>75.989999999999995</v>
      </c>
      <c r="O8" s="45">
        <v>1.04</v>
      </c>
      <c r="P8" s="24">
        <v>74.2</v>
      </c>
      <c r="Q8" s="45">
        <v>0.6</v>
      </c>
      <c r="R8" s="24">
        <v>76.099999999999994</v>
      </c>
      <c r="S8" s="45">
        <v>0.6</v>
      </c>
      <c r="T8" s="24">
        <v>76.3</v>
      </c>
      <c r="U8" s="45">
        <v>0.6</v>
      </c>
      <c r="V8" s="24">
        <v>75.7</v>
      </c>
      <c r="W8" s="45">
        <v>0.6</v>
      </c>
      <c r="X8" s="24">
        <v>76.7</v>
      </c>
      <c r="Y8" s="45">
        <v>0.6</v>
      </c>
      <c r="Z8" s="24">
        <v>77.400000000000006</v>
      </c>
      <c r="AA8" s="45">
        <v>0.7</v>
      </c>
      <c r="AB8" s="24">
        <v>77.7</v>
      </c>
      <c r="AC8" s="45">
        <v>0.7</v>
      </c>
      <c r="AD8" s="24">
        <v>77.900000000000006</v>
      </c>
      <c r="AE8" s="45">
        <v>0.7</v>
      </c>
      <c r="AF8" s="24">
        <v>77.3</v>
      </c>
      <c r="AG8" s="45">
        <v>0.7</v>
      </c>
      <c r="AH8" s="24">
        <v>78.099999999999994</v>
      </c>
      <c r="AI8" s="45">
        <v>0.7</v>
      </c>
      <c r="AJ8" s="24">
        <v>77.8</v>
      </c>
      <c r="AK8" s="45">
        <v>0.7</v>
      </c>
    </row>
    <row r="9" spans="1:37" s="49" customFormat="1" ht="13.5" customHeight="1" x14ac:dyDescent="0.2">
      <c r="A9" s="25" t="s">
        <v>14</v>
      </c>
      <c r="B9" s="24">
        <v>73.72</v>
      </c>
      <c r="C9" s="45">
        <v>0.97</v>
      </c>
      <c r="D9" s="24">
        <v>73.12</v>
      </c>
      <c r="E9" s="45">
        <v>1.03</v>
      </c>
      <c r="F9" s="24">
        <v>73.56</v>
      </c>
      <c r="G9" s="45">
        <v>1.0900000000000001</v>
      </c>
      <c r="H9" s="24">
        <v>73.94</v>
      </c>
      <c r="I9" s="45">
        <v>1.1599999999999999</v>
      </c>
      <c r="J9" s="24">
        <v>74.849999999999994</v>
      </c>
      <c r="K9" s="45">
        <v>1.1599999999999999</v>
      </c>
      <c r="L9" s="24">
        <v>77.05</v>
      </c>
      <c r="M9" s="45">
        <v>1.1299999999999999</v>
      </c>
      <c r="N9" s="24">
        <v>76.34</v>
      </c>
      <c r="O9" s="45">
        <v>1.1499999999999999</v>
      </c>
      <c r="P9" s="24">
        <v>74.7</v>
      </c>
      <c r="Q9" s="45">
        <v>0.7</v>
      </c>
      <c r="R9" s="24">
        <v>76.400000000000006</v>
      </c>
      <c r="S9" s="45">
        <v>0.6</v>
      </c>
      <c r="T9" s="24">
        <v>76.5</v>
      </c>
      <c r="U9" s="45">
        <v>0.6</v>
      </c>
      <c r="V9" s="24">
        <v>76.2</v>
      </c>
      <c r="W9" s="45">
        <v>0.7</v>
      </c>
      <c r="X9" s="24">
        <v>77.599999999999994</v>
      </c>
      <c r="Y9" s="45">
        <v>0.7</v>
      </c>
      <c r="Z9" s="24">
        <v>78.099999999999994</v>
      </c>
      <c r="AA9" s="45">
        <v>0.7</v>
      </c>
      <c r="AB9" s="24">
        <v>78.099999999999994</v>
      </c>
      <c r="AC9" s="45">
        <v>0.8</v>
      </c>
      <c r="AD9" s="24">
        <v>78</v>
      </c>
      <c r="AE9" s="45">
        <v>0.8</v>
      </c>
      <c r="AF9" s="24">
        <v>78.099999999999994</v>
      </c>
      <c r="AG9" s="45">
        <v>0.8</v>
      </c>
      <c r="AH9" s="24">
        <v>78.900000000000006</v>
      </c>
      <c r="AI9" s="45">
        <v>0.8</v>
      </c>
      <c r="AJ9" s="24">
        <v>78.7</v>
      </c>
      <c r="AK9" s="45">
        <v>0.8</v>
      </c>
    </row>
    <row r="10" spans="1:37" s="49" customFormat="1" ht="13.5" customHeight="1" x14ac:dyDescent="0.2">
      <c r="A10" s="25" t="s">
        <v>13</v>
      </c>
      <c r="B10" s="24">
        <v>73.72</v>
      </c>
      <c r="C10" s="45">
        <v>2.14</v>
      </c>
      <c r="D10" s="24">
        <v>73.569999999999993</v>
      </c>
      <c r="E10" s="45">
        <v>2.2200000000000002</v>
      </c>
      <c r="F10" s="24">
        <v>73.86</v>
      </c>
      <c r="G10" s="45">
        <v>2.23</v>
      </c>
      <c r="H10" s="24">
        <v>74.14</v>
      </c>
      <c r="I10" s="45">
        <v>2.38</v>
      </c>
      <c r="J10" s="24">
        <v>74.040000000000006</v>
      </c>
      <c r="K10" s="45">
        <v>2.5099999999999998</v>
      </c>
      <c r="L10" s="24">
        <v>73.64</v>
      </c>
      <c r="M10" s="45">
        <v>2.5299999999999998</v>
      </c>
      <c r="N10" s="24">
        <v>74.319999999999993</v>
      </c>
      <c r="O10" s="45">
        <v>2.5</v>
      </c>
      <c r="P10" s="24">
        <v>71.8</v>
      </c>
      <c r="Q10" s="45">
        <v>1.6</v>
      </c>
      <c r="R10" s="24">
        <v>74.8</v>
      </c>
      <c r="S10" s="45">
        <v>1.5</v>
      </c>
      <c r="T10" s="24">
        <v>75.5</v>
      </c>
      <c r="U10" s="45">
        <v>1.4</v>
      </c>
      <c r="V10" s="24">
        <v>73.599999999999994</v>
      </c>
      <c r="W10" s="45">
        <v>1.6</v>
      </c>
      <c r="X10" s="24">
        <v>73</v>
      </c>
      <c r="Y10" s="45">
        <v>1.7</v>
      </c>
      <c r="Z10" s="24">
        <v>74.7</v>
      </c>
      <c r="AA10" s="45">
        <v>1.5</v>
      </c>
      <c r="AB10" s="24">
        <v>76.400000000000006</v>
      </c>
      <c r="AC10" s="45">
        <v>1.6</v>
      </c>
      <c r="AD10" s="24">
        <v>77.3</v>
      </c>
      <c r="AE10" s="45">
        <v>1.6</v>
      </c>
      <c r="AF10" s="24">
        <v>74.5</v>
      </c>
      <c r="AG10" s="45">
        <v>1.7</v>
      </c>
      <c r="AH10" s="24">
        <v>75.2</v>
      </c>
      <c r="AI10" s="45">
        <v>1.6</v>
      </c>
      <c r="AJ10" s="24">
        <v>74.7</v>
      </c>
      <c r="AK10" s="45">
        <v>1.7</v>
      </c>
    </row>
    <row r="11" spans="1:37" s="49" customFormat="1" ht="13.5" customHeight="1" x14ac:dyDescent="0.2">
      <c r="A11" s="27" t="s">
        <v>7</v>
      </c>
      <c r="B11" s="24">
        <v>83.24</v>
      </c>
      <c r="C11" s="45">
        <v>1.33</v>
      </c>
      <c r="D11" s="24">
        <v>82.77</v>
      </c>
      <c r="E11" s="45">
        <v>1.34</v>
      </c>
      <c r="F11" s="24">
        <v>83.61</v>
      </c>
      <c r="G11" s="45">
        <v>1.3</v>
      </c>
      <c r="H11" s="24">
        <v>83.79</v>
      </c>
      <c r="I11" s="45">
        <v>1.34</v>
      </c>
      <c r="J11" s="24">
        <v>83.94</v>
      </c>
      <c r="K11" s="45">
        <v>1.3</v>
      </c>
      <c r="L11" s="24">
        <v>85.04</v>
      </c>
      <c r="M11" s="45">
        <v>1.1499999999999999</v>
      </c>
      <c r="N11" s="24">
        <v>84.51</v>
      </c>
      <c r="O11" s="45">
        <v>1.19</v>
      </c>
      <c r="P11" s="24">
        <v>80.7</v>
      </c>
      <c r="Q11" s="45">
        <v>0.8</v>
      </c>
      <c r="R11" s="24">
        <v>81.3</v>
      </c>
      <c r="S11" s="45">
        <v>0.8</v>
      </c>
      <c r="T11" s="24">
        <v>82.6</v>
      </c>
      <c r="U11" s="45">
        <v>0.7</v>
      </c>
      <c r="V11" s="24">
        <v>82.8</v>
      </c>
      <c r="W11" s="45">
        <v>0.8</v>
      </c>
      <c r="X11" s="24">
        <v>83.5</v>
      </c>
      <c r="Y11" s="45">
        <v>0.7</v>
      </c>
      <c r="Z11" s="24">
        <v>83.5</v>
      </c>
      <c r="AA11" s="45">
        <v>0.8</v>
      </c>
      <c r="AB11" s="24">
        <v>84.2</v>
      </c>
      <c r="AC11" s="45">
        <v>0.8</v>
      </c>
      <c r="AD11" s="24">
        <v>83.5</v>
      </c>
      <c r="AE11" s="45">
        <v>0.8</v>
      </c>
      <c r="AF11" s="24">
        <v>84.2</v>
      </c>
      <c r="AG11" s="45">
        <v>0.7</v>
      </c>
      <c r="AH11" s="24">
        <v>85.2</v>
      </c>
      <c r="AI11" s="45">
        <v>0.7</v>
      </c>
      <c r="AJ11" s="24">
        <v>84.9</v>
      </c>
      <c r="AK11" s="45">
        <v>0.7</v>
      </c>
    </row>
    <row r="12" spans="1:37" s="49" customFormat="1" ht="13.5" customHeight="1" x14ac:dyDescent="0.2">
      <c r="A12" s="25" t="s">
        <v>8</v>
      </c>
      <c r="B12" s="24">
        <v>84.28</v>
      </c>
      <c r="C12" s="45">
        <v>1.87</v>
      </c>
      <c r="D12" s="24">
        <v>84.86</v>
      </c>
      <c r="E12" s="45">
        <v>1.86</v>
      </c>
      <c r="F12" s="24">
        <v>86.79</v>
      </c>
      <c r="G12" s="45">
        <v>1.83</v>
      </c>
      <c r="H12" s="24">
        <v>86.59</v>
      </c>
      <c r="I12" s="45">
        <v>1.88</v>
      </c>
      <c r="J12" s="24">
        <v>87.9</v>
      </c>
      <c r="K12" s="45">
        <v>1.81</v>
      </c>
      <c r="L12" s="24">
        <v>88.5</v>
      </c>
      <c r="M12" s="45">
        <v>1.68</v>
      </c>
      <c r="N12" s="24">
        <v>87.42</v>
      </c>
      <c r="O12" s="45">
        <v>1.84</v>
      </c>
      <c r="P12" s="24">
        <v>84.3</v>
      </c>
      <c r="Q12" s="45">
        <v>1.3</v>
      </c>
      <c r="R12" s="24">
        <v>85.8</v>
      </c>
      <c r="S12" s="45">
        <v>1.2</v>
      </c>
      <c r="T12" s="24">
        <v>86.2</v>
      </c>
      <c r="U12" s="45">
        <v>1.1000000000000001</v>
      </c>
      <c r="V12" s="24">
        <v>86.1</v>
      </c>
      <c r="W12" s="45">
        <v>1.1000000000000001</v>
      </c>
      <c r="X12" s="24">
        <v>86.8</v>
      </c>
      <c r="Y12" s="45">
        <v>1.2</v>
      </c>
      <c r="Z12" s="24">
        <v>88.3</v>
      </c>
      <c r="AA12" s="45">
        <v>1</v>
      </c>
      <c r="AB12" s="24">
        <v>88.7</v>
      </c>
      <c r="AC12" s="45">
        <v>1.3</v>
      </c>
      <c r="AD12" s="24">
        <v>88</v>
      </c>
      <c r="AE12" s="45">
        <v>1.1000000000000001</v>
      </c>
      <c r="AF12" s="24">
        <v>89.7</v>
      </c>
      <c r="AG12" s="45">
        <v>1</v>
      </c>
      <c r="AH12" s="24">
        <v>89.6</v>
      </c>
      <c r="AI12" s="45">
        <v>1.1000000000000001</v>
      </c>
      <c r="AJ12" s="24">
        <v>88.1</v>
      </c>
      <c r="AK12" s="45">
        <v>1</v>
      </c>
    </row>
    <row r="13" spans="1:37" s="49" customFormat="1" ht="13.5" customHeight="1" x14ac:dyDescent="0.2">
      <c r="A13" s="25" t="s">
        <v>27</v>
      </c>
      <c r="B13" s="24">
        <v>82.19</v>
      </c>
      <c r="C13" s="45">
        <v>1.88</v>
      </c>
      <c r="D13" s="24">
        <v>80.75</v>
      </c>
      <c r="E13" s="45">
        <v>1.93</v>
      </c>
      <c r="F13" s="24">
        <v>80.63</v>
      </c>
      <c r="G13" s="45">
        <v>1.84</v>
      </c>
      <c r="H13" s="24">
        <v>81.08</v>
      </c>
      <c r="I13" s="45">
        <v>1.9</v>
      </c>
      <c r="J13" s="24">
        <v>80.88</v>
      </c>
      <c r="K13" s="45">
        <v>1.82</v>
      </c>
      <c r="L13" s="24">
        <v>82.75</v>
      </c>
      <c r="M13" s="45">
        <v>1.55</v>
      </c>
      <c r="N13" s="24">
        <v>82.77</v>
      </c>
      <c r="O13" s="45">
        <v>1.55</v>
      </c>
      <c r="P13" s="24">
        <v>78.8</v>
      </c>
      <c r="Q13" s="45">
        <v>1.1000000000000001</v>
      </c>
      <c r="R13" s="24">
        <v>79.3</v>
      </c>
      <c r="S13" s="45">
        <v>1.1000000000000001</v>
      </c>
      <c r="T13" s="24">
        <v>81</v>
      </c>
      <c r="U13" s="45">
        <v>0.9</v>
      </c>
      <c r="V13" s="24">
        <v>81.3</v>
      </c>
      <c r="W13" s="45">
        <v>1</v>
      </c>
      <c r="X13" s="24">
        <v>81.900000000000006</v>
      </c>
      <c r="Y13" s="45">
        <v>0.9</v>
      </c>
      <c r="Z13" s="24">
        <v>81.5</v>
      </c>
      <c r="AA13" s="45">
        <v>1</v>
      </c>
      <c r="AB13" s="24">
        <v>82.3</v>
      </c>
      <c r="AC13" s="45">
        <v>1</v>
      </c>
      <c r="AD13" s="24">
        <v>81.599999999999994</v>
      </c>
      <c r="AE13" s="45">
        <v>1</v>
      </c>
      <c r="AF13" s="24">
        <v>81.900000000000006</v>
      </c>
      <c r="AG13" s="45">
        <v>1</v>
      </c>
      <c r="AH13" s="24">
        <v>83.4</v>
      </c>
      <c r="AI13" s="45">
        <v>0.8</v>
      </c>
      <c r="AJ13" s="24">
        <v>83.6</v>
      </c>
      <c r="AK13" s="45">
        <v>0.8</v>
      </c>
    </row>
    <row r="14" spans="1:37" s="48" customFormat="1" ht="13.5" customHeight="1" x14ac:dyDescent="0.2">
      <c r="A14" s="42" t="s">
        <v>5</v>
      </c>
      <c r="B14" s="4">
        <v>89.4</v>
      </c>
      <c r="C14" s="118">
        <v>0.5</v>
      </c>
      <c r="D14" s="4">
        <v>89.08</v>
      </c>
      <c r="E14" s="118">
        <v>0.53</v>
      </c>
      <c r="F14" s="4">
        <v>88.85</v>
      </c>
      <c r="G14" s="118">
        <v>0.55000000000000004</v>
      </c>
      <c r="H14" s="4">
        <v>89.02</v>
      </c>
      <c r="I14" s="118">
        <v>0.57999999999999996</v>
      </c>
      <c r="J14" s="4">
        <v>89.91</v>
      </c>
      <c r="K14" s="118">
        <v>0.56000000000000005</v>
      </c>
      <c r="L14" s="4">
        <v>90.15</v>
      </c>
      <c r="M14" s="118">
        <v>0.56999999999999995</v>
      </c>
      <c r="N14" s="4">
        <v>89.48</v>
      </c>
      <c r="O14" s="118">
        <v>0.61</v>
      </c>
      <c r="P14" s="4">
        <v>87.4</v>
      </c>
      <c r="Q14" s="118">
        <v>0.4</v>
      </c>
      <c r="R14" s="4">
        <v>88.4</v>
      </c>
      <c r="S14" s="118">
        <v>0.4</v>
      </c>
      <c r="T14" s="4">
        <v>88.4</v>
      </c>
      <c r="U14" s="118">
        <v>0.4</v>
      </c>
      <c r="V14" s="4">
        <v>87.8</v>
      </c>
      <c r="W14" s="118">
        <v>0.4</v>
      </c>
      <c r="X14" s="4">
        <v>87.7</v>
      </c>
      <c r="Y14" s="118">
        <v>0.4</v>
      </c>
      <c r="Z14" s="4">
        <v>88.3</v>
      </c>
      <c r="AA14" s="118">
        <v>0.4</v>
      </c>
      <c r="AB14" s="4">
        <v>88.1</v>
      </c>
      <c r="AC14" s="118">
        <v>0.5</v>
      </c>
      <c r="AD14" s="4">
        <v>88.3</v>
      </c>
      <c r="AE14" s="118">
        <v>0.5</v>
      </c>
      <c r="AF14" s="4">
        <v>88.7</v>
      </c>
      <c r="AG14" s="118">
        <v>0.4</v>
      </c>
      <c r="AH14" s="4">
        <v>89.1</v>
      </c>
      <c r="AI14" s="118">
        <v>0.4</v>
      </c>
      <c r="AJ14" s="4">
        <v>88.5</v>
      </c>
      <c r="AK14" s="118">
        <v>0.4</v>
      </c>
    </row>
    <row r="15" spans="1:37" s="50" customFormat="1" ht="13.5" customHeight="1" x14ac:dyDescent="0.2">
      <c r="A15" s="27" t="s">
        <v>15</v>
      </c>
      <c r="B15" s="24">
        <v>80.260000000000005</v>
      </c>
      <c r="C15" s="45">
        <v>1.75</v>
      </c>
      <c r="D15" s="24">
        <v>77.87</v>
      </c>
      <c r="E15" s="45">
        <v>1.89</v>
      </c>
      <c r="F15" s="24">
        <v>77.27</v>
      </c>
      <c r="G15" s="45">
        <v>1.97</v>
      </c>
      <c r="H15" s="24">
        <v>76.67</v>
      </c>
      <c r="I15" s="45">
        <v>2.0699999999999998</v>
      </c>
      <c r="J15" s="24">
        <v>79.03</v>
      </c>
      <c r="K15" s="45">
        <v>2.1</v>
      </c>
      <c r="L15" s="24">
        <v>79.39</v>
      </c>
      <c r="M15" s="45">
        <v>2.11</v>
      </c>
      <c r="N15" s="24">
        <v>78.41</v>
      </c>
      <c r="O15" s="45">
        <v>2.19</v>
      </c>
      <c r="P15" s="24">
        <v>76.099999999999994</v>
      </c>
      <c r="Q15" s="45">
        <v>1.5</v>
      </c>
      <c r="R15" s="24">
        <v>76.7</v>
      </c>
      <c r="S15" s="45">
        <v>1.4</v>
      </c>
      <c r="T15" s="24">
        <v>76.099999999999994</v>
      </c>
      <c r="U15" s="45">
        <v>1.5</v>
      </c>
      <c r="V15" s="24">
        <v>75.3</v>
      </c>
      <c r="W15" s="45">
        <v>1.6</v>
      </c>
      <c r="X15" s="24">
        <v>76.5</v>
      </c>
      <c r="Y15" s="45">
        <v>1.7</v>
      </c>
      <c r="Z15" s="24">
        <v>76.8</v>
      </c>
      <c r="AA15" s="45">
        <v>1.8</v>
      </c>
      <c r="AB15" s="24">
        <v>75.5</v>
      </c>
      <c r="AC15" s="45">
        <v>1.8</v>
      </c>
      <c r="AD15" s="24">
        <v>75.8</v>
      </c>
      <c r="AE15" s="45">
        <v>1.9</v>
      </c>
      <c r="AF15" s="24">
        <v>77</v>
      </c>
      <c r="AG15" s="45">
        <v>1.8</v>
      </c>
      <c r="AH15" s="24">
        <v>77.3</v>
      </c>
      <c r="AI15" s="45">
        <v>1.8</v>
      </c>
      <c r="AJ15" s="24">
        <v>79</v>
      </c>
      <c r="AK15" s="45">
        <v>1.8</v>
      </c>
    </row>
    <row r="16" spans="1:37" s="50" customFormat="1" ht="13.5" customHeight="1" x14ac:dyDescent="0.2">
      <c r="A16" s="27" t="s">
        <v>6</v>
      </c>
      <c r="B16" s="24">
        <v>88.9</v>
      </c>
      <c r="C16" s="45">
        <v>0.72</v>
      </c>
      <c r="D16" s="24">
        <v>88.42</v>
      </c>
      <c r="E16" s="45">
        <v>0.78</v>
      </c>
      <c r="F16" s="24">
        <v>87.88</v>
      </c>
      <c r="G16" s="45">
        <v>0.82</v>
      </c>
      <c r="H16" s="24">
        <v>88.01</v>
      </c>
      <c r="I16" s="45">
        <v>0.9</v>
      </c>
      <c r="J16" s="24">
        <v>89.23</v>
      </c>
      <c r="K16" s="45">
        <v>0.85</v>
      </c>
      <c r="L16" s="24">
        <v>89.1</v>
      </c>
      <c r="M16" s="45">
        <v>0.9</v>
      </c>
      <c r="N16" s="24">
        <v>88.55</v>
      </c>
      <c r="O16" s="45">
        <v>0.96</v>
      </c>
      <c r="P16" s="24">
        <v>86.5</v>
      </c>
      <c r="Q16" s="45">
        <v>0.6</v>
      </c>
      <c r="R16" s="24">
        <v>87.9</v>
      </c>
      <c r="S16" s="45">
        <v>0.6</v>
      </c>
      <c r="T16" s="24">
        <v>87.5</v>
      </c>
      <c r="U16" s="45">
        <v>0.6</v>
      </c>
      <c r="V16" s="24">
        <v>86.9</v>
      </c>
      <c r="W16" s="45">
        <v>0.6</v>
      </c>
      <c r="X16" s="24">
        <v>86.8</v>
      </c>
      <c r="Y16" s="45">
        <v>0.6</v>
      </c>
      <c r="Z16" s="24">
        <v>87.6</v>
      </c>
      <c r="AA16" s="45">
        <v>0.7</v>
      </c>
      <c r="AB16" s="24">
        <v>87.2</v>
      </c>
      <c r="AC16" s="45">
        <v>0.7</v>
      </c>
      <c r="AD16" s="24">
        <v>87.2</v>
      </c>
      <c r="AE16" s="45">
        <v>0.7</v>
      </c>
      <c r="AF16" s="24">
        <v>87.4</v>
      </c>
      <c r="AG16" s="45">
        <v>0.7</v>
      </c>
      <c r="AH16" s="24">
        <v>87.3</v>
      </c>
      <c r="AI16" s="45">
        <v>0.7</v>
      </c>
      <c r="AJ16" s="24">
        <v>86.1</v>
      </c>
      <c r="AK16" s="45">
        <v>0.7</v>
      </c>
    </row>
    <row r="17" spans="1:37" s="50" customFormat="1" ht="13.5" customHeight="1" x14ac:dyDescent="0.2">
      <c r="A17" s="25" t="s">
        <v>14</v>
      </c>
      <c r="B17" s="24">
        <v>89.72</v>
      </c>
      <c r="C17" s="45">
        <v>0.73</v>
      </c>
      <c r="D17" s="24">
        <v>89.52</v>
      </c>
      <c r="E17" s="45">
        <v>0.77</v>
      </c>
      <c r="F17" s="24">
        <v>88.5</v>
      </c>
      <c r="G17" s="45">
        <v>0.85</v>
      </c>
      <c r="H17" s="24">
        <v>88.84</v>
      </c>
      <c r="I17" s="45">
        <v>0.9</v>
      </c>
      <c r="J17" s="24">
        <v>90.03</v>
      </c>
      <c r="K17" s="45">
        <v>0.82</v>
      </c>
      <c r="L17" s="24">
        <v>89.93</v>
      </c>
      <c r="M17" s="45">
        <v>0.88</v>
      </c>
      <c r="N17" s="24">
        <v>89.23</v>
      </c>
      <c r="O17" s="45">
        <v>0.96</v>
      </c>
      <c r="P17" s="24">
        <v>87.2</v>
      </c>
      <c r="Q17" s="45">
        <v>0.6</v>
      </c>
      <c r="R17" s="24">
        <v>88.7</v>
      </c>
      <c r="S17" s="45">
        <v>0.6</v>
      </c>
      <c r="T17" s="24">
        <v>88.7</v>
      </c>
      <c r="U17" s="45">
        <v>0.6</v>
      </c>
      <c r="V17" s="24">
        <v>88.2</v>
      </c>
      <c r="W17" s="45">
        <v>0.6</v>
      </c>
      <c r="X17" s="24">
        <v>87.4</v>
      </c>
      <c r="Y17" s="45">
        <v>0.7</v>
      </c>
      <c r="Z17" s="24">
        <v>88.3</v>
      </c>
      <c r="AA17" s="45">
        <v>0.7</v>
      </c>
      <c r="AB17" s="24">
        <v>88.1</v>
      </c>
      <c r="AC17" s="45">
        <v>0.8</v>
      </c>
      <c r="AD17" s="24">
        <v>87.7</v>
      </c>
      <c r="AE17" s="45">
        <v>0.8</v>
      </c>
      <c r="AF17" s="24">
        <v>88.1</v>
      </c>
      <c r="AG17" s="45">
        <v>0.7</v>
      </c>
      <c r="AH17" s="24">
        <v>88.5</v>
      </c>
      <c r="AI17" s="45">
        <v>0.7</v>
      </c>
      <c r="AJ17" s="24">
        <v>87</v>
      </c>
      <c r="AK17" s="45">
        <v>0.8</v>
      </c>
    </row>
    <row r="18" spans="1:37" s="50" customFormat="1" ht="13.5" customHeight="1" x14ac:dyDescent="0.2">
      <c r="A18" s="25" t="s">
        <v>13</v>
      </c>
      <c r="B18" s="24">
        <v>82.9</v>
      </c>
      <c r="C18" s="45">
        <v>2.64</v>
      </c>
      <c r="D18" s="24">
        <v>80.33</v>
      </c>
      <c r="E18" s="45">
        <v>3.09</v>
      </c>
      <c r="F18" s="24">
        <v>83.34</v>
      </c>
      <c r="G18" s="45">
        <v>2.79</v>
      </c>
      <c r="H18" s="24">
        <v>82.38</v>
      </c>
      <c r="I18" s="45">
        <v>3.4</v>
      </c>
      <c r="J18" s="24">
        <v>83.45</v>
      </c>
      <c r="K18" s="45">
        <v>3.47</v>
      </c>
      <c r="L18" s="24">
        <v>83.46</v>
      </c>
      <c r="M18" s="45">
        <v>3.53</v>
      </c>
      <c r="N18" s="24">
        <v>83.93</v>
      </c>
      <c r="O18" s="45">
        <v>3.67</v>
      </c>
      <c r="P18" s="24">
        <v>81.900000000000006</v>
      </c>
      <c r="Q18" s="45">
        <v>2.1</v>
      </c>
      <c r="R18" s="24">
        <v>82.3</v>
      </c>
      <c r="S18" s="45">
        <v>2</v>
      </c>
      <c r="T18" s="24">
        <v>79.599999999999994</v>
      </c>
      <c r="U18" s="45">
        <v>2</v>
      </c>
      <c r="V18" s="24">
        <v>78.5</v>
      </c>
      <c r="W18" s="45">
        <v>2.2999999999999998</v>
      </c>
      <c r="X18" s="24">
        <v>83.4</v>
      </c>
      <c r="Y18" s="45">
        <v>2</v>
      </c>
      <c r="Z18" s="24">
        <v>83.3</v>
      </c>
      <c r="AA18" s="45">
        <v>1.9</v>
      </c>
      <c r="AB18" s="24">
        <v>82.6</v>
      </c>
      <c r="AC18" s="45">
        <v>2</v>
      </c>
      <c r="AD18" s="24">
        <v>84.7</v>
      </c>
      <c r="AE18" s="45">
        <v>1.8</v>
      </c>
      <c r="AF18" s="24">
        <v>83.3</v>
      </c>
      <c r="AG18" s="45">
        <v>2</v>
      </c>
      <c r="AH18" s="24">
        <v>81.3</v>
      </c>
      <c r="AI18" s="45">
        <v>2.1</v>
      </c>
      <c r="AJ18" s="24">
        <v>81.5</v>
      </c>
      <c r="AK18" s="45">
        <v>1.9</v>
      </c>
    </row>
    <row r="19" spans="1:37" s="50" customFormat="1" ht="13.5" customHeight="1" x14ac:dyDescent="0.2">
      <c r="A19" s="27" t="s">
        <v>7</v>
      </c>
      <c r="B19" s="24">
        <v>92.95</v>
      </c>
      <c r="C19" s="45">
        <v>0.71</v>
      </c>
      <c r="D19" s="24">
        <v>93.32</v>
      </c>
      <c r="E19" s="45">
        <v>0.7</v>
      </c>
      <c r="F19" s="24">
        <v>93.52</v>
      </c>
      <c r="G19" s="45">
        <v>0.72</v>
      </c>
      <c r="H19" s="24">
        <v>93.75</v>
      </c>
      <c r="I19" s="45">
        <v>0.7</v>
      </c>
      <c r="J19" s="24">
        <v>93.68</v>
      </c>
      <c r="K19" s="45">
        <v>0.74</v>
      </c>
      <c r="L19" s="24">
        <v>93.87</v>
      </c>
      <c r="M19" s="45">
        <v>0.69</v>
      </c>
      <c r="N19" s="24">
        <v>93.02</v>
      </c>
      <c r="O19" s="45">
        <v>0.79</v>
      </c>
      <c r="P19" s="24">
        <v>92</v>
      </c>
      <c r="Q19" s="45">
        <v>0.6</v>
      </c>
      <c r="R19" s="24">
        <v>92.6</v>
      </c>
      <c r="S19" s="45">
        <v>0.6</v>
      </c>
      <c r="T19" s="24">
        <v>92.9</v>
      </c>
      <c r="U19" s="45">
        <v>0.5</v>
      </c>
      <c r="V19" s="24">
        <v>92.2</v>
      </c>
      <c r="W19" s="45">
        <v>0.5</v>
      </c>
      <c r="X19" s="24">
        <v>91.5</v>
      </c>
      <c r="Y19" s="45">
        <v>0.6</v>
      </c>
      <c r="Z19" s="24">
        <v>92</v>
      </c>
      <c r="AA19" s="45">
        <v>0.6</v>
      </c>
      <c r="AB19" s="24">
        <v>92</v>
      </c>
      <c r="AC19" s="45">
        <v>0.6</v>
      </c>
      <c r="AD19" s="24">
        <v>92.1</v>
      </c>
      <c r="AE19" s="45">
        <v>0.6</v>
      </c>
      <c r="AF19" s="24">
        <v>92.5</v>
      </c>
      <c r="AG19" s="45">
        <v>0.5</v>
      </c>
      <c r="AH19" s="24">
        <v>93.1</v>
      </c>
      <c r="AI19" s="45">
        <v>0.5</v>
      </c>
      <c r="AJ19" s="24">
        <v>92.6</v>
      </c>
      <c r="AK19" s="45">
        <v>0.5</v>
      </c>
    </row>
    <row r="20" spans="1:37" s="50" customFormat="1" ht="13.5" customHeight="1" x14ac:dyDescent="0.2">
      <c r="A20" s="25" t="s">
        <v>8</v>
      </c>
      <c r="B20" s="24">
        <v>94.24</v>
      </c>
      <c r="C20" s="45">
        <v>0.86</v>
      </c>
      <c r="D20" s="24">
        <v>94.56</v>
      </c>
      <c r="E20" s="45">
        <v>0.87</v>
      </c>
      <c r="F20" s="24">
        <v>93.92</v>
      </c>
      <c r="G20" s="45">
        <v>0.97</v>
      </c>
      <c r="H20" s="24">
        <v>94.47</v>
      </c>
      <c r="I20" s="45">
        <v>0.89</v>
      </c>
      <c r="J20" s="24">
        <v>94.2</v>
      </c>
      <c r="K20" s="45">
        <v>1</v>
      </c>
      <c r="L20" s="24">
        <v>94.63</v>
      </c>
      <c r="M20" s="45">
        <v>0.88</v>
      </c>
      <c r="N20" s="24">
        <v>93.26</v>
      </c>
      <c r="O20" s="45">
        <v>1.03</v>
      </c>
      <c r="P20" s="24">
        <v>94</v>
      </c>
      <c r="Q20" s="45">
        <v>0.6</v>
      </c>
      <c r="R20" s="24">
        <v>94.3</v>
      </c>
      <c r="S20" s="45">
        <v>0.6</v>
      </c>
      <c r="T20" s="24">
        <v>94.4</v>
      </c>
      <c r="U20" s="45">
        <v>0.6</v>
      </c>
      <c r="V20" s="24">
        <v>94</v>
      </c>
      <c r="W20" s="45">
        <v>0.7</v>
      </c>
      <c r="X20" s="24">
        <v>93.9</v>
      </c>
      <c r="Y20" s="45">
        <v>0.7</v>
      </c>
      <c r="Z20" s="24">
        <v>93.5</v>
      </c>
      <c r="AA20" s="45">
        <v>0.7</v>
      </c>
      <c r="AB20" s="24">
        <v>93.6</v>
      </c>
      <c r="AC20" s="45">
        <v>0.8</v>
      </c>
      <c r="AD20" s="24">
        <v>93.3</v>
      </c>
      <c r="AE20" s="45">
        <v>0.8</v>
      </c>
      <c r="AF20" s="24">
        <v>93.6</v>
      </c>
      <c r="AG20" s="45">
        <v>0.7</v>
      </c>
      <c r="AH20" s="24">
        <v>94.6</v>
      </c>
      <c r="AI20" s="45">
        <v>0.6</v>
      </c>
      <c r="AJ20" s="24">
        <v>94</v>
      </c>
      <c r="AK20" s="45">
        <v>0.7</v>
      </c>
    </row>
    <row r="21" spans="1:37" s="50" customFormat="1" ht="13.5" customHeight="1" x14ac:dyDescent="0.2">
      <c r="A21" s="22" t="s">
        <v>27</v>
      </c>
      <c r="B21" s="21">
        <v>91.14</v>
      </c>
      <c r="C21" s="46">
        <v>1.19</v>
      </c>
      <c r="D21" s="21">
        <v>91.48</v>
      </c>
      <c r="E21" s="46">
        <v>1.18</v>
      </c>
      <c r="F21" s="21">
        <v>92.98</v>
      </c>
      <c r="G21" s="46">
        <v>1.08</v>
      </c>
      <c r="H21" s="21">
        <v>92.76</v>
      </c>
      <c r="I21" s="46">
        <v>1.1200000000000001</v>
      </c>
      <c r="J21" s="21">
        <v>93.09</v>
      </c>
      <c r="K21" s="46">
        <v>1.1000000000000001</v>
      </c>
      <c r="L21" s="21">
        <v>93.13</v>
      </c>
      <c r="M21" s="46">
        <v>1.06</v>
      </c>
      <c r="N21" s="21">
        <v>92.82</v>
      </c>
      <c r="O21" s="46">
        <v>1.1599999999999999</v>
      </c>
      <c r="P21" s="21">
        <v>90.4</v>
      </c>
      <c r="Q21" s="46">
        <v>0.9</v>
      </c>
      <c r="R21" s="21">
        <v>91.4</v>
      </c>
      <c r="S21" s="46">
        <v>0.8</v>
      </c>
      <c r="T21" s="21">
        <v>91.9</v>
      </c>
      <c r="U21" s="46">
        <v>0.7</v>
      </c>
      <c r="V21" s="21">
        <v>91</v>
      </c>
      <c r="W21" s="46">
        <v>0.8</v>
      </c>
      <c r="X21" s="21">
        <v>90</v>
      </c>
      <c r="Y21" s="46">
        <v>0.9</v>
      </c>
      <c r="Z21" s="21">
        <v>91.1</v>
      </c>
      <c r="AA21" s="46">
        <v>0.8</v>
      </c>
      <c r="AB21" s="21">
        <v>91.1</v>
      </c>
      <c r="AC21" s="46">
        <v>0.8</v>
      </c>
      <c r="AD21" s="21">
        <v>91.4</v>
      </c>
      <c r="AE21" s="46">
        <v>0.8</v>
      </c>
      <c r="AF21" s="21">
        <v>91.8</v>
      </c>
      <c r="AG21" s="46">
        <v>0.7</v>
      </c>
      <c r="AH21" s="21">
        <v>92.2</v>
      </c>
      <c r="AI21" s="46">
        <v>0.6</v>
      </c>
      <c r="AJ21" s="21">
        <v>91.8</v>
      </c>
      <c r="AK21" s="46">
        <v>0.6</v>
      </c>
    </row>
    <row r="22" spans="1:37" s="39" customFormat="1" ht="13.5" customHeight="1" x14ac:dyDescent="0.2"/>
    <row r="23" spans="1:37" s="35" customFormat="1" ht="13.5" customHeight="1" x14ac:dyDescent="0.2">
      <c r="A23" s="2" t="str">
        <f>CONCATENATE("Personnes au chômage au sens du BIT selon le sexe, de 2003 à ",RIGHT(Index!A17,4)-1)</f>
        <v>Personnes au chômage au sens du BIT selon le sexe, de 2003 à 2020</v>
      </c>
      <c r="AG23" s="37"/>
      <c r="AI23" s="37"/>
      <c r="AK23" s="37" t="s">
        <v>21</v>
      </c>
    </row>
    <row r="24" spans="1:37" s="35" customFormat="1" ht="13.5" customHeight="1" x14ac:dyDescent="0.2">
      <c r="A24" s="3" t="s">
        <v>40</v>
      </c>
    </row>
    <row r="25" spans="1:37" s="28" customFormat="1" ht="13.5" customHeight="1" x14ac:dyDescent="0.2">
      <c r="A25" s="34"/>
      <c r="B25" s="126">
        <v>2003</v>
      </c>
      <c r="C25" s="128"/>
      <c r="D25" s="126">
        <v>2004</v>
      </c>
      <c r="E25" s="128"/>
      <c r="F25" s="126">
        <v>2005</v>
      </c>
      <c r="G25" s="128"/>
      <c r="H25" s="126">
        <v>2006</v>
      </c>
      <c r="I25" s="128"/>
      <c r="J25" s="126">
        <v>2007</v>
      </c>
      <c r="K25" s="128"/>
      <c r="L25" s="126">
        <v>2008</v>
      </c>
      <c r="M25" s="128"/>
      <c r="N25" s="126">
        <v>2009</v>
      </c>
      <c r="O25" s="128"/>
      <c r="P25" s="126" t="s">
        <v>16</v>
      </c>
      <c r="Q25" s="128"/>
      <c r="R25" s="126">
        <v>2011</v>
      </c>
      <c r="S25" s="128"/>
      <c r="T25" s="126">
        <v>2012</v>
      </c>
      <c r="U25" s="128"/>
      <c r="V25" s="126">
        <v>2013</v>
      </c>
      <c r="W25" s="128"/>
      <c r="X25" s="126">
        <v>2014</v>
      </c>
      <c r="Y25" s="128"/>
      <c r="Z25" s="126">
        <v>2015</v>
      </c>
      <c r="AA25" s="128"/>
      <c r="AB25" s="126">
        <v>2016</v>
      </c>
      <c r="AC25" s="128"/>
      <c r="AD25" s="126">
        <v>2017</v>
      </c>
      <c r="AE25" s="127"/>
      <c r="AF25" s="126">
        <v>2018</v>
      </c>
      <c r="AG25" s="127"/>
      <c r="AH25" s="126">
        <v>2019</v>
      </c>
      <c r="AI25" s="127"/>
      <c r="AJ25" s="126">
        <v>2020</v>
      </c>
      <c r="AK25" s="127"/>
    </row>
    <row r="26" spans="1:37" s="28" customFormat="1" ht="13.5" customHeight="1" x14ac:dyDescent="0.2">
      <c r="A26" s="33"/>
      <c r="B26" s="32" t="s">
        <v>1</v>
      </c>
      <c r="C26" s="31" t="s">
        <v>2</v>
      </c>
      <c r="D26" s="32" t="s">
        <v>1</v>
      </c>
      <c r="E26" s="31" t="s">
        <v>2</v>
      </c>
      <c r="F26" s="32" t="s">
        <v>1</v>
      </c>
      <c r="G26" s="31" t="s">
        <v>2</v>
      </c>
      <c r="H26" s="32" t="s">
        <v>1</v>
      </c>
      <c r="I26" s="31" t="s">
        <v>2</v>
      </c>
      <c r="J26" s="32" t="s">
        <v>1</v>
      </c>
      <c r="K26" s="31" t="s">
        <v>2</v>
      </c>
      <c r="L26" s="32" t="s">
        <v>1</v>
      </c>
      <c r="M26" s="31" t="s">
        <v>2</v>
      </c>
      <c r="N26" s="32" t="s">
        <v>1</v>
      </c>
      <c r="O26" s="31" t="s">
        <v>2</v>
      </c>
      <c r="P26" s="32" t="s">
        <v>1</v>
      </c>
      <c r="Q26" s="31" t="s">
        <v>2</v>
      </c>
      <c r="R26" s="32" t="s">
        <v>1</v>
      </c>
      <c r="S26" s="31" t="s">
        <v>2</v>
      </c>
      <c r="T26" s="32" t="s">
        <v>1</v>
      </c>
      <c r="U26" s="31" t="s">
        <v>2</v>
      </c>
      <c r="V26" s="32" t="s">
        <v>1</v>
      </c>
      <c r="W26" s="31" t="s">
        <v>2</v>
      </c>
      <c r="X26" s="32" t="s">
        <v>1</v>
      </c>
      <c r="Y26" s="31" t="s">
        <v>2</v>
      </c>
      <c r="Z26" s="32" t="s">
        <v>1</v>
      </c>
      <c r="AA26" s="31" t="s">
        <v>2</v>
      </c>
      <c r="AB26" s="32" t="s">
        <v>1</v>
      </c>
      <c r="AC26" s="31" t="s">
        <v>2</v>
      </c>
      <c r="AD26" s="30" t="s">
        <v>1</v>
      </c>
      <c r="AE26" s="29" t="s">
        <v>2</v>
      </c>
      <c r="AF26" s="30" t="s">
        <v>1</v>
      </c>
      <c r="AG26" s="29" t="s">
        <v>2</v>
      </c>
      <c r="AH26" s="30" t="s">
        <v>1</v>
      </c>
      <c r="AI26" s="29" t="s">
        <v>2</v>
      </c>
      <c r="AJ26" s="30" t="s">
        <v>1</v>
      </c>
      <c r="AK26" s="29" t="s">
        <v>2</v>
      </c>
    </row>
    <row r="27" spans="1:37" s="51" customFormat="1" ht="13.5" customHeight="1" x14ac:dyDescent="0.2">
      <c r="A27" s="42" t="s">
        <v>4</v>
      </c>
      <c r="B27" s="4">
        <v>3.8</v>
      </c>
      <c r="C27" s="75">
        <v>0.33</v>
      </c>
      <c r="D27" s="4">
        <v>4.4000000000000004</v>
      </c>
      <c r="E27" s="118">
        <v>0.37</v>
      </c>
      <c r="F27" s="4">
        <v>4.49</v>
      </c>
      <c r="G27" s="118">
        <v>0.39</v>
      </c>
      <c r="H27" s="4">
        <v>4.28</v>
      </c>
      <c r="I27" s="118">
        <v>0.39</v>
      </c>
      <c r="J27" s="4">
        <v>4.09</v>
      </c>
      <c r="K27" s="118">
        <v>0.39</v>
      </c>
      <c r="L27" s="4">
        <v>3.43</v>
      </c>
      <c r="M27" s="118">
        <v>0.35</v>
      </c>
      <c r="N27" s="4">
        <v>3.81</v>
      </c>
      <c r="O27" s="118">
        <v>0.38</v>
      </c>
      <c r="P27" s="4">
        <v>4.7</v>
      </c>
      <c r="Q27" s="118">
        <v>0.3</v>
      </c>
      <c r="R27" s="4">
        <v>4.3</v>
      </c>
      <c r="S27" s="118">
        <v>0.3</v>
      </c>
      <c r="T27" s="4">
        <v>4.3</v>
      </c>
      <c r="U27" s="118">
        <v>0.3</v>
      </c>
      <c r="V27" s="4">
        <v>4.4000000000000004</v>
      </c>
      <c r="W27" s="118">
        <v>0.3</v>
      </c>
      <c r="X27" s="4">
        <v>4.5</v>
      </c>
      <c r="Y27" s="118">
        <v>0.3</v>
      </c>
      <c r="Z27" s="4">
        <v>4.4000000000000004</v>
      </c>
      <c r="AA27" s="118">
        <v>0.3</v>
      </c>
      <c r="AB27" s="4">
        <v>4.5999999999999996</v>
      </c>
      <c r="AC27" s="118">
        <v>0.3</v>
      </c>
      <c r="AD27" s="4">
        <v>4.8</v>
      </c>
      <c r="AE27" s="118">
        <v>0.3</v>
      </c>
      <c r="AF27" s="4">
        <v>4.9000000000000004</v>
      </c>
      <c r="AG27" s="118">
        <v>0.3</v>
      </c>
      <c r="AH27" s="4">
        <v>4.5</v>
      </c>
      <c r="AI27" s="118">
        <v>0.3</v>
      </c>
      <c r="AJ27" s="4">
        <v>4.7</v>
      </c>
      <c r="AK27" s="118">
        <v>0.3</v>
      </c>
    </row>
    <row r="28" spans="1:37" s="41" customFormat="1" ht="13.5" customHeight="1" x14ac:dyDescent="0.2">
      <c r="A28" s="27" t="s">
        <v>15</v>
      </c>
      <c r="B28" s="24">
        <v>6.52</v>
      </c>
      <c r="C28" s="75">
        <v>0.99</v>
      </c>
      <c r="D28" s="24">
        <v>7.42</v>
      </c>
      <c r="E28" s="45">
        <v>1.07</v>
      </c>
      <c r="F28" s="24">
        <v>7.53</v>
      </c>
      <c r="G28" s="45">
        <v>1.1299999999999999</v>
      </c>
      <c r="H28" s="24">
        <v>8.4499999999999993</v>
      </c>
      <c r="I28" s="45">
        <v>1.26</v>
      </c>
      <c r="J28" s="24">
        <v>7.94</v>
      </c>
      <c r="K28" s="45">
        <v>1.33</v>
      </c>
      <c r="L28" s="24">
        <v>6.7</v>
      </c>
      <c r="M28" s="45">
        <v>1.23</v>
      </c>
      <c r="N28" s="24">
        <v>7.43</v>
      </c>
      <c r="O28" s="45">
        <v>1.34</v>
      </c>
      <c r="P28" s="24">
        <v>8.1999999999999993</v>
      </c>
      <c r="Q28" s="45">
        <v>0.9</v>
      </c>
      <c r="R28" s="24">
        <v>8.6</v>
      </c>
      <c r="S28" s="45">
        <v>1</v>
      </c>
      <c r="T28" s="24">
        <v>8.1999999999999993</v>
      </c>
      <c r="U28" s="45">
        <v>0.9</v>
      </c>
      <c r="V28" s="24">
        <v>8</v>
      </c>
      <c r="W28" s="45">
        <v>0.9</v>
      </c>
      <c r="X28" s="24">
        <v>9.1999999999999993</v>
      </c>
      <c r="Y28" s="45">
        <v>1.2</v>
      </c>
      <c r="Z28" s="24">
        <v>9.1999999999999993</v>
      </c>
      <c r="AA28" s="45">
        <v>1.2</v>
      </c>
      <c r="AB28" s="24">
        <v>9.8000000000000007</v>
      </c>
      <c r="AC28" s="45">
        <v>1.3</v>
      </c>
      <c r="AD28" s="24">
        <v>8.5</v>
      </c>
      <c r="AE28" s="45">
        <v>1.3</v>
      </c>
      <c r="AF28" s="24">
        <v>8.8000000000000007</v>
      </c>
      <c r="AG28" s="45">
        <v>1.2</v>
      </c>
      <c r="AH28" s="24">
        <v>8.1</v>
      </c>
      <c r="AI28" s="45">
        <v>1.2</v>
      </c>
      <c r="AJ28" s="24">
        <v>10</v>
      </c>
      <c r="AK28" s="45">
        <v>1.4</v>
      </c>
    </row>
    <row r="29" spans="1:37" s="41" customFormat="1" ht="13.5" customHeight="1" x14ac:dyDescent="0.2">
      <c r="A29" s="27" t="s">
        <v>6</v>
      </c>
      <c r="B29" s="24">
        <v>3.33</v>
      </c>
      <c r="C29" s="59">
        <v>0.4</v>
      </c>
      <c r="D29" s="24">
        <v>3.9</v>
      </c>
      <c r="E29" s="45">
        <v>0.46</v>
      </c>
      <c r="F29" s="24">
        <v>3.93</v>
      </c>
      <c r="G29" s="45">
        <v>0.49</v>
      </c>
      <c r="H29" s="24">
        <v>3.74</v>
      </c>
      <c r="I29" s="45">
        <v>0.5</v>
      </c>
      <c r="J29" s="24">
        <v>3.73</v>
      </c>
      <c r="K29" s="45">
        <v>0.51</v>
      </c>
      <c r="L29" s="24">
        <v>3.14</v>
      </c>
      <c r="M29" s="45">
        <v>0.46</v>
      </c>
      <c r="N29" s="24">
        <v>3.13</v>
      </c>
      <c r="O29" s="45">
        <v>0.46</v>
      </c>
      <c r="P29" s="24">
        <v>4.3</v>
      </c>
      <c r="Q29" s="45">
        <v>0.4</v>
      </c>
      <c r="R29" s="24">
        <v>3.4</v>
      </c>
      <c r="S29" s="45">
        <v>0.3</v>
      </c>
      <c r="T29" s="24">
        <v>3.7</v>
      </c>
      <c r="U29" s="45">
        <v>0.3</v>
      </c>
      <c r="V29" s="24">
        <v>3.8</v>
      </c>
      <c r="W29" s="45">
        <v>0.3</v>
      </c>
      <c r="X29" s="24">
        <v>4.0999999999999996</v>
      </c>
      <c r="Y29" s="45">
        <v>0.4</v>
      </c>
      <c r="Z29" s="24">
        <v>3.9</v>
      </c>
      <c r="AA29" s="45">
        <v>0.4</v>
      </c>
      <c r="AB29" s="24">
        <v>4.2</v>
      </c>
      <c r="AC29" s="45">
        <v>0.4</v>
      </c>
      <c r="AD29" s="24">
        <v>4</v>
      </c>
      <c r="AE29" s="45">
        <v>0.4</v>
      </c>
      <c r="AF29" s="24">
        <v>4.5999999999999996</v>
      </c>
      <c r="AG29" s="45">
        <v>0.4</v>
      </c>
      <c r="AH29" s="24">
        <v>4.0999999999999996</v>
      </c>
      <c r="AI29" s="45">
        <v>0.4</v>
      </c>
      <c r="AJ29" s="24">
        <v>4.0999999999999996</v>
      </c>
      <c r="AK29" s="45">
        <v>0.4</v>
      </c>
    </row>
    <row r="30" spans="1:37" s="41" customFormat="1" ht="13.5" customHeight="1" x14ac:dyDescent="0.2">
      <c r="A30" s="25" t="s">
        <v>14</v>
      </c>
      <c r="B30" s="24">
        <v>3.2</v>
      </c>
      <c r="C30" s="75">
        <v>0.43</v>
      </c>
      <c r="D30" s="24">
        <v>3.8</v>
      </c>
      <c r="E30" s="45">
        <v>0.5</v>
      </c>
      <c r="F30" s="24">
        <v>3.76</v>
      </c>
      <c r="G30" s="45">
        <v>0.54</v>
      </c>
      <c r="H30" s="24">
        <v>3.76</v>
      </c>
      <c r="I30" s="45">
        <v>0.56999999999999995</v>
      </c>
      <c r="J30" s="24">
        <v>3.55</v>
      </c>
      <c r="K30" s="45">
        <v>0.55000000000000004</v>
      </c>
      <c r="L30" s="24">
        <v>2.82</v>
      </c>
      <c r="M30" s="45">
        <v>0.48</v>
      </c>
      <c r="N30" s="24">
        <v>2.98</v>
      </c>
      <c r="O30" s="45">
        <v>0.5</v>
      </c>
      <c r="P30" s="24">
        <v>4</v>
      </c>
      <c r="Q30" s="45">
        <v>0.4</v>
      </c>
      <c r="R30" s="24">
        <v>3.2</v>
      </c>
      <c r="S30" s="45">
        <v>0.3</v>
      </c>
      <c r="T30" s="24">
        <v>3.6</v>
      </c>
      <c r="U30" s="45">
        <v>0.3</v>
      </c>
      <c r="V30" s="24">
        <v>3.6</v>
      </c>
      <c r="W30" s="45">
        <v>0.3</v>
      </c>
      <c r="X30" s="24">
        <v>3.6</v>
      </c>
      <c r="Y30" s="45">
        <v>0.4</v>
      </c>
      <c r="Z30" s="24">
        <v>3.8</v>
      </c>
      <c r="AA30" s="45">
        <v>0.4</v>
      </c>
      <c r="AB30" s="24">
        <v>4.0999999999999996</v>
      </c>
      <c r="AC30" s="45">
        <v>0.4</v>
      </c>
      <c r="AD30" s="24">
        <v>4</v>
      </c>
      <c r="AE30" s="45">
        <v>0.5</v>
      </c>
      <c r="AF30" s="24">
        <v>4.0999999999999996</v>
      </c>
      <c r="AG30" s="45">
        <v>0.5</v>
      </c>
      <c r="AH30" s="24">
        <v>3.6</v>
      </c>
      <c r="AI30" s="45">
        <v>0.4</v>
      </c>
      <c r="AJ30" s="24">
        <v>3.8</v>
      </c>
      <c r="AK30" s="45">
        <v>0.4</v>
      </c>
    </row>
    <row r="31" spans="1:37" s="41" customFormat="1" ht="13.5" customHeight="1" x14ac:dyDescent="0.2">
      <c r="A31" s="25" t="s">
        <v>13</v>
      </c>
      <c r="B31" s="24">
        <v>3.96</v>
      </c>
      <c r="C31" s="75">
        <v>1.04</v>
      </c>
      <c r="D31" s="24">
        <v>4.37</v>
      </c>
      <c r="E31" s="45">
        <v>1.23</v>
      </c>
      <c r="F31" s="24">
        <v>4.6500000000000004</v>
      </c>
      <c r="G31" s="45">
        <v>1.21</v>
      </c>
      <c r="H31" s="24">
        <v>3.63</v>
      </c>
      <c r="I31" s="45">
        <v>0.97</v>
      </c>
      <c r="J31" s="24">
        <v>4.5999999999999996</v>
      </c>
      <c r="K31" s="45">
        <v>1.28</v>
      </c>
      <c r="L31" s="24">
        <v>4.67</v>
      </c>
      <c r="M31" s="45">
        <v>1.34</v>
      </c>
      <c r="N31" s="24">
        <v>3.86</v>
      </c>
      <c r="O31" s="45">
        <v>1.17</v>
      </c>
      <c r="P31" s="24">
        <v>5.7</v>
      </c>
      <c r="Q31" s="45">
        <v>0.9</v>
      </c>
      <c r="R31" s="24">
        <v>4.4000000000000004</v>
      </c>
      <c r="S31" s="45">
        <v>0.8</v>
      </c>
      <c r="T31" s="24">
        <v>4</v>
      </c>
      <c r="U31" s="45">
        <v>0.8</v>
      </c>
      <c r="V31" s="24">
        <v>4.7</v>
      </c>
      <c r="W31" s="45">
        <v>1</v>
      </c>
      <c r="X31" s="24">
        <v>5.8</v>
      </c>
      <c r="Y31" s="45">
        <v>1.1000000000000001</v>
      </c>
      <c r="Z31" s="24">
        <v>4.7</v>
      </c>
      <c r="AA31" s="45">
        <v>0.9</v>
      </c>
      <c r="AB31" s="24">
        <v>4.2</v>
      </c>
      <c r="AC31" s="45">
        <v>0.9</v>
      </c>
      <c r="AD31" s="24">
        <v>4</v>
      </c>
      <c r="AE31" s="45">
        <v>0.8</v>
      </c>
      <c r="AF31" s="24">
        <v>6.5</v>
      </c>
      <c r="AG31" s="45">
        <v>1.2</v>
      </c>
      <c r="AH31" s="24">
        <v>6.2</v>
      </c>
      <c r="AI31" s="45">
        <v>1.1000000000000001</v>
      </c>
      <c r="AJ31" s="24">
        <v>5.2</v>
      </c>
      <c r="AK31" s="45">
        <v>1</v>
      </c>
    </row>
    <row r="32" spans="1:37" s="41" customFormat="1" ht="13.5" customHeight="1" x14ac:dyDescent="0.2">
      <c r="A32" s="27" t="s">
        <v>7</v>
      </c>
      <c r="B32" s="24">
        <v>3</v>
      </c>
      <c r="C32" s="59">
        <v>0.68</v>
      </c>
      <c r="D32" s="24">
        <v>3.56</v>
      </c>
      <c r="E32" s="45">
        <v>0.71</v>
      </c>
      <c r="F32" s="24">
        <v>3.84</v>
      </c>
      <c r="G32" s="45">
        <v>0.78</v>
      </c>
      <c r="H32" s="24">
        <v>2.93</v>
      </c>
      <c r="I32" s="45">
        <v>0.62</v>
      </c>
      <c r="J32" s="24">
        <v>2.71</v>
      </c>
      <c r="K32" s="45">
        <v>0.63</v>
      </c>
      <c r="L32" s="24">
        <v>2.34</v>
      </c>
      <c r="M32" s="45">
        <v>0.51</v>
      </c>
      <c r="N32" s="24">
        <v>3.35</v>
      </c>
      <c r="O32" s="45">
        <v>0.69</v>
      </c>
      <c r="P32" s="24">
        <v>3.5</v>
      </c>
      <c r="Q32" s="45">
        <v>0.4</v>
      </c>
      <c r="R32" s="24">
        <v>3.8</v>
      </c>
      <c r="S32" s="45">
        <v>0.5</v>
      </c>
      <c r="T32" s="24">
        <v>3.5</v>
      </c>
      <c r="U32" s="45">
        <v>0.4</v>
      </c>
      <c r="V32" s="24">
        <v>3.8</v>
      </c>
      <c r="W32" s="45">
        <v>0.5</v>
      </c>
      <c r="X32" s="24">
        <v>3.6</v>
      </c>
      <c r="Y32" s="45">
        <v>0.4</v>
      </c>
      <c r="Z32" s="24">
        <v>3.6</v>
      </c>
      <c r="AA32" s="45">
        <v>0.5</v>
      </c>
      <c r="AB32" s="24">
        <v>3.6</v>
      </c>
      <c r="AC32" s="45">
        <v>0.4</v>
      </c>
      <c r="AD32" s="24">
        <v>4.7</v>
      </c>
      <c r="AE32" s="45">
        <v>0.5</v>
      </c>
      <c r="AF32" s="24">
        <v>4.3</v>
      </c>
      <c r="AG32" s="45">
        <v>0.5</v>
      </c>
      <c r="AH32" s="24">
        <v>4</v>
      </c>
      <c r="AI32" s="45">
        <v>0.4</v>
      </c>
      <c r="AJ32" s="24">
        <v>4.0999999999999996</v>
      </c>
      <c r="AK32" s="45">
        <v>0.4</v>
      </c>
    </row>
    <row r="33" spans="1:38" s="41" customFormat="1" ht="13.5" customHeight="1" x14ac:dyDescent="0.2">
      <c r="A33" s="25" t="s">
        <v>8</v>
      </c>
      <c r="B33" s="97">
        <v>2.9</v>
      </c>
      <c r="C33" s="116">
        <v>1.01</v>
      </c>
      <c r="D33" s="24">
        <v>3.17</v>
      </c>
      <c r="E33" s="45">
        <v>0.97</v>
      </c>
      <c r="F33" s="97">
        <v>2.67</v>
      </c>
      <c r="G33" s="116">
        <v>1.06</v>
      </c>
      <c r="H33" s="97">
        <v>1.87</v>
      </c>
      <c r="I33" s="116">
        <v>0.7</v>
      </c>
      <c r="J33" s="97">
        <v>1.9</v>
      </c>
      <c r="K33" s="116">
        <v>1.01</v>
      </c>
      <c r="L33" s="97">
        <v>0.82</v>
      </c>
      <c r="M33" s="116">
        <v>0.41</v>
      </c>
      <c r="N33" s="97">
        <v>2.29</v>
      </c>
      <c r="O33" s="116">
        <v>0.88</v>
      </c>
      <c r="P33" s="24">
        <v>2.9</v>
      </c>
      <c r="Q33" s="45">
        <v>0.6</v>
      </c>
      <c r="R33" s="24">
        <v>2.9</v>
      </c>
      <c r="S33" s="45">
        <v>0.7</v>
      </c>
      <c r="T33" s="97" t="s">
        <v>69</v>
      </c>
      <c r="U33" s="119" t="s">
        <v>70</v>
      </c>
      <c r="V33" s="97" t="s">
        <v>66</v>
      </c>
      <c r="W33" s="119" t="s">
        <v>71</v>
      </c>
      <c r="X33" s="24">
        <v>2.2999999999999998</v>
      </c>
      <c r="Y33" s="45">
        <v>0.6</v>
      </c>
      <c r="Z33" s="97" t="s">
        <v>46</v>
      </c>
      <c r="AA33" s="119" t="s">
        <v>71</v>
      </c>
      <c r="AB33" s="24">
        <v>2</v>
      </c>
      <c r="AC33" s="45">
        <v>0.5</v>
      </c>
      <c r="AD33" s="24">
        <v>2.9</v>
      </c>
      <c r="AE33" s="45">
        <v>0.6</v>
      </c>
      <c r="AF33" s="24">
        <v>2.6</v>
      </c>
      <c r="AG33" s="45">
        <v>0.6</v>
      </c>
      <c r="AH33" s="24">
        <v>2.6</v>
      </c>
      <c r="AI33" s="45">
        <v>0.6</v>
      </c>
      <c r="AJ33" s="24">
        <v>2.6</v>
      </c>
      <c r="AK33" s="45">
        <v>0.5</v>
      </c>
    </row>
    <row r="34" spans="1:38" s="41" customFormat="1" ht="13.5" customHeight="1" x14ac:dyDescent="0.2">
      <c r="A34" s="25" t="s">
        <v>27</v>
      </c>
      <c r="B34" s="24">
        <v>3.1</v>
      </c>
      <c r="C34" s="75">
        <v>0.89</v>
      </c>
      <c r="D34" s="24">
        <v>3.95</v>
      </c>
      <c r="E34" s="45">
        <v>1.05</v>
      </c>
      <c r="F34" s="24">
        <v>5</v>
      </c>
      <c r="G34" s="45">
        <v>1.1499999999999999</v>
      </c>
      <c r="H34" s="24">
        <v>4.01</v>
      </c>
      <c r="I34" s="45">
        <v>1.02</v>
      </c>
      <c r="J34" s="24">
        <v>3.37</v>
      </c>
      <c r="K34" s="45">
        <v>0.78</v>
      </c>
      <c r="L34" s="24">
        <v>3.39</v>
      </c>
      <c r="M34" s="45">
        <v>0.8</v>
      </c>
      <c r="N34" s="24">
        <v>4.01</v>
      </c>
      <c r="O34" s="45">
        <v>0.97</v>
      </c>
      <c r="P34" s="24">
        <v>3.9</v>
      </c>
      <c r="Q34" s="45">
        <v>0.6</v>
      </c>
      <c r="R34" s="24">
        <v>4.2</v>
      </c>
      <c r="S34" s="45">
        <v>0.6</v>
      </c>
      <c r="T34" s="24">
        <v>4.0999999999999996</v>
      </c>
      <c r="U34" s="45">
        <v>0.5</v>
      </c>
      <c r="V34" s="24">
        <v>4.5999999999999996</v>
      </c>
      <c r="W34" s="45">
        <v>0.7</v>
      </c>
      <c r="X34" s="24">
        <v>4.3</v>
      </c>
      <c r="Y34" s="45">
        <v>0.6</v>
      </c>
      <c r="Z34" s="24">
        <v>4.3</v>
      </c>
      <c r="AA34" s="45">
        <v>0.6</v>
      </c>
      <c r="AB34" s="24">
        <v>4.3</v>
      </c>
      <c r="AC34" s="45">
        <v>0.6</v>
      </c>
      <c r="AD34" s="24">
        <v>5.4</v>
      </c>
      <c r="AE34" s="45">
        <v>0.7</v>
      </c>
      <c r="AF34" s="24">
        <v>5</v>
      </c>
      <c r="AG34" s="45">
        <v>0.6</v>
      </c>
      <c r="AH34" s="24">
        <v>4.5</v>
      </c>
      <c r="AI34" s="45">
        <v>0.5</v>
      </c>
      <c r="AJ34" s="24">
        <v>4.8</v>
      </c>
      <c r="AK34" s="45">
        <v>0.5</v>
      </c>
    </row>
    <row r="35" spans="1:38" s="51" customFormat="1" ht="13.5" customHeight="1" x14ac:dyDescent="0.2">
      <c r="A35" s="42" t="s">
        <v>5</v>
      </c>
      <c r="B35" s="4">
        <v>3.2</v>
      </c>
      <c r="C35" s="75">
        <v>0.3</v>
      </c>
      <c r="D35" s="4">
        <v>3.41</v>
      </c>
      <c r="E35" s="118">
        <v>0.32</v>
      </c>
      <c r="F35" s="4">
        <v>3.27</v>
      </c>
      <c r="G35" s="118">
        <v>0.33</v>
      </c>
      <c r="H35" s="4">
        <v>2.74</v>
      </c>
      <c r="I35" s="118">
        <v>0.3</v>
      </c>
      <c r="J35" s="4">
        <v>2.35</v>
      </c>
      <c r="K35" s="118">
        <v>0.28999999999999998</v>
      </c>
      <c r="L35" s="4">
        <v>2.2799999999999998</v>
      </c>
      <c r="M35" s="118">
        <v>0.28999999999999998</v>
      </c>
      <c r="N35" s="4">
        <v>3.24</v>
      </c>
      <c r="O35" s="118">
        <v>0.4</v>
      </c>
      <c r="P35" s="4">
        <v>4.0999999999999996</v>
      </c>
      <c r="Q35" s="118">
        <v>0.3</v>
      </c>
      <c r="R35" s="4">
        <v>3.7</v>
      </c>
      <c r="S35" s="118">
        <v>0.2</v>
      </c>
      <c r="T35" s="4">
        <v>3.7</v>
      </c>
      <c r="U35" s="118">
        <v>0.2</v>
      </c>
      <c r="V35" s="4">
        <v>4.0999999999999996</v>
      </c>
      <c r="W35" s="118">
        <v>0.3</v>
      </c>
      <c r="X35" s="4">
        <v>4.3</v>
      </c>
      <c r="Y35" s="118">
        <v>0.3</v>
      </c>
      <c r="Z35" s="4">
        <v>4.2</v>
      </c>
      <c r="AA35" s="118">
        <v>0.3</v>
      </c>
      <c r="AB35" s="4">
        <v>4.5</v>
      </c>
      <c r="AC35" s="118">
        <v>0.3</v>
      </c>
      <c r="AD35" s="4">
        <v>4.2</v>
      </c>
      <c r="AE35" s="118">
        <v>0.3</v>
      </c>
      <c r="AF35" s="4">
        <v>4</v>
      </c>
      <c r="AG35" s="118">
        <v>0.3</v>
      </c>
      <c r="AH35" s="4">
        <v>3.6</v>
      </c>
      <c r="AI35" s="118">
        <v>0.3</v>
      </c>
      <c r="AJ35" s="4">
        <v>4.2</v>
      </c>
      <c r="AK35" s="118">
        <v>0.3</v>
      </c>
    </row>
    <row r="36" spans="1:38" s="19" customFormat="1" ht="13.5" customHeight="1" x14ac:dyDescent="0.2">
      <c r="A36" s="27" t="s">
        <v>15</v>
      </c>
      <c r="B36" s="24">
        <v>5.12</v>
      </c>
      <c r="C36" s="75">
        <v>0.9</v>
      </c>
      <c r="D36" s="24">
        <v>6.56</v>
      </c>
      <c r="E36" s="45">
        <v>1.1599999999999999</v>
      </c>
      <c r="F36" s="24">
        <v>6.68</v>
      </c>
      <c r="G36" s="45">
        <v>1.23</v>
      </c>
      <c r="H36" s="24">
        <v>6.26</v>
      </c>
      <c r="I36" s="45">
        <v>1.25</v>
      </c>
      <c r="J36" s="24">
        <v>4.95</v>
      </c>
      <c r="K36" s="45">
        <v>1.23</v>
      </c>
      <c r="L36" s="24">
        <v>4.8899999999999997</v>
      </c>
      <c r="M36" s="45">
        <v>1.1499999999999999</v>
      </c>
      <c r="N36" s="24">
        <v>7.47</v>
      </c>
      <c r="O36" s="45">
        <v>1.43</v>
      </c>
      <c r="P36" s="24">
        <v>8</v>
      </c>
      <c r="Q36" s="45">
        <v>1.1000000000000001</v>
      </c>
      <c r="R36" s="24">
        <v>8</v>
      </c>
      <c r="S36" s="45">
        <v>1</v>
      </c>
      <c r="T36" s="24">
        <v>8.1999999999999993</v>
      </c>
      <c r="U36" s="45">
        <v>1.1000000000000001</v>
      </c>
      <c r="V36" s="24">
        <v>9.6999999999999993</v>
      </c>
      <c r="W36" s="45">
        <v>1.2</v>
      </c>
      <c r="X36" s="24">
        <v>9.1999999999999993</v>
      </c>
      <c r="Y36" s="45">
        <v>1.4</v>
      </c>
      <c r="Z36" s="24">
        <v>9.3000000000000007</v>
      </c>
      <c r="AA36" s="45">
        <v>1.4</v>
      </c>
      <c r="AB36" s="24">
        <v>9.9</v>
      </c>
      <c r="AC36" s="45">
        <v>1.4</v>
      </c>
      <c r="AD36" s="24">
        <v>8.5</v>
      </c>
      <c r="AE36" s="45">
        <v>1.4</v>
      </c>
      <c r="AF36" s="24">
        <v>8.1</v>
      </c>
      <c r="AG36" s="45">
        <v>1.3</v>
      </c>
      <c r="AH36" s="24">
        <v>7.9</v>
      </c>
      <c r="AI36" s="45">
        <v>1.3</v>
      </c>
      <c r="AJ36" s="24">
        <v>7.3</v>
      </c>
      <c r="AK36" s="45">
        <v>1.2</v>
      </c>
    </row>
    <row r="37" spans="1:38" s="19" customFormat="1" ht="13.5" customHeight="1" x14ac:dyDescent="0.2">
      <c r="A37" s="27" t="s">
        <v>6</v>
      </c>
      <c r="B37" s="24">
        <v>3.08</v>
      </c>
      <c r="C37" s="59">
        <v>0.42</v>
      </c>
      <c r="D37" s="24">
        <v>3.54</v>
      </c>
      <c r="E37" s="45">
        <v>0.47</v>
      </c>
      <c r="F37" s="24">
        <v>3.45</v>
      </c>
      <c r="G37" s="45">
        <v>0.5</v>
      </c>
      <c r="H37" s="24">
        <v>2.76</v>
      </c>
      <c r="I37" s="45">
        <v>0.44</v>
      </c>
      <c r="J37" s="24">
        <v>2.33</v>
      </c>
      <c r="K37" s="45">
        <v>0.4</v>
      </c>
      <c r="L37" s="24">
        <v>2.5499999999999998</v>
      </c>
      <c r="M37" s="45">
        <v>0.47</v>
      </c>
      <c r="N37" s="24">
        <v>3.28</v>
      </c>
      <c r="O37" s="45">
        <v>0.63</v>
      </c>
      <c r="P37" s="24">
        <v>4.3</v>
      </c>
      <c r="Q37" s="45">
        <v>0.4</v>
      </c>
      <c r="R37" s="24">
        <v>3.8</v>
      </c>
      <c r="S37" s="45">
        <v>0.4</v>
      </c>
      <c r="T37" s="24">
        <v>3.7</v>
      </c>
      <c r="U37" s="45">
        <v>0.3</v>
      </c>
      <c r="V37" s="24">
        <v>3.9</v>
      </c>
      <c r="W37" s="45">
        <v>0.4</v>
      </c>
      <c r="X37" s="24">
        <v>4.0999999999999996</v>
      </c>
      <c r="Y37" s="45">
        <v>0.4</v>
      </c>
      <c r="Z37" s="24">
        <v>3.8</v>
      </c>
      <c r="AA37" s="45">
        <v>0.4</v>
      </c>
      <c r="AB37" s="24">
        <v>4.5999999999999996</v>
      </c>
      <c r="AC37" s="45">
        <v>0.5</v>
      </c>
      <c r="AD37" s="24">
        <v>4.5</v>
      </c>
      <c r="AE37" s="45">
        <v>0.5</v>
      </c>
      <c r="AF37" s="24">
        <v>4.2</v>
      </c>
      <c r="AG37" s="45">
        <v>0.5</v>
      </c>
      <c r="AH37" s="24">
        <v>3.8</v>
      </c>
      <c r="AI37" s="45">
        <v>0.4</v>
      </c>
      <c r="AJ37" s="24">
        <v>5</v>
      </c>
      <c r="AK37" s="45">
        <v>0.5</v>
      </c>
    </row>
    <row r="38" spans="1:38" s="19" customFormat="1" ht="13.5" customHeight="1" x14ac:dyDescent="0.2">
      <c r="A38" s="25" t="s">
        <v>14</v>
      </c>
      <c r="B38" s="24">
        <v>2.87</v>
      </c>
      <c r="C38" s="75">
        <v>0.43</v>
      </c>
      <c r="D38" s="24">
        <v>3.22</v>
      </c>
      <c r="E38" s="45">
        <v>0.48</v>
      </c>
      <c r="F38" s="24">
        <v>3.25</v>
      </c>
      <c r="G38" s="45">
        <v>0.51</v>
      </c>
      <c r="H38" s="24">
        <v>2.42</v>
      </c>
      <c r="I38" s="45">
        <v>0.45</v>
      </c>
      <c r="J38" s="24">
        <v>2.19</v>
      </c>
      <c r="K38" s="45">
        <v>0.42</v>
      </c>
      <c r="L38" s="24">
        <v>2.34</v>
      </c>
      <c r="M38" s="45">
        <v>0.49</v>
      </c>
      <c r="N38" s="24">
        <v>3.15</v>
      </c>
      <c r="O38" s="45">
        <v>0.66</v>
      </c>
      <c r="P38" s="24">
        <v>4.2</v>
      </c>
      <c r="Q38" s="45">
        <v>0.4</v>
      </c>
      <c r="R38" s="24">
        <v>3.5</v>
      </c>
      <c r="S38" s="45">
        <v>0.4</v>
      </c>
      <c r="T38" s="24">
        <v>3.4</v>
      </c>
      <c r="U38" s="45">
        <v>0.4</v>
      </c>
      <c r="V38" s="24">
        <v>3.5</v>
      </c>
      <c r="W38" s="45">
        <v>0.4</v>
      </c>
      <c r="X38" s="24">
        <v>3.8</v>
      </c>
      <c r="Y38" s="45">
        <v>0.4</v>
      </c>
      <c r="Z38" s="24">
        <v>3.5</v>
      </c>
      <c r="AA38" s="45">
        <v>0.4</v>
      </c>
      <c r="AB38" s="24">
        <v>4.2</v>
      </c>
      <c r="AC38" s="45">
        <v>0.5</v>
      </c>
      <c r="AD38" s="24">
        <v>4.4000000000000004</v>
      </c>
      <c r="AE38" s="45">
        <v>0.5</v>
      </c>
      <c r="AF38" s="24">
        <v>3.8</v>
      </c>
      <c r="AG38" s="45">
        <v>0.5</v>
      </c>
      <c r="AH38" s="24">
        <v>3.2</v>
      </c>
      <c r="AI38" s="45">
        <v>0.4</v>
      </c>
      <c r="AJ38" s="24">
        <v>4.5</v>
      </c>
      <c r="AK38" s="45">
        <v>0.5</v>
      </c>
    </row>
    <row r="39" spans="1:38" s="19" customFormat="1" ht="13.5" customHeight="1" x14ac:dyDescent="0.2">
      <c r="A39" s="25" t="s">
        <v>13</v>
      </c>
      <c r="B39" s="24">
        <v>4.72</v>
      </c>
      <c r="C39" s="75">
        <v>1.6</v>
      </c>
      <c r="D39" s="24">
        <v>6.12</v>
      </c>
      <c r="E39" s="45">
        <v>1.78</v>
      </c>
      <c r="F39" s="24">
        <v>4.97</v>
      </c>
      <c r="G39" s="45">
        <v>1.83</v>
      </c>
      <c r="H39" s="24">
        <v>5.17</v>
      </c>
      <c r="I39" s="45">
        <v>1.61</v>
      </c>
      <c r="J39" s="97">
        <v>3.43</v>
      </c>
      <c r="K39" s="116">
        <v>1.31</v>
      </c>
      <c r="L39" s="97">
        <v>4.07</v>
      </c>
      <c r="M39" s="116">
        <v>1.47</v>
      </c>
      <c r="N39" s="97">
        <v>4.1500000000000004</v>
      </c>
      <c r="O39" s="116">
        <v>2.17</v>
      </c>
      <c r="P39" s="24">
        <v>4.9000000000000004</v>
      </c>
      <c r="Q39" s="45">
        <v>1.1000000000000001</v>
      </c>
      <c r="R39" s="24">
        <v>5.4</v>
      </c>
      <c r="S39" s="45">
        <v>1.1000000000000001</v>
      </c>
      <c r="T39" s="24">
        <v>6.1</v>
      </c>
      <c r="U39" s="45">
        <v>1.1000000000000001</v>
      </c>
      <c r="V39" s="24">
        <v>6.5</v>
      </c>
      <c r="W39" s="45">
        <v>1.5</v>
      </c>
      <c r="X39" s="24">
        <v>5.6</v>
      </c>
      <c r="Y39" s="45">
        <v>1.3</v>
      </c>
      <c r="Z39" s="24">
        <v>5.2</v>
      </c>
      <c r="AA39" s="45">
        <v>1</v>
      </c>
      <c r="AB39" s="24">
        <v>6.7</v>
      </c>
      <c r="AC39" s="45">
        <v>1.3</v>
      </c>
      <c r="AD39" s="24">
        <v>5.0999999999999996</v>
      </c>
      <c r="AE39" s="45">
        <v>1.2</v>
      </c>
      <c r="AF39" s="24">
        <v>6.2</v>
      </c>
      <c r="AG39" s="45">
        <v>1.5</v>
      </c>
      <c r="AH39" s="24">
        <v>6.7</v>
      </c>
      <c r="AI39" s="45">
        <v>1.6</v>
      </c>
      <c r="AJ39" s="24">
        <v>7.6</v>
      </c>
      <c r="AK39" s="45">
        <v>1.5</v>
      </c>
    </row>
    <row r="40" spans="1:38" s="19" customFormat="1" ht="13.5" customHeight="1" x14ac:dyDescent="0.2">
      <c r="A40" s="27" t="s">
        <v>7</v>
      </c>
      <c r="B40" s="24">
        <v>2.85</v>
      </c>
      <c r="C40" s="59">
        <v>0.48</v>
      </c>
      <c r="D40" s="24">
        <v>2.41</v>
      </c>
      <c r="E40" s="45">
        <v>0.44</v>
      </c>
      <c r="F40" s="24">
        <v>2.16</v>
      </c>
      <c r="G40" s="45">
        <v>0.42</v>
      </c>
      <c r="H40" s="24">
        <v>1.88</v>
      </c>
      <c r="I40" s="45">
        <v>0.39</v>
      </c>
      <c r="J40" s="24">
        <v>1.78</v>
      </c>
      <c r="K40" s="45">
        <v>0.43</v>
      </c>
      <c r="L40" s="24">
        <v>1.46</v>
      </c>
      <c r="M40" s="45">
        <v>0.36</v>
      </c>
      <c r="N40" s="24">
        <v>2.36</v>
      </c>
      <c r="O40" s="45">
        <v>0.54</v>
      </c>
      <c r="P40" s="24">
        <v>2.8</v>
      </c>
      <c r="Q40" s="45">
        <v>0.4</v>
      </c>
      <c r="R40" s="24">
        <v>2.4</v>
      </c>
      <c r="S40" s="45">
        <v>0.3</v>
      </c>
      <c r="T40" s="24">
        <v>2.7</v>
      </c>
      <c r="U40" s="45">
        <v>0.3</v>
      </c>
      <c r="V40" s="24">
        <v>3.1</v>
      </c>
      <c r="W40" s="45">
        <v>0.4</v>
      </c>
      <c r="X40" s="24">
        <v>3.3</v>
      </c>
      <c r="Y40" s="45">
        <v>0.4</v>
      </c>
      <c r="Z40" s="24">
        <v>3.3</v>
      </c>
      <c r="AA40" s="45">
        <v>0.4</v>
      </c>
      <c r="AB40" s="24">
        <v>3.2</v>
      </c>
      <c r="AC40" s="45">
        <v>0.4</v>
      </c>
      <c r="AD40" s="24">
        <v>3.2</v>
      </c>
      <c r="AE40" s="45">
        <v>0.4</v>
      </c>
      <c r="AF40" s="24">
        <v>3</v>
      </c>
      <c r="AG40" s="45">
        <v>0.4</v>
      </c>
      <c r="AH40" s="24">
        <v>2.7</v>
      </c>
      <c r="AI40" s="45">
        <v>0.3</v>
      </c>
      <c r="AJ40" s="24">
        <v>3</v>
      </c>
      <c r="AK40" s="45">
        <v>0.3</v>
      </c>
    </row>
    <row r="41" spans="1:38" s="19" customFormat="1" ht="13.5" customHeight="1" x14ac:dyDescent="0.2">
      <c r="A41" s="25" t="s">
        <v>8</v>
      </c>
      <c r="B41" s="24">
        <v>2.06</v>
      </c>
      <c r="C41" s="75">
        <v>0.56000000000000005</v>
      </c>
      <c r="D41" s="24">
        <v>2.02</v>
      </c>
      <c r="E41" s="45">
        <v>0.56999999999999995</v>
      </c>
      <c r="F41" s="24">
        <v>1.95</v>
      </c>
      <c r="G41" s="45">
        <v>0.52</v>
      </c>
      <c r="H41" s="24">
        <v>1.47</v>
      </c>
      <c r="I41" s="45">
        <v>0.44</v>
      </c>
      <c r="J41" s="97">
        <v>1.1299999999999999</v>
      </c>
      <c r="K41" s="116">
        <v>0.42</v>
      </c>
      <c r="L41" s="97">
        <v>0.84</v>
      </c>
      <c r="M41" s="116">
        <v>0.33</v>
      </c>
      <c r="N41" s="24">
        <v>1.89</v>
      </c>
      <c r="O41" s="45">
        <v>0.61</v>
      </c>
      <c r="P41" s="24">
        <v>2</v>
      </c>
      <c r="Q41" s="45">
        <v>0.4</v>
      </c>
      <c r="R41" s="24">
        <v>1.6</v>
      </c>
      <c r="S41" s="45">
        <v>0.4</v>
      </c>
      <c r="T41" s="24">
        <v>2</v>
      </c>
      <c r="U41" s="45">
        <v>0.4</v>
      </c>
      <c r="V41" s="24">
        <v>1.5</v>
      </c>
      <c r="W41" s="45">
        <v>0.3</v>
      </c>
      <c r="X41" s="24">
        <v>1.9</v>
      </c>
      <c r="Y41" s="45">
        <v>0.4</v>
      </c>
      <c r="Z41" s="24">
        <v>2.2000000000000002</v>
      </c>
      <c r="AA41" s="45">
        <v>0.5</v>
      </c>
      <c r="AB41" s="24">
        <v>2.2000000000000002</v>
      </c>
      <c r="AC41" s="45">
        <v>0.5</v>
      </c>
      <c r="AD41" s="24">
        <v>2.2999999999999998</v>
      </c>
      <c r="AE41" s="45">
        <v>0.5</v>
      </c>
      <c r="AF41" s="24">
        <v>1.9</v>
      </c>
      <c r="AG41" s="45">
        <v>0.4</v>
      </c>
      <c r="AH41" s="24">
        <v>1.6</v>
      </c>
      <c r="AI41" s="45">
        <v>0.4</v>
      </c>
      <c r="AJ41" s="24">
        <v>2.1</v>
      </c>
      <c r="AK41" s="45">
        <v>0.4</v>
      </c>
    </row>
    <row r="42" spans="1:38" s="19" customFormat="1" ht="13.5" customHeight="1" x14ac:dyDescent="0.2">
      <c r="A42" s="22" t="s">
        <v>27</v>
      </c>
      <c r="B42" s="21">
        <v>3.97</v>
      </c>
      <c r="C42" s="76">
        <v>0.85</v>
      </c>
      <c r="D42" s="21">
        <v>2.99</v>
      </c>
      <c r="E42" s="46">
        <v>0.69</v>
      </c>
      <c r="F42" s="21">
        <v>2.4300000000000002</v>
      </c>
      <c r="G42" s="46">
        <v>0.69</v>
      </c>
      <c r="H42" s="21">
        <v>2.4500000000000002</v>
      </c>
      <c r="I42" s="46">
        <v>0.72</v>
      </c>
      <c r="J42" s="21">
        <v>2.5099999999999998</v>
      </c>
      <c r="K42" s="46">
        <v>0.79</v>
      </c>
      <c r="L42" s="21">
        <v>2.06</v>
      </c>
      <c r="M42" s="46">
        <v>0.64</v>
      </c>
      <c r="N42" s="21">
        <v>2.74</v>
      </c>
      <c r="O42" s="46">
        <v>0.85</v>
      </c>
      <c r="P42" s="21">
        <v>3.4</v>
      </c>
      <c r="Q42" s="46">
        <v>0.6</v>
      </c>
      <c r="R42" s="21">
        <v>2.9</v>
      </c>
      <c r="S42" s="46">
        <v>0.5</v>
      </c>
      <c r="T42" s="21">
        <v>3.1</v>
      </c>
      <c r="U42" s="46">
        <v>0.5</v>
      </c>
      <c r="V42" s="21">
        <v>4.0999999999999996</v>
      </c>
      <c r="W42" s="46">
        <v>0.6</v>
      </c>
      <c r="X42" s="21">
        <v>4.3</v>
      </c>
      <c r="Y42" s="46">
        <v>0.6</v>
      </c>
      <c r="Z42" s="21">
        <v>4</v>
      </c>
      <c r="AA42" s="46">
        <v>0.6</v>
      </c>
      <c r="AB42" s="21">
        <v>3.8</v>
      </c>
      <c r="AC42" s="46">
        <v>0.5</v>
      </c>
      <c r="AD42" s="21">
        <v>3.7</v>
      </c>
      <c r="AE42" s="46">
        <v>0.6</v>
      </c>
      <c r="AF42" s="21">
        <v>3.6</v>
      </c>
      <c r="AG42" s="46">
        <v>0.5</v>
      </c>
      <c r="AH42" s="21">
        <v>3.3</v>
      </c>
      <c r="AI42" s="46">
        <v>0.4</v>
      </c>
      <c r="AJ42" s="21">
        <v>3.6</v>
      </c>
      <c r="AK42" s="46">
        <v>0.4</v>
      </c>
    </row>
    <row r="43" spans="1:38" s="7" customFormat="1" ht="13.5" customHeight="1" x14ac:dyDescent="0.2">
      <c r="A43" s="12" t="s">
        <v>32</v>
      </c>
      <c r="B43" s="12"/>
      <c r="C43" s="12"/>
      <c r="D43" s="12"/>
      <c r="E43" s="12"/>
      <c r="F43" s="12"/>
      <c r="G43" s="12"/>
      <c r="H43" s="12"/>
      <c r="I43" s="12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38" s="7" customFormat="1" ht="13.5" customHeight="1" x14ac:dyDescent="0.2">
      <c r="A44" s="12" t="s">
        <v>29</v>
      </c>
      <c r="B44" s="12"/>
      <c r="C44" s="12"/>
      <c r="D44" s="12"/>
      <c r="E44" s="12"/>
      <c r="F44" s="12"/>
      <c r="G44" s="12"/>
      <c r="H44" s="12"/>
      <c r="I44" s="12"/>
      <c r="J44" s="5"/>
      <c r="K44" s="5"/>
      <c r="L44" s="5"/>
      <c r="M44" s="5"/>
      <c r="N44" s="5"/>
      <c r="O44" s="6"/>
      <c r="P44" s="6"/>
    </row>
    <row r="45" spans="1:38" s="7" customFormat="1" ht="13.5" customHeight="1" x14ac:dyDescent="0.2">
      <c r="A45" s="10" t="s">
        <v>30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:38" s="7" customFormat="1" ht="13.5" customHeight="1" x14ac:dyDescent="0.2">
      <c r="A46" s="8" t="str">
        <f>Index!$A$16</f>
        <v>Source: OFS – Enquête suisse sur la population active (ESPA)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</row>
    <row r="47" spans="1:38" s="7" customFormat="1" ht="13.5" customHeight="1" x14ac:dyDescent="0.2">
      <c r="A47" s="8" t="str">
        <f>Index!$A$17</f>
        <v>© OFS 2021</v>
      </c>
      <c r="B47" s="12"/>
      <c r="C47" s="12"/>
      <c r="D47" s="12"/>
      <c r="E47" s="12"/>
      <c r="F47" s="12"/>
      <c r="G47" s="12"/>
      <c r="H47" s="12"/>
      <c r="I47" s="12"/>
      <c r="J47" s="5"/>
      <c r="K47" s="5"/>
      <c r="L47" s="5"/>
      <c r="M47" s="5"/>
      <c r="N47" s="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38" s="13" customFormat="1" ht="25.5" customHeight="1" x14ac:dyDescent="0.2">
      <c r="A48" s="8" t="str">
        <f>Index!$A$18</f>
        <v>Contact: Office fédéral de la statistique (OFS), Indicateurs de la formation, EducIndicators@bfs.admin.ch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</row>
    <row r="49" spans="1:13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</sheetData>
  <mergeCells count="37">
    <mergeCell ref="Z25:AA25"/>
    <mergeCell ref="AB25:AC25"/>
    <mergeCell ref="AD25:AE25"/>
    <mergeCell ref="AJ25:AK25"/>
    <mergeCell ref="L25:M25"/>
    <mergeCell ref="N25:O25"/>
    <mergeCell ref="P25:Q25"/>
    <mergeCell ref="R25:S25"/>
    <mergeCell ref="T25:U25"/>
    <mergeCell ref="V25:W25"/>
    <mergeCell ref="AF25:AG25"/>
    <mergeCell ref="AH25:AI25"/>
    <mergeCell ref="N4:O4"/>
    <mergeCell ref="A49:M49"/>
    <mergeCell ref="B4:C4"/>
    <mergeCell ref="X25:Y25"/>
    <mergeCell ref="B25:C25"/>
    <mergeCell ref="D25:E25"/>
    <mergeCell ref="F25:G25"/>
    <mergeCell ref="H25:I25"/>
    <mergeCell ref="J25:K25"/>
    <mergeCell ref="D4:E4"/>
    <mergeCell ref="F4:G4"/>
    <mergeCell ref="H4:I4"/>
    <mergeCell ref="J4:K4"/>
    <mergeCell ref="L4:M4"/>
    <mergeCell ref="AB4:AC4"/>
    <mergeCell ref="AD4:AE4"/>
    <mergeCell ref="AJ4:AK4"/>
    <mergeCell ref="P4:Q4"/>
    <mergeCell ref="R4:S4"/>
    <mergeCell ref="T4:U4"/>
    <mergeCell ref="V4:W4"/>
    <mergeCell ref="X4:Y4"/>
    <mergeCell ref="Z4:AA4"/>
    <mergeCell ref="AF4:AG4"/>
    <mergeCell ref="AH4:AI4"/>
  </mergeCells>
  <hyperlinks>
    <hyperlink ref="A1" location="Index!A1" display="Retour"/>
  </hyperlinks>
  <pageMargins left="0.7" right="0.7" top="0.75" bottom="0.75" header="0.3" footer="0.3"/>
  <pageSetup paperSize="9" scale="65" fitToHeight="0" orientation="landscape" r:id="rId1"/>
  <rowBreaks count="1" manualBreakCount="1">
    <brk id="2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.42578125" defaultRowHeight="14.25" x14ac:dyDescent="0.2"/>
  <cols>
    <col min="1" max="1" width="29.140625" style="65" customWidth="1"/>
    <col min="2" max="3" width="7" style="65" customWidth="1"/>
    <col min="4" max="7" width="7" style="65" hidden="1" customWidth="1"/>
    <col min="8" max="31" width="7" style="65" customWidth="1"/>
    <col min="32" max="16384" width="11.42578125" style="65"/>
  </cols>
  <sheetData>
    <row r="1" spans="1:31" s="77" customFormat="1" ht="25.5" customHeight="1" x14ac:dyDescent="0.2">
      <c r="A1" s="111" t="s">
        <v>34</v>
      </c>
    </row>
    <row r="2" spans="1:31" s="77" customFormat="1" ht="13.5" customHeight="1" x14ac:dyDescent="0.2">
      <c r="A2" s="2" t="str">
        <f>CONCATENATE("Personnes actives occupées selon la nationalité et la durée de résidence, de 2006 à ",RIGHT(Index!A17,4)-1)</f>
        <v>Personnes actives occupées selon la nationalité et la durée de résidence, de 2006 à 2020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37"/>
      <c r="AB2" s="61"/>
      <c r="AC2" s="37"/>
      <c r="AD2" s="61"/>
      <c r="AE2" s="37" t="s">
        <v>23</v>
      </c>
    </row>
    <row r="3" spans="1:31" s="77" customFormat="1" ht="13.5" customHeight="1" x14ac:dyDescent="0.2">
      <c r="A3" s="3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s="64" customFormat="1" ht="13.5" customHeight="1" x14ac:dyDescent="0.2">
      <c r="A4" s="136"/>
      <c r="B4" s="134">
        <v>2006</v>
      </c>
      <c r="C4" s="138"/>
      <c r="D4" s="134">
        <v>2007</v>
      </c>
      <c r="E4" s="138"/>
      <c r="F4" s="134">
        <v>2008</v>
      </c>
      <c r="G4" s="138"/>
      <c r="H4" s="134">
        <v>2009</v>
      </c>
      <c r="I4" s="138"/>
      <c r="J4" s="134" t="s">
        <v>3</v>
      </c>
      <c r="K4" s="138"/>
      <c r="L4" s="134">
        <v>2011</v>
      </c>
      <c r="M4" s="138"/>
      <c r="N4" s="134">
        <v>2012</v>
      </c>
      <c r="O4" s="138"/>
      <c r="P4" s="134">
        <v>2013</v>
      </c>
      <c r="Q4" s="138"/>
      <c r="R4" s="134">
        <v>2014</v>
      </c>
      <c r="S4" s="138"/>
      <c r="T4" s="134">
        <v>2015</v>
      </c>
      <c r="U4" s="138"/>
      <c r="V4" s="134">
        <v>2016</v>
      </c>
      <c r="W4" s="138"/>
      <c r="X4" s="134">
        <v>2017</v>
      </c>
      <c r="Y4" s="138"/>
      <c r="Z4" s="134">
        <v>2018</v>
      </c>
      <c r="AA4" s="135"/>
      <c r="AB4" s="134">
        <v>2019</v>
      </c>
      <c r="AC4" s="135"/>
      <c r="AD4" s="134">
        <v>2020</v>
      </c>
      <c r="AE4" s="135"/>
    </row>
    <row r="5" spans="1:31" ht="13.5" customHeight="1" x14ac:dyDescent="0.2">
      <c r="A5" s="137"/>
      <c r="B5" s="79" t="s">
        <v>1</v>
      </c>
      <c r="C5" s="80" t="s">
        <v>2</v>
      </c>
      <c r="D5" s="79" t="s">
        <v>1</v>
      </c>
      <c r="E5" s="80" t="s">
        <v>2</v>
      </c>
      <c r="F5" s="79" t="s">
        <v>1</v>
      </c>
      <c r="G5" s="80" t="s">
        <v>2</v>
      </c>
      <c r="H5" s="79" t="s">
        <v>1</v>
      </c>
      <c r="I5" s="80" t="s">
        <v>2</v>
      </c>
      <c r="J5" s="79" t="s">
        <v>1</v>
      </c>
      <c r="K5" s="80" t="s">
        <v>2</v>
      </c>
      <c r="L5" s="79" t="s">
        <v>1</v>
      </c>
      <c r="M5" s="80" t="s">
        <v>2</v>
      </c>
      <c r="N5" s="79" t="s">
        <v>1</v>
      </c>
      <c r="O5" s="80" t="s">
        <v>2</v>
      </c>
      <c r="P5" s="79" t="s">
        <v>1</v>
      </c>
      <c r="Q5" s="80" t="s">
        <v>2</v>
      </c>
      <c r="R5" s="79" t="s">
        <v>1</v>
      </c>
      <c r="S5" s="80" t="s">
        <v>2</v>
      </c>
      <c r="T5" s="79" t="s">
        <v>1</v>
      </c>
      <c r="U5" s="80" t="s">
        <v>2</v>
      </c>
      <c r="V5" s="79" t="s">
        <v>1</v>
      </c>
      <c r="W5" s="80" t="s">
        <v>2</v>
      </c>
      <c r="X5" s="79" t="s">
        <v>1</v>
      </c>
      <c r="Y5" s="80" t="s">
        <v>2</v>
      </c>
      <c r="Z5" s="81" t="s">
        <v>1</v>
      </c>
      <c r="AA5" s="82" t="s">
        <v>2</v>
      </c>
      <c r="AB5" s="81" t="s">
        <v>1</v>
      </c>
      <c r="AC5" s="82" t="s">
        <v>2</v>
      </c>
      <c r="AD5" s="81" t="s">
        <v>1</v>
      </c>
      <c r="AE5" s="82" t="s">
        <v>2</v>
      </c>
    </row>
    <row r="6" spans="1:31" s="66" customFormat="1" ht="13.5" customHeight="1" x14ac:dyDescent="0.25">
      <c r="A6" s="83" t="s">
        <v>132</v>
      </c>
      <c r="B6" s="84">
        <v>82.71</v>
      </c>
      <c r="C6" s="84">
        <v>0.6</v>
      </c>
      <c r="D6" s="84">
        <v>83.47</v>
      </c>
      <c r="E6" s="84">
        <v>0.6</v>
      </c>
      <c r="F6" s="84">
        <v>84.6</v>
      </c>
      <c r="G6" s="84">
        <v>0.57999999999999996</v>
      </c>
      <c r="H6" s="84">
        <v>84.13</v>
      </c>
      <c r="I6" s="84">
        <v>0.61</v>
      </c>
      <c r="J6" s="84">
        <v>82.5</v>
      </c>
      <c r="K6" s="84">
        <v>0.4</v>
      </c>
      <c r="L6" s="84">
        <v>83.2</v>
      </c>
      <c r="M6" s="84">
        <v>0.3</v>
      </c>
      <c r="N6" s="84">
        <v>83.6</v>
      </c>
      <c r="O6" s="84">
        <v>0.3</v>
      </c>
      <c r="P6" s="84">
        <v>83.5</v>
      </c>
      <c r="Q6" s="84">
        <v>0.3</v>
      </c>
      <c r="R6" s="84">
        <v>84</v>
      </c>
      <c r="S6" s="84">
        <v>0.4</v>
      </c>
      <c r="T6" s="84">
        <v>84.7</v>
      </c>
      <c r="U6" s="84">
        <v>0.4</v>
      </c>
      <c r="V6" s="84">
        <v>85</v>
      </c>
      <c r="W6" s="84">
        <v>0.4</v>
      </c>
      <c r="X6" s="84">
        <v>85</v>
      </c>
      <c r="Y6" s="84">
        <v>0.4</v>
      </c>
      <c r="Z6" s="84">
        <v>85.3</v>
      </c>
      <c r="AA6" s="84">
        <v>0.4</v>
      </c>
      <c r="AB6" s="84">
        <v>85.7</v>
      </c>
      <c r="AC6" s="84">
        <v>0.4</v>
      </c>
      <c r="AD6" s="84">
        <v>85.4</v>
      </c>
      <c r="AE6" s="84">
        <v>0.4</v>
      </c>
    </row>
    <row r="7" spans="1:31" ht="13.5" customHeight="1" x14ac:dyDescent="0.2">
      <c r="A7" s="27" t="s">
        <v>15</v>
      </c>
      <c r="B7" s="24">
        <v>62.94</v>
      </c>
      <c r="C7" s="45">
        <v>2.52</v>
      </c>
      <c r="D7" s="24">
        <v>64.459999999999994</v>
      </c>
      <c r="E7" s="45">
        <v>2.63</v>
      </c>
      <c r="F7" s="24">
        <v>66.41</v>
      </c>
      <c r="G7" s="45">
        <v>2.68</v>
      </c>
      <c r="H7" s="24">
        <v>66.66</v>
      </c>
      <c r="I7" s="45">
        <v>2.69</v>
      </c>
      <c r="J7" s="24">
        <v>66.599999999999994</v>
      </c>
      <c r="K7" s="45">
        <v>1.4</v>
      </c>
      <c r="L7" s="24">
        <v>65.400000000000006</v>
      </c>
      <c r="M7" s="45">
        <v>1.4</v>
      </c>
      <c r="N7" s="24">
        <v>65.2</v>
      </c>
      <c r="O7" s="45">
        <v>1.5</v>
      </c>
      <c r="P7" s="24">
        <v>66.8</v>
      </c>
      <c r="Q7" s="45">
        <v>1.6</v>
      </c>
      <c r="R7" s="24">
        <v>66.2</v>
      </c>
      <c r="S7" s="45">
        <v>1.7</v>
      </c>
      <c r="T7" s="24">
        <v>65.7</v>
      </c>
      <c r="U7" s="45">
        <v>1.8</v>
      </c>
      <c r="V7" s="24">
        <v>67.2</v>
      </c>
      <c r="W7" s="45">
        <v>1.9</v>
      </c>
      <c r="X7" s="24">
        <v>66.400000000000006</v>
      </c>
      <c r="Y7" s="45">
        <v>2</v>
      </c>
      <c r="Z7" s="24">
        <v>67.5</v>
      </c>
      <c r="AA7" s="45">
        <v>2</v>
      </c>
      <c r="AB7" s="24">
        <v>66.3</v>
      </c>
      <c r="AC7" s="45">
        <v>2.1</v>
      </c>
      <c r="AD7" s="24">
        <v>66.900000000000006</v>
      </c>
      <c r="AE7" s="45">
        <v>2.1</v>
      </c>
    </row>
    <row r="8" spans="1:31" ht="13.5" customHeight="1" x14ac:dyDescent="0.2">
      <c r="A8" s="27" t="s">
        <v>6</v>
      </c>
      <c r="B8" s="24">
        <v>81.069999999999993</v>
      </c>
      <c r="C8" s="45">
        <v>0.81</v>
      </c>
      <c r="D8" s="24">
        <v>81.84</v>
      </c>
      <c r="E8" s="45">
        <v>0.81</v>
      </c>
      <c r="F8" s="24">
        <v>82.62</v>
      </c>
      <c r="G8" s="45">
        <v>0.81</v>
      </c>
      <c r="H8" s="24">
        <v>82.11</v>
      </c>
      <c r="I8" s="45">
        <v>0.85</v>
      </c>
      <c r="J8" s="24">
        <v>80.8</v>
      </c>
      <c r="K8" s="45">
        <v>0.5</v>
      </c>
      <c r="L8" s="24">
        <v>82.3</v>
      </c>
      <c r="M8" s="45">
        <v>0.5</v>
      </c>
      <c r="N8" s="24">
        <v>82</v>
      </c>
      <c r="O8" s="45">
        <v>0.5</v>
      </c>
      <c r="P8" s="24">
        <v>81.3</v>
      </c>
      <c r="Q8" s="45">
        <v>0.5</v>
      </c>
      <c r="R8" s="24">
        <v>82.1</v>
      </c>
      <c r="S8" s="45">
        <v>0.5</v>
      </c>
      <c r="T8" s="24">
        <v>83</v>
      </c>
      <c r="U8" s="45">
        <v>0.5</v>
      </c>
      <c r="V8" s="24">
        <v>82.8</v>
      </c>
      <c r="W8" s="45">
        <v>0.5</v>
      </c>
      <c r="X8" s="24">
        <v>82.7</v>
      </c>
      <c r="Y8" s="45">
        <v>0.5</v>
      </c>
      <c r="Z8" s="24">
        <v>82.7</v>
      </c>
      <c r="AA8" s="45">
        <v>0.5</v>
      </c>
      <c r="AB8" s="24">
        <v>83.2</v>
      </c>
      <c r="AC8" s="45">
        <v>0.5</v>
      </c>
      <c r="AD8" s="24">
        <v>82.5</v>
      </c>
      <c r="AE8" s="45">
        <v>0.6</v>
      </c>
    </row>
    <row r="9" spans="1:31" ht="13.5" customHeight="1" x14ac:dyDescent="0.2">
      <c r="A9" s="25" t="s">
        <v>14</v>
      </c>
      <c r="B9" s="24">
        <v>81.34</v>
      </c>
      <c r="C9" s="45">
        <v>0.86</v>
      </c>
      <c r="D9" s="24">
        <v>82.24</v>
      </c>
      <c r="E9" s="45">
        <v>0.84</v>
      </c>
      <c r="F9" s="24">
        <v>83.24</v>
      </c>
      <c r="G9" s="45">
        <v>0.84</v>
      </c>
      <c r="H9" s="24">
        <v>82.53</v>
      </c>
      <c r="I9" s="45">
        <v>0.88</v>
      </c>
      <c r="J9" s="24">
        <v>81.2</v>
      </c>
      <c r="K9" s="45">
        <v>0.5</v>
      </c>
      <c r="L9" s="24">
        <v>82.7</v>
      </c>
      <c r="M9" s="45">
        <v>0.5</v>
      </c>
      <c r="N9" s="24">
        <v>82.6</v>
      </c>
      <c r="O9" s="45">
        <v>0.5</v>
      </c>
      <c r="P9" s="24">
        <v>82.1</v>
      </c>
      <c r="Q9" s="45">
        <v>0.5</v>
      </c>
      <c r="R9" s="24">
        <v>82.6</v>
      </c>
      <c r="S9" s="45">
        <v>0.5</v>
      </c>
      <c r="T9" s="24">
        <v>83.5</v>
      </c>
      <c r="U9" s="45">
        <v>0.5</v>
      </c>
      <c r="V9" s="24">
        <v>83.2</v>
      </c>
      <c r="W9" s="45">
        <v>0.6</v>
      </c>
      <c r="X9" s="24">
        <v>82.8</v>
      </c>
      <c r="Y9" s="45">
        <v>0.6</v>
      </c>
      <c r="Z9" s="24">
        <v>83.3</v>
      </c>
      <c r="AA9" s="45">
        <v>0.6</v>
      </c>
      <c r="AB9" s="24">
        <v>83.8</v>
      </c>
      <c r="AC9" s="45">
        <v>0.6</v>
      </c>
      <c r="AD9" s="24">
        <v>83</v>
      </c>
      <c r="AE9" s="45">
        <v>0.6</v>
      </c>
    </row>
    <row r="10" spans="1:31" ht="13.5" customHeight="1" x14ac:dyDescent="0.2">
      <c r="A10" s="25" t="s">
        <v>13</v>
      </c>
      <c r="B10" s="24">
        <v>79.39</v>
      </c>
      <c r="C10" s="45">
        <v>2.44</v>
      </c>
      <c r="D10" s="24">
        <v>79.22</v>
      </c>
      <c r="E10" s="45">
        <v>2.58</v>
      </c>
      <c r="F10" s="24">
        <v>78.63</v>
      </c>
      <c r="G10" s="45">
        <v>2.65</v>
      </c>
      <c r="H10" s="24">
        <v>79.37</v>
      </c>
      <c r="I10" s="45">
        <v>2.74</v>
      </c>
      <c r="J10" s="24">
        <v>78.5</v>
      </c>
      <c r="K10" s="45">
        <v>1.5</v>
      </c>
      <c r="L10" s="24">
        <v>79.7</v>
      </c>
      <c r="M10" s="45">
        <v>1.4</v>
      </c>
      <c r="N10" s="24">
        <v>78.3</v>
      </c>
      <c r="O10" s="45">
        <v>1.5</v>
      </c>
      <c r="P10" s="24">
        <v>76.5</v>
      </c>
      <c r="Q10" s="45">
        <v>1.6</v>
      </c>
      <c r="R10" s="24">
        <v>79.3</v>
      </c>
      <c r="S10" s="45">
        <v>1.4</v>
      </c>
      <c r="T10" s="24">
        <v>80.099999999999994</v>
      </c>
      <c r="U10" s="45">
        <v>1.4</v>
      </c>
      <c r="V10" s="24">
        <v>80.900000000000006</v>
      </c>
      <c r="W10" s="45">
        <v>1.4</v>
      </c>
      <c r="X10" s="24">
        <v>81.8</v>
      </c>
      <c r="Y10" s="45">
        <v>1.4</v>
      </c>
      <c r="Z10" s="24">
        <v>79.7</v>
      </c>
      <c r="AA10" s="45">
        <v>1.5</v>
      </c>
      <c r="AB10" s="24">
        <v>79.900000000000006</v>
      </c>
      <c r="AC10" s="45">
        <v>1.5</v>
      </c>
      <c r="AD10" s="24">
        <v>79.3</v>
      </c>
      <c r="AE10" s="45">
        <v>1.5</v>
      </c>
    </row>
    <row r="11" spans="1:31" ht="13.5" customHeight="1" x14ac:dyDescent="0.2">
      <c r="A11" s="27" t="s">
        <v>7</v>
      </c>
      <c r="B11" s="24">
        <v>91.95</v>
      </c>
      <c r="C11" s="45">
        <v>0.77</v>
      </c>
      <c r="D11" s="24">
        <v>91.77</v>
      </c>
      <c r="E11" s="45">
        <v>0.79</v>
      </c>
      <c r="F11" s="24">
        <v>92.31</v>
      </c>
      <c r="G11" s="45">
        <v>0.71</v>
      </c>
      <c r="H11" s="24">
        <v>91.34</v>
      </c>
      <c r="I11" s="45">
        <v>0.8</v>
      </c>
      <c r="J11" s="24">
        <v>89.9</v>
      </c>
      <c r="K11" s="45">
        <v>0.5</v>
      </c>
      <c r="L11" s="24">
        <v>90</v>
      </c>
      <c r="M11" s="45">
        <v>0.5</v>
      </c>
      <c r="N11" s="24">
        <v>90.5</v>
      </c>
      <c r="O11" s="45">
        <v>0.5</v>
      </c>
      <c r="P11" s="24">
        <v>90.4</v>
      </c>
      <c r="Q11" s="45">
        <v>0.5</v>
      </c>
      <c r="R11" s="24">
        <v>90.3</v>
      </c>
      <c r="S11" s="45">
        <v>0.5</v>
      </c>
      <c r="T11" s="24">
        <v>90.5</v>
      </c>
      <c r="U11" s="45">
        <v>0.5</v>
      </c>
      <c r="V11" s="24">
        <v>90.7</v>
      </c>
      <c r="W11" s="45">
        <v>0.4</v>
      </c>
      <c r="X11" s="24">
        <v>90.7</v>
      </c>
      <c r="Y11" s="45">
        <v>0.4</v>
      </c>
      <c r="Z11" s="24">
        <v>90.8</v>
      </c>
      <c r="AA11" s="45">
        <v>0.4</v>
      </c>
      <c r="AB11" s="24">
        <v>91.2</v>
      </c>
      <c r="AC11" s="45">
        <v>0.4</v>
      </c>
      <c r="AD11" s="24">
        <v>90.9</v>
      </c>
      <c r="AE11" s="45">
        <v>0.4</v>
      </c>
    </row>
    <row r="12" spans="1:31" ht="13.5" customHeight="1" x14ac:dyDescent="0.2">
      <c r="A12" s="25" t="s">
        <v>8</v>
      </c>
      <c r="B12" s="24">
        <v>92.76</v>
      </c>
      <c r="C12" s="45">
        <v>0.94</v>
      </c>
      <c r="D12" s="24">
        <v>92.68</v>
      </c>
      <c r="E12" s="45">
        <v>0.99</v>
      </c>
      <c r="F12" s="24">
        <v>93.19</v>
      </c>
      <c r="G12" s="45">
        <v>0.88</v>
      </c>
      <c r="H12" s="24">
        <v>91.99</v>
      </c>
      <c r="I12" s="45">
        <v>1.01</v>
      </c>
      <c r="J12" s="24">
        <v>91.4</v>
      </c>
      <c r="K12" s="45">
        <v>0.6</v>
      </c>
      <c r="L12" s="24">
        <v>91.8</v>
      </c>
      <c r="M12" s="45">
        <v>0.6</v>
      </c>
      <c r="N12" s="24">
        <v>91.7</v>
      </c>
      <c r="O12" s="45">
        <v>0.6</v>
      </c>
      <c r="P12" s="24">
        <v>91.7</v>
      </c>
      <c r="Q12" s="45">
        <v>0.6</v>
      </c>
      <c r="R12" s="24">
        <v>92.1</v>
      </c>
      <c r="S12" s="45">
        <v>0.6</v>
      </c>
      <c r="T12" s="24">
        <v>91.9</v>
      </c>
      <c r="U12" s="45">
        <v>0.6</v>
      </c>
      <c r="V12" s="24">
        <v>92.1</v>
      </c>
      <c r="W12" s="45">
        <v>0.7</v>
      </c>
      <c r="X12" s="24">
        <v>91.8</v>
      </c>
      <c r="Y12" s="45">
        <v>0.7</v>
      </c>
      <c r="Z12" s="24">
        <v>92.4</v>
      </c>
      <c r="AA12" s="45">
        <v>0.6</v>
      </c>
      <c r="AB12" s="24">
        <v>93.1</v>
      </c>
      <c r="AC12" s="45">
        <v>0.6</v>
      </c>
      <c r="AD12" s="24">
        <v>92</v>
      </c>
      <c r="AE12" s="45">
        <v>0.6</v>
      </c>
    </row>
    <row r="13" spans="1:31" ht="13.5" customHeight="1" x14ac:dyDescent="0.2">
      <c r="A13" s="25" t="s">
        <v>27</v>
      </c>
      <c r="B13" s="24">
        <v>90.65</v>
      </c>
      <c r="C13" s="45">
        <v>1.33</v>
      </c>
      <c r="D13" s="24">
        <v>90.59</v>
      </c>
      <c r="E13" s="45">
        <v>1.28</v>
      </c>
      <c r="F13" s="24">
        <v>91.35</v>
      </c>
      <c r="G13" s="45">
        <v>1.1399999999999999</v>
      </c>
      <c r="H13" s="24">
        <v>90.73</v>
      </c>
      <c r="I13" s="45">
        <v>1.23</v>
      </c>
      <c r="J13" s="24">
        <v>88.6</v>
      </c>
      <c r="K13" s="45">
        <v>0.7</v>
      </c>
      <c r="L13" s="24">
        <v>88.7</v>
      </c>
      <c r="M13" s="45">
        <v>0.7</v>
      </c>
      <c r="N13" s="24">
        <v>89.7</v>
      </c>
      <c r="O13" s="45">
        <v>0.7</v>
      </c>
      <c r="P13" s="24">
        <v>89.4</v>
      </c>
      <c r="Q13" s="45">
        <v>0.7</v>
      </c>
      <c r="R13" s="24">
        <v>89</v>
      </c>
      <c r="S13" s="45">
        <v>0.7</v>
      </c>
      <c r="T13" s="24">
        <v>89.5</v>
      </c>
      <c r="U13" s="45">
        <v>0.6</v>
      </c>
      <c r="V13" s="24">
        <v>89.7</v>
      </c>
      <c r="W13" s="45">
        <v>0.6</v>
      </c>
      <c r="X13" s="24">
        <v>89.9</v>
      </c>
      <c r="Y13" s="45">
        <v>0.6</v>
      </c>
      <c r="Z13" s="24">
        <v>89.6</v>
      </c>
      <c r="AA13" s="45">
        <v>0.6</v>
      </c>
      <c r="AB13" s="24">
        <v>90</v>
      </c>
      <c r="AC13" s="45">
        <v>0.6</v>
      </c>
      <c r="AD13" s="24">
        <v>90.1</v>
      </c>
      <c r="AE13" s="45">
        <v>0.6</v>
      </c>
    </row>
    <row r="14" spans="1:31" s="85" customFormat="1" ht="25.5" customHeight="1" x14ac:dyDescent="0.25">
      <c r="A14" s="112" t="s">
        <v>130</v>
      </c>
      <c r="B14" s="113">
        <v>83.25</v>
      </c>
      <c r="C14" s="114">
        <v>2.2999999999999998</v>
      </c>
      <c r="D14" s="113">
        <v>82.81</v>
      </c>
      <c r="E14" s="114">
        <v>2.5499999999999998</v>
      </c>
      <c r="F14" s="113">
        <v>86.92</v>
      </c>
      <c r="G14" s="114">
        <v>2.08</v>
      </c>
      <c r="H14" s="113">
        <v>85.89</v>
      </c>
      <c r="I14" s="114">
        <v>2.06</v>
      </c>
      <c r="J14" s="113">
        <v>84.5</v>
      </c>
      <c r="K14" s="114">
        <v>1.3</v>
      </c>
      <c r="L14" s="113">
        <v>84.1</v>
      </c>
      <c r="M14" s="114">
        <v>1.3</v>
      </c>
      <c r="N14" s="113">
        <v>83.6</v>
      </c>
      <c r="O14" s="114">
        <v>1.3</v>
      </c>
      <c r="P14" s="113">
        <v>83</v>
      </c>
      <c r="Q14" s="114">
        <v>1.2</v>
      </c>
      <c r="R14" s="113">
        <v>83.7</v>
      </c>
      <c r="S14" s="114">
        <v>1.2</v>
      </c>
      <c r="T14" s="113">
        <v>85.1</v>
      </c>
      <c r="U14" s="114">
        <v>1.2</v>
      </c>
      <c r="V14" s="113">
        <v>84.8</v>
      </c>
      <c r="W14" s="114">
        <v>1.2</v>
      </c>
      <c r="X14" s="113">
        <v>84.5</v>
      </c>
      <c r="Y14" s="114">
        <v>1.2</v>
      </c>
      <c r="Z14" s="113">
        <v>84.9</v>
      </c>
      <c r="AA14" s="114">
        <v>1.2</v>
      </c>
      <c r="AB14" s="113">
        <v>85.2</v>
      </c>
      <c r="AC14" s="114">
        <v>1.1000000000000001</v>
      </c>
      <c r="AD14" s="113">
        <v>84.7</v>
      </c>
      <c r="AE14" s="114">
        <v>1.2</v>
      </c>
    </row>
    <row r="15" spans="1:31" ht="13.5" customHeight="1" x14ac:dyDescent="0.2">
      <c r="A15" s="27" t="s">
        <v>15</v>
      </c>
      <c r="B15" s="24">
        <v>66.5</v>
      </c>
      <c r="C15" s="45">
        <v>9.98</v>
      </c>
      <c r="D15" s="24">
        <v>69.58</v>
      </c>
      <c r="E15" s="45">
        <v>9.81</v>
      </c>
      <c r="F15" s="24">
        <v>67.31</v>
      </c>
      <c r="G15" s="45">
        <v>10.02</v>
      </c>
      <c r="H15" s="24">
        <v>66.959999999999994</v>
      </c>
      <c r="I15" s="45">
        <v>8.84</v>
      </c>
      <c r="J15" s="24">
        <v>66.3</v>
      </c>
      <c r="K15" s="45">
        <v>5.2</v>
      </c>
      <c r="L15" s="24">
        <v>70.3</v>
      </c>
      <c r="M15" s="45">
        <v>5.2</v>
      </c>
      <c r="N15" s="24">
        <v>67.599999999999994</v>
      </c>
      <c r="O15" s="45">
        <v>5.2</v>
      </c>
      <c r="P15" s="24">
        <v>68.400000000000006</v>
      </c>
      <c r="Q15" s="45">
        <v>5.6</v>
      </c>
      <c r="R15" s="24">
        <v>68.2</v>
      </c>
      <c r="S15" s="45">
        <v>5.4</v>
      </c>
      <c r="T15" s="24">
        <v>67</v>
      </c>
      <c r="U15" s="45">
        <v>5.6</v>
      </c>
      <c r="V15" s="24">
        <v>67.8</v>
      </c>
      <c r="W15" s="45">
        <v>5.5</v>
      </c>
      <c r="X15" s="24">
        <v>61.5</v>
      </c>
      <c r="Y15" s="45">
        <v>6.2</v>
      </c>
      <c r="Z15" s="24">
        <v>68.400000000000006</v>
      </c>
      <c r="AA15" s="45">
        <v>5.9</v>
      </c>
      <c r="AB15" s="24">
        <v>68.599999999999994</v>
      </c>
      <c r="AC15" s="45">
        <v>6.2</v>
      </c>
      <c r="AD15" s="24">
        <v>61.6</v>
      </c>
      <c r="AE15" s="45">
        <v>6.6</v>
      </c>
    </row>
    <row r="16" spans="1:31" ht="13.5" customHeight="1" x14ac:dyDescent="0.2">
      <c r="A16" s="27" t="s">
        <v>6</v>
      </c>
      <c r="B16" s="24">
        <v>82.03</v>
      </c>
      <c r="C16" s="45">
        <v>3.08</v>
      </c>
      <c r="D16" s="24">
        <v>80.05</v>
      </c>
      <c r="E16" s="45">
        <v>3.62</v>
      </c>
      <c r="F16" s="24">
        <v>86.24</v>
      </c>
      <c r="G16" s="45">
        <v>3</v>
      </c>
      <c r="H16" s="24">
        <v>84.58</v>
      </c>
      <c r="I16" s="45">
        <v>3.08</v>
      </c>
      <c r="J16" s="24">
        <v>83.7</v>
      </c>
      <c r="K16" s="45">
        <v>1.8</v>
      </c>
      <c r="L16" s="24">
        <v>82.8</v>
      </c>
      <c r="M16" s="45">
        <v>1.8</v>
      </c>
      <c r="N16" s="24">
        <v>82.5</v>
      </c>
      <c r="O16" s="45">
        <v>1.8</v>
      </c>
      <c r="P16" s="24">
        <v>79.7</v>
      </c>
      <c r="Q16" s="45">
        <v>1.8</v>
      </c>
      <c r="R16" s="24">
        <v>81.8</v>
      </c>
      <c r="S16" s="45">
        <v>1.7</v>
      </c>
      <c r="T16" s="24">
        <v>84.1</v>
      </c>
      <c r="U16" s="45">
        <v>1.7</v>
      </c>
      <c r="V16" s="24">
        <v>83.7</v>
      </c>
      <c r="W16" s="45">
        <v>1.8</v>
      </c>
      <c r="X16" s="24">
        <v>83.5</v>
      </c>
      <c r="Y16" s="45">
        <v>1.8</v>
      </c>
      <c r="Z16" s="24">
        <v>82.8</v>
      </c>
      <c r="AA16" s="45">
        <v>1.8</v>
      </c>
      <c r="AB16" s="24">
        <v>83.2</v>
      </c>
      <c r="AC16" s="45">
        <v>1.7</v>
      </c>
      <c r="AD16" s="24">
        <v>81.599999999999994</v>
      </c>
      <c r="AE16" s="45">
        <v>1.8</v>
      </c>
    </row>
    <row r="17" spans="1:31" ht="13.5" customHeight="1" x14ac:dyDescent="0.2">
      <c r="A17" s="25" t="s">
        <v>14</v>
      </c>
      <c r="B17" s="24">
        <v>81.88</v>
      </c>
      <c r="C17" s="45">
        <v>3.4</v>
      </c>
      <c r="D17" s="24">
        <v>80.47</v>
      </c>
      <c r="E17" s="45">
        <v>3.8</v>
      </c>
      <c r="F17" s="24">
        <v>86.32</v>
      </c>
      <c r="G17" s="45">
        <v>3.02</v>
      </c>
      <c r="H17" s="24">
        <v>84.38</v>
      </c>
      <c r="I17" s="45">
        <v>3.32</v>
      </c>
      <c r="J17" s="24">
        <v>84.3</v>
      </c>
      <c r="K17" s="45">
        <v>1.9</v>
      </c>
      <c r="L17" s="24">
        <v>82.5</v>
      </c>
      <c r="M17" s="45">
        <v>2</v>
      </c>
      <c r="N17" s="24">
        <v>84.1</v>
      </c>
      <c r="O17" s="45">
        <v>1.8</v>
      </c>
      <c r="P17" s="24">
        <v>80.400000000000006</v>
      </c>
      <c r="Q17" s="45">
        <v>1.9</v>
      </c>
      <c r="R17" s="24">
        <v>82.3</v>
      </c>
      <c r="S17" s="45">
        <v>1.9</v>
      </c>
      <c r="T17" s="24">
        <v>84.3</v>
      </c>
      <c r="U17" s="45">
        <v>1.9</v>
      </c>
      <c r="V17" s="24">
        <v>83.9</v>
      </c>
      <c r="W17" s="45">
        <v>1.9</v>
      </c>
      <c r="X17" s="24">
        <v>84.6</v>
      </c>
      <c r="Y17" s="45">
        <v>1.8</v>
      </c>
      <c r="Z17" s="24">
        <v>83.4</v>
      </c>
      <c r="AA17" s="45">
        <v>1.9</v>
      </c>
      <c r="AB17" s="24">
        <v>83.3</v>
      </c>
      <c r="AC17" s="45">
        <v>1.9</v>
      </c>
      <c r="AD17" s="24">
        <v>82.8</v>
      </c>
      <c r="AE17" s="45">
        <v>1.9</v>
      </c>
    </row>
    <row r="18" spans="1:31" ht="13.5" customHeight="1" x14ac:dyDescent="0.2">
      <c r="A18" s="25" t="s">
        <v>13</v>
      </c>
      <c r="B18" s="24">
        <v>82.83</v>
      </c>
      <c r="C18" s="45">
        <v>7.18</v>
      </c>
      <c r="D18" s="24">
        <v>78.2</v>
      </c>
      <c r="E18" s="45">
        <v>10.09</v>
      </c>
      <c r="F18" s="24">
        <v>85.82</v>
      </c>
      <c r="G18" s="45">
        <v>9.9499999999999993</v>
      </c>
      <c r="H18" s="24">
        <v>85.67</v>
      </c>
      <c r="I18" s="45">
        <v>8.27</v>
      </c>
      <c r="J18" s="24">
        <v>80.2</v>
      </c>
      <c r="K18" s="45">
        <v>5.5</v>
      </c>
      <c r="L18" s="24">
        <v>85</v>
      </c>
      <c r="M18" s="45">
        <v>4.5</v>
      </c>
      <c r="N18" s="24">
        <v>73</v>
      </c>
      <c r="O18" s="45">
        <v>6.3</v>
      </c>
      <c r="P18" s="24">
        <v>76.3</v>
      </c>
      <c r="Q18" s="45">
        <v>5.2</v>
      </c>
      <c r="R18" s="24">
        <v>79.3</v>
      </c>
      <c r="S18" s="45">
        <v>4.4000000000000004</v>
      </c>
      <c r="T18" s="24">
        <v>82.6</v>
      </c>
      <c r="U18" s="45">
        <v>3.8</v>
      </c>
      <c r="V18" s="24">
        <v>82.6</v>
      </c>
      <c r="W18" s="45">
        <v>4.4000000000000004</v>
      </c>
      <c r="X18" s="24">
        <v>77.099999999999994</v>
      </c>
      <c r="Y18" s="45">
        <v>5.5</v>
      </c>
      <c r="Z18" s="24">
        <v>79.8</v>
      </c>
      <c r="AA18" s="45">
        <v>4.5999999999999996</v>
      </c>
      <c r="AB18" s="24">
        <v>83.1</v>
      </c>
      <c r="AC18" s="45">
        <v>4.0999999999999996</v>
      </c>
      <c r="AD18" s="24">
        <v>75.400000000000006</v>
      </c>
      <c r="AE18" s="45">
        <v>4.9000000000000004</v>
      </c>
    </row>
    <row r="19" spans="1:31" ht="13.5" customHeight="1" x14ac:dyDescent="0.2">
      <c r="A19" s="27" t="s">
        <v>7</v>
      </c>
      <c r="B19" s="24">
        <v>89.69</v>
      </c>
      <c r="C19" s="45">
        <v>3.34</v>
      </c>
      <c r="D19" s="24">
        <v>90.3</v>
      </c>
      <c r="E19" s="45">
        <v>3.53</v>
      </c>
      <c r="F19" s="24">
        <v>92.36</v>
      </c>
      <c r="G19" s="45">
        <v>2.34</v>
      </c>
      <c r="H19" s="24">
        <v>92.18</v>
      </c>
      <c r="I19" s="45">
        <v>2.36</v>
      </c>
      <c r="J19" s="24">
        <v>91</v>
      </c>
      <c r="K19" s="45">
        <v>1.8</v>
      </c>
      <c r="L19" s="24">
        <v>90</v>
      </c>
      <c r="M19" s="45">
        <v>1.9</v>
      </c>
      <c r="N19" s="24">
        <v>89.2</v>
      </c>
      <c r="O19" s="45">
        <v>1.8</v>
      </c>
      <c r="P19" s="24">
        <v>90.7</v>
      </c>
      <c r="Q19" s="45">
        <v>1.6</v>
      </c>
      <c r="R19" s="24">
        <v>89.6</v>
      </c>
      <c r="S19" s="45">
        <v>1.7</v>
      </c>
      <c r="T19" s="24">
        <v>90.1</v>
      </c>
      <c r="U19" s="45">
        <v>1.5</v>
      </c>
      <c r="V19" s="24">
        <v>89.6</v>
      </c>
      <c r="W19" s="45">
        <v>1.6</v>
      </c>
      <c r="X19" s="24">
        <v>90.1</v>
      </c>
      <c r="Y19" s="45">
        <v>1.5</v>
      </c>
      <c r="Z19" s="24">
        <v>90.3</v>
      </c>
      <c r="AA19" s="45">
        <v>1.4</v>
      </c>
      <c r="AB19" s="24">
        <v>90.7</v>
      </c>
      <c r="AC19" s="45">
        <v>1.3</v>
      </c>
      <c r="AD19" s="24">
        <v>91.9</v>
      </c>
      <c r="AE19" s="45">
        <v>1.2</v>
      </c>
    </row>
    <row r="20" spans="1:31" ht="13.5" customHeight="1" x14ac:dyDescent="0.2">
      <c r="A20" s="25" t="s">
        <v>8</v>
      </c>
      <c r="B20" s="24">
        <v>91.96</v>
      </c>
      <c r="C20" s="45">
        <v>4.45</v>
      </c>
      <c r="D20" s="24">
        <v>91.03</v>
      </c>
      <c r="E20" s="45">
        <v>5.96</v>
      </c>
      <c r="F20" s="24">
        <v>93.67</v>
      </c>
      <c r="G20" s="45">
        <v>3.31</v>
      </c>
      <c r="H20" s="24">
        <v>94.33</v>
      </c>
      <c r="I20" s="45">
        <v>3.01</v>
      </c>
      <c r="J20" s="24">
        <v>93.7</v>
      </c>
      <c r="K20" s="45">
        <v>2.2000000000000002</v>
      </c>
      <c r="L20" s="24">
        <v>93.4</v>
      </c>
      <c r="M20" s="45">
        <v>2</v>
      </c>
      <c r="N20" s="24">
        <v>92.9</v>
      </c>
      <c r="O20" s="45">
        <v>2.1</v>
      </c>
      <c r="P20" s="24">
        <v>94.4</v>
      </c>
      <c r="Q20" s="45">
        <v>1.7</v>
      </c>
      <c r="R20" s="24">
        <v>92.4</v>
      </c>
      <c r="S20" s="45">
        <v>2.2000000000000002</v>
      </c>
      <c r="T20" s="24">
        <v>91.4</v>
      </c>
      <c r="U20" s="45">
        <v>2.1</v>
      </c>
      <c r="V20" s="24">
        <v>90.9</v>
      </c>
      <c r="W20" s="45">
        <v>2.2999999999999998</v>
      </c>
      <c r="X20" s="24">
        <v>91.8</v>
      </c>
      <c r="Y20" s="45">
        <v>2.4</v>
      </c>
      <c r="Z20" s="24">
        <v>90.9</v>
      </c>
      <c r="AA20" s="45">
        <v>2.2000000000000002</v>
      </c>
      <c r="AB20" s="24">
        <v>90.1</v>
      </c>
      <c r="AC20" s="45">
        <v>2.2000000000000002</v>
      </c>
      <c r="AD20" s="24">
        <v>93.9</v>
      </c>
      <c r="AE20" s="45">
        <v>1.6</v>
      </c>
    </row>
    <row r="21" spans="1:31" ht="13.5" customHeight="1" x14ac:dyDescent="0.2">
      <c r="A21" s="25" t="s">
        <v>27</v>
      </c>
      <c r="B21" s="24">
        <v>87.81</v>
      </c>
      <c r="C21" s="45">
        <v>4.84</v>
      </c>
      <c r="D21" s="24">
        <v>89.76</v>
      </c>
      <c r="E21" s="45">
        <v>4.3</v>
      </c>
      <c r="F21" s="24">
        <v>91.32</v>
      </c>
      <c r="G21" s="45">
        <v>3.27</v>
      </c>
      <c r="H21" s="24">
        <v>90.75</v>
      </c>
      <c r="I21" s="45">
        <v>3.38</v>
      </c>
      <c r="J21" s="24">
        <v>89.2</v>
      </c>
      <c r="K21" s="45">
        <v>2.5</v>
      </c>
      <c r="L21" s="24">
        <v>88</v>
      </c>
      <c r="M21" s="45">
        <v>2.7</v>
      </c>
      <c r="N21" s="24">
        <v>87.1</v>
      </c>
      <c r="O21" s="45">
        <v>2.5</v>
      </c>
      <c r="P21" s="24">
        <v>88.5</v>
      </c>
      <c r="Q21" s="45">
        <v>2.2999999999999998</v>
      </c>
      <c r="R21" s="24">
        <v>87.9</v>
      </c>
      <c r="S21" s="45">
        <v>2.4</v>
      </c>
      <c r="T21" s="24">
        <v>89.2</v>
      </c>
      <c r="U21" s="45">
        <v>2.1</v>
      </c>
      <c r="V21" s="24">
        <v>88.6</v>
      </c>
      <c r="W21" s="45">
        <v>2.2000000000000002</v>
      </c>
      <c r="X21" s="24">
        <v>88.8</v>
      </c>
      <c r="Y21" s="45">
        <v>2</v>
      </c>
      <c r="Z21" s="24">
        <v>89.8</v>
      </c>
      <c r="AA21" s="45">
        <v>1.9</v>
      </c>
      <c r="AB21" s="24">
        <v>91.2</v>
      </c>
      <c r="AC21" s="45">
        <v>1.7</v>
      </c>
      <c r="AD21" s="24">
        <v>90.4</v>
      </c>
      <c r="AE21" s="45">
        <v>1.8</v>
      </c>
    </row>
    <row r="22" spans="1:31" s="85" customFormat="1" ht="25.5" customHeight="1" x14ac:dyDescent="0.25">
      <c r="A22" s="112" t="s">
        <v>133</v>
      </c>
      <c r="B22" s="113">
        <v>71.040000000000006</v>
      </c>
      <c r="C22" s="114">
        <v>2.83</v>
      </c>
      <c r="D22" s="113">
        <v>69.98</v>
      </c>
      <c r="E22" s="114">
        <v>2.84</v>
      </c>
      <c r="F22" s="113">
        <v>72.61</v>
      </c>
      <c r="G22" s="114">
        <v>2.78</v>
      </c>
      <c r="H22" s="113">
        <v>74.44</v>
      </c>
      <c r="I22" s="114">
        <v>2.7</v>
      </c>
      <c r="J22" s="113">
        <v>72.8</v>
      </c>
      <c r="K22" s="114">
        <v>1.4</v>
      </c>
      <c r="L22" s="113">
        <v>71.7</v>
      </c>
      <c r="M22" s="114">
        <v>1.4</v>
      </c>
      <c r="N22" s="113">
        <v>72.5</v>
      </c>
      <c r="O22" s="114">
        <v>1.4</v>
      </c>
      <c r="P22" s="113">
        <v>74.400000000000006</v>
      </c>
      <c r="Q22" s="114">
        <v>1.4</v>
      </c>
      <c r="R22" s="113">
        <v>74.2</v>
      </c>
      <c r="S22" s="114">
        <v>1.4</v>
      </c>
      <c r="T22" s="113">
        <v>74.900000000000006</v>
      </c>
      <c r="U22" s="114">
        <v>1.4</v>
      </c>
      <c r="V22" s="113">
        <v>76.099999999999994</v>
      </c>
      <c r="W22" s="114">
        <v>1.4</v>
      </c>
      <c r="X22" s="113">
        <v>76.3</v>
      </c>
      <c r="Y22" s="114">
        <v>1.4</v>
      </c>
      <c r="Z22" s="113">
        <v>76.8</v>
      </c>
      <c r="AA22" s="114">
        <v>1.4</v>
      </c>
      <c r="AB22" s="113">
        <v>76.2</v>
      </c>
      <c r="AC22" s="114">
        <v>1.5</v>
      </c>
      <c r="AD22" s="113">
        <v>76.7</v>
      </c>
      <c r="AE22" s="114">
        <v>1.4</v>
      </c>
    </row>
    <row r="23" spans="1:31" ht="13.5" customHeight="1" x14ac:dyDescent="0.2">
      <c r="A23" s="27" t="s">
        <v>15</v>
      </c>
      <c r="B23" s="24">
        <v>61.91</v>
      </c>
      <c r="C23" s="45">
        <v>6.27</v>
      </c>
      <c r="D23" s="24">
        <v>64.650000000000006</v>
      </c>
      <c r="E23" s="45">
        <v>6.11</v>
      </c>
      <c r="F23" s="24">
        <v>66.599999999999994</v>
      </c>
      <c r="G23" s="45">
        <v>6.11</v>
      </c>
      <c r="H23" s="24">
        <v>70.739999999999995</v>
      </c>
      <c r="I23" s="45">
        <v>5.92</v>
      </c>
      <c r="J23" s="24">
        <v>67.5</v>
      </c>
      <c r="K23" s="45">
        <v>3.1</v>
      </c>
      <c r="L23" s="24">
        <v>64.8</v>
      </c>
      <c r="M23" s="45">
        <v>2.9</v>
      </c>
      <c r="N23" s="24">
        <v>67.5</v>
      </c>
      <c r="O23" s="45">
        <v>2.9</v>
      </c>
      <c r="P23" s="24">
        <v>67</v>
      </c>
      <c r="Q23" s="45">
        <v>3.2</v>
      </c>
      <c r="R23" s="24">
        <v>68.2</v>
      </c>
      <c r="S23" s="45">
        <v>3.3</v>
      </c>
      <c r="T23" s="24">
        <v>68</v>
      </c>
      <c r="U23" s="45">
        <v>3.2</v>
      </c>
      <c r="V23" s="24">
        <v>66.7</v>
      </c>
      <c r="W23" s="45">
        <v>3.4</v>
      </c>
      <c r="X23" s="24">
        <v>67.900000000000006</v>
      </c>
      <c r="Y23" s="45">
        <v>3.5</v>
      </c>
      <c r="Z23" s="24">
        <v>71.400000000000006</v>
      </c>
      <c r="AA23" s="45">
        <v>3.4</v>
      </c>
      <c r="AB23" s="24">
        <v>69.599999999999994</v>
      </c>
      <c r="AC23" s="45">
        <v>3.6</v>
      </c>
      <c r="AD23" s="24">
        <v>68.599999999999994</v>
      </c>
      <c r="AE23" s="45">
        <v>3.5</v>
      </c>
    </row>
    <row r="24" spans="1:31" ht="13.5" customHeight="1" x14ac:dyDescent="0.2">
      <c r="A24" s="27" t="s">
        <v>6</v>
      </c>
      <c r="B24" s="24">
        <v>71.099999999999994</v>
      </c>
      <c r="C24" s="45">
        <v>4.09</v>
      </c>
      <c r="D24" s="24">
        <v>67.959999999999994</v>
      </c>
      <c r="E24" s="45">
        <v>4.29</v>
      </c>
      <c r="F24" s="24">
        <v>71.8</v>
      </c>
      <c r="G24" s="45">
        <v>4.26</v>
      </c>
      <c r="H24" s="24">
        <v>71.52</v>
      </c>
      <c r="I24" s="45">
        <v>4.3499999999999996</v>
      </c>
      <c r="J24" s="24">
        <v>72.900000000000006</v>
      </c>
      <c r="K24" s="45">
        <v>2.2000000000000002</v>
      </c>
      <c r="L24" s="24">
        <v>72.7</v>
      </c>
      <c r="M24" s="45">
        <v>2.1</v>
      </c>
      <c r="N24" s="24">
        <v>71.8</v>
      </c>
      <c r="O24" s="45">
        <v>2.2000000000000002</v>
      </c>
      <c r="P24" s="24">
        <v>74.5</v>
      </c>
      <c r="Q24" s="45">
        <v>2.2000000000000002</v>
      </c>
      <c r="R24" s="24">
        <v>73</v>
      </c>
      <c r="S24" s="45">
        <v>2.2999999999999998</v>
      </c>
      <c r="T24" s="24">
        <v>74.3</v>
      </c>
      <c r="U24" s="45">
        <v>2.2999999999999998</v>
      </c>
      <c r="V24" s="24">
        <v>77.3</v>
      </c>
      <c r="W24" s="45">
        <v>2.2000000000000002</v>
      </c>
      <c r="X24" s="24">
        <v>76.5</v>
      </c>
      <c r="Y24" s="45">
        <v>2.2000000000000002</v>
      </c>
      <c r="Z24" s="24">
        <v>77.5</v>
      </c>
      <c r="AA24" s="45">
        <v>2.2999999999999998</v>
      </c>
      <c r="AB24" s="24">
        <v>76</v>
      </c>
      <c r="AC24" s="45">
        <v>2.6</v>
      </c>
      <c r="AD24" s="24">
        <v>75.400000000000006</v>
      </c>
      <c r="AE24" s="45">
        <v>2.5</v>
      </c>
    </row>
    <row r="25" spans="1:31" ht="13.5" customHeight="1" x14ac:dyDescent="0.2">
      <c r="A25" s="25" t="s">
        <v>14</v>
      </c>
      <c r="B25" s="24">
        <v>71.39</v>
      </c>
      <c r="C25" s="45">
        <v>4.9000000000000004</v>
      </c>
      <c r="D25" s="24">
        <v>67.319999999999993</v>
      </c>
      <c r="E25" s="45">
        <v>5.27</v>
      </c>
      <c r="F25" s="24">
        <v>74.56</v>
      </c>
      <c r="G25" s="45">
        <v>4.9400000000000004</v>
      </c>
      <c r="H25" s="24">
        <v>73.84</v>
      </c>
      <c r="I25" s="45">
        <v>5.1100000000000003</v>
      </c>
      <c r="J25" s="24">
        <v>73</v>
      </c>
      <c r="K25" s="45">
        <v>2.7</v>
      </c>
      <c r="L25" s="24">
        <v>73.8</v>
      </c>
      <c r="M25" s="45">
        <v>2.6</v>
      </c>
      <c r="N25" s="24">
        <v>72.900000000000006</v>
      </c>
      <c r="O25" s="45">
        <v>2.6</v>
      </c>
      <c r="P25" s="24">
        <v>75.900000000000006</v>
      </c>
      <c r="Q25" s="45">
        <v>2.5</v>
      </c>
      <c r="R25" s="24">
        <v>75.099999999999994</v>
      </c>
      <c r="S25" s="45">
        <v>2.8</v>
      </c>
      <c r="T25" s="24">
        <v>74.599999999999994</v>
      </c>
      <c r="U25" s="45">
        <v>3</v>
      </c>
      <c r="V25" s="24">
        <v>75.900000000000006</v>
      </c>
      <c r="W25" s="45">
        <v>2.8</v>
      </c>
      <c r="X25" s="24">
        <v>75.5</v>
      </c>
      <c r="Y25" s="45">
        <v>2.7</v>
      </c>
      <c r="Z25" s="24">
        <v>78.900000000000006</v>
      </c>
      <c r="AA25" s="45">
        <v>2.8</v>
      </c>
      <c r="AB25" s="24">
        <v>78</v>
      </c>
      <c r="AC25" s="45">
        <v>3.1</v>
      </c>
      <c r="AD25" s="24">
        <v>77.3</v>
      </c>
      <c r="AE25" s="45">
        <v>3.2</v>
      </c>
    </row>
    <row r="26" spans="1:31" ht="13.5" customHeight="1" x14ac:dyDescent="0.2">
      <c r="A26" s="25" t="s">
        <v>13</v>
      </c>
      <c r="B26" s="24">
        <v>70.37</v>
      </c>
      <c r="C26" s="45">
        <v>7.44</v>
      </c>
      <c r="D26" s="24">
        <v>69.45</v>
      </c>
      <c r="E26" s="45">
        <v>7.33</v>
      </c>
      <c r="F26" s="24">
        <v>65.09</v>
      </c>
      <c r="G26" s="45">
        <v>8.23</v>
      </c>
      <c r="H26" s="24">
        <v>66.78</v>
      </c>
      <c r="I26" s="45">
        <v>7.99</v>
      </c>
      <c r="J26" s="24">
        <v>72.5</v>
      </c>
      <c r="K26" s="45">
        <v>4</v>
      </c>
      <c r="L26" s="24">
        <v>70.400000000000006</v>
      </c>
      <c r="M26" s="45">
        <v>3.8</v>
      </c>
      <c r="N26" s="24">
        <v>69.5</v>
      </c>
      <c r="O26" s="45">
        <v>3.9</v>
      </c>
      <c r="P26" s="24">
        <v>71.5</v>
      </c>
      <c r="Q26" s="45">
        <v>4</v>
      </c>
      <c r="R26" s="24">
        <v>68.7</v>
      </c>
      <c r="S26" s="45">
        <v>4.3</v>
      </c>
      <c r="T26" s="24">
        <v>73.8</v>
      </c>
      <c r="U26" s="45">
        <v>3.8</v>
      </c>
      <c r="V26" s="24">
        <v>79.900000000000006</v>
      </c>
      <c r="W26" s="45">
        <v>3.6</v>
      </c>
      <c r="X26" s="24">
        <v>78.599999999999994</v>
      </c>
      <c r="Y26" s="45">
        <v>3.5</v>
      </c>
      <c r="Z26" s="24">
        <v>74.599999999999994</v>
      </c>
      <c r="AA26" s="45">
        <v>4</v>
      </c>
      <c r="AB26" s="24">
        <v>71.7</v>
      </c>
      <c r="AC26" s="45">
        <v>4.4000000000000004</v>
      </c>
      <c r="AD26" s="24">
        <v>71.900000000000006</v>
      </c>
      <c r="AE26" s="45">
        <v>4.2</v>
      </c>
    </row>
    <row r="27" spans="1:31" ht="13.5" customHeight="1" x14ac:dyDescent="0.2">
      <c r="A27" s="27" t="s">
        <v>7</v>
      </c>
      <c r="B27" s="24">
        <v>78.23</v>
      </c>
      <c r="C27" s="45">
        <v>4.95</v>
      </c>
      <c r="D27" s="24">
        <v>77.37</v>
      </c>
      <c r="E27" s="45">
        <v>4.6399999999999997</v>
      </c>
      <c r="F27" s="24">
        <v>78.64</v>
      </c>
      <c r="G27" s="45">
        <v>4.3600000000000003</v>
      </c>
      <c r="H27" s="24">
        <v>80.36</v>
      </c>
      <c r="I27" s="45">
        <v>4.1500000000000004</v>
      </c>
      <c r="J27" s="24">
        <v>77.3</v>
      </c>
      <c r="K27" s="45">
        <v>2.2999999999999998</v>
      </c>
      <c r="L27" s="24">
        <v>77</v>
      </c>
      <c r="M27" s="45">
        <v>2.2000000000000002</v>
      </c>
      <c r="N27" s="24">
        <v>77.8</v>
      </c>
      <c r="O27" s="45">
        <v>2.2000000000000002</v>
      </c>
      <c r="P27" s="24">
        <v>79.599999999999994</v>
      </c>
      <c r="Q27" s="45">
        <v>2.1</v>
      </c>
      <c r="R27" s="24">
        <v>79.7</v>
      </c>
      <c r="S27" s="45">
        <v>2.1</v>
      </c>
      <c r="T27" s="24">
        <v>79.599999999999994</v>
      </c>
      <c r="U27" s="45">
        <v>2.1</v>
      </c>
      <c r="V27" s="24">
        <v>80.8</v>
      </c>
      <c r="W27" s="45">
        <v>2</v>
      </c>
      <c r="X27" s="24">
        <v>81.2</v>
      </c>
      <c r="Y27" s="45">
        <v>2</v>
      </c>
      <c r="Z27" s="24">
        <v>79.5</v>
      </c>
      <c r="AA27" s="45">
        <v>2</v>
      </c>
      <c r="AB27" s="24">
        <v>80.2</v>
      </c>
      <c r="AC27" s="45">
        <v>1.9</v>
      </c>
      <c r="AD27" s="24">
        <v>81.8</v>
      </c>
      <c r="AE27" s="45">
        <v>1.8</v>
      </c>
    </row>
    <row r="28" spans="1:31" ht="13.5" customHeight="1" x14ac:dyDescent="0.2">
      <c r="A28" s="25" t="s">
        <v>8</v>
      </c>
      <c r="B28" s="24">
        <v>76.8</v>
      </c>
      <c r="C28" s="45">
        <v>9.1</v>
      </c>
      <c r="D28" s="24">
        <v>80.790000000000006</v>
      </c>
      <c r="E28" s="45">
        <v>7.66</v>
      </c>
      <c r="F28" s="24">
        <v>81.17</v>
      </c>
      <c r="G28" s="45">
        <v>7.56</v>
      </c>
      <c r="H28" s="24">
        <v>83.86</v>
      </c>
      <c r="I28" s="45">
        <v>6.84</v>
      </c>
      <c r="J28" s="24">
        <v>82.2</v>
      </c>
      <c r="K28" s="45">
        <v>4.2</v>
      </c>
      <c r="L28" s="24">
        <v>79.3</v>
      </c>
      <c r="M28" s="45">
        <v>4.8</v>
      </c>
      <c r="N28" s="24">
        <v>78.599999999999994</v>
      </c>
      <c r="O28" s="45">
        <v>5</v>
      </c>
      <c r="P28" s="24">
        <v>82.9</v>
      </c>
      <c r="Q28" s="45">
        <v>4.2</v>
      </c>
      <c r="R28" s="24">
        <v>81.400000000000006</v>
      </c>
      <c r="S28" s="45">
        <v>4.7</v>
      </c>
      <c r="T28" s="24">
        <v>85</v>
      </c>
      <c r="U28" s="45">
        <v>4.2</v>
      </c>
      <c r="V28" s="24">
        <v>88.6</v>
      </c>
      <c r="W28" s="45">
        <v>3.6</v>
      </c>
      <c r="X28" s="24">
        <v>81.599999999999994</v>
      </c>
      <c r="Y28" s="45">
        <v>4.9000000000000004</v>
      </c>
      <c r="Z28" s="24">
        <v>81.7</v>
      </c>
      <c r="AA28" s="45">
        <v>4.7</v>
      </c>
      <c r="AB28" s="24">
        <v>86.4</v>
      </c>
      <c r="AC28" s="45">
        <v>3.9</v>
      </c>
      <c r="AD28" s="24">
        <v>83.9</v>
      </c>
      <c r="AE28" s="45">
        <v>3.9</v>
      </c>
    </row>
    <row r="29" spans="1:31" ht="13.5" customHeight="1" x14ac:dyDescent="0.2">
      <c r="A29" s="25" t="s">
        <v>27</v>
      </c>
      <c r="B29" s="24">
        <v>79.03</v>
      </c>
      <c r="C29" s="45">
        <v>5.79</v>
      </c>
      <c r="D29" s="24">
        <v>75.89</v>
      </c>
      <c r="E29" s="45">
        <v>5.73</v>
      </c>
      <c r="F29" s="24">
        <v>77.709999999999994</v>
      </c>
      <c r="G29" s="45">
        <v>5.26</v>
      </c>
      <c r="H29" s="24">
        <v>78.959999999999994</v>
      </c>
      <c r="I29" s="45">
        <v>5.0999999999999996</v>
      </c>
      <c r="J29" s="24">
        <v>75.8</v>
      </c>
      <c r="K29" s="45">
        <v>2.7</v>
      </c>
      <c r="L29" s="24">
        <v>76.400000000000006</v>
      </c>
      <c r="M29" s="45">
        <v>2.5</v>
      </c>
      <c r="N29" s="24">
        <v>77.599999999999994</v>
      </c>
      <c r="O29" s="45">
        <v>2.4</v>
      </c>
      <c r="P29" s="24">
        <v>78.8</v>
      </c>
      <c r="Q29" s="45">
        <v>2.4</v>
      </c>
      <c r="R29" s="24">
        <v>79.3</v>
      </c>
      <c r="S29" s="45">
        <v>2.2999999999999998</v>
      </c>
      <c r="T29" s="24">
        <v>78.5</v>
      </c>
      <c r="U29" s="45">
        <v>2.4</v>
      </c>
      <c r="V29" s="24">
        <v>79.099999999999994</v>
      </c>
      <c r="W29" s="45">
        <v>2.4</v>
      </c>
      <c r="X29" s="24">
        <v>81.099999999999994</v>
      </c>
      <c r="Y29" s="45">
        <v>2.1</v>
      </c>
      <c r="Z29" s="24">
        <v>79</v>
      </c>
      <c r="AA29" s="45">
        <v>2.2000000000000002</v>
      </c>
      <c r="AB29" s="24">
        <v>79</v>
      </c>
      <c r="AC29" s="45">
        <v>2.2000000000000002</v>
      </c>
      <c r="AD29" s="24">
        <v>81.400000000000006</v>
      </c>
      <c r="AE29" s="45">
        <v>2</v>
      </c>
    </row>
    <row r="30" spans="1:31" s="66" customFormat="1" ht="13.5" customHeight="1" x14ac:dyDescent="0.25">
      <c r="A30" s="83" t="s">
        <v>134</v>
      </c>
      <c r="B30" s="84">
        <v>75.39</v>
      </c>
      <c r="C30" s="84">
        <v>0.77</v>
      </c>
      <c r="D30" s="84">
        <v>77.06</v>
      </c>
      <c r="E30" s="84">
        <v>0.75</v>
      </c>
      <c r="F30" s="84">
        <v>78.47</v>
      </c>
      <c r="G30" s="84">
        <v>0.74</v>
      </c>
      <c r="H30" s="84">
        <v>78.44</v>
      </c>
      <c r="I30" s="84">
        <v>0.72</v>
      </c>
      <c r="J30" s="84">
        <v>74.2</v>
      </c>
      <c r="K30" s="84">
        <v>0.7</v>
      </c>
      <c r="L30" s="84">
        <v>76.7</v>
      </c>
      <c r="M30" s="84">
        <v>0.6</v>
      </c>
      <c r="N30" s="84">
        <v>77.5</v>
      </c>
      <c r="O30" s="84">
        <v>0.6</v>
      </c>
      <c r="P30" s="84">
        <v>77</v>
      </c>
      <c r="Q30" s="84">
        <v>0.6</v>
      </c>
      <c r="R30" s="84">
        <v>77.3</v>
      </c>
      <c r="S30" s="84">
        <v>0.7</v>
      </c>
      <c r="T30" s="84">
        <v>77.7</v>
      </c>
      <c r="U30" s="84">
        <v>0.7</v>
      </c>
      <c r="V30" s="84">
        <v>78.099999999999994</v>
      </c>
      <c r="W30" s="84">
        <v>0.8</v>
      </c>
      <c r="X30" s="84">
        <v>78</v>
      </c>
      <c r="Y30" s="84">
        <v>0.8</v>
      </c>
      <c r="Z30" s="84">
        <v>78.900000000000006</v>
      </c>
      <c r="AA30" s="84">
        <v>0.7</v>
      </c>
      <c r="AB30" s="84">
        <v>80.099999999999994</v>
      </c>
      <c r="AC30" s="84">
        <v>0.7</v>
      </c>
      <c r="AD30" s="84">
        <v>79.8</v>
      </c>
      <c r="AE30" s="84">
        <v>0.7</v>
      </c>
    </row>
    <row r="31" spans="1:31" ht="13.5" customHeight="1" x14ac:dyDescent="0.2">
      <c r="A31" s="27" t="s">
        <v>15</v>
      </c>
      <c r="B31" s="24">
        <v>66.180000000000007</v>
      </c>
      <c r="C31" s="45">
        <v>1.5</v>
      </c>
      <c r="D31" s="24">
        <v>67.989999999999995</v>
      </c>
      <c r="E31" s="45">
        <v>1.49</v>
      </c>
      <c r="F31" s="24">
        <v>69.209999999999994</v>
      </c>
      <c r="G31" s="45">
        <v>1.55</v>
      </c>
      <c r="H31" s="24">
        <v>68.849999999999994</v>
      </c>
      <c r="I31" s="45">
        <v>1.52</v>
      </c>
      <c r="J31" s="24">
        <v>66.5</v>
      </c>
      <c r="K31" s="45">
        <v>1.3</v>
      </c>
      <c r="L31" s="24">
        <v>68.400000000000006</v>
      </c>
      <c r="M31" s="45">
        <v>1.3</v>
      </c>
      <c r="N31" s="24">
        <v>68.8</v>
      </c>
      <c r="O31" s="45">
        <v>1.2</v>
      </c>
      <c r="P31" s="24">
        <v>67.8</v>
      </c>
      <c r="Q31" s="45">
        <v>1.3</v>
      </c>
      <c r="R31" s="24">
        <v>68.900000000000006</v>
      </c>
      <c r="S31" s="45">
        <v>1.5</v>
      </c>
      <c r="T31" s="24">
        <v>69.3</v>
      </c>
      <c r="U31" s="45">
        <v>1.6</v>
      </c>
      <c r="V31" s="24">
        <v>68.400000000000006</v>
      </c>
      <c r="W31" s="45">
        <v>1.6</v>
      </c>
      <c r="X31" s="24">
        <v>68.3</v>
      </c>
      <c r="Y31" s="45">
        <v>1.6</v>
      </c>
      <c r="Z31" s="24">
        <v>70</v>
      </c>
      <c r="AA31" s="45">
        <v>1.6</v>
      </c>
      <c r="AB31" s="24">
        <v>71.400000000000006</v>
      </c>
      <c r="AC31" s="45">
        <v>1.6</v>
      </c>
      <c r="AD31" s="24">
        <v>71.8</v>
      </c>
      <c r="AE31" s="45">
        <v>1.6</v>
      </c>
    </row>
    <row r="32" spans="1:31" ht="13.5" customHeight="1" x14ac:dyDescent="0.2">
      <c r="A32" s="27" t="s">
        <v>6</v>
      </c>
      <c r="B32" s="24">
        <v>77.06</v>
      </c>
      <c r="C32" s="45">
        <v>1.21</v>
      </c>
      <c r="D32" s="24">
        <v>79.02</v>
      </c>
      <c r="E32" s="45">
        <v>1.1399999999999999</v>
      </c>
      <c r="F32" s="24">
        <v>80.599999999999994</v>
      </c>
      <c r="G32" s="45">
        <v>1.1499999999999999</v>
      </c>
      <c r="H32" s="24">
        <v>80.3</v>
      </c>
      <c r="I32" s="45">
        <v>1.1399999999999999</v>
      </c>
      <c r="J32" s="24">
        <v>76.5</v>
      </c>
      <c r="K32" s="45">
        <v>1.1000000000000001</v>
      </c>
      <c r="L32" s="24">
        <v>79.3</v>
      </c>
      <c r="M32" s="45">
        <v>0.9</v>
      </c>
      <c r="N32" s="24">
        <v>79.5</v>
      </c>
      <c r="O32" s="45">
        <v>0.9</v>
      </c>
      <c r="P32" s="24">
        <v>79.400000000000006</v>
      </c>
      <c r="Q32" s="45">
        <v>1</v>
      </c>
      <c r="R32" s="24">
        <v>78.599999999999994</v>
      </c>
      <c r="S32" s="45">
        <v>1.2</v>
      </c>
      <c r="T32" s="24">
        <v>79.5</v>
      </c>
      <c r="U32" s="45">
        <v>1.2</v>
      </c>
      <c r="V32" s="24">
        <v>79.900000000000006</v>
      </c>
      <c r="W32" s="45">
        <v>1.2</v>
      </c>
      <c r="X32" s="24">
        <v>80.599999999999994</v>
      </c>
      <c r="Y32" s="45">
        <v>1.1000000000000001</v>
      </c>
      <c r="Z32" s="24">
        <v>79.599999999999994</v>
      </c>
      <c r="AA32" s="45">
        <v>1.2</v>
      </c>
      <c r="AB32" s="24">
        <v>79.8</v>
      </c>
      <c r="AC32" s="45">
        <v>1.2</v>
      </c>
      <c r="AD32" s="24">
        <v>79.5</v>
      </c>
      <c r="AE32" s="45">
        <v>1.2</v>
      </c>
    </row>
    <row r="33" spans="1:31" ht="13.5" customHeight="1" x14ac:dyDescent="0.2">
      <c r="A33" s="25" t="s">
        <v>14</v>
      </c>
      <c r="B33" s="24">
        <v>78.91</v>
      </c>
      <c r="C33" s="45">
        <v>1.32</v>
      </c>
      <c r="D33" s="24">
        <v>80.92</v>
      </c>
      <c r="E33" s="45">
        <v>1.23</v>
      </c>
      <c r="F33" s="24">
        <v>82.71</v>
      </c>
      <c r="G33" s="45">
        <v>1.24</v>
      </c>
      <c r="H33" s="24">
        <v>82.12</v>
      </c>
      <c r="I33" s="45">
        <v>1.27</v>
      </c>
      <c r="J33" s="24">
        <v>79</v>
      </c>
      <c r="K33" s="45">
        <v>1.2</v>
      </c>
      <c r="L33" s="24">
        <v>81.3</v>
      </c>
      <c r="M33" s="45">
        <v>1</v>
      </c>
      <c r="N33" s="24">
        <v>81.2</v>
      </c>
      <c r="O33" s="45">
        <v>1</v>
      </c>
      <c r="P33" s="24">
        <v>81.5</v>
      </c>
      <c r="Q33" s="45">
        <v>1</v>
      </c>
      <c r="R33" s="24">
        <v>81</v>
      </c>
      <c r="S33" s="45">
        <v>1.3</v>
      </c>
      <c r="T33" s="24">
        <v>81.400000000000006</v>
      </c>
      <c r="U33" s="45">
        <v>1.3</v>
      </c>
      <c r="V33" s="24">
        <v>81.8</v>
      </c>
      <c r="W33" s="45">
        <v>1.4</v>
      </c>
      <c r="X33" s="24">
        <v>82</v>
      </c>
      <c r="Y33" s="45">
        <v>1.3</v>
      </c>
      <c r="Z33" s="24">
        <v>81.599999999999994</v>
      </c>
      <c r="AA33" s="45">
        <v>1.3</v>
      </c>
      <c r="AB33" s="24">
        <v>82.5</v>
      </c>
      <c r="AC33" s="45">
        <v>1.3</v>
      </c>
      <c r="AD33" s="24">
        <v>81.8</v>
      </c>
      <c r="AE33" s="45">
        <v>1.3</v>
      </c>
    </row>
    <row r="34" spans="1:31" ht="13.5" customHeight="1" x14ac:dyDescent="0.2">
      <c r="A34" s="25" t="s">
        <v>13</v>
      </c>
      <c r="B34" s="24">
        <v>71.349999999999994</v>
      </c>
      <c r="C34" s="45">
        <v>2.78</v>
      </c>
      <c r="D34" s="24">
        <v>72.930000000000007</v>
      </c>
      <c r="E34" s="45">
        <v>2.68</v>
      </c>
      <c r="F34" s="24">
        <v>74.25</v>
      </c>
      <c r="G34" s="45">
        <v>2.71</v>
      </c>
      <c r="H34" s="24">
        <v>74.69</v>
      </c>
      <c r="I34" s="45">
        <v>2.4900000000000002</v>
      </c>
      <c r="J34" s="24">
        <v>68.8</v>
      </c>
      <c r="K34" s="45">
        <v>2.6</v>
      </c>
      <c r="L34" s="24">
        <v>72.7</v>
      </c>
      <c r="M34" s="45">
        <v>2.2000000000000002</v>
      </c>
      <c r="N34" s="24">
        <v>74.400000000000006</v>
      </c>
      <c r="O34" s="45">
        <v>1.9</v>
      </c>
      <c r="P34" s="24">
        <v>73.400000000000006</v>
      </c>
      <c r="Q34" s="45">
        <v>2.4</v>
      </c>
      <c r="R34" s="24">
        <v>72.5</v>
      </c>
      <c r="S34" s="45">
        <v>2.6</v>
      </c>
      <c r="T34" s="24">
        <v>74.099999999999994</v>
      </c>
      <c r="U34" s="45">
        <v>2.2999999999999998</v>
      </c>
      <c r="V34" s="24">
        <v>75.5</v>
      </c>
      <c r="W34" s="45">
        <v>2.4</v>
      </c>
      <c r="X34" s="24">
        <v>77.3</v>
      </c>
      <c r="Y34" s="45">
        <v>2.2999999999999998</v>
      </c>
      <c r="Z34" s="24">
        <v>74.3</v>
      </c>
      <c r="AA34" s="45">
        <v>2.5</v>
      </c>
      <c r="AB34" s="24">
        <v>73.5</v>
      </c>
      <c r="AC34" s="45">
        <v>2.5</v>
      </c>
      <c r="AD34" s="24">
        <v>74.5</v>
      </c>
      <c r="AE34" s="45">
        <v>2.4</v>
      </c>
    </row>
    <row r="35" spans="1:31" ht="13.5" customHeight="1" x14ac:dyDescent="0.2">
      <c r="A35" s="27" t="s">
        <v>7</v>
      </c>
      <c r="B35" s="24">
        <v>83.9</v>
      </c>
      <c r="C35" s="45">
        <v>1.23</v>
      </c>
      <c r="D35" s="24">
        <v>84.12</v>
      </c>
      <c r="E35" s="45">
        <v>1.23</v>
      </c>
      <c r="F35" s="24">
        <v>84.4</v>
      </c>
      <c r="G35" s="45">
        <v>1.17</v>
      </c>
      <c r="H35" s="24">
        <v>84.54</v>
      </c>
      <c r="I35" s="45">
        <v>1.1299999999999999</v>
      </c>
      <c r="J35" s="24">
        <v>79.3</v>
      </c>
      <c r="K35" s="45">
        <v>1.2</v>
      </c>
      <c r="L35" s="24">
        <v>81.7</v>
      </c>
      <c r="M35" s="45">
        <v>1.1000000000000001</v>
      </c>
      <c r="N35" s="24">
        <v>83.1</v>
      </c>
      <c r="O35" s="45">
        <v>0.9</v>
      </c>
      <c r="P35" s="24">
        <v>82.1</v>
      </c>
      <c r="Q35" s="45">
        <v>1.1000000000000001</v>
      </c>
      <c r="R35" s="24">
        <v>82</v>
      </c>
      <c r="S35" s="45">
        <v>1.1000000000000001</v>
      </c>
      <c r="T35" s="24">
        <v>82.3</v>
      </c>
      <c r="U35" s="45">
        <v>1.2</v>
      </c>
      <c r="V35" s="24">
        <v>83</v>
      </c>
      <c r="W35" s="45">
        <v>1.2</v>
      </c>
      <c r="X35" s="24">
        <v>82</v>
      </c>
      <c r="Y35" s="45">
        <v>1.2</v>
      </c>
      <c r="Z35" s="24">
        <v>83.5</v>
      </c>
      <c r="AA35" s="45">
        <v>1.1000000000000001</v>
      </c>
      <c r="AB35" s="24">
        <v>85.1</v>
      </c>
      <c r="AC35" s="45">
        <v>0.9</v>
      </c>
      <c r="AD35" s="24">
        <v>84.4</v>
      </c>
      <c r="AE35" s="45">
        <v>0.9</v>
      </c>
    </row>
    <row r="36" spans="1:31" ht="13.5" customHeight="1" x14ac:dyDescent="0.2">
      <c r="A36" s="25" t="s">
        <v>8</v>
      </c>
      <c r="B36" s="24">
        <v>85.97</v>
      </c>
      <c r="C36" s="45">
        <v>1.98</v>
      </c>
      <c r="D36" s="24">
        <v>88.15</v>
      </c>
      <c r="E36" s="45">
        <v>1.84</v>
      </c>
      <c r="F36" s="24">
        <v>88.04</v>
      </c>
      <c r="G36" s="45">
        <v>2</v>
      </c>
      <c r="H36" s="24">
        <v>86.04</v>
      </c>
      <c r="I36" s="45">
        <v>2.17</v>
      </c>
      <c r="J36" s="24">
        <v>84.9</v>
      </c>
      <c r="K36" s="45">
        <v>2.1</v>
      </c>
      <c r="L36" s="24">
        <v>88.8</v>
      </c>
      <c r="M36" s="45">
        <v>1.5</v>
      </c>
      <c r="N36" s="24">
        <v>89.9</v>
      </c>
      <c r="O36" s="45">
        <v>1.5</v>
      </c>
      <c r="P36" s="24">
        <v>87</v>
      </c>
      <c r="Q36" s="45">
        <v>2</v>
      </c>
      <c r="R36" s="24">
        <v>85.8</v>
      </c>
      <c r="S36" s="45">
        <v>2.5</v>
      </c>
      <c r="T36" s="24">
        <v>89</v>
      </c>
      <c r="U36" s="45">
        <v>1.7</v>
      </c>
      <c r="V36" s="24">
        <v>88.3</v>
      </c>
      <c r="W36" s="45">
        <v>3.5</v>
      </c>
      <c r="X36" s="24">
        <v>87.5</v>
      </c>
      <c r="Y36" s="45">
        <v>2.4</v>
      </c>
      <c r="Z36" s="24">
        <v>89.7</v>
      </c>
      <c r="AA36" s="45">
        <v>1.9</v>
      </c>
      <c r="AB36" s="24">
        <v>89.5</v>
      </c>
      <c r="AC36" s="45">
        <v>1.9</v>
      </c>
      <c r="AD36" s="24">
        <v>88.5</v>
      </c>
      <c r="AE36" s="45">
        <v>2</v>
      </c>
    </row>
    <row r="37" spans="1:31" ht="13.5" customHeight="1" x14ac:dyDescent="0.2">
      <c r="A37" s="25" t="s">
        <v>27</v>
      </c>
      <c r="B37" s="24">
        <v>83</v>
      </c>
      <c r="C37" s="45">
        <v>1.53</v>
      </c>
      <c r="D37" s="24">
        <v>82.69</v>
      </c>
      <c r="E37" s="45">
        <v>1.52</v>
      </c>
      <c r="F37" s="24">
        <v>83.3</v>
      </c>
      <c r="G37" s="45">
        <v>1.39</v>
      </c>
      <c r="H37" s="24">
        <v>84.12</v>
      </c>
      <c r="I37" s="45">
        <v>1.32</v>
      </c>
      <c r="J37" s="24">
        <v>77.8</v>
      </c>
      <c r="K37" s="45">
        <v>1.4</v>
      </c>
      <c r="L37" s="24">
        <v>80.099999999999994</v>
      </c>
      <c r="M37" s="45">
        <v>1.3</v>
      </c>
      <c r="N37" s="24">
        <v>81.7</v>
      </c>
      <c r="O37" s="45">
        <v>1.1000000000000001</v>
      </c>
      <c r="P37" s="24">
        <v>81.099999999999994</v>
      </c>
      <c r="Q37" s="45">
        <v>1.2</v>
      </c>
      <c r="R37" s="24">
        <v>81.2</v>
      </c>
      <c r="S37" s="45">
        <v>1.2</v>
      </c>
      <c r="T37" s="24">
        <v>81.099999999999994</v>
      </c>
      <c r="U37" s="45">
        <v>1.3</v>
      </c>
      <c r="V37" s="24">
        <v>82.1</v>
      </c>
      <c r="W37" s="45">
        <v>1.3</v>
      </c>
      <c r="X37" s="24">
        <v>81.099999999999994</v>
      </c>
      <c r="Y37" s="45">
        <v>1.4</v>
      </c>
      <c r="Z37" s="24">
        <v>82.5</v>
      </c>
      <c r="AA37" s="45">
        <v>1.2</v>
      </c>
      <c r="AB37" s="24">
        <v>84.3</v>
      </c>
      <c r="AC37" s="45">
        <v>1</v>
      </c>
      <c r="AD37" s="24">
        <v>83.7</v>
      </c>
      <c r="AE37" s="45">
        <v>1</v>
      </c>
    </row>
    <row r="38" spans="1:31" s="85" customFormat="1" ht="25.5" customHeight="1" x14ac:dyDescent="0.25">
      <c r="A38" s="112" t="s">
        <v>131</v>
      </c>
      <c r="B38" s="113">
        <v>84.3</v>
      </c>
      <c r="C38" s="114">
        <v>1.48</v>
      </c>
      <c r="D38" s="113">
        <v>87.1</v>
      </c>
      <c r="E38" s="114">
        <v>1.32</v>
      </c>
      <c r="F38" s="113">
        <v>87.86</v>
      </c>
      <c r="G38" s="114">
        <v>1.37</v>
      </c>
      <c r="H38" s="113">
        <v>86.2</v>
      </c>
      <c r="I38" s="114">
        <v>1.47</v>
      </c>
      <c r="J38" s="113">
        <v>81.099999999999994</v>
      </c>
      <c r="K38" s="114">
        <v>1.3</v>
      </c>
      <c r="L38" s="113">
        <v>82.4</v>
      </c>
      <c r="M38" s="114">
        <v>1.2</v>
      </c>
      <c r="N38" s="113">
        <v>83.9</v>
      </c>
      <c r="O38" s="114">
        <v>1.1000000000000001</v>
      </c>
      <c r="P38" s="113">
        <v>84</v>
      </c>
      <c r="Q38" s="114">
        <v>1.2</v>
      </c>
      <c r="R38" s="113">
        <v>82.6</v>
      </c>
      <c r="S38" s="114">
        <v>1.4</v>
      </c>
      <c r="T38" s="113">
        <v>82.1</v>
      </c>
      <c r="U38" s="114">
        <v>1.5</v>
      </c>
      <c r="V38" s="113">
        <v>83.2</v>
      </c>
      <c r="W38" s="114">
        <v>1.5</v>
      </c>
      <c r="X38" s="113">
        <v>83.9</v>
      </c>
      <c r="Y38" s="114">
        <v>1.5</v>
      </c>
      <c r="Z38" s="113">
        <v>84</v>
      </c>
      <c r="AA38" s="114">
        <v>1.4</v>
      </c>
      <c r="AB38" s="113">
        <v>84.4</v>
      </c>
      <c r="AC38" s="114">
        <v>1.5</v>
      </c>
      <c r="AD38" s="113">
        <v>83.9</v>
      </c>
      <c r="AE38" s="114">
        <v>1.5</v>
      </c>
    </row>
    <row r="39" spans="1:31" ht="13.5" customHeight="1" x14ac:dyDescent="0.2">
      <c r="A39" s="27" t="s">
        <v>15</v>
      </c>
      <c r="B39" s="24">
        <v>72.64</v>
      </c>
      <c r="C39" s="45">
        <v>4.21</v>
      </c>
      <c r="D39" s="24">
        <v>79.510000000000005</v>
      </c>
      <c r="E39" s="45">
        <v>3.81</v>
      </c>
      <c r="F39" s="24">
        <v>75.45</v>
      </c>
      <c r="G39" s="45">
        <v>4.3899999999999997</v>
      </c>
      <c r="H39" s="24">
        <v>74.66</v>
      </c>
      <c r="I39" s="45">
        <v>4.1100000000000003</v>
      </c>
      <c r="J39" s="24">
        <v>69.3</v>
      </c>
      <c r="K39" s="45">
        <v>3.2</v>
      </c>
      <c r="L39" s="24">
        <v>70.400000000000006</v>
      </c>
      <c r="M39" s="45">
        <v>2.9</v>
      </c>
      <c r="N39" s="24">
        <v>70.7</v>
      </c>
      <c r="O39" s="45">
        <v>3</v>
      </c>
      <c r="P39" s="24">
        <v>71.400000000000006</v>
      </c>
      <c r="Q39" s="45">
        <v>3.3</v>
      </c>
      <c r="R39" s="24">
        <v>72.7</v>
      </c>
      <c r="S39" s="45">
        <v>3.6</v>
      </c>
      <c r="T39" s="24">
        <v>70.5</v>
      </c>
      <c r="U39" s="45">
        <v>4</v>
      </c>
      <c r="V39" s="24">
        <v>71.599999999999994</v>
      </c>
      <c r="W39" s="45">
        <v>3.8</v>
      </c>
      <c r="X39" s="24">
        <v>74</v>
      </c>
      <c r="Y39" s="45">
        <v>3.7</v>
      </c>
      <c r="Z39" s="24">
        <v>74.2</v>
      </c>
      <c r="AA39" s="45">
        <v>3.9</v>
      </c>
      <c r="AB39" s="24">
        <v>76.400000000000006</v>
      </c>
      <c r="AC39" s="45">
        <v>4.0999999999999996</v>
      </c>
      <c r="AD39" s="24">
        <v>74.7</v>
      </c>
      <c r="AE39" s="45">
        <v>4.2</v>
      </c>
    </row>
    <row r="40" spans="1:31" ht="13.5" customHeight="1" x14ac:dyDescent="0.2">
      <c r="A40" s="27" t="s">
        <v>6</v>
      </c>
      <c r="B40" s="24">
        <v>85.51</v>
      </c>
      <c r="C40" s="45">
        <v>1.8</v>
      </c>
      <c r="D40" s="24">
        <v>86.88</v>
      </c>
      <c r="E40" s="45">
        <v>1.67</v>
      </c>
      <c r="F40" s="24">
        <v>89.48</v>
      </c>
      <c r="G40" s="45">
        <v>1.6</v>
      </c>
      <c r="H40" s="24">
        <v>88.34</v>
      </c>
      <c r="I40" s="45">
        <v>1.78</v>
      </c>
      <c r="J40" s="24">
        <v>83.2</v>
      </c>
      <c r="K40" s="45">
        <v>1.6</v>
      </c>
      <c r="L40" s="24">
        <v>84.5</v>
      </c>
      <c r="M40" s="45">
        <v>1.4</v>
      </c>
      <c r="N40" s="24">
        <v>86.9</v>
      </c>
      <c r="O40" s="45">
        <v>1.3</v>
      </c>
      <c r="P40" s="24">
        <v>86.2</v>
      </c>
      <c r="Q40" s="45">
        <v>1.5</v>
      </c>
      <c r="R40" s="24">
        <v>84.4</v>
      </c>
      <c r="S40" s="45">
        <v>1.8</v>
      </c>
      <c r="T40" s="24">
        <v>83.5</v>
      </c>
      <c r="U40" s="45">
        <v>2</v>
      </c>
      <c r="V40" s="24">
        <v>85.4</v>
      </c>
      <c r="W40" s="45">
        <v>1.9</v>
      </c>
      <c r="X40" s="24">
        <v>85.1</v>
      </c>
      <c r="Y40" s="45">
        <v>1.9</v>
      </c>
      <c r="Z40" s="24">
        <v>85</v>
      </c>
      <c r="AA40" s="45">
        <v>1.9</v>
      </c>
      <c r="AB40" s="24">
        <v>85</v>
      </c>
      <c r="AC40" s="45">
        <v>1.9</v>
      </c>
      <c r="AD40" s="24">
        <v>84.4</v>
      </c>
      <c r="AE40" s="45">
        <v>1.9</v>
      </c>
    </row>
    <row r="41" spans="1:31" ht="13.5" customHeight="1" x14ac:dyDescent="0.2">
      <c r="A41" s="25" t="s">
        <v>14</v>
      </c>
      <c r="B41" s="24">
        <v>86.08</v>
      </c>
      <c r="C41" s="45">
        <v>1.83</v>
      </c>
      <c r="D41" s="24">
        <v>87.06</v>
      </c>
      <c r="E41" s="45">
        <v>1.72</v>
      </c>
      <c r="F41" s="24">
        <v>89.64</v>
      </c>
      <c r="G41" s="45">
        <v>1.66</v>
      </c>
      <c r="H41" s="24">
        <v>88.93</v>
      </c>
      <c r="I41" s="45">
        <v>1.79</v>
      </c>
      <c r="J41" s="24">
        <v>83.6</v>
      </c>
      <c r="K41" s="45">
        <v>1.7</v>
      </c>
      <c r="L41" s="24">
        <v>85.2</v>
      </c>
      <c r="M41" s="45">
        <v>1.4</v>
      </c>
      <c r="N41" s="24">
        <v>87.2</v>
      </c>
      <c r="O41" s="45">
        <v>1.4</v>
      </c>
      <c r="P41" s="24">
        <v>86.3</v>
      </c>
      <c r="Q41" s="45">
        <v>1.5</v>
      </c>
      <c r="R41" s="24">
        <v>85</v>
      </c>
      <c r="S41" s="45">
        <v>1.9</v>
      </c>
      <c r="T41" s="24">
        <v>84.5</v>
      </c>
      <c r="U41" s="45">
        <v>2.1</v>
      </c>
      <c r="V41" s="24">
        <v>86.1</v>
      </c>
      <c r="W41" s="45">
        <v>2</v>
      </c>
      <c r="X41" s="24">
        <v>85.2</v>
      </c>
      <c r="Y41" s="45">
        <v>2.1</v>
      </c>
      <c r="Z41" s="24">
        <v>85.5</v>
      </c>
      <c r="AA41" s="45">
        <v>2</v>
      </c>
      <c r="AB41" s="24">
        <v>85.5</v>
      </c>
      <c r="AC41" s="45">
        <v>2</v>
      </c>
      <c r="AD41" s="24">
        <v>84.9</v>
      </c>
      <c r="AE41" s="45">
        <v>2</v>
      </c>
    </row>
    <row r="42" spans="1:31" ht="13.5" customHeight="1" x14ac:dyDescent="0.2">
      <c r="A42" s="25" t="s">
        <v>13</v>
      </c>
      <c r="B42" s="24">
        <v>77.95</v>
      </c>
      <c r="C42" s="45">
        <v>8</v>
      </c>
      <c r="D42" s="24">
        <v>84.34</v>
      </c>
      <c r="E42" s="45">
        <v>7.02</v>
      </c>
      <c r="F42" s="24">
        <v>87.56</v>
      </c>
      <c r="G42" s="45">
        <v>6.17</v>
      </c>
      <c r="H42" s="24">
        <v>81.5</v>
      </c>
      <c r="I42" s="45">
        <v>8.4600000000000009</v>
      </c>
      <c r="J42" s="24">
        <v>78.400000000000006</v>
      </c>
      <c r="K42" s="45">
        <v>6.8</v>
      </c>
      <c r="L42" s="24">
        <v>77</v>
      </c>
      <c r="M42" s="45">
        <v>5.9</v>
      </c>
      <c r="N42" s="24">
        <v>84.2</v>
      </c>
      <c r="O42" s="45">
        <v>4.5</v>
      </c>
      <c r="P42" s="24">
        <v>85.1</v>
      </c>
      <c r="Q42" s="45">
        <v>5</v>
      </c>
      <c r="R42" s="24">
        <v>79</v>
      </c>
      <c r="S42" s="45">
        <v>6.1</v>
      </c>
      <c r="T42" s="24">
        <v>73.3</v>
      </c>
      <c r="U42" s="45">
        <v>6.9</v>
      </c>
      <c r="V42" s="24">
        <v>79.599999999999994</v>
      </c>
      <c r="W42" s="45">
        <v>5.7</v>
      </c>
      <c r="X42" s="24">
        <v>83.5</v>
      </c>
      <c r="Y42" s="45">
        <v>5.0999999999999996</v>
      </c>
      <c r="Z42" s="24">
        <v>78.7</v>
      </c>
      <c r="AA42" s="45">
        <v>6.9</v>
      </c>
      <c r="AB42" s="24">
        <v>81.2</v>
      </c>
      <c r="AC42" s="45">
        <v>6.5</v>
      </c>
      <c r="AD42" s="24">
        <v>80.400000000000006</v>
      </c>
      <c r="AE42" s="45">
        <v>5.9</v>
      </c>
    </row>
    <row r="43" spans="1:31" ht="13.5" customHeight="1" x14ac:dyDescent="0.2">
      <c r="A43" s="27" t="s">
        <v>7</v>
      </c>
      <c r="B43" s="24">
        <v>92.85</v>
      </c>
      <c r="C43" s="45">
        <v>2.37</v>
      </c>
      <c r="D43" s="24">
        <v>94.77</v>
      </c>
      <c r="E43" s="45">
        <v>2.0099999999999998</v>
      </c>
      <c r="F43" s="24">
        <v>94.36</v>
      </c>
      <c r="G43" s="45">
        <v>2.06</v>
      </c>
      <c r="H43" s="24">
        <v>91.31</v>
      </c>
      <c r="I43" s="45">
        <v>2.81</v>
      </c>
      <c r="J43" s="24">
        <v>89</v>
      </c>
      <c r="K43" s="45">
        <v>2.6</v>
      </c>
      <c r="L43" s="24">
        <v>91</v>
      </c>
      <c r="M43" s="45">
        <v>2</v>
      </c>
      <c r="N43" s="24">
        <v>90.5</v>
      </c>
      <c r="O43" s="45">
        <v>2</v>
      </c>
      <c r="P43" s="24">
        <v>91.3</v>
      </c>
      <c r="Q43" s="45">
        <v>1.9</v>
      </c>
      <c r="R43" s="24">
        <v>88.3</v>
      </c>
      <c r="S43" s="45">
        <v>2.8</v>
      </c>
      <c r="T43" s="24">
        <v>90.3</v>
      </c>
      <c r="U43" s="45">
        <v>2.2000000000000002</v>
      </c>
      <c r="V43" s="24">
        <v>89.7</v>
      </c>
      <c r="W43" s="45">
        <v>2.9</v>
      </c>
      <c r="X43" s="24">
        <v>90.4</v>
      </c>
      <c r="Y43" s="45">
        <v>2.6</v>
      </c>
      <c r="Z43" s="24">
        <v>91</v>
      </c>
      <c r="AA43" s="45">
        <v>2.1</v>
      </c>
      <c r="AB43" s="24">
        <v>89.5</v>
      </c>
      <c r="AC43" s="45">
        <v>2.5</v>
      </c>
      <c r="AD43" s="24">
        <v>91</v>
      </c>
      <c r="AE43" s="45">
        <v>2</v>
      </c>
    </row>
    <row r="44" spans="1:31" ht="13.5" customHeight="1" x14ac:dyDescent="0.2">
      <c r="A44" s="25" t="s">
        <v>8</v>
      </c>
      <c r="B44" s="24">
        <v>94.55</v>
      </c>
      <c r="C44" s="45">
        <v>2.5099999999999998</v>
      </c>
      <c r="D44" s="24">
        <v>96.76</v>
      </c>
      <c r="E44" s="45">
        <v>1.85</v>
      </c>
      <c r="F44" s="24">
        <v>95.45</v>
      </c>
      <c r="G44" s="45">
        <v>2.39</v>
      </c>
      <c r="H44" s="24">
        <v>91.42</v>
      </c>
      <c r="I44" s="45">
        <v>3.57</v>
      </c>
      <c r="J44" s="24">
        <v>93.2</v>
      </c>
      <c r="K44" s="45">
        <v>2.2999999999999998</v>
      </c>
      <c r="L44" s="24">
        <v>92.9</v>
      </c>
      <c r="M44" s="45">
        <v>2.2000000000000002</v>
      </c>
      <c r="N44" s="24">
        <v>93.8</v>
      </c>
      <c r="O44" s="45">
        <v>2</v>
      </c>
      <c r="P44" s="24">
        <v>94.3</v>
      </c>
      <c r="Q44" s="45">
        <v>2.1</v>
      </c>
      <c r="R44" s="24">
        <v>89.6</v>
      </c>
      <c r="S44" s="45">
        <v>3.5</v>
      </c>
      <c r="T44" s="24">
        <v>91.9</v>
      </c>
      <c r="U44" s="45">
        <v>2.7</v>
      </c>
      <c r="V44" s="24">
        <v>93.1</v>
      </c>
      <c r="W44" s="45">
        <v>3.6</v>
      </c>
      <c r="X44" s="24">
        <v>90.8</v>
      </c>
      <c r="Y44" s="45">
        <v>4</v>
      </c>
      <c r="Z44" s="24">
        <v>91.9</v>
      </c>
      <c r="AA44" s="45">
        <v>3.3</v>
      </c>
      <c r="AB44" s="24">
        <v>91.2</v>
      </c>
      <c r="AC44" s="45">
        <v>3.5</v>
      </c>
      <c r="AD44" s="24">
        <v>92.4</v>
      </c>
      <c r="AE44" s="45">
        <v>2.5</v>
      </c>
    </row>
    <row r="45" spans="1:31" ht="13.5" customHeight="1" x14ac:dyDescent="0.2">
      <c r="A45" s="25" t="s">
        <v>27</v>
      </c>
      <c r="B45" s="24">
        <v>89.42</v>
      </c>
      <c r="C45" s="45">
        <v>4.99</v>
      </c>
      <c r="D45" s="24">
        <v>91.63</v>
      </c>
      <c r="E45" s="45">
        <v>4.21</v>
      </c>
      <c r="F45" s="24">
        <v>92.9</v>
      </c>
      <c r="G45" s="45">
        <v>3.6</v>
      </c>
      <c r="H45" s="24">
        <v>91.16</v>
      </c>
      <c r="I45" s="45">
        <v>4.5199999999999996</v>
      </c>
      <c r="J45" s="24">
        <v>84.6</v>
      </c>
      <c r="K45" s="45">
        <v>4.7</v>
      </c>
      <c r="L45" s="24">
        <v>88.8</v>
      </c>
      <c r="M45" s="45">
        <v>3.5</v>
      </c>
      <c r="N45" s="24">
        <v>86</v>
      </c>
      <c r="O45" s="45">
        <v>3.8</v>
      </c>
      <c r="P45" s="24">
        <v>87.9</v>
      </c>
      <c r="Q45" s="45">
        <v>3.3</v>
      </c>
      <c r="R45" s="24">
        <v>86.6</v>
      </c>
      <c r="S45" s="45">
        <v>4.5</v>
      </c>
      <c r="T45" s="24">
        <v>88.2</v>
      </c>
      <c r="U45" s="45">
        <v>3.7</v>
      </c>
      <c r="V45" s="24">
        <v>85.7</v>
      </c>
      <c r="W45" s="45">
        <v>4.7</v>
      </c>
      <c r="X45" s="24">
        <v>90</v>
      </c>
      <c r="Y45" s="45">
        <v>3.3</v>
      </c>
      <c r="Z45" s="24">
        <v>90</v>
      </c>
      <c r="AA45" s="45">
        <v>2.8</v>
      </c>
      <c r="AB45" s="24">
        <v>87.5</v>
      </c>
      <c r="AC45" s="45">
        <v>3.6</v>
      </c>
      <c r="AD45" s="24">
        <v>89.3</v>
      </c>
      <c r="AE45" s="45">
        <v>3.1</v>
      </c>
    </row>
    <row r="46" spans="1:31" s="85" customFormat="1" ht="25.5" customHeight="1" x14ac:dyDescent="0.25">
      <c r="A46" s="112" t="s">
        <v>135</v>
      </c>
      <c r="B46" s="113">
        <v>73.459999999999994</v>
      </c>
      <c r="C46" s="114">
        <v>0.88</v>
      </c>
      <c r="D46" s="113">
        <v>74.89</v>
      </c>
      <c r="E46" s="114">
        <v>0.86</v>
      </c>
      <c r="F46" s="113">
        <v>76.48</v>
      </c>
      <c r="G46" s="114">
        <v>0.85</v>
      </c>
      <c r="H46" s="113">
        <v>76.819999999999993</v>
      </c>
      <c r="I46" s="114">
        <v>0.82</v>
      </c>
      <c r="J46" s="113">
        <v>72.599999999999994</v>
      </c>
      <c r="K46" s="114">
        <v>0.8</v>
      </c>
      <c r="L46" s="113">
        <v>75.5</v>
      </c>
      <c r="M46" s="114">
        <v>0.7</v>
      </c>
      <c r="N46" s="113">
        <v>76.2</v>
      </c>
      <c r="O46" s="114">
        <v>0.7</v>
      </c>
      <c r="P46" s="113">
        <v>75.7</v>
      </c>
      <c r="Q46" s="114">
        <v>0.7</v>
      </c>
      <c r="R46" s="113">
        <v>76.2</v>
      </c>
      <c r="S46" s="114">
        <v>0.8</v>
      </c>
      <c r="T46" s="113">
        <v>76.900000000000006</v>
      </c>
      <c r="U46" s="114">
        <v>0.8</v>
      </c>
      <c r="V46" s="113">
        <v>77.099999999999994</v>
      </c>
      <c r="W46" s="114">
        <v>0.9</v>
      </c>
      <c r="X46" s="113">
        <v>77</v>
      </c>
      <c r="Y46" s="114">
        <v>0.8</v>
      </c>
      <c r="Z46" s="113">
        <v>77.900000000000006</v>
      </c>
      <c r="AA46" s="114">
        <v>0.8</v>
      </c>
      <c r="AB46" s="113">
        <v>79.400000000000006</v>
      </c>
      <c r="AC46" s="114">
        <v>0.8</v>
      </c>
      <c r="AD46" s="113">
        <v>79.099999999999994</v>
      </c>
      <c r="AE46" s="114">
        <v>0.7</v>
      </c>
    </row>
    <row r="47" spans="1:31" ht="13.5" customHeight="1" x14ac:dyDescent="0.2">
      <c r="A47" s="27" t="s">
        <v>15</v>
      </c>
      <c r="B47" s="24">
        <v>65.400000000000006</v>
      </c>
      <c r="C47" s="45">
        <v>1.61</v>
      </c>
      <c r="D47" s="24">
        <v>66.73</v>
      </c>
      <c r="E47" s="45">
        <v>1.6</v>
      </c>
      <c r="F47" s="24">
        <v>68.45</v>
      </c>
      <c r="G47" s="45">
        <v>1.65</v>
      </c>
      <c r="H47" s="24">
        <v>68.09</v>
      </c>
      <c r="I47" s="45">
        <v>1.63</v>
      </c>
      <c r="J47" s="24">
        <v>66</v>
      </c>
      <c r="K47" s="45">
        <v>1.5</v>
      </c>
      <c r="L47" s="24">
        <v>68</v>
      </c>
      <c r="M47" s="45">
        <v>1.5</v>
      </c>
      <c r="N47" s="24">
        <v>68.5</v>
      </c>
      <c r="O47" s="45">
        <v>1.3</v>
      </c>
      <c r="P47" s="24">
        <v>67.3</v>
      </c>
      <c r="Q47" s="45">
        <v>1.4</v>
      </c>
      <c r="R47" s="24">
        <v>68.3</v>
      </c>
      <c r="S47" s="45">
        <v>1.6</v>
      </c>
      <c r="T47" s="24">
        <v>69.2</v>
      </c>
      <c r="U47" s="45">
        <v>1.8</v>
      </c>
      <c r="V47" s="24">
        <v>68</v>
      </c>
      <c r="W47" s="45">
        <v>1.8</v>
      </c>
      <c r="X47" s="24">
        <v>67.5</v>
      </c>
      <c r="Y47" s="45">
        <v>1.8</v>
      </c>
      <c r="Z47" s="24">
        <v>69.400000000000006</v>
      </c>
      <c r="AA47" s="45">
        <v>1.7</v>
      </c>
      <c r="AB47" s="24">
        <v>70.7</v>
      </c>
      <c r="AC47" s="45">
        <v>1.7</v>
      </c>
      <c r="AD47" s="24">
        <v>71.400000000000006</v>
      </c>
      <c r="AE47" s="45">
        <v>1.7</v>
      </c>
    </row>
    <row r="48" spans="1:31" ht="13.5" customHeight="1" x14ac:dyDescent="0.2">
      <c r="A48" s="27" t="s">
        <v>6</v>
      </c>
      <c r="B48" s="24">
        <v>73.8</v>
      </c>
      <c r="C48" s="45">
        <v>1.51</v>
      </c>
      <c r="D48" s="24">
        <v>75.77</v>
      </c>
      <c r="E48" s="45">
        <v>1.44</v>
      </c>
      <c r="F48" s="24">
        <v>77.06</v>
      </c>
      <c r="G48" s="45">
        <v>1.46</v>
      </c>
      <c r="H48" s="24">
        <v>77.2</v>
      </c>
      <c r="I48" s="45">
        <v>1.4</v>
      </c>
      <c r="J48" s="24">
        <v>73.900000000000006</v>
      </c>
      <c r="K48" s="45">
        <v>1.4</v>
      </c>
      <c r="L48" s="24">
        <v>77.2</v>
      </c>
      <c r="M48" s="45">
        <v>1.2</v>
      </c>
      <c r="N48" s="24">
        <v>76.7</v>
      </c>
      <c r="O48" s="45">
        <v>1.1000000000000001</v>
      </c>
      <c r="P48" s="24">
        <v>76.8</v>
      </c>
      <c r="Q48" s="45">
        <v>1.3</v>
      </c>
      <c r="R48" s="24">
        <v>76.5</v>
      </c>
      <c r="S48" s="45">
        <v>1.4</v>
      </c>
      <c r="T48" s="24">
        <v>78</v>
      </c>
      <c r="U48" s="45">
        <v>1.4</v>
      </c>
      <c r="V48" s="24">
        <v>77.900000000000006</v>
      </c>
      <c r="W48" s="45">
        <v>1.5</v>
      </c>
      <c r="X48" s="24">
        <v>79</v>
      </c>
      <c r="Y48" s="45">
        <v>1.4</v>
      </c>
      <c r="Z48" s="24">
        <v>77.599999999999994</v>
      </c>
      <c r="AA48" s="45">
        <v>1.4</v>
      </c>
      <c r="AB48" s="24">
        <v>78</v>
      </c>
      <c r="AC48" s="45">
        <v>1.4</v>
      </c>
      <c r="AD48" s="24">
        <v>77.7</v>
      </c>
      <c r="AE48" s="45">
        <v>1.4</v>
      </c>
    </row>
    <row r="49" spans="1:31" ht="13.5" customHeight="1" x14ac:dyDescent="0.2">
      <c r="A49" s="25" t="s">
        <v>14</v>
      </c>
      <c r="B49" s="24">
        <v>75.16</v>
      </c>
      <c r="C49" s="45">
        <v>1.75</v>
      </c>
      <c r="D49" s="24">
        <v>77.47</v>
      </c>
      <c r="E49" s="45">
        <v>1.64</v>
      </c>
      <c r="F49" s="24">
        <v>78.95</v>
      </c>
      <c r="G49" s="45">
        <v>1.66</v>
      </c>
      <c r="H49" s="24">
        <v>78.62</v>
      </c>
      <c r="I49" s="45">
        <v>1.66</v>
      </c>
      <c r="J49" s="24">
        <v>76.599999999999994</v>
      </c>
      <c r="K49" s="45">
        <v>1.6</v>
      </c>
      <c r="L49" s="24">
        <v>79.3</v>
      </c>
      <c r="M49" s="45">
        <v>1.3</v>
      </c>
      <c r="N49" s="24">
        <v>78.2</v>
      </c>
      <c r="O49" s="45">
        <v>1.3</v>
      </c>
      <c r="P49" s="24">
        <v>79.099999999999994</v>
      </c>
      <c r="Q49" s="45">
        <v>1.4</v>
      </c>
      <c r="R49" s="24">
        <v>79</v>
      </c>
      <c r="S49" s="45">
        <v>1.6</v>
      </c>
      <c r="T49" s="24">
        <v>79.900000000000006</v>
      </c>
      <c r="U49" s="45">
        <v>1.7</v>
      </c>
      <c r="V49" s="24">
        <v>79.5</v>
      </c>
      <c r="W49" s="45">
        <v>1.8</v>
      </c>
      <c r="X49" s="24">
        <v>80.400000000000006</v>
      </c>
      <c r="Y49" s="45">
        <v>1.6</v>
      </c>
      <c r="Z49" s="24">
        <v>79.5</v>
      </c>
      <c r="AA49" s="45">
        <v>1.7</v>
      </c>
      <c r="AB49" s="24">
        <v>81</v>
      </c>
      <c r="AC49" s="45">
        <v>1.7</v>
      </c>
      <c r="AD49" s="24">
        <v>80.2</v>
      </c>
      <c r="AE49" s="45">
        <v>1.7</v>
      </c>
    </row>
    <row r="50" spans="1:31" ht="13.5" customHeight="1" x14ac:dyDescent="0.2">
      <c r="A50" s="25" t="s">
        <v>13</v>
      </c>
      <c r="B50" s="24">
        <v>70.8</v>
      </c>
      <c r="C50" s="45">
        <v>2.94</v>
      </c>
      <c r="D50" s="24">
        <v>71.94</v>
      </c>
      <c r="E50" s="45">
        <v>2.85</v>
      </c>
      <c r="F50" s="24">
        <v>73.03</v>
      </c>
      <c r="G50" s="45">
        <v>2.88</v>
      </c>
      <c r="H50" s="24">
        <v>74.03</v>
      </c>
      <c r="I50" s="45">
        <v>2.6</v>
      </c>
      <c r="J50" s="24">
        <v>67.8</v>
      </c>
      <c r="K50" s="45">
        <v>2.7</v>
      </c>
      <c r="L50" s="24">
        <v>72.2</v>
      </c>
      <c r="M50" s="45">
        <v>2.2999999999999998</v>
      </c>
      <c r="N50" s="24">
        <v>73.2</v>
      </c>
      <c r="O50" s="45">
        <v>2.1</v>
      </c>
      <c r="P50" s="24">
        <v>72</v>
      </c>
      <c r="Q50" s="45">
        <v>2.6</v>
      </c>
      <c r="R50" s="24">
        <v>71.8</v>
      </c>
      <c r="S50" s="45">
        <v>2.8</v>
      </c>
      <c r="T50" s="24">
        <v>74.2</v>
      </c>
      <c r="U50" s="45">
        <v>2.4</v>
      </c>
      <c r="V50" s="24">
        <v>75.099999999999994</v>
      </c>
      <c r="W50" s="45">
        <v>2.6</v>
      </c>
      <c r="X50" s="24">
        <v>76.7</v>
      </c>
      <c r="Y50" s="45">
        <v>2.5</v>
      </c>
      <c r="Z50" s="24">
        <v>73.900000000000006</v>
      </c>
      <c r="AA50" s="45">
        <v>2.7</v>
      </c>
      <c r="AB50" s="24">
        <v>72.7</v>
      </c>
      <c r="AC50" s="45">
        <v>2.6</v>
      </c>
      <c r="AD50" s="24">
        <v>73.8</v>
      </c>
      <c r="AE50" s="45">
        <v>2.6</v>
      </c>
    </row>
    <row r="51" spans="1:31" ht="13.5" customHeight="1" x14ac:dyDescent="0.2">
      <c r="A51" s="27" t="s">
        <v>7</v>
      </c>
      <c r="B51" s="24">
        <v>82.67</v>
      </c>
      <c r="C51" s="45">
        <v>1.35</v>
      </c>
      <c r="D51" s="24">
        <v>82.71</v>
      </c>
      <c r="E51" s="45">
        <v>1.36</v>
      </c>
      <c r="F51" s="24">
        <v>83.23</v>
      </c>
      <c r="G51" s="45">
        <v>1.28</v>
      </c>
      <c r="H51" s="24">
        <v>83.77</v>
      </c>
      <c r="I51" s="45">
        <v>1.22</v>
      </c>
      <c r="J51" s="24">
        <v>78</v>
      </c>
      <c r="K51" s="45">
        <v>1.3</v>
      </c>
      <c r="L51" s="24">
        <v>80.5</v>
      </c>
      <c r="M51" s="45">
        <v>1.2</v>
      </c>
      <c r="N51" s="24">
        <v>82.3</v>
      </c>
      <c r="O51" s="45">
        <v>1</v>
      </c>
      <c r="P51" s="24">
        <v>81.2</v>
      </c>
      <c r="Q51" s="45">
        <v>1.2</v>
      </c>
      <c r="R51" s="24">
        <v>81.400000000000006</v>
      </c>
      <c r="S51" s="45">
        <v>1.2</v>
      </c>
      <c r="T51" s="24">
        <v>81.599999999999994</v>
      </c>
      <c r="U51" s="45">
        <v>1.2</v>
      </c>
      <c r="V51" s="24">
        <v>82.5</v>
      </c>
      <c r="W51" s="45">
        <v>1.3</v>
      </c>
      <c r="X51" s="24">
        <v>81.3</v>
      </c>
      <c r="Y51" s="45">
        <v>1.3</v>
      </c>
      <c r="Z51" s="24">
        <v>82.9</v>
      </c>
      <c r="AA51" s="45">
        <v>1.2</v>
      </c>
      <c r="AB51" s="24">
        <v>84.7</v>
      </c>
      <c r="AC51" s="45">
        <v>1</v>
      </c>
      <c r="AD51" s="24">
        <v>83.8</v>
      </c>
      <c r="AE51" s="45">
        <v>1</v>
      </c>
    </row>
    <row r="52" spans="1:31" ht="13.5" customHeight="1" x14ac:dyDescent="0.2">
      <c r="A52" s="25" t="s">
        <v>8</v>
      </c>
      <c r="B52" s="24">
        <v>82.88</v>
      </c>
      <c r="C52" s="45">
        <v>2.5099999999999998</v>
      </c>
      <c r="D52" s="24">
        <v>84.93</v>
      </c>
      <c r="E52" s="45">
        <v>2.39</v>
      </c>
      <c r="F52" s="24">
        <v>85.47</v>
      </c>
      <c r="G52" s="45">
        <v>2.5299999999999998</v>
      </c>
      <c r="H52" s="24">
        <v>84.06</v>
      </c>
      <c r="I52" s="45">
        <v>2.65</v>
      </c>
      <c r="J52" s="24">
        <v>81.599999999999994</v>
      </c>
      <c r="K52" s="45">
        <v>2.7</v>
      </c>
      <c r="L52" s="24">
        <v>86.9</v>
      </c>
      <c r="M52" s="45">
        <v>2</v>
      </c>
      <c r="N52" s="24">
        <v>88.1</v>
      </c>
      <c r="O52" s="45">
        <v>2</v>
      </c>
      <c r="P52" s="24">
        <v>84.1</v>
      </c>
      <c r="Q52" s="45">
        <v>2.6</v>
      </c>
      <c r="R52" s="24">
        <v>84.3</v>
      </c>
      <c r="S52" s="45">
        <v>3.2</v>
      </c>
      <c r="T52" s="24">
        <v>87.8</v>
      </c>
      <c r="U52" s="45">
        <v>2.1</v>
      </c>
      <c r="V52" s="24">
        <v>86.4</v>
      </c>
      <c r="W52" s="45">
        <v>4.5999999999999996</v>
      </c>
      <c r="X52" s="24">
        <v>86.2</v>
      </c>
      <c r="Y52" s="45">
        <v>2.9</v>
      </c>
      <c r="Z52" s="24">
        <v>88.8</v>
      </c>
      <c r="AA52" s="45">
        <v>2.2999999999999998</v>
      </c>
      <c r="AB52" s="24">
        <v>88.8</v>
      </c>
      <c r="AC52" s="45">
        <v>2.2999999999999998</v>
      </c>
      <c r="AD52" s="24">
        <v>86.8</v>
      </c>
      <c r="AE52" s="45">
        <v>2.6</v>
      </c>
    </row>
    <row r="53" spans="1:31" s="66" customFormat="1" ht="13.5" customHeight="1" x14ac:dyDescent="0.25">
      <c r="A53" s="22" t="s">
        <v>27</v>
      </c>
      <c r="B53" s="21">
        <v>82.6</v>
      </c>
      <c r="C53" s="46">
        <v>1.6</v>
      </c>
      <c r="D53" s="21">
        <v>82.1</v>
      </c>
      <c r="E53" s="46">
        <v>1.6</v>
      </c>
      <c r="F53" s="21">
        <v>82.7</v>
      </c>
      <c r="G53" s="46">
        <v>1.46</v>
      </c>
      <c r="H53" s="21">
        <v>83.71</v>
      </c>
      <c r="I53" s="46">
        <v>1.37</v>
      </c>
      <c r="J53" s="21">
        <v>77.3</v>
      </c>
      <c r="K53" s="46">
        <v>1.5</v>
      </c>
      <c r="L53" s="21">
        <v>79.5</v>
      </c>
      <c r="M53" s="46">
        <v>1.4</v>
      </c>
      <c r="N53" s="21">
        <v>81.5</v>
      </c>
      <c r="O53" s="46">
        <v>1.1000000000000001</v>
      </c>
      <c r="P53" s="21">
        <v>80.8</v>
      </c>
      <c r="Q53" s="46">
        <v>1.3</v>
      </c>
      <c r="R53" s="21">
        <v>80.900000000000006</v>
      </c>
      <c r="S53" s="46">
        <v>1.3</v>
      </c>
      <c r="T53" s="21">
        <v>80.8</v>
      </c>
      <c r="U53" s="46">
        <v>1.4</v>
      </c>
      <c r="V53" s="21">
        <v>82</v>
      </c>
      <c r="W53" s="46">
        <v>1.4</v>
      </c>
      <c r="X53" s="21">
        <v>80.7</v>
      </c>
      <c r="Y53" s="46">
        <v>1.4</v>
      </c>
      <c r="Z53" s="21">
        <v>82.1</v>
      </c>
      <c r="AA53" s="46">
        <v>1.3</v>
      </c>
      <c r="AB53" s="21">
        <v>84.2</v>
      </c>
      <c r="AC53" s="46">
        <v>1.1000000000000001</v>
      </c>
      <c r="AD53" s="21">
        <v>83.5</v>
      </c>
      <c r="AE53" s="46">
        <v>1</v>
      </c>
    </row>
    <row r="55" spans="1:31" ht="12.75" customHeight="1" x14ac:dyDescent="0.2">
      <c r="A55" s="102" t="s">
        <v>34</v>
      </c>
    </row>
    <row r="57" spans="1:31" x14ac:dyDescent="0.2">
      <c r="A57" s="2" t="str">
        <f>CONCATENATE("Personnes au chômage au sens du BIT selon la nationalité et la durée de résidence, de 2006 à ",RIGHT(Index!A17,4)-1)</f>
        <v>Personnes au chômage au sens du BIT selon la nationalité et la durée de résidence, de 2006 à 2020</v>
      </c>
      <c r="AA57" s="37"/>
      <c r="AC57" s="37"/>
      <c r="AE57" s="37" t="s">
        <v>23</v>
      </c>
    </row>
    <row r="58" spans="1:31" x14ac:dyDescent="0.2">
      <c r="A58" s="3" t="s">
        <v>40</v>
      </c>
    </row>
    <row r="59" spans="1:31" s="64" customFormat="1" ht="13.5" customHeight="1" x14ac:dyDescent="0.2">
      <c r="A59" s="136"/>
      <c r="B59" s="134">
        <v>2006</v>
      </c>
      <c r="C59" s="138"/>
      <c r="D59" s="134">
        <v>2007</v>
      </c>
      <c r="E59" s="138"/>
      <c r="F59" s="134">
        <v>2008</v>
      </c>
      <c r="G59" s="138"/>
      <c r="H59" s="134">
        <v>2009</v>
      </c>
      <c r="I59" s="138"/>
      <c r="J59" s="134" t="s">
        <v>3</v>
      </c>
      <c r="K59" s="138"/>
      <c r="L59" s="134">
        <v>2011</v>
      </c>
      <c r="M59" s="138"/>
      <c r="N59" s="134">
        <v>2012</v>
      </c>
      <c r="O59" s="138"/>
      <c r="P59" s="134">
        <v>2013</v>
      </c>
      <c r="Q59" s="138"/>
      <c r="R59" s="134">
        <v>2014</v>
      </c>
      <c r="S59" s="138"/>
      <c r="T59" s="134">
        <v>2015</v>
      </c>
      <c r="U59" s="138"/>
      <c r="V59" s="134">
        <v>2016</v>
      </c>
      <c r="W59" s="138"/>
      <c r="X59" s="134">
        <v>2017</v>
      </c>
      <c r="Y59" s="138"/>
      <c r="Z59" s="134">
        <v>2018</v>
      </c>
      <c r="AA59" s="135"/>
      <c r="AB59" s="134">
        <v>2019</v>
      </c>
      <c r="AC59" s="135"/>
      <c r="AD59" s="134">
        <v>2020</v>
      </c>
      <c r="AE59" s="135"/>
    </row>
    <row r="60" spans="1:31" ht="13.5" customHeight="1" x14ac:dyDescent="0.2">
      <c r="A60" s="137"/>
      <c r="B60" s="79" t="s">
        <v>1</v>
      </c>
      <c r="C60" s="80" t="s">
        <v>2</v>
      </c>
      <c r="D60" s="79" t="s">
        <v>1</v>
      </c>
      <c r="E60" s="80" t="s">
        <v>2</v>
      </c>
      <c r="F60" s="79" t="s">
        <v>1</v>
      </c>
      <c r="G60" s="80" t="s">
        <v>2</v>
      </c>
      <c r="H60" s="79" t="s">
        <v>1</v>
      </c>
      <c r="I60" s="80" t="s">
        <v>2</v>
      </c>
      <c r="J60" s="79" t="s">
        <v>1</v>
      </c>
      <c r="K60" s="80" t="s">
        <v>2</v>
      </c>
      <c r="L60" s="79" t="s">
        <v>1</v>
      </c>
      <c r="M60" s="80" t="s">
        <v>2</v>
      </c>
      <c r="N60" s="79" t="s">
        <v>1</v>
      </c>
      <c r="O60" s="80" t="s">
        <v>2</v>
      </c>
      <c r="P60" s="79" t="s">
        <v>1</v>
      </c>
      <c r="Q60" s="80" t="s">
        <v>2</v>
      </c>
      <c r="R60" s="79" t="s">
        <v>1</v>
      </c>
      <c r="S60" s="80" t="s">
        <v>2</v>
      </c>
      <c r="T60" s="79" t="s">
        <v>1</v>
      </c>
      <c r="U60" s="80" t="s">
        <v>2</v>
      </c>
      <c r="V60" s="79" t="s">
        <v>1</v>
      </c>
      <c r="W60" s="80" t="s">
        <v>2</v>
      </c>
      <c r="X60" s="79" t="s">
        <v>1</v>
      </c>
      <c r="Y60" s="80" t="s">
        <v>2</v>
      </c>
      <c r="Z60" s="81" t="s">
        <v>1</v>
      </c>
      <c r="AA60" s="82" t="s">
        <v>2</v>
      </c>
      <c r="AB60" s="81" t="s">
        <v>1</v>
      </c>
      <c r="AC60" s="82" t="s">
        <v>2</v>
      </c>
      <c r="AD60" s="81" t="s">
        <v>1</v>
      </c>
      <c r="AE60" s="82" t="s">
        <v>2</v>
      </c>
    </row>
    <row r="61" spans="1:31" s="66" customFormat="1" ht="13.5" customHeight="1" x14ac:dyDescent="0.25">
      <c r="A61" s="83" t="s">
        <v>132</v>
      </c>
      <c r="B61" s="84">
        <v>2.2400000000000002</v>
      </c>
      <c r="C61" s="84">
        <v>0.26</v>
      </c>
      <c r="D61" s="84">
        <v>2.25</v>
      </c>
      <c r="E61" s="84">
        <v>0.27</v>
      </c>
      <c r="F61" s="101">
        <v>1.94</v>
      </c>
      <c r="G61" s="84">
        <v>0.25</v>
      </c>
      <c r="H61" s="84">
        <v>2.52</v>
      </c>
      <c r="I61" s="84">
        <v>0.33</v>
      </c>
      <c r="J61" s="84">
        <v>3.1</v>
      </c>
      <c r="K61" s="84">
        <v>0.2</v>
      </c>
      <c r="L61" s="84">
        <v>2.9</v>
      </c>
      <c r="M61" s="84">
        <v>0.2</v>
      </c>
      <c r="N61" s="84">
        <v>2.8</v>
      </c>
      <c r="O61" s="84">
        <v>0.2</v>
      </c>
      <c r="P61" s="84">
        <v>2.8</v>
      </c>
      <c r="Q61" s="84">
        <v>0.2</v>
      </c>
      <c r="R61" s="84">
        <v>3</v>
      </c>
      <c r="S61" s="84">
        <v>0.2</v>
      </c>
      <c r="T61" s="84">
        <v>2.9</v>
      </c>
      <c r="U61" s="84">
        <v>0.2</v>
      </c>
      <c r="V61" s="84">
        <v>3.1</v>
      </c>
      <c r="W61" s="84">
        <v>0.2</v>
      </c>
      <c r="X61" s="84">
        <v>3.1</v>
      </c>
      <c r="Y61" s="84">
        <v>0.2</v>
      </c>
      <c r="Z61" s="84">
        <v>3.1</v>
      </c>
      <c r="AA61" s="84">
        <v>0.2</v>
      </c>
      <c r="AB61" s="84">
        <v>2.7</v>
      </c>
      <c r="AC61" s="84">
        <v>0.2</v>
      </c>
      <c r="AD61" s="84">
        <v>3.2</v>
      </c>
      <c r="AE61" s="84">
        <v>0.2</v>
      </c>
    </row>
    <row r="62" spans="1:31" ht="13.5" customHeight="1" x14ac:dyDescent="0.2">
      <c r="A62" s="27" t="s">
        <v>15</v>
      </c>
      <c r="B62" s="24">
        <v>4.99</v>
      </c>
      <c r="C62" s="45">
        <v>1.39</v>
      </c>
      <c r="D62" s="24">
        <v>5.28</v>
      </c>
      <c r="E62" s="45">
        <v>1.53</v>
      </c>
      <c r="F62" s="24">
        <v>3.94</v>
      </c>
      <c r="G62" s="45">
        <v>1.36</v>
      </c>
      <c r="H62" s="24">
        <v>4.9000000000000004</v>
      </c>
      <c r="I62" s="45">
        <v>1.62</v>
      </c>
      <c r="J62" s="24">
        <v>5.3</v>
      </c>
      <c r="K62" s="45">
        <v>0.9</v>
      </c>
      <c r="L62" s="24">
        <v>5.9</v>
      </c>
      <c r="M62" s="45">
        <v>0.9</v>
      </c>
      <c r="N62" s="24">
        <v>5.7</v>
      </c>
      <c r="O62" s="45">
        <v>1</v>
      </c>
      <c r="P62" s="24">
        <v>5.7</v>
      </c>
      <c r="Q62" s="45">
        <v>1.1000000000000001</v>
      </c>
      <c r="R62" s="24">
        <v>6.4</v>
      </c>
      <c r="S62" s="45">
        <v>1.1000000000000001</v>
      </c>
      <c r="T62" s="24">
        <v>6</v>
      </c>
      <c r="U62" s="45">
        <v>1.2</v>
      </c>
      <c r="V62" s="24">
        <v>6.3</v>
      </c>
      <c r="W62" s="45">
        <v>1.2</v>
      </c>
      <c r="X62" s="24">
        <v>6.8</v>
      </c>
      <c r="Y62" s="45">
        <v>1.3</v>
      </c>
      <c r="Z62" s="24">
        <v>6.7</v>
      </c>
      <c r="AA62" s="45">
        <v>1.3</v>
      </c>
      <c r="AB62" s="24">
        <v>5.7</v>
      </c>
      <c r="AC62" s="45">
        <v>1.2</v>
      </c>
      <c r="AD62" s="24">
        <v>5.4</v>
      </c>
      <c r="AE62" s="45">
        <v>1.1000000000000001</v>
      </c>
    </row>
    <row r="63" spans="1:31" ht="13.5" customHeight="1" x14ac:dyDescent="0.2">
      <c r="A63" s="27" t="s">
        <v>6</v>
      </c>
      <c r="B63" s="24">
        <v>2.36</v>
      </c>
      <c r="C63" s="45">
        <v>0.35</v>
      </c>
      <c r="D63" s="24">
        <v>2.2999999999999998</v>
      </c>
      <c r="E63" s="45">
        <v>0.35</v>
      </c>
      <c r="F63" s="24">
        <v>2.21</v>
      </c>
      <c r="G63" s="45">
        <v>0.36</v>
      </c>
      <c r="H63" s="24">
        <v>2.48</v>
      </c>
      <c r="I63" s="45">
        <v>0.44</v>
      </c>
      <c r="J63" s="24">
        <v>3.4</v>
      </c>
      <c r="K63" s="45">
        <v>0.3</v>
      </c>
      <c r="L63" s="24">
        <v>2.9</v>
      </c>
      <c r="M63" s="45">
        <v>0.3</v>
      </c>
      <c r="N63" s="24">
        <v>2.8</v>
      </c>
      <c r="O63" s="45">
        <v>0.2</v>
      </c>
      <c r="P63" s="24">
        <v>2.9</v>
      </c>
      <c r="Q63" s="45">
        <v>0.3</v>
      </c>
      <c r="R63" s="24">
        <v>3.1</v>
      </c>
      <c r="S63" s="45">
        <v>0.3</v>
      </c>
      <c r="T63" s="24">
        <v>2.9</v>
      </c>
      <c r="U63" s="45">
        <v>0.3</v>
      </c>
      <c r="V63" s="24">
        <v>3.4</v>
      </c>
      <c r="W63" s="45">
        <v>0.3</v>
      </c>
      <c r="X63" s="24">
        <v>3.3</v>
      </c>
      <c r="Y63" s="45">
        <v>0.3</v>
      </c>
      <c r="Z63" s="24">
        <v>3.3</v>
      </c>
      <c r="AA63" s="45">
        <v>0.3</v>
      </c>
      <c r="AB63" s="24">
        <v>2.8</v>
      </c>
      <c r="AC63" s="45">
        <v>0.3</v>
      </c>
      <c r="AD63" s="24">
        <v>3.7</v>
      </c>
      <c r="AE63" s="45">
        <v>0.3</v>
      </c>
    </row>
    <row r="64" spans="1:31" ht="13.5" customHeight="1" x14ac:dyDescent="0.2">
      <c r="A64" s="25" t="s">
        <v>14</v>
      </c>
      <c r="B64" s="24">
        <v>2.41</v>
      </c>
      <c r="C64" s="45">
        <v>0.38</v>
      </c>
      <c r="D64" s="24">
        <v>2.2599999999999998</v>
      </c>
      <c r="E64" s="45">
        <v>0.37</v>
      </c>
      <c r="F64" s="24">
        <v>2.13</v>
      </c>
      <c r="G64" s="45">
        <v>0.38</v>
      </c>
      <c r="H64" s="24">
        <v>2.44</v>
      </c>
      <c r="I64" s="45">
        <v>0.46</v>
      </c>
      <c r="J64" s="24">
        <v>3.4</v>
      </c>
      <c r="K64" s="45">
        <v>0.3</v>
      </c>
      <c r="L64" s="24">
        <v>2.9</v>
      </c>
      <c r="M64" s="45">
        <v>0.3</v>
      </c>
      <c r="N64" s="24">
        <v>2.7</v>
      </c>
      <c r="O64" s="45">
        <v>0.3</v>
      </c>
      <c r="P64" s="24">
        <v>2.8</v>
      </c>
      <c r="Q64" s="45">
        <v>0.3</v>
      </c>
      <c r="R64" s="24">
        <v>3</v>
      </c>
      <c r="S64" s="45">
        <v>0.3</v>
      </c>
      <c r="T64" s="24">
        <v>2.8</v>
      </c>
      <c r="U64" s="45">
        <v>0.3</v>
      </c>
      <c r="V64" s="24">
        <v>3.3</v>
      </c>
      <c r="W64" s="45">
        <v>0.3</v>
      </c>
      <c r="X64" s="24">
        <v>3.4</v>
      </c>
      <c r="Y64" s="45">
        <v>0.4</v>
      </c>
      <c r="Z64" s="24">
        <v>3.2</v>
      </c>
      <c r="AA64" s="45">
        <v>0.3</v>
      </c>
      <c r="AB64" s="24">
        <v>2.7</v>
      </c>
      <c r="AC64" s="45">
        <v>0.3</v>
      </c>
      <c r="AD64" s="24">
        <v>3.6</v>
      </c>
      <c r="AE64" s="45">
        <v>0.3</v>
      </c>
    </row>
    <row r="65" spans="1:31" ht="13.5" customHeight="1" x14ac:dyDescent="0.2">
      <c r="A65" s="25" t="s">
        <v>13</v>
      </c>
      <c r="B65" s="97">
        <v>2.0299999999999998</v>
      </c>
      <c r="C65" s="120">
        <v>0.77</v>
      </c>
      <c r="D65" s="97">
        <v>2.54</v>
      </c>
      <c r="E65" s="120">
        <v>1.06</v>
      </c>
      <c r="F65" s="97">
        <v>2.74</v>
      </c>
      <c r="G65" s="120">
        <v>1.1499999999999999</v>
      </c>
      <c r="H65" s="97">
        <v>2.76</v>
      </c>
      <c r="I65" s="120">
        <v>1.45</v>
      </c>
      <c r="J65" s="24">
        <v>3.4</v>
      </c>
      <c r="K65" s="45">
        <v>0.7</v>
      </c>
      <c r="L65" s="24">
        <v>3.2</v>
      </c>
      <c r="M65" s="45">
        <v>0.7</v>
      </c>
      <c r="N65" s="24">
        <v>3.3</v>
      </c>
      <c r="O65" s="45">
        <v>0.7</v>
      </c>
      <c r="P65" s="24">
        <v>3.6</v>
      </c>
      <c r="Q65" s="45">
        <v>0.8</v>
      </c>
      <c r="R65" s="24">
        <v>3.4</v>
      </c>
      <c r="S65" s="45">
        <v>0.7</v>
      </c>
      <c r="T65" s="24">
        <v>3.4</v>
      </c>
      <c r="U65" s="45">
        <v>0.7</v>
      </c>
      <c r="V65" s="24">
        <v>3.9</v>
      </c>
      <c r="W65" s="45">
        <v>0.9</v>
      </c>
      <c r="X65" s="24">
        <v>3.2</v>
      </c>
      <c r="Y65" s="45">
        <v>0.6</v>
      </c>
      <c r="Z65" s="24">
        <v>4.0999999999999996</v>
      </c>
      <c r="AA65" s="45">
        <v>0.8</v>
      </c>
      <c r="AB65" s="24">
        <v>3.9</v>
      </c>
      <c r="AC65" s="45">
        <v>0.9</v>
      </c>
      <c r="AD65" s="24">
        <v>4.3</v>
      </c>
      <c r="AE65" s="45">
        <v>0.9</v>
      </c>
    </row>
    <row r="66" spans="1:31" ht="13.5" customHeight="1" x14ac:dyDescent="0.2">
      <c r="A66" s="27" t="s">
        <v>7</v>
      </c>
      <c r="B66" s="24">
        <v>1.43</v>
      </c>
      <c r="C66" s="45">
        <v>0.36</v>
      </c>
      <c r="D66" s="24">
        <v>1.57</v>
      </c>
      <c r="E66" s="45">
        <v>0.41</v>
      </c>
      <c r="F66" s="24">
        <v>1.1499999999999999</v>
      </c>
      <c r="G66" s="45">
        <v>0.33</v>
      </c>
      <c r="H66" s="24">
        <v>2.1800000000000002</v>
      </c>
      <c r="I66" s="45">
        <v>0.51</v>
      </c>
      <c r="J66" s="24">
        <v>2.2000000000000002</v>
      </c>
      <c r="K66" s="45">
        <v>0.3</v>
      </c>
      <c r="L66" s="24">
        <v>2.2999999999999998</v>
      </c>
      <c r="M66" s="45">
        <v>0.3</v>
      </c>
      <c r="N66" s="24">
        <v>2.4</v>
      </c>
      <c r="O66" s="45">
        <v>0.3</v>
      </c>
      <c r="P66" s="24">
        <v>2.2000000000000002</v>
      </c>
      <c r="Q66" s="45">
        <v>0.3</v>
      </c>
      <c r="R66" s="24">
        <v>2.4</v>
      </c>
      <c r="S66" s="45">
        <v>0.3</v>
      </c>
      <c r="T66" s="24">
        <v>2.4</v>
      </c>
      <c r="U66" s="45">
        <v>0.3</v>
      </c>
      <c r="V66" s="24">
        <v>2.4</v>
      </c>
      <c r="W66" s="45">
        <v>0.3</v>
      </c>
      <c r="X66" s="24">
        <v>2.5</v>
      </c>
      <c r="Y66" s="45">
        <v>0.3</v>
      </c>
      <c r="Z66" s="24">
        <v>2.4</v>
      </c>
      <c r="AA66" s="45">
        <v>0.2</v>
      </c>
      <c r="AB66" s="24">
        <v>2.2999999999999998</v>
      </c>
      <c r="AC66" s="45">
        <v>0.2</v>
      </c>
      <c r="AD66" s="24">
        <v>2.6</v>
      </c>
      <c r="AE66" s="45">
        <v>0.2</v>
      </c>
    </row>
    <row r="67" spans="1:31" ht="13.5" customHeight="1" x14ac:dyDescent="0.2">
      <c r="A67" s="25" t="s">
        <v>8</v>
      </c>
      <c r="B67" s="97">
        <v>1.17</v>
      </c>
      <c r="C67" s="120">
        <v>0.38</v>
      </c>
      <c r="D67" s="97">
        <v>1.1200000000000001</v>
      </c>
      <c r="E67" s="120">
        <v>0.46</v>
      </c>
      <c r="F67" s="97">
        <v>0.56000000000000005</v>
      </c>
      <c r="G67" s="120">
        <v>0.26</v>
      </c>
      <c r="H67" s="97">
        <v>1.58</v>
      </c>
      <c r="I67" s="120">
        <v>0.53</v>
      </c>
      <c r="J67" s="24">
        <v>1.7</v>
      </c>
      <c r="K67" s="45">
        <v>0.3</v>
      </c>
      <c r="L67" s="24">
        <v>1.7</v>
      </c>
      <c r="M67" s="45">
        <v>0.4</v>
      </c>
      <c r="N67" s="24">
        <v>1.9</v>
      </c>
      <c r="O67" s="45">
        <v>0.4</v>
      </c>
      <c r="P67" s="24">
        <v>1.3</v>
      </c>
      <c r="Q67" s="45">
        <v>0.3</v>
      </c>
      <c r="R67" s="24">
        <v>1.7</v>
      </c>
      <c r="S67" s="45">
        <v>0.3</v>
      </c>
      <c r="T67" s="24">
        <v>1.9</v>
      </c>
      <c r="U67" s="45">
        <v>0.4</v>
      </c>
      <c r="V67" s="24">
        <v>1.9</v>
      </c>
      <c r="W67" s="45">
        <v>0.4</v>
      </c>
      <c r="X67" s="24">
        <v>2.1</v>
      </c>
      <c r="Y67" s="45">
        <v>0.4</v>
      </c>
      <c r="Z67" s="24">
        <v>1.9</v>
      </c>
      <c r="AA67" s="45">
        <v>0.3</v>
      </c>
      <c r="AB67" s="24">
        <v>1.6</v>
      </c>
      <c r="AC67" s="45">
        <v>0.3</v>
      </c>
      <c r="AD67" s="24">
        <v>2</v>
      </c>
      <c r="AE67" s="45">
        <v>0.3</v>
      </c>
    </row>
    <row r="68" spans="1:31" ht="13.5" customHeight="1" x14ac:dyDescent="0.2">
      <c r="A68" s="25" t="s">
        <v>27</v>
      </c>
      <c r="B68" s="97">
        <v>1.86</v>
      </c>
      <c r="C68" s="120">
        <v>0.72</v>
      </c>
      <c r="D68" s="24">
        <v>2.15</v>
      </c>
      <c r="E68" s="45">
        <v>0.73</v>
      </c>
      <c r="F68" s="24">
        <v>1.79</v>
      </c>
      <c r="G68" s="45">
        <v>0.63</v>
      </c>
      <c r="H68" s="24">
        <v>2.75</v>
      </c>
      <c r="I68" s="45">
        <v>0.86</v>
      </c>
      <c r="J68" s="24">
        <v>2.5</v>
      </c>
      <c r="K68" s="45">
        <v>0.4</v>
      </c>
      <c r="L68" s="24">
        <v>2.8</v>
      </c>
      <c r="M68" s="45">
        <v>0.4</v>
      </c>
      <c r="N68" s="24">
        <v>2.7</v>
      </c>
      <c r="O68" s="45">
        <v>0.4</v>
      </c>
      <c r="P68" s="24">
        <v>2.9</v>
      </c>
      <c r="Q68" s="45">
        <v>0.5</v>
      </c>
      <c r="R68" s="24">
        <v>3</v>
      </c>
      <c r="S68" s="45">
        <v>0.4</v>
      </c>
      <c r="T68" s="24">
        <v>2.8</v>
      </c>
      <c r="U68" s="45">
        <v>0.4</v>
      </c>
      <c r="V68" s="24">
        <v>2.7</v>
      </c>
      <c r="W68" s="45">
        <v>0.4</v>
      </c>
      <c r="X68" s="24">
        <v>2.7</v>
      </c>
      <c r="Y68" s="45">
        <v>0.4</v>
      </c>
      <c r="Z68" s="24">
        <v>2.7</v>
      </c>
      <c r="AA68" s="45">
        <v>0.3</v>
      </c>
      <c r="AB68" s="24">
        <v>2.8</v>
      </c>
      <c r="AC68" s="45">
        <v>0.3</v>
      </c>
      <c r="AD68" s="24">
        <v>3</v>
      </c>
      <c r="AE68" s="45">
        <v>0.3</v>
      </c>
    </row>
    <row r="69" spans="1:31" s="85" customFormat="1" ht="25.5" customHeight="1" x14ac:dyDescent="0.25">
      <c r="A69" s="112" t="s">
        <v>130</v>
      </c>
      <c r="B69" s="115">
        <v>3</v>
      </c>
      <c r="C69" s="114">
        <v>1.0900000000000001</v>
      </c>
      <c r="D69" s="115">
        <v>4.07</v>
      </c>
      <c r="E69" s="114">
        <v>1.54</v>
      </c>
      <c r="F69" s="115">
        <v>2.38</v>
      </c>
      <c r="G69" s="114">
        <v>0.9</v>
      </c>
      <c r="H69" s="115">
        <v>3.66</v>
      </c>
      <c r="I69" s="114">
        <v>1.33</v>
      </c>
      <c r="J69" s="113">
        <v>5.3</v>
      </c>
      <c r="K69" s="114">
        <v>1</v>
      </c>
      <c r="L69" s="113">
        <v>4.8</v>
      </c>
      <c r="M69" s="114">
        <v>0.9</v>
      </c>
      <c r="N69" s="113">
        <v>4.3</v>
      </c>
      <c r="O69" s="114">
        <v>0.8</v>
      </c>
      <c r="P69" s="113">
        <v>5.3</v>
      </c>
      <c r="Q69" s="114">
        <v>0.9</v>
      </c>
      <c r="R69" s="113">
        <v>5</v>
      </c>
      <c r="S69" s="114">
        <v>0.8</v>
      </c>
      <c r="T69" s="113">
        <v>4.2</v>
      </c>
      <c r="U69" s="114">
        <v>0.7</v>
      </c>
      <c r="V69" s="113">
        <v>4.5</v>
      </c>
      <c r="W69" s="114">
        <v>0.7</v>
      </c>
      <c r="X69" s="113">
        <v>4.7</v>
      </c>
      <c r="Y69" s="114">
        <v>0.8</v>
      </c>
      <c r="Z69" s="113">
        <v>4.9000000000000004</v>
      </c>
      <c r="AA69" s="114">
        <v>0.8</v>
      </c>
      <c r="AB69" s="113">
        <v>5</v>
      </c>
      <c r="AC69" s="114">
        <v>0.8</v>
      </c>
      <c r="AD69" s="113">
        <v>5</v>
      </c>
      <c r="AE69" s="114">
        <v>0.8</v>
      </c>
    </row>
    <row r="70" spans="1:31" ht="13.5" customHeight="1" x14ac:dyDescent="0.2">
      <c r="A70" s="27" t="s">
        <v>15</v>
      </c>
      <c r="B70" s="97" t="s">
        <v>28</v>
      </c>
      <c r="C70" s="45" t="s">
        <v>28</v>
      </c>
      <c r="D70" s="97">
        <v>7.7</v>
      </c>
      <c r="E70" s="120">
        <v>7.04</v>
      </c>
      <c r="F70" s="97">
        <v>3.48</v>
      </c>
      <c r="G70" s="120">
        <v>3.36</v>
      </c>
      <c r="H70" s="97">
        <v>5.58</v>
      </c>
      <c r="I70" s="120">
        <v>4.62</v>
      </c>
      <c r="J70" s="97" t="s">
        <v>72</v>
      </c>
      <c r="K70" s="120" t="s">
        <v>60</v>
      </c>
      <c r="L70" s="97" t="s">
        <v>73</v>
      </c>
      <c r="M70" s="120" t="s">
        <v>74</v>
      </c>
      <c r="N70" s="97" t="s">
        <v>75</v>
      </c>
      <c r="O70" s="120" t="s">
        <v>68</v>
      </c>
      <c r="P70" s="97" t="s">
        <v>76</v>
      </c>
      <c r="Q70" s="120" t="s">
        <v>77</v>
      </c>
      <c r="R70" s="97" t="s">
        <v>78</v>
      </c>
      <c r="S70" s="120" t="s">
        <v>65</v>
      </c>
      <c r="T70" s="97" t="s">
        <v>72</v>
      </c>
      <c r="U70" s="120" t="s">
        <v>65</v>
      </c>
      <c r="V70" s="97" t="s">
        <v>79</v>
      </c>
      <c r="W70" s="120" t="s">
        <v>80</v>
      </c>
      <c r="X70" s="97" t="s">
        <v>81</v>
      </c>
      <c r="Y70" s="120" t="s">
        <v>82</v>
      </c>
      <c r="Z70" s="97" t="s">
        <v>83</v>
      </c>
      <c r="AA70" s="45" t="s">
        <v>84</v>
      </c>
      <c r="AB70" s="97" t="s">
        <v>85</v>
      </c>
      <c r="AC70" s="120" t="s">
        <v>86</v>
      </c>
      <c r="AD70" s="97" t="s">
        <v>43</v>
      </c>
      <c r="AE70" s="120" t="s">
        <v>44</v>
      </c>
    </row>
    <row r="71" spans="1:31" ht="13.5" customHeight="1" x14ac:dyDescent="0.2">
      <c r="A71" s="27" t="s">
        <v>6</v>
      </c>
      <c r="B71" s="97">
        <v>3.06</v>
      </c>
      <c r="C71" s="120">
        <v>1.37</v>
      </c>
      <c r="D71" s="97">
        <v>4.96</v>
      </c>
      <c r="E71" s="120">
        <v>2.37</v>
      </c>
      <c r="F71" s="97">
        <v>2.48</v>
      </c>
      <c r="G71" s="120">
        <v>1.25</v>
      </c>
      <c r="H71" s="97">
        <v>4.09</v>
      </c>
      <c r="I71" s="120">
        <v>2.16</v>
      </c>
      <c r="J71" s="24">
        <v>6.5</v>
      </c>
      <c r="K71" s="45">
        <v>1.5</v>
      </c>
      <c r="L71" s="97" t="s">
        <v>87</v>
      </c>
      <c r="M71" s="120" t="s">
        <v>61</v>
      </c>
      <c r="N71" s="97" t="s">
        <v>88</v>
      </c>
      <c r="O71" s="120" t="s">
        <v>89</v>
      </c>
      <c r="P71" s="24">
        <v>5.7</v>
      </c>
      <c r="Q71" s="45">
        <v>1.2</v>
      </c>
      <c r="R71" s="24">
        <v>5.8</v>
      </c>
      <c r="S71" s="45">
        <v>1.2</v>
      </c>
      <c r="T71" s="24">
        <v>4.2</v>
      </c>
      <c r="U71" s="45">
        <v>1</v>
      </c>
      <c r="V71" s="24">
        <v>4.5</v>
      </c>
      <c r="W71" s="45">
        <v>1</v>
      </c>
      <c r="X71" s="24">
        <v>4.8</v>
      </c>
      <c r="Y71" s="45">
        <v>1.1000000000000001</v>
      </c>
      <c r="Z71" s="24">
        <v>5.7</v>
      </c>
      <c r="AA71" s="45">
        <v>1.2</v>
      </c>
      <c r="AB71" s="24">
        <v>4.9000000000000004</v>
      </c>
      <c r="AC71" s="45">
        <v>1</v>
      </c>
      <c r="AD71" s="24">
        <v>5.8</v>
      </c>
      <c r="AE71" s="45">
        <v>1.2</v>
      </c>
    </row>
    <row r="72" spans="1:31" ht="13.5" customHeight="1" x14ac:dyDescent="0.2">
      <c r="A72" s="25" t="s">
        <v>14</v>
      </c>
      <c r="B72" s="97">
        <v>2.64</v>
      </c>
      <c r="C72" s="120">
        <v>1.42</v>
      </c>
      <c r="D72" s="97">
        <v>5.39</v>
      </c>
      <c r="E72" s="120">
        <v>2.73</v>
      </c>
      <c r="F72" s="97">
        <v>2.83</v>
      </c>
      <c r="G72" s="120">
        <v>1.47</v>
      </c>
      <c r="H72" s="97">
        <v>4.7300000000000004</v>
      </c>
      <c r="I72" s="120">
        <v>2.52</v>
      </c>
      <c r="J72" s="97" t="s">
        <v>90</v>
      </c>
      <c r="K72" s="120" t="s">
        <v>91</v>
      </c>
      <c r="L72" s="97" t="s">
        <v>77</v>
      </c>
      <c r="M72" s="120" t="s">
        <v>92</v>
      </c>
      <c r="N72" s="97" t="s">
        <v>48</v>
      </c>
      <c r="O72" s="120" t="s">
        <v>89</v>
      </c>
      <c r="P72" s="97" t="s">
        <v>93</v>
      </c>
      <c r="Q72" s="120" t="s">
        <v>64</v>
      </c>
      <c r="R72" s="24">
        <v>5.6</v>
      </c>
      <c r="S72" s="45">
        <v>1.3</v>
      </c>
      <c r="T72" s="97" t="s">
        <v>68</v>
      </c>
      <c r="U72" s="120" t="s">
        <v>94</v>
      </c>
      <c r="V72" s="97" t="s">
        <v>63</v>
      </c>
      <c r="W72" s="120" t="s">
        <v>94</v>
      </c>
      <c r="X72" s="97" t="s">
        <v>95</v>
      </c>
      <c r="Y72" s="120" t="s">
        <v>67</v>
      </c>
      <c r="Z72" s="24">
        <v>6</v>
      </c>
      <c r="AA72" s="45">
        <v>1.3</v>
      </c>
      <c r="AB72" s="24">
        <v>5.0999999999999996</v>
      </c>
      <c r="AC72" s="45">
        <v>1.1000000000000001</v>
      </c>
      <c r="AD72" s="24">
        <v>5.5</v>
      </c>
      <c r="AE72" s="45">
        <v>1.3</v>
      </c>
    </row>
    <row r="73" spans="1:31" ht="13.5" customHeight="1" x14ac:dyDescent="0.2">
      <c r="A73" s="25" t="s">
        <v>13</v>
      </c>
      <c r="B73" s="97">
        <v>5.24</v>
      </c>
      <c r="C73" s="120">
        <v>4.22</v>
      </c>
      <c r="D73" s="97" t="s">
        <v>28</v>
      </c>
      <c r="E73" s="45" t="s">
        <v>28</v>
      </c>
      <c r="F73" s="97" t="s">
        <v>28</v>
      </c>
      <c r="G73" s="45" t="s">
        <v>28</v>
      </c>
      <c r="H73" s="97" t="s">
        <v>28</v>
      </c>
      <c r="I73" s="45" t="s">
        <v>28</v>
      </c>
      <c r="J73" s="97" t="s">
        <v>95</v>
      </c>
      <c r="K73" s="120" t="s">
        <v>96</v>
      </c>
      <c r="L73" s="97" t="s">
        <v>97</v>
      </c>
      <c r="M73" s="120" t="s">
        <v>98</v>
      </c>
      <c r="N73" s="97" t="s">
        <v>99</v>
      </c>
      <c r="O73" s="120" t="s">
        <v>100</v>
      </c>
      <c r="P73" s="97" t="s">
        <v>101</v>
      </c>
      <c r="Q73" s="120" t="s">
        <v>58</v>
      </c>
      <c r="R73" s="97" t="s">
        <v>90</v>
      </c>
      <c r="S73" s="120" t="s">
        <v>74</v>
      </c>
      <c r="T73" s="97" t="s">
        <v>102</v>
      </c>
      <c r="U73" s="120" t="s">
        <v>103</v>
      </c>
      <c r="V73" s="97" t="s">
        <v>104</v>
      </c>
      <c r="W73" s="120" t="s">
        <v>66</v>
      </c>
      <c r="X73" s="97" t="s">
        <v>99</v>
      </c>
      <c r="Y73" s="120" t="s">
        <v>62</v>
      </c>
      <c r="Z73" s="97" t="s">
        <v>65</v>
      </c>
      <c r="AA73" s="45" t="s">
        <v>66</v>
      </c>
      <c r="AB73" s="97" t="s">
        <v>44</v>
      </c>
      <c r="AC73" s="120" t="s">
        <v>105</v>
      </c>
      <c r="AD73" s="97" t="s">
        <v>53</v>
      </c>
      <c r="AE73" s="120" t="s">
        <v>48</v>
      </c>
    </row>
    <row r="74" spans="1:31" ht="13.5" customHeight="1" x14ac:dyDescent="0.2">
      <c r="A74" s="27" t="s">
        <v>7</v>
      </c>
      <c r="B74" s="97">
        <v>3.04</v>
      </c>
      <c r="C74" s="120">
        <v>2</v>
      </c>
      <c r="D74" s="97">
        <v>2.11</v>
      </c>
      <c r="E74" s="120">
        <v>1.67</v>
      </c>
      <c r="F74" s="97">
        <v>2.06</v>
      </c>
      <c r="G74" s="120">
        <v>1.38</v>
      </c>
      <c r="H74" s="97">
        <v>2.78</v>
      </c>
      <c r="I74" s="120">
        <v>1.54</v>
      </c>
      <c r="J74" s="97" t="s">
        <v>98</v>
      </c>
      <c r="K74" s="120" t="s">
        <v>89</v>
      </c>
      <c r="L74" s="97" t="s">
        <v>88</v>
      </c>
      <c r="M74" s="120" t="s">
        <v>67</v>
      </c>
      <c r="N74" s="97" t="s">
        <v>106</v>
      </c>
      <c r="O74" s="120" t="s">
        <v>67</v>
      </c>
      <c r="P74" s="97" t="s">
        <v>48</v>
      </c>
      <c r="Q74" s="120" t="s">
        <v>94</v>
      </c>
      <c r="R74" s="97" t="s">
        <v>107</v>
      </c>
      <c r="S74" s="120" t="s">
        <v>94</v>
      </c>
      <c r="T74" s="97" t="s">
        <v>102</v>
      </c>
      <c r="U74" s="120" t="s">
        <v>89</v>
      </c>
      <c r="V74" s="97" t="s">
        <v>44</v>
      </c>
      <c r="W74" s="120" t="s">
        <v>94</v>
      </c>
      <c r="X74" s="97" t="s">
        <v>74</v>
      </c>
      <c r="Y74" s="120" t="s">
        <v>59</v>
      </c>
      <c r="Z74" s="97" t="s">
        <v>107</v>
      </c>
      <c r="AA74" s="45" t="s">
        <v>108</v>
      </c>
      <c r="AB74" s="97" t="s">
        <v>68</v>
      </c>
      <c r="AC74" s="120" t="s">
        <v>89</v>
      </c>
      <c r="AD74" s="97" t="s">
        <v>58</v>
      </c>
      <c r="AE74" s="120" t="s">
        <v>59</v>
      </c>
    </row>
    <row r="75" spans="1:31" ht="13.5" customHeight="1" x14ac:dyDescent="0.2">
      <c r="A75" s="25" t="s">
        <v>8</v>
      </c>
      <c r="B75" s="97">
        <v>3.05</v>
      </c>
      <c r="C75" s="120">
        <v>2.66</v>
      </c>
      <c r="D75" s="97" t="s">
        <v>28</v>
      </c>
      <c r="E75" s="45" t="s">
        <v>28</v>
      </c>
      <c r="F75" s="97" t="s">
        <v>28</v>
      </c>
      <c r="G75" s="45" t="s">
        <v>28</v>
      </c>
      <c r="H75" s="97">
        <v>2.06</v>
      </c>
      <c r="I75" s="120">
        <v>1.91</v>
      </c>
      <c r="J75" s="97" t="s">
        <v>55</v>
      </c>
      <c r="K75" s="120" t="s">
        <v>92</v>
      </c>
      <c r="L75" s="97" t="s">
        <v>69</v>
      </c>
      <c r="M75" s="120" t="s">
        <v>67</v>
      </c>
      <c r="N75" s="97" t="s">
        <v>55</v>
      </c>
      <c r="O75" s="120" t="s">
        <v>92</v>
      </c>
      <c r="P75" s="97" t="s">
        <v>64</v>
      </c>
      <c r="Q75" s="120" t="s">
        <v>108</v>
      </c>
      <c r="R75" s="97" t="s">
        <v>69</v>
      </c>
      <c r="S75" s="120" t="s">
        <v>67</v>
      </c>
      <c r="T75" s="97" t="s">
        <v>88</v>
      </c>
      <c r="U75" s="120" t="s">
        <v>50</v>
      </c>
      <c r="V75" s="97" t="s">
        <v>60</v>
      </c>
      <c r="W75" s="120" t="s">
        <v>52</v>
      </c>
      <c r="X75" s="97" t="s">
        <v>109</v>
      </c>
      <c r="Y75" s="120" t="s">
        <v>89</v>
      </c>
      <c r="Z75" s="97" t="s">
        <v>96</v>
      </c>
      <c r="AA75" s="45" t="s">
        <v>94</v>
      </c>
      <c r="AB75" s="97" t="s">
        <v>57</v>
      </c>
      <c r="AC75" s="120" t="s">
        <v>52</v>
      </c>
      <c r="AD75" s="97" t="s">
        <v>48</v>
      </c>
      <c r="AE75" s="120" t="s">
        <v>61</v>
      </c>
    </row>
    <row r="76" spans="1:31" ht="13.5" customHeight="1" x14ac:dyDescent="0.2">
      <c r="A76" s="25" t="s">
        <v>27</v>
      </c>
      <c r="B76" s="97">
        <v>3.03</v>
      </c>
      <c r="C76" s="120">
        <v>2.95</v>
      </c>
      <c r="D76" s="97" t="s">
        <v>28</v>
      </c>
      <c r="E76" s="45" t="s">
        <v>28</v>
      </c>
      <c r="F76" s="97">
        <v>1.83</v>
      </c>
      <c r="G76" s="120">
        <v>1.52</v>
      </c>
      <c r="H76" s="97">
        <v>3.28</v>
      </c>
      <c r="I76" s="120">
        <v>2.2400000000000002</v>
      </c>
      <c r="J76" s="97" t="s">
        <v>104</v>
      </c>
      <c r="K76" s="120" t="s">
        <v>61</v>
      </c>
      <c r="L76" s="97" t="s">
        <v>99</v>
      </c>
      <c r="M76" s="120" t="s">
        <v>46</v>
      </c>
      <c r="N76" s="97" t="s">
        <v>86</v>
      </c>
      <c r="O76" s="120" t="s">
        <v>103</v>
      </c>
      <c r="P76" s="97" t="s">
        <v>93</v>
      </c>
      <c r="Q76" s="120" t="s">
        <v>91</v>
      </c>
      <c r="R76" s="97" t="s">
        <v>88</v>
      </c>
      <c r="S76" s="120" t="s">
        <v>92</v>
      </c>
      <c r="T76" s="97" t="s">
        <v>80</v>
      </c>
      <c r="U76" s="120" t="s">
        <v>67</v>
      </c>
      <c r="V76" s="97" t="s">
        <v>58</v>
      </c>
      <c r="W76" s="120" t="s">
        <v>50</v>
      </c>
      <c r="X76" s="97" t="s">
        <v>58</v>
      </c>
      <c r="Y76" s="120" t="s">
        <v>67</v>
      </c>
      <c r="Z76" s="97" t="s">
        <v>110</v>
      </c>
      <c r="AA76" s="45" t="s">
        <v>64</v>
      </c>
      <c r="AB76" s="97" t="s">
        <v>111</v>
      </c>
      <c r="AC76" s="120" t="s">
        <v>64</v>
      </c>
      <c r="AD76" s="97" t="s">
        <v>44</v>
      </c>
      <c r="AE76" s="120" t="s">
        <v>67</v>
      </c>
    </row>
    <row r="77" spans="1:31" s="85" customFormat="1" ht="25.5" customHeight="1" x14ac:dyDescent="0.25">
      <c r="A77" s="112" t="s">
        <v>133</v>
      </c>
      <c r="B77" s="115">
        <v>5.61</v>
      </c>
      <c r="C77" s="121">
        <v>1.73</v>
      </c>
      <c r="D77" s="115">
        <v>6.82</v>
      </c>
      <c r="E77" s="114">
        <v>1.84</v>
      </c>
      <c r="F77" s="115">
        <v>6.34</v>
      </c>
      <c r="G77" s="114">
        <v>1.85</v>
      </c>
      <c r="H77" s="115">
        <v>4.38</v>
      </c>
      <c r="I77" s="114">
        <v>1.52</v>
      </c>
      <c r="J77" s="113">
        <v>6.4</v>
      </c>
      <c r="K77" s="114">
        <v>0.9</v>
      </c>
      <c r="L77" s="113">
        <v>6.6</v>
      </c>
      <c r="M77" s="114">
        <v>0.9</v>
      </c>
      <c r="N77" s="113">
        <v>6.2</v>
      </c>
      <c r="O77" s="114">
        <v>0.9</v>
      </c>
      <c r="P77" s="113">
        <v>5</v>
      </c>
      <c r="Q77" s="114">
        <v>0.8</v>
      </c>
      <c r="R77" s="113">
        <v>5.9</v>
      </c>
      <c r="S77" s="114">
        <v>0.9</v>
      </c>
      <c r="T77" s="113">
        <v>5.9</v>
      </c>
      <c r="U77" s="114">
        <v>0.9</v>
      </c>
      <c r="V77" s="113">
        <v>6.5</v>
      </c>
      <c r="W77" s="114">
        <v>0.9</v>
      </c>
      <c r="X77" s="113">
        <v>6.7</v>
      </c>
      <c r="Y77" s="114">
        <v>0.9</v>
      </c>
      <c r="Z77" s="113">
        <v>6.4</v>
      </c>
      <c r="AA77" s="114">
        <v>0.9</v>
      </c>
      <c r="AB77" s="113">
        <v>6.2</v>
      </c>
      <c r="AC77" s="114">
        <v>0.9</v>
      </c>
      <c r="AD77" s="113">
        <v>6.2</v>
      </c>
      <c r="AE77" s="114">
        <v>0.9</v>
      </c>
    </row>
    <row r="78" spans="1:31" ht="13.5" customHeight="1" x14ac:dyDescent="0.2">
      <c r="A78" s="27" t="s">
        <v>15</v>
      </c>
      <c r="B78" s="97">
        <v>9.48</v>
      </c>
      <c r="C78" s="120">
        <v>5</v>
      </c>
      <c r="D78" s="97">
        <v>9.59</v>
      </c>
      <c r="E78" s="120">
        <v>4.5599999999999996</v>
      </c>
      <c r="F78" s="97">
        <v>7.43</v>
      </c>
      <c r="G78" s="120">
        <v>4.16</v>
      </c>
      <c r="H78" s="97">
        <v>7.22</v>
      </c>
      <c r="I78" s="120">
        <v>4.05</v>
      </c>
      <c r="J78" s="97" t="s">
        <v>43</v>
      </c>
      <c r="K78" s="120" t="s">
        <v>46</v>
      </c>
      <c r="L78" s="97" t="s">
        <v>112</v>
      </c>
      <c r="M78" s="120" t="s">
        <v>66</v>
      </c>
      <c r="N78" s="97" t="s">
        <v>49</v>
      </c>
      <c r="O78" s="120" t="s">
        <v>91</v>
      </c>
      <c r="P78" s="97" t="s">
        <v>90</v>
      </c>
      <c r="Q78" s="120" t="s">
        <v>46</v>
      </c>
      <c r="R78" s="97" t="s">
        <v>113</v>
      </c>
      <c r="S78" s="120" t="s">
        <v>46</v>
      </c>
      <c r="T78" s="97" t="s">
        <v>43</v>
      </c>
      <c r="U78" s="120" t="s">
        <v>109</v>
      </c>
      <c r="V78" s="97" t="s">
        <v>112</v>
      </c>
      <c r="W78" s="120" t="s">
        <v>105</v>
      </c>
      <c r="X78" s="97" t="s">
        <v>79</v>
      </c>
      <c r="Y78" s="120" t="s">
        <v>69</v>
      </c>
      <c r="Z78" s="97" t="s">
        <v>43</v>
      </c>
      <c r="AA78" s="120" t="s">
        <v>66</v>
      </c>
      <c r="AB78" s="97" t="s">
        <v>90</v>
      </c>
      <c r="AC78" s="120" t="s">
        <v>66</v>
      </c>
      <c r="AD78" s="97" t="s">
        <v>45</v>
      </c>
      <c r="AE78" s="120" t="s">
        <v>46</v>
      </c>
    </row>
    <row r="79" spans="1:31" ht="13.5" customHeight="1" x14ac:dyDescent="0.2">
      <c r="A79" s="27" t="s">
        <v>6</v>
      </c>
      <c r="B79" s="97">
        <v>5.64</v>
      </c>
      <c r="C79" s="120">
        <v>2.44</v>
      </c>
      <c r="D79" s="97">
        <v>7.23</v>
      </c>
      <c r="E79" s="120">
        <v>2.87</v>
      </c>
      <c r="F79" s="97">
        <v>6.11</v>
      </c>
      <c r="G79" s="120">
        <v>2.77</v>
      </c>
      <c r="H79" s="97">
        <v>3.87</v>
      </c>
      <c r="I79" s="120">
        <v>2.23</v>
      </c>
      <c r="J79" s="24">
        <v>6.4</v>
      </c>
      <c r="K79" s="45">
        <v>1.4</v>
      </c>
      <c r="L79" s="97" t="s">
        <v>114</v>
      </c>
      <c r="M79" s="120" t="s">
        <v>50</v>
      </c>
      <c r="N79" s="24">
        <v>6.6</v>
      </c>
      <c r="O79" s="45">
        <v>1.4</v>
      </c>
      <c r="P79" s="97" t="s">
        <v>68</v>
      </c>
      <c r="Q79" s="120" t="s">
        <v>64</v>
      </c>
      <c r="R79" s="97" t="s">
        <v>65</v>
      </c>
      <c r="S79" s="120" t="s">
        <v>67</v>
      </c>
      <c r="T79" s="97" t="s">
        <v>84</v>
      </c>
      <c r="U79" s="120" t="s">
        <v>61</v>
      </c>
      <c r="V79" s="97" t="s">
        <v>84</v>
      </c>
      <c r="W79" s="120" t="s">
        <v>61</v>
      </c>
      <c r="X79" s="97" t="s">
        <v>115</v>
      </c>
      <c r="Y79" s="120" t="s">
        <v>61</v>
      </c>
      <c r="Z79" s="97" t="s">
        <v>116</v>
      </c>
      <c r="AA79" s="120" t="s">
        <v>61</v>
      </c>
      <c r="AB79" s="97" t="s">
        <v>49</v>
      </c>
      <c r="AC79" s="120" t="s">
        <v>91</v>
      </c>
      <c r="AD79" s="97" t="s">
        <v>49</v>
      </c>
      <c r="AE79" s="120" t="s">
        <v>50</v>
      </c>
    </row>
    <row r="80" spans="1:31" ht="13.5" customHeight="1" x14ac:dyDescent="0.2">
      <c r="A80" s="25" t="s">
        <v>14</v>
      </c>
      <c r="B80" s="97">
        <v>5.94</v>
      </c>
      <c r="C80" s="120">
        <v>3.01</v>
      </c>
      <c r="D80" s="97">
        <v>6.71</v>
      </c>
      <c r="E80" s="120">
        <v>3.34</v>
      </c>
      <c r="F80" s="97">
        <v>5.0199999999999996</v>
      </c>
      <c r="G80" s="120">
        <v>3</v>
      </c>
      <c r="H80" s="97">
        <v>2.02</v>
      </c>
      <c r="I80" s="120">
        <v>1.48</v>
      </c>
      <c r="J80" s="97" t="s">
        <v>93</v>
      </c>
      <c r="K80" s="120" t="s">
        <v>50</v>
      </c>
      <c r="L80" s="97" t="s">
        <v>87</v>
      </c>
      <c r="M80" s="120" t="s">
        <v>91</v>
      </c>
      <c r="N80" s="97" t="s">
        <v>117</v>
      </c>
      <c r="O80" s="120" t="s">
        <v>91</v>
      </c>
      <c r="P80" s="97" t="s">
        <v>97</v>
      </c>
      <c r="Q80" s="120" t="s">
        <v>61</v>
      </c>
      <c r="R80" s="97" t="s">
        <v>58</v>
      </c>
      <c r="S80" s="120" t="s">
        <v>61</v>
      </c>
      <c r="T80" s="97" t="s">
        <v>116</v>
      </c>
      <c r="U80" s="120" t="s">
        <v>92</v>
      </c>
      <c r="V80" s="97" t="s">
        <v>87</v>
      </c>
      <c r="W80" s="120" t="s">
        <v>92</v>
      </c>
      <c r="X80" s="97" t="s">
        <v>118</v>
      </c>
      <c r="Y80" s="120" t="s">
        <v>52</v>
      </c>
      <c r="Z80" s="97" t="s">
        <v>93</v>
      </c>
      <c r="AA80" s="120" t="s">
        <v>91</v>
      </c>
      <c r="AB80" s="97" t="s">
        <v>117</v>
      </c>
      <c r="AC80" s="120" t="s">
        <v>46</v>
      </c>
      <c r="AD80" s="97" t="s">
        <v>51</v>
      </c>
      <c r="AE80" s="120" t="s">
        <v>52</v>
      </c>
    </row>
    <row r="81" spans="1:31" ht="13.5" customHeight="1" x14ac:dyDescent="0.2">
      <c r="A81" s="25" t="s">
        <v>13</v>
      </c>
      <c r="B81" s="97">
        <v>4.87</v>
      </c>
      <c r="C81" s="120">
        <v>4</v>
      </c>
      <c r="D81" s="97">
        <v>8.4</v>
      </c>
      <c r="E81" s="120">
        <v>5.53</v>
      </c>
      <c r="F81" s="97">
        <v>9</v>
      </c>
      <c r="G81" s="120">
        <v>6.19</v>
      </c>
      <c r="H81" s="97">
        <v>7.79</v>
      </c>
      <c r="I81" s="120">
        <v>6.05</v>
      </c>
      <c r="J81" s="97" t="s">
        <v>112</v>
      </c>
      <c r="K81" s="120" t="s">
        <v>104</v>
      </c>
      <c r="L81" s="97" t="s">
        <v>119</v>
      </c>
      <c r="M81" s="120" t="s">
        <v>104</v>
      </c>
      <c r="N81" s="97" t="s">
        <v>120</v>
      </c>
      <c r="O81" s="120" t="s">
        <v>96</v>
      </c>
      <c r="P81" s="97" t="s">
        <v>57</v>
      </c>
      <c r="Q81" s="120" t="s">
        <v>109</v>
      </c>
      <c r="R81" s="97" t="s">
        <v>115</v>
      </c>
      <c r="S81" s="120" t="s">
        <v>96</v>
      </c>
      <c r="T81" s="97" t="s">
        <v>121</v>
      </c>
      <c r="U81" s="120" t="s">
        <v>96</v>
      </c>
      <c r="V81" s="97" t="s">
        <v>49</v>
      </c>
      <c r="W81" s="120" t="s">
        <v>55</v>
      </c>
      <c r="X81" s="97" t="s">
        <v>122</v>
      </c>
      <c r="Y81" s="120" t="s">
        <v>69</v>
      </c>
      <c r="Z81" s="97" t="s">
        <v>99</v>
      </c>
      <c r="AA81" s="120" t="s">
        <v>69</v>
      </c>
      <c r="AB81" s="97" t="s">
        <v>123</v>
      </c>
      <c r="AC81" s="120" t="s">
        <v>110</v>
      </c>
      <c r="AD81" s="97" t="s">
        <v>54</v>
      </c>
      <c r="AE81" s="120" t="s">
        <v>55</v>
      </c>
    </row>
    <row r="82" spans="1:31" ht="13.5" customHeight="1" x14ac:dyDescent="0.2">
      <c r="A82" s="27" t="s">
        <v>7</v>
      </c>
      <c r="B82" s="97">
        <v>3.06</v>
      </c>
      <c r="C82" s="120">
        <v>2.2999999999999998</v>
      </c>
      <c r="D82" s="97">
        <v>4.22</v>
      </c>
      <c r="E82" s="120">
        <v>2.36</v>
      </c>
      <c r="F82" s="97">
        <v>5.87</v>
      </c>
      <c r="G82" s="120">
        <v>3.04</v>
      </c>
      <c r="H82" s="97">
        <v>3.23</v>
      </c>
      <c r="I82" s="120">
        <v>2.2000000000000002</v>
      </c>
      <c r="J82" s="97" t="s">
        <v>77</v>
      </c>
      <c r="K82" s="120" t="s">
        <v>61</v>
      </c>
      <c r="L82" s="97" t="s">
        <v>124</v>
      </c>
      <c r="M82" s="120" t="s">
        <v>67</v>
      </c>
      <c r="N82" s="97" t="s">
        <v>84</v>
      </c>
      <c r="O82" s="120" t="s">
        <v>61</v>
      </c>
      <c r="P82" s="97" t="s">
        <v>57</v>
      </c>
      <c r="Q82" s="120" t="s">
        <v>61</v>
      </c>
      <c r="R82" s="97" t="s">
        <v>73</v>
      </c>
      <c r="S82" s="120" t="s">
        <v>50</v>
      </c>
      <c r="T82" s="97" t="s">
        <v>82</v>
      </c>
      <c r="U82" s="120" t="s">
        <v>50</v>
      </c>
      <c r="V82" s="97" t="s">
        <v>84</v>
      </c>
      <c r="W82" s="120" t="s">
        <v>67</v>
      </c>
      <c r="X82" s="24">
        <v>6.6</v>
      </c>
      <c r="Y82" s="45">
        <v>1.4</v>
      </c>
      <c r="Z82" s="24">
        <v>6.6</v>
      </c>
      <c r="AA82" s="45">
        <v>1.4</v>
      </c>
      <c r="AB82" s="24">
        <v>5.8</v>
      </c>
      <c r="AC82" s="45">
        <v>1.3</v>
      </c>
      <c r="AD82" s="24">
        <v>5.8</v>
      </c>
      <c r="AE82" s="45">
        <v>1.2</v>
      </c>
    </row>
    <row r="83" spans="1:31" ht="13.5" customHeight="1" x14ac:dyDescent="0.2">
      <c r="A83" s="25" t="s">
        <v>8</v>
      </c>
      <c r="B83" s="97" t="s">
        <v>28</v>
      </c>
      <c r="C83" s="45" t="s">
        <v>28</v>
      </c>
      <c r="D83" s="97" t="s">
        <v>28</v>
      </c>
      <c r="E83" s="45" t="s">
        <v>28</v>
      </c>
      <c r="F83" s="97" t="s">
        <v>28</v>
      </c>
      <c r="G83" s="45" t="s">
        <v>28</v>
      </c>
      <c r="H83" s="97" t="s">
        <v>28</v>
      </c>
      <c r="I83" s="45" t="s">
        <v>28</v>
      </c>
      <c r="J83" s="97" t="s">
        <v>58</v>
      </c>
      <c r="K83" s="120" t="s">
        <v>105</v>
      </c>
      <c r="L83" s="97" t="s">
        <v>88</v>
      </c>
      <c r="M83" s="120" t="s">
        <v>69</v>
      </c>
      <c r="N83" s="97" t="s">
        <v>57</v>
      </c>
      <c r="O83" s="120" t="s">
        <v>98</v>
      </c>
      <c r="P83" s="97" t="s">
        <v>48</v>
      </c>
      <c r="Q83" s="120" t="s">
        <v>109</v>
      </c>
      <c r="R83" s="97" t="s">
        <v>57</v>
      </c>
      <c r="S83" s="120" t="s">
        <v>100</v>
      </c>
      <c r="T83" s="97" t="s">
        <v>62</v>
      </c>
      <c r="U83" s="120" t="s">
        <v>46</v>
      </c>
      <c r="V83" s="97" t="s">
        <v>44</v>
      </c>
      <c r="W83" s="120" t="s">
        <v>69</v>
      </c>
      <c r="X83" s="97" t="s">
        <v>51</v>
      </c>
      <c r="Y83" s="120" t="s">
        <v>107</v>
      </c>
      <c r="Z83" s="97" t="s">
        <v>65</v>
      </c>
      <c r="AA83" s="120" t="s">
        <v>96</v>
      </c>
      <c r="AB83" s="97" t="s">
        <v>107</v>
      </c>
      <c r="AC83" s="120" t="s">
        <v>103</v>
      </c>
      <c r="AD83" s="97" t="s">
        <v>44</v>
      </c>
      <c r="AE83" s="120" t="s">
        <v>62</v>
      </c>
    </row>
    <row r="84" spans="1:31" ht="13.5" customHeight="1" x14ac:dyDescent="0.2">
      <c r="A84" s="25" t="s">
        <v>27</v>
      </c>
      <c r="B84" s="97">
        <v>3.72</v>
      </c>
      <c r="C84" s="120">
        <v>3.37</v>
      </c>
      <c r="D84" s="97">
        <v>4.6399999999999997</v>
      </c>
      <c r="E84" s="120">
        <v>2.74</v>
      </c>
      <c r="F84" s="97">
        <v>7.02</v>
      </c>
      <c r="G84" s="120">
        <v>3.97</v>
      </c>
      <c r="H84" s="97">
        <v>3.85</v>
      </c>
      <c r="I84" s="120">
        <v>2.78</v>
      </c>
      <c r="J84" s="97" t="s">
        <v>115</v>
      </c>
      <c r="K84" s="120" t="s">
        <v>91</v>
      </c>
      <c r="L84" s="97" t="s">
        <v>84</v>
      </c>
      <c r="M84" s="120" t="s">
        <v>50</v>
      </c>
      <c r="N84" s="97" t="s">
        <v>122</v>
      </c>
      <c r="O84" s="120" t="s">
        <v>92</v>
      </c>
      <c r="P84" s="97" t="s">
        <v>93</v>
      </c>
      <c r="Q84" s="120" t="s">
        <v>91</v>
      </c>
      <c r="R84" s="97" t="s">
        <v>121</v>
      </c>
      <c r="S84" s="120" t="s">
        <v>52</v>
      </c>
      <c r="T84" s="97" t="s">
        <v>114</v>
      </c>
      <c r="U84" s="120" t="s">
        <v>52</v>
      </c>
      <c r="V84" s="97" t="s">
        <v>114</v>
      </c>
      <c r="W84" s="120" t="s">
        <v>50</v>
      </c>
      <c r="X84" s="97" t="s">
        <v>45</v>
      </c>
      <c r="Y84" s="120" t="s">
        <v>92</v>
      </c>
      <c r="Z84" s="24">
        <v>6.9</v>
      </c>
      <c r="AA84" s="45">
        <v>1.6</v>
      </c>
      <c r="AB84" s="24" t="s">
        <v>118</v>
      </c>
      <c r="AC84" s="45" t="s">
        <v>50</v>
      </c>
      <c r="AD84" s="24">
        <v>6.1</v>
      </c>
      <c r="AE84" s="45">
        <v>1.4</v>
      </c>
    </row>
    <row r="85" spans="1:31" s="66" customFormat="1" ht="13.5" customHeight="1" x14ac:dyDescent="0.25">
      <c r="A85" s="83" t="s">
        <v>134</v>
      </c>
      <c r="B85" s="84">
        <v>7.6</v>
      </c>
      <c r="C85" s="84">
        <v>0.56999999999999995</v>
      </c>
      <c r="D85" s="84">
        <v>6.19</v>
      </c>
      <c r="E85" s="84">
        <v>0.5</v>
      </c>
      <c r="F85" s="84">
        <v>5.67</v>
      </c>
      <c r="G85" s="84">
        <v>0.47</v>
      </c>
      <c r="H85" s="84">
        <v>6.57</v>
      </c>
      <c r="I85" s="84">
        <v>0.51</v>
      </c>
      <c r="J85" s="84">
        <v>8.3000000000000007</v>
      </c>
      <c r="K85" s="84">
        <v>0.5</v>
      </c>
      <c r="L85" s="84">
        <v>7.1</v>
      </c>
      <c r="M85" s="84">
        <v>0.4</v>
      </c>
      <c r="N85" s="84">
        <v>7.3</v>
      </c>
      <c r="O85" s="84">
        <v>0.4</v>
      </c>
      <c r="P85" s="84">
        <v>8.1999999999999993</v>
      </c>
      <c r="Q85" s="84">
        <v>0.5</v>
      </c>
      <c r="R85" s="84">
        <v>8.1</v>
      </c>
      <c r="S85" s="84">
        <v>0.5</v>
      </c>
      <c r="T85" s="84">
        <v>8</v>
      </c>
      <c r="U85" s="84">
        <v>0.5</v>
      </c>
      <c r="V85" s="84">
        <v>8.1999999999999993</v>
      </c>
      <c r="W85" s="84">
        <v>0.6</v>
      </c>
      <c r="X85" s="84">
        <v>7.9</v>
      </c>
      <c r="Y85" s="84">
        <v>0.6</v>
      </c>
      <c r="Z85" s="84">
        <v>7.7</v>
      </c>
      <c r="AA85" s="84">
        <v>0.5</v>
      </c>
      <c r="AB85" s="84">
        <v>7.2</v>
      </c>
      <c r="AC85" s="84">
        <v>0.5</v>
      </c>
      <c r="AD85" s="84">
        <v>7.4</v>
      </c>
      <c r="AE85" s="84">
        <v>0.5</v>
      </c>
    </row>
    <row r="86" spans="1:31" ht="13.5" customHeight="1" x14ac:dyDescent="0.2">
      <c r="A86" s="27" t="s">
        <v>15</v>
      </c>
      <c r="B86" s="24">
        <v>9.67</v>
      </c>
      <c r="C86" s="45">
        <v>1.1499999999999999</v>
      </c>
      <c r="D86" s="24">
        <v>7.8</v>
      </c>
      <c r="E86" s="45">
        <v>1.0900000000000001</v>
      </c>
      <c r="F86" s="24">
        <v>7.58</v>
      </c>
      <c r="G86" s="45">
        <v>1.0900000000000001</v>
      </c>
      <c r="H86" s="24">
        <v>9.51</v>
      </c>
      <c r="I86" s="45">
        <v>1.18</v>
      </c>
      <c r="J86" s="24">
        <v>10.6</v>
      </c>
      <c r="K86" s="45">
        <v>1.1000000000000001</v>
      </c>
      <c r="L86" s="24">
        <v>10.5</v>
      </c>
      <c r="M86" s="45">
        <v>1.1000000000000001</v>
      </c>
      <c r="N86" s="24">
        <v>10.199999999999999</v>
      </c>
      <c r="O86" s="45">
        <v>1</v>
      </c>
      <c r="P86" s="24">
        <v>11.1</v>
      </c>
      <c r="Q86" s="45">
        <v>1.1000000000000001</v>
      </c>
      <c r="R86" s="24">
        <v>11.1</v>
      </c>
      <c r="S86" s="45">
        <v>1.3</v>
      </c>
      <c r="T86" s="24">
        <v>11.3</v>
      </c>
      <c r="U86" s="45">
        <v>1.3</v>
      </c>
      <c r="V86" s="24">
        <v>12.1</v>
      </c>
      <c r="W86" s="45">
        <v>1.4</v>
      </c>
      <c r="X86" s="24">
        <v>9.6</v>
      </c>
      <c r="Y86" s="45">
        <v>1.3</v>
      </c>
      <c r="Z86" s="24">
        <v>9.5</v>
      </c>
      <c r="AA86" s="45">
        <v>1.1000000000000001</v>
      </c>
      <c r="AB86" s="24">
        <v>9.4</v>
      </c>
      <c r="AC86" s="45">
        <v>1.2</v>
      </c>
      <c r="AD86" s="24">
        <v>10.3</v>
      </c>
      <c r="AE86" s="45">
        <v>1.3</v>
      </c>
    </row>
    <row r="87" spans="1:31" ht="13.5" customHeight="1" x14ac:dyDescent="0.2">
      <c r="A87" s="27" t="s">
        <v>6</v>
      </c>
      <c r="B87" s="24">
        <v>7.79</v>
      </c>
      <c r="C87" s="45">
        <v>0.95</v>
      </c>
      <c r="D87" s="24">
        <v>6.7</v>
      </c>
      <c r="E87" s="45">
        <v>0.79</v>
      </c>
      <c r="F87" s="24">
        <v>5.83</v>
      </c>
      <c r="G87" s="45">
        <v>0.77</v>
      </c>
      <c r="H87" s="24">
        <v>6.4</v>
      </c>
      <c r="I87" s="45">
        <v>0.81</v>
      </c>
      <c r="J87" s="24">
        <v>8.1999999999999993</v>
      </c>
      <c r="K87" s="45">
        <v>0.8</v>
      </c>
      <c r="L87" s="24">
        <v>6.7</v>
      </c>
      <c r="M87" s="45">
        <v>0.6</v>
      </c>
      <c r="N87" s="24">
        <v>7.5</v>
      </c>
      <c r="O87" s="45">
        <v>0.7</v>
      </c>
      <c r="P87" s="24">
        <v>7.7</v>
      </c>
      <c r="Q87" s="45">
        <v>0.8</v>
      </c>
      <c r="R87" s="24">
        <v>7.9</v>
      </c>
      <c r="S87" s="45">
        <v>0.9</v>
      </c>
      <c r="T87" s="24">
        <v>7.5</v>
      </c>
      <c r="U87" s="45">
        <v>0.8</v>
      </c>
      <c r="V87" s="24">
        <v>8.1</v>
      </c>
      <c r="W87" s="45">
        <v>0.9</v>
      </c>
      <c r="X87" s="24">
        <v>7.3</v>
      </c>
      <c r="Y87" s="45">
        <v>0.8</v>
      </c>
      <c r="Z87" s="24">
        <v>8.1</v>
      </c>
      <c r="AA87" s="45">
        <v>0.9</v>
      </c>
      <c r="AB87" s="24">
        <v>7.8</v>
      </c>
      <c r="AC87" s="45">
        <v>0.9</v>
      </c>
      <c r="AD87" s="24">
        <v>7.5</v>
      </c>
      <c r="AE87" s="45">
        <v>0.9</v>
      </c>
    </row>
    <row r="88" spans="1:31" ht="13.5" customHeight="1" x14ac:dyDescent="0.2">
      <c r="A88" s="25" t="s">
        <v>14</v>
      </c>
      <c r="B88" s="24">
        <v>6.88</v>
      </c>
      <c r="C88" s="45">
        <v>0.99</v>
      </c>
      <c r="D88" s="24">
        <v>6.12</v>
      </c>
      <c r="E88" s="45">
        <v>0.86</v>
      </c>
      <c r="F88" s="24">
        <v>4.93</v>
      </c>
      <c r="G88" s="45">
        <v>0.81</v>
      </c>
      <c r="H88" s="24">
        <v>6.22</v>
      </c>
      <c r="I88" s="45">
        <v>0.94</v>
      </c>
      <c r="J88" s="24">
        <v>7.5</v>
      </c>
      <c r="K88" s="45">
        <v>0.9</v>
      </c>
      <c r="L88" s="24">
        <v>6</v>
      </c>
      <c r="M88" s="45">
        <v>0.7</v>
      </c>
      <c r="N88" s="24">
        <v>7.2</v>
      </c>
      <c r="O88" s="45">
        <v>0.7</v>
      </c>
      <c r="P88" s="24">
        <v>7.1</v>
      </c>
      <c r="Q88" s="45">
        <v>0.8</v>
      </c>
      <c r="R88" s="24">
        <v>7.1</v>
      </c>
      <c r="S88" s="45">
        <v>1</v>
      </c>
      <c r="T88" s="24">
        <v>7.2</v>
      </c>
      <c r="U88" s="45">
        <v>1</v>
      </c>
      <c r="V88" s="24">
        <v>8</v>
      </c>
      <c r="W88" s="45">
        <v>1.2</v>
      </c>
      <c r="X88" s="24">
        <v>7.5</v>
      </c>
      <c r="Y88" s="45">
        <v>1</v>
      </c>
      <c r="Z88" s="24">
        <v>7</v>
      </c>
      <c r="AA88" s="45">
        <v>1</v>
      </c>
      <c r="AB88" s="24">
        <v>6.5</v>
      </c>
      <c r="AC88" s="45">
        <v>0.9</v>
      </c>
      <c r="AD88" s="24">
        <v>6.6</v>
      </c>
      <c r="AE88" s="45">
        <v>1</v>
      </c>
    </row>
    <row r="89" spans="1:31" ht="13.5" customHeight="1" x14ac:dyDescent="0.2">
      <c r="A89" s="25" t="s">
        <v>13</v>
      </c>
      <c r="B89" s="24">
        <v>10.77</v>
      </c>
      <c r="C89" s="45">
        <v>2.4500000000000002</v>
      </c>
      <c r="D89" s="24">
        <v>8.6999999999999993</v>
      </c>
      <c r="E89" s="45">
        <v>1.86</v>
      </c>
      <c r="F89" s="24">
        <v>8.73</v>
      </c>
      <c r="G89" s="45">
        <v>1.92</v>
      </c>
      <c r="H89" s="24">
        <v>7.01</v>
      </c>
      <c r="I89" s="45">
        <v>1.63</v>
      </c>
      <c r="J89" s="24">
        <v>10.3</v>
      </c>
      <c r="K89" s="45">
        <v>1.9</v>
      </c>
      <c r="L89" s="24">
        <v>9</v>
      </c>
      <c r="M89" s="45">
        <v>1.5</v>
      </c>
      <c r="N89" s="24">
        <v>8.3000000000000007</v>
      </c>
      <c r="O89" s="45">
        <v>1.3</v>
      </c>
      <c r="P89" s="24">
        <v>9.4</v>
      </c>
      <c r="Q89" s="45">
        <v>1.9</v>
      </c>
      <c r="R89" s="24">
        <v>10.4</v>
      </c>
      <c r="S89" s="45">
        <v>2.1</v>
      </c>
      <c r="T89" s="24">
        <v>8.1999999999999993</v>
      </c>
      <c r="U89" s="45">
        <v>1.5</v>
      </c>
      <c r="V89" s="24">
        <v>8.3000000000000007</v>
      </c>
      <c r="W89" s="45">
        <v>1.5</v>
      </c>
      <c r="X89" s="24">
        <v>6.9</v>
      </c>
      <c r="Y89" s="45">
        <v>1.6</v>
      </c>
      <c r="Z89" s="24">
        <v>11</v>
      </c>
      <c r="AA89" s="45">
        <v>2.2999999999999998</v>
      </c>
      <c r="AB89" s="24">
        <v>11.1</v>
      </c>
      <c r="AC89" s="45">
        <v>2</v>
      </c>
      <c r="AD89" s="24">
        <v>9.5</v>
      </c>
      <c r="AE89" s="45">
        <v>1.7</v>
      </c>
    </row>
    <row r="90" spans="1:31" ht="13.5" customHeight="1" x14ac:dyDescent="0.2">
      <c r="A90" s="27" t="s">
        <v>7</v>
      </c>
      <c r="B90" s="24">
        <v>5.28</v>
      </c>
      <c r="C90" s="45">
        <v>0.81</v>
      </c>
      <c r="D90" s="24">
        <v>4.09</v>
      </c>
      <c r="E90" s="45">
        <v>0.71</v>
      </c>
      <c r="F90" s="24">
        <v>4.03</v>
      </c>
      <c r="G90" s="45">
        <v>0.65</v>
      </c>
      <c r="H90" s="24">
        <v>4.57</v>
      </c>
      <c r="I90" s="45">
        <v>0.71</v>
      </c>
      <c r="J90" s="24">
        <v>6.2</v>
      </c>
      <c r="K90" s="45">
        <v>0.8</v>
      </c>
      <c r="L90" s="24">
        <v>4.8</v>
      </c>
      <c r="M90" s="45">
        <v>0.6</v>
      </c>
      <c r="N90" s="24">
        <v>4.9000000000000004</v>
      </c>
      <c r="O90" s="45">
        <v>0.6</v>
      </c>
      <c r="P90" s="24">
        <v>6.7</v>
      </c>
      <c r="Q90" s="45">
        <v>0.8</v>
      </c>
      <c r="R90" s="24">
        <v>6.4</v>
      </c>
      <c r="S90" s="45">
        <v>0.8</v>
      </c>
      <c r="T90" s="24">
        <v>6.2</v>
      </c>
      <c r="U90" s="45">
        <v>0.8</v>
      </c>
      <c r="V90" s="24">
        <v>6</v>
      </c>
      <c r="W90" s="45">
        <v>0.8</v>
      </c>
      <c r="X90" s="24">
        <v>7.6</v>
      </c>
      <c r="Y90" s="45">
        <v>1</v>
      </c>
      <c r="Z90" s="24">
        <v>6.5</v>
      </c>
      <c r="AA90" s="45">
        <v>0.8</v>
      </c>
      <c r="AB90" s="24">
        <v>5.7</v>
      </c>
      <c r="AC90" s="45">
        <v>0.7</v>
      </c>
      <c r="AD90" s="24">
        <v>6</v>
      </c>
      <c r="AE90" s="45">
        <v>0.6</v>
      </c>
    </row>
    <row r="91" spans="1:31" ht="13.5" customHeight="1" x14ac:dyDescent="0.2">
      <c r="A91" s="25" t="s">
        <v>8</v>
      </c>
      <c r="B91" s="24">
        <v>4.8600000000000003</v>
      </c>
      <c r="C91" s="45">
        <v>1.31</v>
      </c>
      <c r="D91" s="97">
        <v>3.3</v>
      </c>
      <c r="E91" s="120">
        <v>1.2</v>
      </c>
      <c r="F91" s="97">
        <v>2.93</v>
      </c>
      <c r="G91" s="120">
        <v>1.07</v>
      </c>
      <c r="H91" s="97">
        <v>5.28</v>
      </c>
      <c r="I91" s="120">
        <v>1.54</v>
      </c>
      <c r="J91" s="24">
        <v>6.3</v>
      </c>
      <c r="K91" s="45">
        <v>1.5</v>
      </c>
      <c r="L91" s="97" t="s">
        <v>97</v>
      </c>
      <c r="M91" s="120" t="s">
        <v>94</v>
      </c>
      <c r="N91" s="97" t="s">
        <v>88</v>
      </c>
      <c r="O91" s="120" t="s">
        <v>94</v>
      </c>
      <c r="P91" s="24">
        <v>4.8</v>
      </c>
      <c r="Q91" s="45">
        <v>1</v>
      </c>
      <c r="R91" s="97" t="s">
        <v>65</v>
      </c>
      <c r="S91" s="120" t="s">
        <v>92</v>
      </c>
      <c r="T91" s="97" t="s">
        <v>97</v>
      </c>
      <c r="U91" s="120" t="s">
        <v>64</v>
      </c>
      <c r="V91" s="97" t="s">
        <v>88</v>
      </c>
      <c r="W91" s="120" t="s">
        <v>92</v>
      </c>
      <c r="X91" s="97" t="s">
        <v>49</v>
      </c>
      <c r="Y91" s="120" t="s">
        <v>52</v>
      </c>
      <c r="Z91" s="97" t="s">
        <v>111</v>
      </c>
      <c r="AA91" s="120" t="s">
        <v>64</v>
      </c>
      <c r="AB91" s="97" t="s">
        <v>57</v>
      </c>
      <c r="AC91" s="120" t="s">
        <v>50</v>
      </c>
      <c r="AD91" s="97" t="s">
        <v>63</v>
      </c>
      <c r="AE91" s="120" t="s">
        <v>64</v>
      </c>
    </row>
    <row r="92" spans="1:31" ht="13.5" customHeight="1" x14ac:dyDescent="0.2">
      <c r="A92" s="25" t="s">
        <v>27</v>
      </c>
      <c r="B92" s="24">
        <v>5.47</v>
      </c>
      <c r="C92" s="45">
        <v>1.02</v>
      </c>
      <c r="D92" s="24">
        <v>4.38</v>
      </c>
      <c r="E92" s="45">
        <v>0.87</v>
      </c>
      <c r="F92" s="24">
        <v>4.38</v>
      </c>
      <c r="G92" s="45">
        <v>0.79</v>
      </c>
      <c r="H92" s="24">
        <v>4.3600000000000003</v>
      </c>
      <c r="I92" s="45">
        <v>0.8</v>
      </c>
      <c r="J92" s="24">
        <v>6.2</v>
      </c>
      <c r="K92" s="45">
        <v>1</v>
      </c>
      <c r="L92" s="24">
        <v>5</v>
      </c>
      <c r="M92" s="45">
        <v>0.7</v>
      </c>
      <c r="N92" s="24">
        <v>5.0999999999999996</v>
      </c>
      <c r="O92" s="45">
        <v>0.7</v>
      </c>
      <c r="P92" s="24">
        <v>7.1</v>
      </c>
      <c r="Q92" s="45">
        <v>1</v>
      </c>
      <c r="R92" s="24">
        <v>6.8</v>
      </c>
      <c r="S92" s="45">
        <v>0.9</v>
      </c>
      <c r="T92" s="24">
        <v>6.7</v>
      </c>
      <c r="U92" s="45">
        <v>1</v>
      </c>
      <c r="V92" s="24">
        <v>6.4</v>
      </c>
      <c r="W92" s="45">
        <v>0.8</v>
      </c>
      <c r="X92" s="24">
        <v>7.8</v>
      </c>
      <c r="Y92" s="45">
        <v>1.1000000000000001</v>
      </c>
      <c r="Z92" s="24">
        <v>7</v>
      </c>
      <c r="AA92" s="45">
        <v>0.9</v>
      </c>
      <c r="AB92" s="24">
        <v>5.8</v>
      </c>
      <c r="AC92" s="45">
        <v>0.7</v>
      </c>
      <c r="AD92" s="24">
        <v>6.2</v>
      </c>
      <c r="AE92" s="45">
        <v>0.7</v>
      </c>
    </row>
    <row r="93" spans="1:31" s="85" customFormat="1" ht="25.5" customHeight="1" x14ac:dyDescent="0.25">
      <c r="A93" s="112" t="s">
        <v>131</v>
      </c>
      <c r="B93" s="113">
        <v>5.83</v>
      </c>
      <c r="C93" s="114">
        <v>1.05</v>
      </c>
      <c r="D93" s="113">
        <v>4.3600000000000003</v>
      </c>
      <c r="E93" s="114">
        <v>0.92</v>
      </c>
      <c r="F93" s="113">
        <v>3.47</v>
      </c>
      <c r="G93" s="114">
        <v>0.86</v>
      </c>
      <c r="H93" s="113">
        <v>4.8</v>
      </c>
      <c r="I93" s="114">
        <v>1.06</v>
      </c>
      <c r="J93" s="113">
        <v>6.5</v>
      </c>
      <c r="K93" s="114">
        <v>0.9</v>
      </c>
      <c r="L93" s="113">
        <v>6.8</v>
      </c>
      <c r="M93" s="114">
        <v>0.9</v>
      </c>
      <c r="N93" s="113">
        <v>6.2</v>
      </c>
      <c r="O93" s="114">
        <v>0.8</v>
      </c>
      <c r="P93" s="113">
        <v>6.8</v>
      </c>
      <c r="Q93" s="114">
        <v>0.9</v>
      </c>
      <c r="R93" s="113">
        <v>6.8</v>
      </c>
      <c r="S93" s="114">
        <v>1.1000000000000001</v>
      </c>
      <c r="T93" s="113">
        <v>6.7</v>
      </c>
      <c r="U93" s="114">
        <v>1.1000000000000001</v>
      </c>
      <c r="V93" s="113">
        <v>7</v>
      </c>
      <c r="W93" s="114">
        <v>1.1000000000000001</v>
      </c>
      <c r="X93" s="113">
        <v>6.3</v>
      </c>
      <c r="Y93" s="114">
        <v>1.1000000000000001</v>
      </c>
      <c r="Z93" s="113">
        <v>6.3</v>
      </c>
      <c r="AA93" s="114">
        <v>1.1000000000000001</v>
      </c>
      <c r="AB93" s="113">
        <v>5.3</v>
      </c>
      <c r="AC93" s="114">
        <v>1</v>
      </c>
      <c r="AD93" s="113">
        <v>6.5</v>
      </c>
      <c r="AE93" s="114">
        <v>1.1000000000000001</v>
      </c>
    </row>
    <row r="94" spans="1:31" ht="13.5" customHeight="1" x14ac:dyDescent="0.2">
      <c r="A94" s="27" t="s">
        <v>15</v>
      </c>
      <c r="B94" s="97">
        <v>10.5</v>
      </c>
      <c r="C94" s="120">
        <v>3.33</v>
      </c>
      <c r="D94" s="97">
        <v>4.34</v>
      </c>
      <c r="E94" s="120">
        <v>2.27</v>
      </c>
      <c r="F94" s="97">
        <v>4.3899999999999997</v>
      </c>
      <c r="G94" s="120">
        <v>2.4700000000000002</v>
      </c>
      <c r="H94" s="97">
        <v>9.06</v>
      </c>
      <c r="I94" s="120">
        <v>3.25</v>
      </c>
      <c r="J94" s="24" t="s">
        <v>76</v>
      </c>
      <c r="K94" s="45" t="s">
        <v>98</v>
      </c>
      <c r="L94" s="24">
        <v>12.4</v>
      </c>
      <c r="M94" s="45">
        <v>2.6</v>
      </c>
      <c r="N94" s="24">
        <v>12.1</v>
      </c>
      <c r="O94" s="45">
        <v>2.5</v>
      </c>
      <c r="P94" s="97" t="s">
        <v>125</v>
      </c>
      <c r="Q94" s="120" t="s">
        <v>104</v>
      </c>
      <c r="R94" s="97" t="s">
        <v>126</v>
      </c>
      <c r="S94" s="120" t="s">
        <v>100</v>
      </c>
      <c r="T94" s="97" t="s">
        <v>83</v>
      </c>
      <c r="U94" s="120" t="s">
        <v>107</v>
      </c>
      <c r="V94" s="97" t="s">
        <v>125</v>
      </c>
      <c r="W94" s="120" t="s">
        <v>110</v>
      </c>
      <c r="X94" s="97" t="s">
        <v>43</v>
      </c>
      <c r="Y94" s="120" t="s">
        <v>69</v>
      </c>
      <c r="Z94" s="97" t="s">
        <v>127</v>
      </c>
      <c r="AA94" s="120" t="s">
        <v>55</v>
      </c>
      <c r="AB94" s="97" t="s">
        <v>114</v>
      </c>
      <c r="AC94" s="120" t="s">
        <v>55</v>
      </c>
      <c r="AD94" s="97" t="s">
        <v>47</v>
      </c>
      <c r="AE94" s="120" t="s">
        <v>48</v>
      </c>
    </row>
    <row r="95" spans="1:31" ht="13.5" customHeight="1" x14ac:dyDescent="0.2">
      <c r="A95" s="27" t="s">
        <v>6</v>
      </c>
      <c r="B95" s="24">
        <v>5.63</v>
      </c>
      <c r="C95" s="45">
        <v>1.31</v>
      </c>
      <c r="D95" s="24">
        <v>5.01</v>
      </c>
      <c r="E95" s="45">
        <v>1.22</v>
      </c>
      <c r="F95" s="97">
        <v>3.69</v>
      </c>
      <c r="G95" s="120">
        <v>1.1100000000000001</v>
      </c>
      <c r="H95" s="97">
        <v>3.67</v>
      </c>
      <c r="I95" s="120">
        <v>1.23</v>
      </c>
      <c r="J95" s="24">
        <v>5.3</v>
      </c>
      <c r="K95" s="45">
        <v>1</v>
      </c>
      <c r="L95" s="24">
        <v>5.8</v>
      </c>
      <c r="M95" s="45">
        <v>1.1000000000000001</v>
      </c>
      <c r="N95" s="24">
        <v>5</v>
      </c>
      <c r="O95" s="45">
        <v>1</v>
      </c>
      <c r="P95" s="24">
        <v>5.7</v>
      </c>
      <c r="Q95" s="45">
        <v>1.1000000000000001</v>
      </c>
      <c r="R95" s="24">
        <v>6</v>
      </c>
      <c r="S95" s="45">
        <v>1.3</v>
      </c>
      <c r="T95" s="24">
        <v>6.2</v>
      </c>
      <c r="U95" s="45">
        <v>1.4</v>
      </c>
      <c r="V95" s="24">
        <v>5.8</v>
      </c>
      <c r="W95" s="45">
        <v>1.3</v>
      </c>
      <c r="X95" s="24">
        <v>6.6</v>
      </c>
      <c r="Y95" s="45">
        <v>1.6</v>
      </c>
      <c r="Z95" s="24">
        <v>6.5</v>
      </c>
      <c r="AA95" s="45">
        <v>1.6</v>
      </c>
      <c r="AB95" s="24">
        <v>5.5</v>
      </c>
      <c r="AC95" s="45">
        <v>1.2</v>
      </c>
      <c r="AD95" s="24">
        <v>5.9</v>
      </c>
      <c r="AE95" s="45">
        <v>1.3</v>
      </c>
    </row>
    <row r="96" spans="1:31" ht="13.5" customHeight="1" x14ac:dyDescent="0.2">
      <c r="A96" s="25" t="s">
        <v>14</v>
      </c>
      <c r="B96" s="24">
        <v>5.23</v>
      </c>
      <c r="C96" s="45">
        <v>1.32</v>
      </c>
      <c r="D96" s="24">
        <v>4.9000000000000004</v>
      </c>
      <c r="E96" s="45">
        <v>1.25</v>
      </c>
      <c r="F96" s="97">
        <v>3.71</v>
      </c>
      <c r="G96" s="120">
        <v>1.17</v>
      </c>
      <c r="H96" s="97">
        <v>3.4</v>
      </c>
      <c r="I96" s="120">
        <v>1.22</v>
      </c>
      <c r="J96" s="24">
        <v>5.3</v>
      </c>
      <c r="K96" s="45">
        <v>1.1000000000000001</v>
      </c>
      <c r="L96" s="24">
        <v>5.5</v>
      </c>
      <c r="M96" s="45">
        <v>1.1000000000000001</v>
      </c>
      <c r="N96" s="24">
        <v>5.3</v>
      </c>
      <c r="O96" s="45">
        <v>1.1000000000000001</v>
      </c>
      <c r="P96" s="24">
        <v>5.6</v>
      </c>
      <c r="Q96" s="45">
        <v>1.1000000000000001</v>
      </c>
      <c r="R96" s="24">
        <v>6.1</v>
      </c>
      <c r="S96" s="45">
        <v>1.4</v>
      </c>
      <c r="T96" s="24">
        <v>6</v>
      </c>
      <c r="U96" s="45">
        <v>1.4</v>
      </c>
      <c r="V96" s="24">
        <v>5.8</v>
      </c>
      <c r="W96" s="45">
        <v>1.4</v>
      </c>
      <c r="X96" s="24">
        <v>6.9</v>
      </c>
      <c r="Y96" s="45">
        <v>1.7</v>
      </c>
      <c r="Z96" s="24">
        <v>6.3</v>
      </c>
      <c r="AA96" s="45">
        <v>1.6</v>
      </c>
      <c r="AB96" s="24">
        <v>5.5</v>
      </c>
      <c r="AC96" s="45">
        <v>1.2</v>
      </c>
      <c r="AD96" s="24">
        <v>5.5</v>
      </c>
      <c r="AE96" s="45">
        <v>1.3</v>
      </c>
    </row>
    <row r="97" spans="1:52" ht="13.5" customHeight="1" x14ac:dyDescent="0.2">
      <c r="A97" s="25" t="s">
        <v>13</v>
      </c>
      <c r="B97" s="97">
        <v>11.01</v>
      </c>
      <c r="C97" s="120">
        <v>6.66</v>
      </c>
      <c r="D97" s="97">
        <v>6.52</v>
      </c>
      <c r="E97" s="120">
        <v>5.58</v>
      </c>
      <c r="F97" s="97" t="s">
        <v>28</v>
      </c>
      <c r="G97" s="45"/>
      <c r="H97" s="97">
        <v>7.03</v>
      </c>
      <c r="I97" s="120">
        <v>6.5</v>
      </c>
      <c r="J97" s="97" t="s">
        <v>124</v>
      </c>
      <c r="K97" s="120" t="s">
        <v>74</v>
      </c>
      <c r="L97" s="97" t="s">
        <v>75</v>
      </c>
      <c r="M97" s="120" t="s">
        <v>63</v>
      </c>
      <c r="N97" s="97" t="s">
        <v>69</v>
      </c>
      <c r="O97" s="120" t="s">
        <v>91</v>
      </c>
      <c r="P97" s="97" t="s">
        <v>73</v>
      </c>
      <c r="Q97" s="120" t="s">
        <v>99</v>
      </c>
      <c r="R97" s="97" t="s">
        <v>93</v>
      </c>
      <c r="S97" s="120" t="s">
        <v>80</v>
      </c>
      <c r="T97" s="97" t="s">
        <v>112</v>
      </c>
      <c r="U97" s="120" t="s">
        <v>57</v>
      </c>
      <c r="V97" s="97" t="s">
        <v>82</v>
      </c>
      <c r="W97" s="120" t="s">
        <v>107</v>
      </c>
      <c r="X97" s="97" t="s">
        <v>44</v>
      </c>
      <c r="Y97" s="120" t="s">
        <v>104</v>
      </c>
      <c r="Z97" s="97" t="s">
        <v>128</v>
      </c>
      <c r="AA97" s="120" t="s">
        <v>90</v>
      </c>
      <c r="AB97" s="97" t="s">
        <v>115</v>
      </c>
      <c r="AC97" s="120" t="s">
        <v>95</v>
      </c>
      <c r="AD97" s="97" t="s">
        <v>56</v>
      </c>
      <c r="AE97" s="120" t="s">
        <v>57</v>
      </c>
    </row>
    <row r="98" spans="1:52" ht="13.5" customHeight="1" x14ac:dyDescent="0.2">
      <c r="A98" s="27" t="s">
        <v>7</v>
      </c>
      <c r="B98" s="97">
        <v>2.2999999999999998</v>
      </c>
      <c r="C98" s="120">
        <v>1.27</v>
      </c>
      <c r="D98" s="97">
        <v>2.33</v>
      </c>
      <c r="E98" s="120">
        <v>1.58</v>
      </c>
      <c r="F98" s="97">
        <v>2.1</v>
      </c>
      <c r="G98" s="120">
        <v>1.35</v>
      </c>
      <c r="H98" s="97">
        <v>4.5</v>
      </c>
      <c r="I98" s="120">
        <v>2.17</v>
      </c>
      <c r="J98" s="97" t="s">
        <v>77</v>
      </c>
      <c r="K98" s="120" t="s">
        <v>91</v>
      </c>
      <c r="L98" s="97" t="s">
        <v>44</v>
      </c>
      <c r="M98" s="120" t="s">
        <v>50</v>
      </c>
      <c r="N98" s="97" t="s">
        <v>102</v>
      </c>
      <c r="O98" s="120" t="s">
        <v>67</v>
      </c>
      <c r="P98" s="97" t="s">
        <v>44</v>
      </c>
      <c r="Q98" s="120" t="s">
        <v>50</v>
      </c>
      <c r="R98" s="97" t="s">
        <v>68</v>
      </c>
      <c r="S98" s="120" t="s">
        <v>109</v>
      </c>
      <c r="T98" s="97" t="s">
        <v>111</v>
      </c>
      <c r="U98" s="120" t="s">
        <v>61</v>
      </c>
      <c r="V98" s="97" t="s">
        <v>63</v>
      </c>
      <c r="W98" s="120" t="s">
        <v>52</v>
      </c>
      <c r="X98" s="97" t="s">
        <v>99</v>
      </c>
      <c r="Y98" s="120" t="s">
        <v>91</v>
      </c>
      <c r="Z98" s="97" t="s">
        <v>97</v>
      </c>
      <c r="AA98" s="120" t="s">
        <v>50</v>
      </c>
      <c r="AB98" s="97" t="s">
        <v>60</v>
      </c>
      <c r="AC98" s="120" t="s">
        <v>103</v>
      </c>
      <c r="AD98" s="97" t="s">
        <v>60</v>
      </c>
      <c r="AE98" s="120" t="s">
        <v>50</v>
      </c>
    </row>
    <row r="99" spans="1:52" ht="13.5" customHeight="1" x14ac:dyDescent="0.2">
      <c r="A99" s="25" t="s">
        <v>8</v>
      </c>
      <c r="B99" s="97">
        <v>1.57</v>
      </c>
      <c r="C99" s="120">
        <v>1.2</v>
      </c>
      <c r="D99" s="97" t="s">
        <v>28</v>
      </c>
      <c r="E99" s="45" t="s">
        <v>28</v>
      </c>
      <c r="F99" s="97">
        <v>2.3199999999999998</v>
      </c>
      <c r="G99" s="120">
        <v>1.76</v>
      </c>
      <c r="H99" s="97">
        <v>4.26</v>
      </c>
      <c r="I99" s="120">
        <v>2.5099999999999998</v>
      </c>
      <c r="J99" s="97" t="s">
        <v>82</v>
      </c>
      <c r="K99" s="120" t="s">
        <v>66</v>
      </c>
      <c r="L99" s="97" t="s">
        <v>68</v>
      </c>
      <c r="M99" s="120" t="s">
        <v>52</v>
      </c>
      <c r="N99" s="97" t="s">
        <v>107</v>
      </c>
      <c r="O99" s="120" t="s">
        <v>50</v>
      </c>
      <c r="P99" s="97" t="s">
        <v>106</v>
      </c>
      <c r="Q99" s="120" t="s">
        <v>46</v>
      </c>
      <c r="R99" s="97" t="s">
        <v>48</v>
      </c>
      <c r="S99" s="120" t="s">
        <v>98</v>
      </c>
      <c r="T99" s="97" t="s">
        <v>98</v>
      </c>
      <c r="U99" s="120" t="s">
        <v>92</v>
      </c>
      <c r="V99" s="97" t="s">
        <v>109</v>
      </c>
      <c r="W99" s="120" t="s">
        <v>61</v>
      </c>
      <c r="X99" s="97" t="s">
        <v>60</v>
      </c>
      <c r="Y99" s="120" t="s">
        <v>109</v>
      </c>
      <c r="Z99" s="97" t="s">
        <v>102</v>
      </c>
      <c r="AA99" s="120" t="s">
        <v>69</v>
      </c>
      <c r="AB99" s="97" t="s">
        <v>95</v>
      </c>
      <c r="AC99" s="120" t="s">
        <v>98</v>
      </c>
      <c r="AD99" s="97" t="s">
        <v>65</v>
      </c>
      <c r="AE99" s="120" t="s">
        <v>66</v>
      </c>
    </row>
    <row r="100" spans="1:52" ht="13.5" customHeight="1" x14ac:dyDescent="0.2">
      <c r="A100" s="25" t="s">
        <v>27</v>
      </c>
      <c r="B100" s="97">
        <v>3.83</v>
      </c>
      <c r="C100" s="120">
        <v>3.02</v>
      </c>
      <c r="D100" s="97">
        <v>4.49</v>
      </c>
      <c r="E100" s="120">
        <v>3.59</v>
      </c>
      <c r="F100" s="97" t="s">
        <v>28</v>
      </c>
      <c r="G100" s="45" t="s">
        <v>28</v>
      </c>
      <c r="H100" s="97">
        <v>4.83</v>
      </c>
      <c r="I100" s="120">
        <v>3.82</v>
      </c>
      <c r="J100" s="97" t="s">
        <v>84</v>
      </c>
      <c r="K100" s="120" t="s">
        <v>55</v>
      </c>
      <c r="L100" s="97" t="s">
        <v>111</v>
      </c>
      <c r="M100" s="120" t="s">
        <v>105</v>
      </c>
      <c r="N100" s="97" t="s">
        <v>44</v>
      </c>
      <c r="O100" s="120" t="s">
        <v>62</v>
      </c>
      <c r="P100" s="97" t="s">
        <v>97</v>
      </c>
      <c r="Q100" s="120" t="s">
        <v>109</v>
      </c>
      <c r="R100" s="97" t="s">
        <v>86</v>
      </c>
      <c r="S100" s="120" t="s">
        <v>100</v>
      </c>
      <c r="T100" s="97" t="s">
        <v>93</v>
      </c>
      <c r="U100" s="120" t="s">
        <v>69</v>
      </c>
      <c r="V100" s="97" t="s">
        <v>53</v>
      </c>
      <c r="W100" s="120" t="s">
        <v>102</v>
      </c>
      <c r="X100" s="97" t="s">
        <v>65</v>
      </c>
      <c r="Y100" s="120" t="s">
        <v>55</v>
      </c>
      <c r="Z100" s="97" t="s">
        <v>99</v>
      </c>
      <c r="AA100" s="120" t="s">
        <v>103</v>
      </c>
      <c r="AB100" s="97" t="s">
        <v>58</v>
      </c>
      <c r="AC100" s="120" t="s">
        <v>62</v>
      </c>
      <c r="AD100" s="97" t="s">
        <v>68</v>
      </c>
      <c r="AE100" s="120" t="s">
        <v>46</v>
      </c>
    </row>
    <row r="101" spans="1:52" s="85" customFormat="1" ht="25.5" customHeight="1" x14ac:dyDescent="0.25">
      <c r="A101" s="112" t="s">
        <v>135</v>
      </c>
      <c r="B101" s="113">
        <v>8.0399999999999991</v>
      </c>
      <c r="C101" s="114">
        <v>0.66</v>
      </c>
      <c r="D101" s="113">
        <v>6.65</v>
      </c>
      <c r="E101" s="114">
        <v>0.57999999999999996</v>
      </c>
      <c r="F101" s="113">
        <v>6.2</v>
      </c>
      <c r="G101" s="114">
        <v>0.55000000000000004</v>
      </c>
      <c r="H101" s="113">
        <v>6.96</v>
      </c>
      <c r="I101" s="114">
        <v>0.56999999999999995</v>
      </c>
      <c r="J101" s="113">
        <v>8.6999999999999993</v>
      </c>
      <c r="K101" s="114">
        <v>0.6</v>
      </c>
      <c r="L101" s="113">
        <v>7.2</v>
      </c>
      <c r="M101" s="114">
        <v>0.5</v>
      </c>
      <c r="N101" s="113">
        <v>7.5</v>
      </c>
      <c r="O101" s="114">
        <v>0.5</v>
      </c>
      <c r="P101" s="113">
        <v>8.5</v>
      </c>
      <c r="Q101" s="114">
        <v>0.6</v>
      </c>
      <c r="R101" s="113">
        <v>8.4</v>
      </c>
      <c r="S101" s="114">
        <v>0.6</v>
      </c>
      <c r="T101" s="113">
        <v>8.3000000000000007</v>
      </c>
      <c r="U101" s="114">
        <v>0.6</v>
      </c>
      <c r="V101" s="113">
        <v>8.5</v>
      </c>
      <c r="W101" s="114">
        <v>0.6</v>
      </c>
      <c r="X101" s="113">
        <v>8.3000000000000007</v>
      </c>
      <c r="Y101" s="114">
        <v>0.7</v>
      </c>
      <c r="Z101" s="113">
        <v>8</v>
      </c>
      <c r="AA101" s="114">
        <v>0.6</v>
      </c>
      <c r="AB101" s="113">
        <v>7.5</v>
      </c>
      <c r="AC101" s="114">
        <v>0.5</v>
      </c>
      <c r="AD101" s="113">
        <v>7.6</v>
      </c>
      <c r="AE101" s="114">
        <v>0.5</v>
      </c>
    </row>
    <row r="102" spans="1:52" ht="13.5" customHeight="1" x14ac:dyDescent="0.2">
      <c r="A102" s="27" t="s">
        <v>15</v>
      </c>
      <c r="B102" s="24">
        <v>9.58</v>
      </c>
      <c r="C102" s="45">
        <v>1.23</v>
      </c>
      <c r="D102" s="24">
        <v>8.25</v>
      </c>
      <c r="E102" s="45">
        <v>1.2</v>
      </c>
      <c r="F102" s="24">
        <v>8</v>
      </c>
      <c r="G102" s="45">
        <v>1.19</v>
      </c>
      <c r="H102" s="24">
        <v>9.5299999999999994</v>
      </c>
      <c r="I102" s="45">
        <v>1.27</v>
      </c>
      <c r="J102" s="24">
        <v>10.6</v>
      </c>
      <c r="K102" s="45">
        <v>1.1000000000000001</v>
      </c>
      <c r="L102" s="24">
        <v>10.199999999999999</v>
      </c>
      <c r="M102" s="45">
        <v>1.2</v>
      </c>
      <c r="N102" s="24">
        <v>9.9</v>
      </c>
      <c r="O102" s="45">
        <v>1.1000000000000001</v>
      </c>
      <c r="P102" s="24">
        <v>10.8</v>
      </c>
      <c r="Q102" s="45">
        <v>1.1000000000000001</v>
      </c>
      <c r="R102" s="24">
        <v>11.1</v>
      </c>
      <c r="S102" s="45">
        <v>1.4</v>
      </c>
      <c r="T102" s="24">
        <v>11.4</v>
      </c>
      <c r="U102" s="45">
        <v>1.4</v>
      </c>
      <c r="V102" s="24">
        <v>12</v>
      </c>
      <c r="W102" s="45">
        <v>1.5</v>
      </c>
      <c r="X102" s="24">
        <v>9.9</v>
      </c>
      <c r="Y102" s="45">
        <v>1.4</v>
      </c>
      <c r="Z102" s="24">
        <v>9.6999999999999993</v>
      </c>
      <c r="AA102" s="45">
        <v>1.2</v>
      </c>
      <c r="AB102" s="24">
        <v>9.8000000000000007</v>
      </c>
      <c r="AC102" s="45">
        <v>1.3</v>
      </c>
      <c r="AD102" s="24">
        <v>10.3</v>
      </c>
      <c r="AE102" s="45">
        <v>1.3</v>
      </c>
    </row>
    <row r="103" spans="1:52" ht="13.5" customHeight="1" x14ac:dyDescent="0.2">
      <c r="A103" s="27" t="s">
        <v>6</v>
      </c>
      <c r="B103" s="24">
        <v>8.73</v>
      </c>
      <c r="C103" s="45">
        <v>1.23</v>
      </c>
      <c r="D103" s="24">
        <v>7.48</v>
      </c>
      <c r="E103" s="45">
        <v>1</v>
      </c>
      <c r="F103" s="24">
        <v>6.78</v>
      </c>
      <c r="G103" s="45">
        <v>0.99</v>
      </c>
      <c r="H103" s="24">
        <v>7.55</v>
      </c>
      <c r="I103" s="45">
        <v>1.03</v>
      </c>
      <c r="J103" s="24">
        <v>9.4</v>
      </c>
      <c r="K103" s="45">
        <v>1</v>
      </c>
      <c r="L103" s="24">
        <v>7</v>
      </c>
      <c r="M103" s="45">
        <v>0.8</v>
      </c>
      <c r="N103" s="24">
        <v>8.5</v>
      </c>
      <c r="O103" s="45">
        <v>0.8</v>
      </c>
      <c r="P103" s="24">
        <v>8.5</v>
      </c>
      <c r="Q103" s="45">
        <v>1</v>
      </c>
      <c r="R103" s="24">
        <v>8.6999999999999993</v>
      </c>
      <c r="S103" s="45">
        <v>1.1000000000000001</v>
      </c>
      <c r="T103" s="24">
        <v>8</v>
      </c>
      <c r="U103" s="45">
        <v>1</v>
      </c>
      <c r="V103" s="24">
        <v>9</v>
      </c>
      <c r="W103" s="45">
        <v>1.2</v>
      </c>
      <c r="X103" s="24">
        <v>7.6</v>
      </c>
      <c r="Y103" s="45">
        <v>1</v>
      </c>
      <c r="Z103" s="24">
        <v>8.6999999999999993</v>
      </c>
      <c r="AA103" s="45">
        <v>1.2</v>
      </c>
      <c r="AB103" s="24">
        <v>8.6999999999999993</v>
      </c>
      <c r="AC103" s="45">
        <v>1.1000000000000001</v>
      </c>
      <c r="AD103" s="24">
        <v>8.1</v>
      </c>
      <c r="AE103" s="45">
        <v>1.1000000000000001</v>
      </c>
    </row>
    <row r="104" spans="1:52" ht="13.5" customHeight="1" x14ac:dyDescent="0.2">
      <c r="A104" s="25" t="s">
        <v>14</v>
      </c>
      <c r="B104" s="24">
        <v>7.85</v>
      </c>
      <c r="C104" s="45">
        <v>1.35</v>
      </c>
      <c r="D104" s="24">
        <v>6.88</v>
      </c>
      <c r="E104" s="45">
        <v>1.1599999999999999</v>
      </c>
      <c r="F104" s="24">
        <v>5.66</v>
      </c>
      <c r="G104" s="45">
        <v>1.08</v>
      </c>
      <c r="H104" s="24">
        <v>7.77</v>
      </c>
      <c r="I104" s="45">
        <v>1.28</v>
      </c>
      <c r="J104" s="24">
        <v>8.8000000000000007</v>
      </c>
      <c r="K104" s="45">
        <v>1.2</v>
      </c>
      <c r="L104" s="24">
        <v>6.3</v>
      </c>
      <c r="M104" s="45">
        <v>0.9</v>
      </c>
      <c r="N104" s="24">
        <v>8.1999999999999993</v>
      </c>
      <c r="O104" s="45">
        <v>1</v>
      </c>
      <c r="P104" s="24">
        <v>7.9</v>
      </c>
      <c r="Q104" s="45">
        <v>1</v>
      </c>
      <c r="R104" s="24">
        <v>7.6</v>
      </c>
      <c r="S104" s="45">
        <v>1.3</v>
      </c>
      <c r="T104" s="24">
        <v>7.9</v>
      </c>
      <c r="U104" s="45">
        <v>1.3</v>
      </c>
      <c r="V104" s="24">
        <v>9.1999999999999993</v>
      </c>
      <c r="W104" s="45">
        <v>1.6</v>
      </c>
      <c r="X104" s="24">
        <v>7.8</v>
      </c>
      <c r="Y104" s="45">
        <v>1.2</v>
      </c>
      <c r="Z104" s="24">
        <v>7.5</v>
      </c>
      <c r="AA104" s="45">
        <v>1.2</v>
      </c>
      <c r="AB104" s="24">
        <v>7.1</v>
      </c>
      <c r="AC104" s="45">
        <v>1.3</v>
      </c>
      <c r="AD104" s="24">
        <v>7.2</v>
      </c>
      <c r="AE104" s="45">
        <v>1.3</v>
      </c>
    </row>
    <row r="105" spans="1:52" ht="13.5" customHeight="1" x14ac:dyDescent="0.2">
      <c r="A105" s="25" t="s">
        <v>13</v>
      </c>
      <c r="B105" s="24">
        <v>10.75</v>
      </c>
      <c r="C105" s="45">
        <v>2.6</v>
      </c>
      <c r="D105" s="24">
        <v>8.92</v>
      </c>
      <c r="E105" s="45">
        <v>1.97</v>
      </c>
      <c r="F105" s="24">
        <v>9.2799999999999994</v>
      </c>
      <c r="G105" s="45">
        <v>2.08</v>
      </c>
      <c r="H105" s="24">
        <v>7</v>
      </c>
      <c r="I105" s="45">
        <v>1.67</v>
      </c>
      <c r="J105" s="24">
        <v>10.9</v>
      </c>
      <c r="K105" s="45">
        <v>2</v>
      </c>
      <c r="L105" s="24">
        <v>9</v>
      </c>
      <c r="M105" s="45">
        <v>1.6</v>
      </c>
      <c r="N105" s="24">
        <v>9.1</v>
      </c>
      <c r="O105" s="45">
        <v>1.5</v>
      </c>
      <c r="P105" s="24">
        <v>9.8000000000000007</v>
      </c>
      <c r="Q105" s="45">
        <v>2.1</v>
      </c>
      <c r="R105" s="24">
        <v>11</v>
      </c>
      <c r="S105" s="45">
        <v>2.2999999999999998</v>
      </c>
      <c r="T105" s="24">
        <v>8.1999999999999993</v>
      </c>
      <c r="U105" s="45">
        <v>1.6</v>
      </c>
      <c r="V105" s="24">
        <v>8.6</v>
      </c>
      <c r="W105" s="45">
        <v>1.6</v>
      </c>
      <c r="X105" s="24">
        <v>7.2</v>
      </c>
      <c r="Y105" s="45">
        <v>1.7</v>
      </c>
      <c r="Z105" s="24">
        <v>11.1</v>
      </c>
      <c r="AA105" s="45">
        <v>2.5</v>
      </c>
      <c r="AB105" s="24">
        <v>11.7</v>
      </c>
      <c r="AC105" s="45">
        <v>2.2000000000000002</v>
      </c>
      <c r="AD105" s="24">
        <v>9.6</v>
      </c>
      <c r="AE105" s="45">
        <v>1.8</v>
      </c>
    </row>
    <row r="106" spans="1:52" ht="13.5" customHeight="1" x14ac:dyDescent="0.2">
      <c r="A106" s="27" t="s">
        <v>7</v>
      </c>
      <c r="B106" s="24">
        <v>5.72</v>
      </c>
      <c r="C106" s="45">
        <v>0.91</v>
      </c>
      <c r="D106" s="24">
        <v>4.3499999999999996</v>
      </c>
      <c r="E106" s="45">
        <v>0.78</v>
      </c>
      <c r="F106" s="24">
        <v>4.28</v>
      </c>
      <c r="G106" s="45">
        <v>0.72</v>
      </c>
      <c r="H106" s="24">
        <v>4.58</v>
      </c>
      <c r="I106" s="45">
        <v>0.75</v>
      </c>
      <c r="J106" s="24">
        <v>6.3</v>
      </c>
      <c r="K106" s="45">
        <v>0.9</v>
      </c>
      <c r="L106" s="24">
        <v>4.9000000000000004</v>
      </c>
      <c r="M106" s="45">
        <v>0.7</v>
      </c>
      <c r="N106" s="24">
        <v>5</v>
      </c>
      <c r="O106" s="45">
        <v>0.7</v>
      </c>
      <c r="P106" s="24">
        <v>7</v>
      </c>
      <c r="Q106" s="45">
        <v>0.9</v>
      </c>
      <c r="R106" s="24">
        <v>6.6</v>
      </c>
      <c r="S106" s="45">
        <v>0.8</v>
      </c>
      <c r="T106" s="24">
        <v>6.5</v>
      </c>
      <c r="U106" s="45">
        <v>0.9</v>
      </c>
      <c r="V106" s="24">
        <v>6.1</v>
      </c>
      <c r="W106" s="45">
        <v>0.8</v>
      </c>
      <c r="X106" s="24">
        <v>7.9</v>
      </c>
      <c r="Y106" s="45">
        <v>1</v>
      </c>
      <c r="Z106" s="24">
        <v>6.7</v>
      </c>
      <c r="AA106" s="45">
        <v>0.9</v>
      </c>
      <c r="AB106" s="24">
        <v>5.8</v>
      </c>
      <c r="AC106" s="45">
        <v>0.7</v>
      </c>
      <c r="AD106" s="24">
        <v>6.1</v>
      </c>
      <c r="AE106" s="45">
        <v>0.7</v>
      </c>
    </row>
    <row r="107" spans="1:52" ht="13.5" customHeight="1" x14ac:dyDescent="0.2">
      <c r="A107" s="25" t="s">
        <v>8</v>
      </c>
      <c r="B107" s="24">
        <v>6.15</v>
      </c>
      <c r="C107" s="45">
        <v>1.75</v>
      </c>
      <c r="D107" s="97">
        <v>4.25</v>
      </c>
      <c r="E107" s="120">
        <v>1.6</v>
      </c>
      <c r="F107" s="97">
        <v>3.16</v>
      </c>
      <c r="G107" s="120">
        <v>1.31</v>
      </c>
      <c r="H107" s="97">
        <v>5.69</v>
      </c>
      <c r="I107" s="120">
        <v>1.91</v>
      </c>
      <c r="J107" s="97" t="s">
        <v>90</v>
      </c>
      <c r="K107" s="120" t="s">
        <v>103</v>
      </c>
      <c r="L107" s="97" t="s">
        <v>58</v>
      </c>
      <c r="M107" s="120" t="s">
        <v>67</v>
      </c>
      <c r="N107" s="97" t="s">
        <v>97</v>
      </c>
      <c r="O107" s="120" t="s">
        <v>61</v>
      </c>
      <c r="P107" s="97" t="s">
        <v>86</v>
      </c>
      <c r="Q107" s="120" t="s">
        <v>64</v>
      </c>
      <c r="R107" s="97" t="s">
        <v>57</v>
      </c>
      <c r="S107" s="120" t="s">
        <v>46</v>
      </c>
      <c r="T107" s="97" t="s">
        <v>65</v>
      </c>
      <c r="U107" s="120" t="s">
        <v>50</v>
      </c>
      <c r="V107" s="97" t="s">
        <v>60</v>
      </c>
      <c r="W107" s="120" t="s">
        <v>109</v>
      </c>
      <c r="X107" s="97" t="s">
        <v>121</v>
      </c>
      <c r="Y107" s="120" t="s">
        <v>105</v>
      </c>
      <c r="Z107" s="97" t="s">
        <v>58</v>
      </c>
      <c r="AA107" s="120" t="s">
        <v>61</v>
      </c>
      <c r="AB107" s="97" t="s">
        <v>116</v>
      </c>
      <c r="AC107" s="120" t="s">
        <v>91</v>
      </c>
      <c r="AD107" s="97" t="s">
        <v>63</v>
      </c>
      <c r="AE107" s="120" t="s">
        <v>50</v>
      </c>
    </row>
    <row r="108" spans="1:52" s="66" customFormat="1" ht="13.5" customHeight="1" x14ac:dyDescent="0.25">
      <c r="A108" s="22" t="s">
        <v>27</v>
      </c>
      <c r="B108" s="21">
        <v>5.58</v>
      </c>
      <c r="C108" s="46">
        <v>1.07</v>
      </c>
      <c r="D108" s="21">
        <v>4.37</v>
      </c>
      <c r="E108" s="46">
        <v>0.9</v>
      </c>
      <c r="F108" s="21">
        <v>4.55</v>
      </c>
      <c r="G108" s="46">
        <v>0.83</v>
      </c>
      <c r="H108" s="21">
        <v>4.33</v>
      </c>
      <c r="I108" s="46">
        <v>0.82</v>
      </c>
      <c r="J108" s="21">
        <v>6.2</v>
      </c>
      <c r="K108" s="46">
        <v>1</v>
      </c>
      <c r="L108" s="21">
        <v>5.0999999999999996</v>
      </c>
      <c r="M108" s="46">
        <v>0.7</v>
      </c>
      <c r="N108" s="21">
        <v>5.2</v>
      </c>
      <c r="O108" s="46">
        <v>0.7</v>
      </c>
      <c r="P108" s="21">
        <v>7.3</v>
      </c>
      <c r="Q108" s="46">
        <v>1</v>
      </c>
      <c r="R108" s="21">
        <v>6.8</v>
      </c>
      <c r="S108" s="46">
        <v>0.9</v>
      </c>
      <c r="T108" s="21">
        <v>6.7</v>
      </c>
      <c r="U108" s="46">
        <v>1</v>
      </c>
      <c r="V108" s="21">
        <v>6.3</v>
      </c>
      <c r="W108" s="46">
        <v>0.9</v>
      </c>
      <c r="X108" s="21">
        <v>8</v>
      </c>
      <c r="Y108" s="46">
        <v>1.1000000000000001</v>
      </c>
      <c r="Z108" s="21">
        <v>7.1</v>
      </c>
      <c r="AA108" s="46">
        <v>0.9</v>
      </c>
      <c r="AB108" s="21">
        <v>5.9</v>
      </c>
      <c r="AC108" s="46">
        <v>0.8</v>
      </c>
      <c r="AD108" s="21">
        <v>6.3</v>
      </c>
      <c r="AE108" s="46">
        <v>0.7</v>
      </c>
    </row>
    <row r="109" spans="1:52" s="16" customFormat="1" ht="13.5" customHeight="1" x14ac:dyDescent="0.2">
      <c r="A109" s="12" t="s">
        <v>32</v>
      </c>
      <c r="B109" s="15"/>
      <c r="C109" s="15"/>
      <c r="D109" s="15"/>
      <c r="E109" s="15"/>
      <c r="F109" s="18"/>
      <c r="G109" s="17"/>
      <c r="H109" s="17"/>
      <c r="I109" s="17"/>
      <c r="J109" s="17"/>
      <c r="K109" s="17"/>
      <c r="L109" s="15"/>
      <c r="M109" s="15"/>
      <c r="N109" s="15"/>
      <c r="O109" s="15"/>
      <c r="P109" s="18"/>
      <c r="Q109" s="17"/>
      <c r="R109" s="17"/>
      <c r="S109" s="17"/>
      <c r="T109" s="17"/>
      <c r="U109" s="17"/>
      <c r="V109" s="15"/>
      <c r="W109" s="15"/>
      <c r="X109" s="15"/>
      <c r="Y109" s="15"/>
      <c r="Z109" s="18"/>
      <c r="AA109" s="17"/>
      <c r="AB109" s="18"/>
      <c r="AC109" s="17"/>
      <c r="AD109" s="18"/>
      <c r="AE109" s="17"/>
    </row>
    <row r="110" spans="1:52" s="7" customFormat="1" ht="13.5" customHeight="1" x14ac:dyDescent="0.2">
      <c r="A110" s="12" t="s">
        <v>29</v>
      </c>
      <c r="B110" s="12"/>
      <c r="C110" s="12"/>
      <c r="D110" s="12"/>
      <c r="E110" s="12"/>
      <c r="F110" s="12"/>
      <c r="G110" s="12"/>
      <c r="H110" s="12"/>
      <c r="I110" s="12"/>
      <c r="J110" s="5"/>
      <c r="K110" s="5"/>
      <c r="L110" s="5"/>
      <c r="M110" s="5"/>
      <c r="N110" s="5"/>
      <c r="O110" s="6"/>
      <c r="P110" s="6"/>
      <c r="AZ110" s="92"/>
    </row>
    <row r="111" spans="1:52" s="7" customFormat="1" ht="13.5" customHeight="1" x14ac:dyDescent="0.2">
      <c r="A111" s="12" t="s">
        <v>33</v>
      </c>
      <c r="B111" s="12"/>
      <c r="C111" s="12"/>
      <c r="D111" s="12"/>
      <c r="E111" s="12"/>
      <c r="F111" s="12"/>
      <c r="G111" s="12"/>
      <c r="H111" s="12"/>
      <c r="I111" s="12"/>
      <c r="J111" s="5"/>
      <c r="K111" s="5"/>
      <c r="L111" s="5"/>
      <c r="M111" s="5"/>
      <c r="N111" s="5"/>
      <c r="O111" s="6"/>
      <c r="P111" s="6"/>
      <c r="AZ111" s="92"/>
    </row>
    <row r="112" spans="1:52" s="7" customFormat="1" ht="13.5" customHeight="1" x14ac:dyDescent="0.2">
      <c r="A112" s="10" t="s">
        <v>30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3"/>
    </row>
    <row r="113" spans="1:52" s="7" customFormat="1" ht="13.5" customHeight="1" x14ac:dyDescent="0.2">
      <c r="A113" s="8" t="str">
        <f>Index!$A$16</f>
        <v>Source: OFS – Enquête suisse sur la population active (ESPA)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8"/>
    </row>
    <row r="114" spans="1:52" s="7" customFormat="1" ht="13.5" customHeight="1" x14ac:dyDescent="0.2">
      <c r="A114" s="8" t="str">
        <f>Index!$A$17</f>
        <v>© OFS 2021</v>
      </c>
      <c r="B114" s="12"/>
      <c r="C114" s="12"/>
      <c r="D114" s="12"/>
      <c r="E114" s="12"/>
      <c r="F114" s="12"/>
      <c r="G114" s="12"/>
      <c r="H114" s="12"/>
      <c r="I114" s="12"/>
      <c r="J114" s="5"/>
      <c r="K114" s="5"/>
      <c r="L114" s="5"/>
      <c r="M114" s="5"/>
      <c r="N114" s="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52" s="13" customFormat="1" ht="25.5" customHeight="1" x14ac:dyDescent="0.2">
      <c r="A115" s="8" t="str">
        <f>Index!$A$18</f>
        <v>Contact: Office fédéral de la statistique (OFS), Indicateurs de la formation, EducIndicators@bfs.admin.ch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</row>
  </sheetData>
  <mergeCells count="32">
    <mergeCell ref="A4:A5"/>
    <mergeCell ref="AD59:AE59"/>
    <mergeCell ref="Z4:AA4"/>
    <mergeCell ref="Z59:AA59"/>
    <mergeCell ref="B4:C4"/>
    <mergeCell ref="D4:E4"/>
    <mergeCell ref="F4:G4"/>
    <mergeCell ref="H4:I4"/>
    <mergeCell ref="J4:K4"/>
    <mergeCell ref="X4:Y4"/>
    <mergeCell ref="N59:O59"/>
    <mergeCell ref="P59:Q59"/>
    <mergeCell ref="R59:S59"/>
    <mergeCell ref="T59:U59"/>
    <mergeCell ref="V59:W59"/>
    <mergeCell ref="X59:Y59"/>
    <mergeCell ref="AB4:AC4"/>
    <mergeCell ref="AB59:AC59"/>
    <mergeCell ref="AD4:AE4"/>
    <mergeCell ref="A59:A60"/>
    <mergeCell ref="B59:C59"/>
    <mergeCell ref="D59:E59"/>
    <mergeCell ref="F59:G59"/>
    <mergeCell ref="H59:I59"/>
    <mergeCell ref="J59:K59"/>
    <mergeCell ref="L59:M59"/>
    <mergeCell ref="L4:M4"/>
    <mergeCell ref="N4:O4"/>
    <mergeCell ref="P4:Q4"/>
    <mergeCell ref="R4:S4"/>
    <mergeCell ref="T4:U4"/>
    <mergeCell ref="V4:W4"/>
  </mergeCells>
  <conditionalFormatting sqref="J70:AA84 AD70:AE84">
    <cfRule type="cellIs" dxfId="1" priority="2" operator="lessThan">
      <formula>0</formula>
    </cfRule>
  </conditionalFormatting>
  <conditionalFormatting sqref="AB70:AC84">
    <cfRule type="cellIs" dxfId="0" priority="1" operator="lessThan">
      <formula>0</formula>
    </cfRule>
  </conditionalFormatting>
  <hyperlinks>
    <hyperlink ref="A1" location="Index!A1" display="Retour"/>
    <hyperlink ref="A55" location="Index!A1" display="Retour"/>
  </hyperlink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3" manualBreakCount="3">
    <brk id="29" max="26" man="1"/>
    <brk id="54" max="26" man="1"/>
    <brk id="8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2019-06-11T12:30:07Z</cp:lastPrinted>
  <dcterms:created xsi:type="dcterms:W3CDTF">2011-05-25T12:31:35Z</dcterms:created>
  <dcterms:modified xsi:type="dcterms:W3CDTF">2021-03-15T20:30:26Z</dcterms:modified>
</cp:coreProperties>
</file>