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1\GNP_2021_401_Nov\Excel-Tabellen manuell\"/>
    </mc:Choice>
  </mc:AlternateContent>
  <bookViews>
    <workbookView xWindow="5688" yWindow="1320" windowWidth="8460" windowHeight="6180"/>
  </bookViews>
  <sheets>
    <sheet name="2020-2021"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workbook>
</file>

<file path=xl/calcChain.xml><?xml version="1.0" encoding="utf-8"?>
<calcChain xmlns="http://schemas.openxmlformats.org/spreadsheetml/2006/main">
  <c r="F15" i="22" l="1"/>
  <c r="F16" i="22"/>
  <c r="F17" i="22"/>
  <c r="F18" i="22"/>
  <c r="F19" i="22"/>
  <c r="F20" i="22"/>
  <c r="F21" i="22"/>
  <c r="F22" i="22"/>
  <c r="M21" i="22" l="1"/>
  <c r="M22" i="22"/>
  <c r="G21" i="22"/>
  <c r="G22" i="22"/>
  <c r="M20" i="22" l="1"/>
  <c r="G20" i="22"/>
  <c r="M19" i="22"/>
  <c r="G19" i="22"/>
  <c r="M18" i="22"/>
  <c r="G18" i="22"/>
  <c r="M17" i="22"/>
  <c r="G17" i="22"/>
  <c r="M16" i="22"/>
  <c r="G16" i="22"/>
  <c r="M15" i="22"/>
  <c r="J15" i="22"/>
  <c r="G15" i="22"/>
  <c r="J12" i="22" l="1"/>
  <c r="F12" i="22"/>
  <c r="E12" i="22"/>
  <c r="G12" i="22"/>
  <c r="J11" i="22"/>
  <c r="F11" i="22"/>
  <c r="G11" i="22"/>
  <c r="M14" i="22"/>
  <c r="J14" i="22"/>
  <c r="F14" i="22"/>
  <c r="G14" i="22"/>
  <c r="M13" i="22"/>
  <c r="J13" i="22"/>
  <c r="F13" i="22"/>
  <c r="G13" i="22"/>
  <c r="M12" i="22"/>
  <c r="M11" i="22"/>
</calcChain>
</file>

<file path=xl/sharedStrings.xml><?xml version="1.0" encoding="utf-8"?>
<sst xmlns="http://schemas.openxmlformats.org/spreadsheetml/2006/main" count="3743" uniqueCount="857">
  <si>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</si>
  <si>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</si>
  <si>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</si>
  <si>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</si>
  <si>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</si>
  <si>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</si>
  <si>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</si>
  <si>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</si>
  <si>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</si>
  <si>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</si>
  <si>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</si>
  <si>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</si>
  <si>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</si>
  <si>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</si>
  <si>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</si>
  <si>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</si>
  <si>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</si>
  <si>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</si>
  <si>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</si>
  <si>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</si>
  <si>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</si>
  <si>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</si>
  <si>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</si>
  <si>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</si>
  <si>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</si>
  <si>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</si>
  <si>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</si>
  <si>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</si>
  <si>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</si>
  <si>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</si>
  <si>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</si>
  <si>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</si>
  <si>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</si>
  <si>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</si>
  <si>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</si>
  <si>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</si>
  <si>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</si>
  <si>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</si>
  <si>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</si>
  <si>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</si>
  <si>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</si>
  <si>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</si>
  <si>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</si>
  <si>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</si>
  <si>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</si>
  <si>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</si>
  <si>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</si>
  <si>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</si>
  <si>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</si>
  <si>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</si>
  <si>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</si>
  <si>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</si>
  <si>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</si>
  <si>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</si>
  <si>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</si>
  <si>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</si>
  <si>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</si>
  <si>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</si>
  <si>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</si>
  <si>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</si>
  <si>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</si>
  <si>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</si>
  <si>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</si>
  <si>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</si>
  <si>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</si>
  <si>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</si>
  <si>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</si>
  <si>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</si>
  <si>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</si>
  <si>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</si>
  <si>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</si>
  <si>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</si>
  <si>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</si>
  <si>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</si>
  <si>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</si>
  <si>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</si>
  <si>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</si>
  <si>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</si>
  <si>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</si>
  <si>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</si>
  <si>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</si>
  <si>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</si>
  <si>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</si>
  <si>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</si>
  <si>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</si>
  <si>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</si>
  <si>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</si>
  <si>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</si>
  <si>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</si>
  <si>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</si>
  <si>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</si>
  <si>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</si>
  <si>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</si>
  <si>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</si>
  <si>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</si>
  <si>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</si>
  <si>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</si>
  <si>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</si>
  <si>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</si>
  <si>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</si>
  <si>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</si>
  <si>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</si>
  <si>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</si>
  <si>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</si>
  <si>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</si>
  <si>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</si>
  <si>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</si>
  <si>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</si>
  <si>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</si>
  <si>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</si>
  <si>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</si>
  <si>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</si>
  <si>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</si>
  <si>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</si>
  <si>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</si>
  <si>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</si>
  <si>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</si>
  <si>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</si>
  <si>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</si>
  <si>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</si>
  <si>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</si>
  <si>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</si>
  <si>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</si>
  <si>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</si>
  <si>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</si>
  <si>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</si>
  <si>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</si>
  <si>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</si>
  <si>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</si>
  <si>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</si>
  <si>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</si>
  <si>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</si>
  <si>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</si>
  <si>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</si>
  <si>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</si>
  <si>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</si>
  <si>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</si>
  <si>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</si>
  <si>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</si>
  <si>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</si>
  <si>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</si>
  <si>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</si>
  <si>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</si>
  <si>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</si>
  <si>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</si>
  <si>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</si>
  <si>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</si>
  <si>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</si>
  <si>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</si>
  <si>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</si>
  <si>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</si>
  <si>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</si>
  <si>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</si>
  <si>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</si>
  <si>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</si>
  <si>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</si>
  <si>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</si>
  <si>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</si>
  <si>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</si>
  <si>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</si>
  <si>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</si>
  <si>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</si>
  <si>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</si>
  <si>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</si>
  <si>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</si>
  <si>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</si>
  <si>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</si>
  <si>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</si>
  <si>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</si>
  <si>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</si>
  <si>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</si>
  <si>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</si>
  <si>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</si>
  <si>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</si>
  <si>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</si>
  <si>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</si>
  <si>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</si>
  <si>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</si>
  <si>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</si>
  <si>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</si>
  <si>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</si>
  <si>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</si>
  <si>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</si>
  <si>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</si>
  <si>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</si>
  <si>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</si>
  <si>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</si>
  <si>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</si>
  <si>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</si>
  <si>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</si>
  <si>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</si>
  <si>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</si>
  <si>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</si>
  <si>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</si>
  <si>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</si>
  <si>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</si>
  <si>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</si>
  <si>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</si>
  <si>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</si>
  <si>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</si>
  <si>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</si>
  <si>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</si>
  <si>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</si>
  <si>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</si>
  <si>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</si>
  <si>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</si>
  <si>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</si>
  <si>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</si>
  <si>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</si>
  <si>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</si>
  <si>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</si>
  <si>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</si>
  <si>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</si>
  <si>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</si>
  <si>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</si>
  <si>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</si>
  <si>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</si>
  <si>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</si>
  <si>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</si>
  <si>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</si>
  <si>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</si>
  <si>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</si>
  <si>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</si>
  <si>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</si>
  <si>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</si>
  <si>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</si>
  <si>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</si>
  <si>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</si>
  <si>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</si>
  <si>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</si>
  <si>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</si>
  <si>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</si>
  <si>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</si>
  <si>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</si>
  <si>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</si>
  <si>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</si>
  <si>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</si>
  <si>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</si>
  <si>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</si>
  <si>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</si>
  <si>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</si>
  <si>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</si>
  <si>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</si>
  <si>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</si>
  <si>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</si>
  <si>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</si>
  <si>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</si>
  <si>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</si>
  <si>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</si>
  <si>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</si>
  <si>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</si>
  <si>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</si>
  <si>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</si>
  <si>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</si>
  <si>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</si>
  <si>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</si>
  <si>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</si>
  <si>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</si>
  <si>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</si>
  <si>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</si>
  <si>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</si>
  <si>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</si>
  <si>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</si>
  <si>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</si>
  <si>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</si>
  <si>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</si>
  <si>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</si>
  <si>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</si>
  <si>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</si>
  <si>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</si>
  <si>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</si>
  <si>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</si>
  <si>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</si>
  <si>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</si>
  <si>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</si>
  <si>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</si>
  <si>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</si>
  <si>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</si>
  <si>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</si>
  <si>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</si>
  <si>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</si>
  <si>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</si>
  <si>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</si>
  <si>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</si>
  <si>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</si>
  <si>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</si>
  <si>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</si>
  <si>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</si>
  <si>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</si>
  <si>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</si>
  <si>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</si>
  <si>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</si>
  <si>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</si>
  <si>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</si>
  <si>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</si>
  <si>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</si>
  <si>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</si>
  <si>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</si>
  <si>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</si>
  <si>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</si>
  <si>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</si>
  <si>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</si>
  <si>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</si>
  <si>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</si>
  <si>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</si>
  <si>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</si>
  <si>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</si>
  <si>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</si>
  <si>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</si>
  <si>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</si>
  <si>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</si>
  <si>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</si>
  <si>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</si>
  <si>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</si>
  <si>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</si>
  <si>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</si>
  <si>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</si>
  <si>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</si>
  <si>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</si>
  <si>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</si>
  <si>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</si>
  <si>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</si>
  <si>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</si>
  <si>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</si>
  <si>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</si>
  <si>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</si>
  <si>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</si>
  <si>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</si>
  <si>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</si>
  <si>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</si>
  <si>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</si>
  <si>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</si>
  <si>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</si>
  <si>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</si>
  <si>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</si>
  <si>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</si>
  <si>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</si>
  <si>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</si>
  <si>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</si>
  <si>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</si>
  <si>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</si>
  <si>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</si>
  <si>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</si>
  <si>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</si>
  <si>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</si>
  <si>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</si>
  <si>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</si>
  <si>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</si>
  <si>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</si>
  <si>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</si>
  <si>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</si>
  <si>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</si>
  <si>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</si>
  <si>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</si>
  <si>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</si>
  <si>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</si>
  <si>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</si>
  <si>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</si>
  <si>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</si>
  <si>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</si>
  <si>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</si>
  <si>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</si>
  <si>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</si>
  <si>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</si>
  <si>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</si>
  <si>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</si>
  <si>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</si>
  <si>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</si>
  <si>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</si>
  <si>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</si>
  <si>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</si>
  <si>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</si>
  <si>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</si>
  <si>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</si>
  <si>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</si>
  <si>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</si>
  <si>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</si>
  <si>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</si>
  <si>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</si>
  <si>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</si>
  <si>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</si>
  <si>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</si>
  <si>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</si>
  <si>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</si>
  <si>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</si>
  <si>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</si>
  <si>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</si>
  <si>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</si>
  <si>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</si>
  <si>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</si>
  <si>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</si>
  <si>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</si>
  <si>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</si>
  <si>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</si>
  <si>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</si>
  <si>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</si>
  <si>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</si>
  <si>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</si>
  <si>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</si>
  <si>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</si>
  <si>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</si>
  <si>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</si>
  <si>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</si>
  <si>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</si>
  <si>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</si>
  <si>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</si>
  <si>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</si>
  <si>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</si>
  <si>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</si>
  <si>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</si>
  <si>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</si>
  <si>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</si>
  <si>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</si>
  <si>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</si>
  <si>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</si>
  <si>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</si>
  <si>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</si>
  <si>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</si>
  <si>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</si>
  <si>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</si>
  <si>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</si>
  <si>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</si>
  <si>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</si>
  <si>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</si>
  <si>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</si>
  <si>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</si>
  <si>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</si>
  <si>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</si>
  <si>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</si>
  <si>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</si>
  <si>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</si>
  <si>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</si>
  <si>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</si>
  <si>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</si>
  <si>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</si>
  <si>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</si>
  <si>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</si>
  <si>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</si>
  <si>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</si>
  <si>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</si>
  <si>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</si>
  <si>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</si>
  <si>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</si>
  <si>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</si>
  <si>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</si>
  <si>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</si>
  <si>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</si>
  <si>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</si>
  <si>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</si>
  <si>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</si>
  <si>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</si>
  <si>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</si>
  <si>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</si>
  <si>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</si>
  <si>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</si>
  <si>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</si>
  <si>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</si>
  <si>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</si>
  <si>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</si>
  <si>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</si>
  <si>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</si>
  <si>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</si>
  <si>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</si>
  <si>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</si>
  <si>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</si>
  <si>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</si>
  <si>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</si>
  <si>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</si>
  <si>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</si>
  <si>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</si>
  <si>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</si>
  <si>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</si>
  <si>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</si>
  <si>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</si>
  <si>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</si>
  <si>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</si>
  <si>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</si>
  <si>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</si>
  <si>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</si>
  <si>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</si>
  <si>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</si>
  <si>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</si>
  <si>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</si>
  <si>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</si>
  <si>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</si>
  <si>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</si>
  <si>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</si>
  <si>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</si>
  <si>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</si>
  <si>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</si>
  <si>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</si>
  <si>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</si>
  <si>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</si>
  <si>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</si>
  <si>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</si>
  <si>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</si>
  <si>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</si>
  <si>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</si>
  <si>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</si>
  <si>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</si>
  <si>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</si>
  <si>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</si>
  <si>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</si>
  <si>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</si>
  <si>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</si>
  <si>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</si>
  <si>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</si>
  <si>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</si>
  <si>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</si>
  <si>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</si>
  <si>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</si>
  <si>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</si>
  <si>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</si>
  <si>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</si>
  <si>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</si>
  <si>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</si>
  <si>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</si>
  <si>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</si>
  <si>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</si>
  <si>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</si>
  <si>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</si>
  <si>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</si>
  <si>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</si>
  <si>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</si>
  <si>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</si>
  <si>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</si>
  <si>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</si>
  <si>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</si>
  <si>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</si>
  <si>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</si>
  <si>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</si>
  <si>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</si>
  <si>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</si>
  <si>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</si>
  <si>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</si>
  <si>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</si>
  <si>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</si>
  <si>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</si>
  <si>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</si>
  <si>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</si>
  <si>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</si>
  <si>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</si>
  <si>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</si>
  <si>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</si>
  <si>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</si>
  <si>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</si>
  <si>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</si>
  <si>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</si>
  <si>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</si>
  <si>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</si>
  <si>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</si>
  <si>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</si>
  <si>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</si>
  <si>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</si>
  <si>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</si>
  <si>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</si>
  <si>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</si>
  <si>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</si>
  <si>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</si>
  <si>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</si>
  <si>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</si>
  <si>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</si>
  <si>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</si>
  <si>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</si>
  <si>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</si>
  <si>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</si>
  <si>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</si>
  <si>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</si>
  <si>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</si>
  <si>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</si>
  <si>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</si>
  <si>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</si>
  <si>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</si>
  <si>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</si>
  <si>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</si>
  <si>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</si>
  <si>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</si>
  <si>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</si>
  <si>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</si>
  <si>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</si>
  <si>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</si>
  <si>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</si>
  <si>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</si>
  <si>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</si>
  <si>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</si>
  <si>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</si>
  <si>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</si>
  <si>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</si>
  <si>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</si>
  <si>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</si>
  <si>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</si>
  <si>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</si>
  <si>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</si>
  <si>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</si>
  <si>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</si>
  <si>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</si>
  <si>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</si>
  <si>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</si>
  <si>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</si>
  <si>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</si>
  <si>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</si>
  <si>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</si>
  <si>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</si>
  <si>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</si>
  <si>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</si>
  <si>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</si>
  <si>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</si>
  <si>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</si>
  <si>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</si>
  <si>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</si>
  <si>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</si>
  <si>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</si>
  <si>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</si>
  <si>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</si>
  <si>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</si>
  <si>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</si>
  <si>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</si>
  <si>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</si>
  <si>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</si>
  <si>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</si>
  <si>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</si>
  <si>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</si>
  <si>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</si>
  <si>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</si>
  <si>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</si>
  <si>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</si>
  <si>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</si>
  <si>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</si>
  <si>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</si>
  <si>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</si>
  <si>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</si>
  <si>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</si>
  <si>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</si>
  <si>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</si>
  <si>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</si>
  <si>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</si>
  <si>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</si>
  <si>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</si>
  <si>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</si>
  <si>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</si>
  <si>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</si>
  <si>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</si>
  <si>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</si>
  <si>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</si>
  <si>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</si>
  <si>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</si>
  <si>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</si>
  <si>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</si>
  <si>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</si>
  <si>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</si>
  <si>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</si>
  <si>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</si>
  <si>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</si>
  <si>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</si>
  <si>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</si>
  <si>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</si>
  <si>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</si>
  <si>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</si>
  <si>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</si>
  <si>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</si>
  <si>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</si>
  <si>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</si>
  <si>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</si>
  <si>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</si>
  <si>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</si>
  <si>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</si>
  <si>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</si>
  <si>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</si>
  <si>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</si>
  <si>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</si>
  <si>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</si>
  <si>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</si>
  <si>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</si>
  <si>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</si>
  <si>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</si>
  <si>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</si>
  <si>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</si>
  <si>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</si>
  <si>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</si>
  <si>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</si>
  <si>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</si>
  <si>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</si>
  <si>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</si>
  <si>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</si>
  <si>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</si>
  <si>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</si>
  <si>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</si>
  <si>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</si>
  <si>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</si>
  <si>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</si>
  <si>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</si>
  <si>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</si>
  <si>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</si>
  <si>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</si>
  <si>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</si>
  <si>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</si>
  <si>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</si>
  <si>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</si>
  <si>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</si>
  <si>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</si>
  <si>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</si>
  <si>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</si>
  <si>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</si>
  <si>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</si>
  <si>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</si>
  <si>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</si>
  <si>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</si>
  <si>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</si>
  <si>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</si>
  <si>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</si>
  <si>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</si>
  <si>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</si>
  <si>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</si>
  <si>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</si>
  <si>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</si>
  <si>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</si>
  <si>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</si>
  <si>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</si>
  <si>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</si>
  <si>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</si>
  <si>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</si>
  <si>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</si>
  <si>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</si>
  <si>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</si>
  <si>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</si>
  <si>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</si>
  <si>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</si>
  <si>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</si>
  <si>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</si>
  <si>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</si>
  <si>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</si>
  <si>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</si>
  <si>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</si>
  <si>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</si>
  <si>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</si>
  <si>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</si>
  <si>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</si>
  <si>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</si>
  <si>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</si>
  <si>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</si>
  <si>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</si>
  <si>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</si>
  <si>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</si>
  <si>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</si>
  <si>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</si>
  <si>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</si>
  <si>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</si>
  <si>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</si>
  <si>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</si>
  <si>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</si>
  <si>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</si>
  <si>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</si>
  <si>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</si>
  <si>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</si>
  <si>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</si>
  <si>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</si>
  <si>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</si>
  <si>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</si>
  <si>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</si>
  <si>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</si>
  <si>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</si>
  <si>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</si>
  <si>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</si>
  <si>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</si>
  <si>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</si>
  <si>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</si>
  <si>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</si>
  <si>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</si>
  <si>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</si>
  <si>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</si>
  <si>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</si>
  <si>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</si>
  <si>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</si>
  <si>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</si>
  <si>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</si>
  <si>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</si>
  <si>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</si>
  <si>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</si>
  <si>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</si>
  <si>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</si>
  <si>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</si>
  <si>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</si>
  <si>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</si>
  <si>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</si>
  <si>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</si>
  <si>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</si>
  <si>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</si>
  <si>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</si>
  <si>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</si>
  <si>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</si>
  <si>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</si>
  <si>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</si>
  <si>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</si>
  <si>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</si>
  <si>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</si>
  <si>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</si>
  <si>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</si>
  <si>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</si>
  <si>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</si>
  <si>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</si>
  <si>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</si>
  <si>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</si>
  <si>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</si>
  <si>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</si>
  <si>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</si>
  <si>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</si>
  <si>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</si>
  <si>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</si>
  <si>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</si>
  <si>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</si>
  <si>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</si>
  <si>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</si>
  <si>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</si>
  <si>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</si>
  <si>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</si>
  <si>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</si>
  <si>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</si>
  <si>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</si>
  <si>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</si>
  <si>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</si>
  <si>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</si>
  <si>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</si>
  <si>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</si>
  <si>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</si>
  <si>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</si>
  <si>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</si>
  <si>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</si>
  <si>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</si>
  <si>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</si>
  <si>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</si>
  <si>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</si>
  <si>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</si>
  <si>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</si>
  <si>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</si>
  <si>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</si>
  <si>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</si>
  <si>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</si>
  <si>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</si>
  <si>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</si>
  <si>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</si>
  <si>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</si>
  <si>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</si>
  <si>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</si>
  <si>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</si>
  <si>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</si>
  <si>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Les votations populaires fédérales de 2020 à 2021, résultats détaillés</t>
  </si>
  <si>
    <t>V</t>
  </si>
  <si>
    <t>Initiative populaire «Pour une eau potable propre et une alimentation saine – Pas de subventions pour l’utilisation de pesticides et l’utilisation d’antibiotiques à titre prophylactique»</t>
  </si>
  <si>
    <t>Initiative populaire «Pour une Suisse libre de pesticides de synthèse»</t>
  </si>
  <si>
    <t>Loi fédérale sur les bases légales des ordonnances du Conseil fédéral visant à surmonter l’épidémie de COVID-19 (Loi COVID-19)</t>
  </si>
  <si>
    <t>Loi fédérale sur la réduction des émissions de gaz à effet de serre (Loi sur le CO2)</t>
  </si>
  <si>
    <t>Loi fédérale sur les mesures policières de lutte contre le terrorisme (MPT)</t>
  </si>
  <si>
    <t>© OFS 2021</t>
  </si>
  <si>
    <t>Initiative «Alléger les impôts sur les salaires, imposer équitablement le capital»</t>
  </si>
  <si>
    <t>Modification du code civil suisse (Mariage pour tous)</t>
  </si>
  <si>
    <t>26.9.2021: provisoire</t>
  </si>
  <si>
    <t>Dernière modification : 09.11.2021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</si>
</sst>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 numFmtId="173" formatCode="#,###,##0"/>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s>
  <cellStyleXfs count="4">
    <xf numFmtId="0" fontId="0" fillId="0" borderId="0"/>
    <xf numFmtId="0" fontId="12" fillId="0" borderId="0"/>
    <xf numFmtId="0" fontId="9" fillId="0" borderId="0"/>
    <xf numFmtId="0" fontId="2" fillId="0" borderId="0"/>
  </cellStyleXfs>
  <cellXfs count="226">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xf numFmtId="0" fontId="12" fillId="6" borderId="0" xfId="0" applyFont="1" applyFill="1" applyAlignment="1">
      <alignment horizontal="center"/>
    </xf>
    <xf numFmtId="171" fontId="12" fillId="6" borderId="0" xfId="2" applyNumberFormat="1" applyFont="1" applyFill="1" applyBorder="1" applyAlignment="1">
      <alignment horizontal="right" wrapText="1"/>
    </xf>
    <xf numFmtId="0" fontId="12" fillId="0" borderId="0" xfId="0" applyFont="1" applyFill="1" applyAlignment="1">
      <alignment vertical="center"/>
    </xf>
    <xf numFmtId="49" fontId="12" fillId="6" borderId="0" xfId="0" quotePrefix="1" applyNumberFormat="1" applyFont="1" applyFill="1" applyAlignment="1">
      <alignment horizontal="right"/>
    </xf>
    <xf numFmtId="166" fontId="12" fillId="7" borderId="0" xfId="2" applyNumberFormat="1" applyFont="1" applyFill="1" applyBorder="1" applyAlignment="1">
      <alignment horizontal="center" wrapText="1"/>
    </xf>
    <xf numFmtId="12" fontId="12" fillId="6" borderId="0" xfId="0" quotePrefix="1" applyNumberFormat="1" applyFont="1" applyFill="1" applyAlignment="1">
      <alignment horizontal="right"/>
    </xf>
    <xf numFmtId="173" fontId="17" fillId="10" borderId="9" xfId="0" applyNumberFormat="1" applyFont="1" applyFill="1" applyBorder="1" applyAlignment="1">
      <alignment horizontal="right"/>
    </xf>
    <xf numFmtId="12" fontId="12" fillId="6" borderId="0" xfId="0" quotePrefix="1" applyNumberFormat="1" applyFont="1" applyFill="1" applyAlignment="1">
      <alignment horizontal="right" vertical="top"/>
    </xf>
    <xf numFmtId="49" fontId="12" fillId="0" borderId="0" xfId="0" quotePrefix="1" applyNumberFormat="1" applyFont="1" applyFill="1" applyAlignment="1">
      <alignment horizontal="right"/>
    </xf>
    <xf numFmtId="171" fontId="12" fillId="0" borderId="0" xfId="2" applyNumberFormat="1" applyFont="1" applyFill="1" applyBorder="1" applyAlignment="1">
      <alignment horizontal="right" wrapText="1"/>
    </xf>
    <xf numFmtId="166" fontId="3" fillId="7" borderId="0" xfId="2" applyNumberFormat="1" applyFont="1" applyFill="1" applyBorder="1" applyAlignment="1">
      <alignment horizontal="center" wrapText="1"/>
    </xf>
    <xf numFmtId="166" fontId="12" fillId="0" borderId="0" xfId="2" applyNumberFormat="1" applyFont="1" applyFill="1" applyBorder="1" applyAlignment="1">
      <alignment horizontal="right"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tabSelected="1" workbookViewId="0">
      <pane ySplit="3" topLeftCell="A7" activePane="bottomLeft" state="frozen"/>
      <selection pane="bottomLeft" activeCell="T24" sqref="T24"/>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2" width="8.125"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845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399999999999999"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399999999999999"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399999999999999"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6"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399999999999999" x14ac:dyDescent="0.2">
      <c r="A11" s="140">
        <v>636</v>
      </c>
      <c r="B11" s="149">
        <v>44164</v>
      </c>
      <c r="C11" s="210" t="s">
        <v>839</v>
      </c>
      <c r="D11" s="140" t="s">
        <v>370</v>
      </c>
      <c r="E11" s="141">
        <v>5495345</v>
      </c>
      <c r="F11" s="141">
        <f>J11+I11+H11</f>
        <v>2584840</v>
      </c>
      <c r="G11" s="142">
        <f t="shared" ref="G11:G12" si="0">F11/E11*100</f>
        <v>47.036901231860782</v>
      </c>
      <c r="H11" s="141">
        <v>16187</v>
      </c>
      <c r="I11" s="141">
        <v>7844</v>
      </c>
      <c r="J11" s="141">
        <f>K11+L11</f>
        <v>2560809</v>
      </c>
      <c r="K11" s="141">
        <v>1299129</v>
      </c>
      <c r="L11" s="141">
        <v>1261680</v>
      </c>
      <c r="M11" s="142">
        <f t="shared" ref="M11:M12" si="1">K11/J11*100</f>
        <v>50.731194712296002</v>
      </c>
      <c r="N11" s="140" t="s">
        <v>840</v>
      </c>
      <c r="O11" s="211">
        <v>8.5</v>
      </c>
      <c r="P11" s="212" t="s">
        <v>25</v>
      </c>
    </row>
    <row r="12" spans="1:16" s="201" customFormat="1" ht="20.399999999999999" x14ac:dyDescent="0.2">
      <c r="A12" s="199">
        <v>637</v>
      </c>
      <c r="B12" s="200">
        <v>44164</v>
      </c>
      <c r="C12" s="167" t="s">
        <v>838</v>
      </c>
      <c r="D12" s="168" t="s">
        <v>370</v>
      </c>
      <c r="E12" s="169">
        <f>E11</f>
        <v>5495345</v>
      </c>
      <c r="F12" s="169">
        <f t="shared" ref="F12" si="2">J12+I12+H12</f>
        <v>2579954</v>
      </c>
      <c r="G12" s="170">
        <f t="shared" si="0"/>
        <v>46.947989616666469</v>
      </c>
      <c r="H12" s="169">
        <v>29449</v>
      </c>
      <c r="I12" s="169">
        <v>8171</v>
      </c>
      <c r="J12" s="169">
        <f>K12+L12</f>
        <v>2542334</v>
      </c>
      <c r="K12" s="169">
        <v>1081684</v>
      </c>
      <c r="L12" s="169">
        <v>1460650</v>
      </c>
      <c r="M12" s="170">
        <f t="shared" si="1"/>
        <v>42.546888017074075</v>
      </c>
      <c r="N12" s="168" t="s">
        <v>103</v>
      </c>
      <c r="O12" s="198" t="s">
        <v>379</v>
      </c>
      <c r="P12" s="198" t="s">
        <v>388</v>
      </c>
    </row>
    <row r="13" spans="1:16" s="201" customFormat="1" x14ac:dyDescent="0.2">
      <c r="A13" s="140">
        <v>638</v>
      </c>
      <c r="B13" s="149">
        <v>44262</v>
      </c>
      <c r="C13" s="210" t="s">
        <v>842</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843</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846</v>
      </c>
      <c r="O14" s="198"/>
      <c r="P14" s="198"/>
    </row>
    <row r="15" spans="1:16" s="201" customFormat="1" ht="20.399999999999999" x14ac:dyDescent="0.2">
      <c r="A15" s="140">
        <v>640</v>
      </c>
      <c r="B15" s="149">
        <v>44262</v>
      </c>
      <c r="C15" s="210" t="s">
        <v>844</v>
      </c>
      <c r="D15" s="140" t="s">
        <v>257</v>
      </c>
      <c r="E15" s="141">
        <v>5498695</v>
      </c>
      <c r="F15" s="225">
        <f t="shared" ref="F15:F22" si="3">SUM(H15:J15)</f>
        <v>2808933</v>
      </c>
      <c r="G15" s="142">
        <f>100/E15*F15</f>
        <v>51.083629843080949</v>
      </c>
      <c r="H15" s="141">
        <v>71933</v>
      </c>
      <c r="I15" s="141">
        <v>9990</v>
      </c>
      <c r="J15" s="141">
        <f>SUM(K15:L15)</f>
        <v>2727010</v>
      </c>
      <c r="K15" s="141">
        <v>1408380</v>
      </c>
      <c r="L15" s="141">
        <v>1318630</v>
      </c>
      <c r="M15" s="142">
        <f>100/SUM(K15:L15)*K15</f>
        <v>51.645575190410014</v>
      </c>
      <c r="N15" s="143" t="s">
        <v>102</v>
      </c>
      <c r="O15" s="217" t="s">
        <v>161</v>
      </c>
      <c r="P15" s="217" t="s">
        <v>184</v>
      </c>
    </row>
    <row r="16" spans="1:16" ht="30.6" x14ac:dyDescent="0.2">
      <c r="A16" s="165">
        <v>641</v>
      </c>
      <c r="B16" s="166">
        <v>44360</v>
      </c>
      <c r="C16" s="167" t="s">
        <v>847</v>
      </c>
      <c r="D16" s="168" t="s">
        <v>370</v>
      </c>
      <c r="E16" s="169">
        <v>5507117</v>
      </c>
      <c r="F16" s="169">
        <f t="shared" si="3"/>
        <v>3291896</v>
      </c>
      <c r="G16" s="170">
        <f>100/E16*F16</f>
        <v>59.775305300395836</v>
      </c>
      <c r="H16" s="169">
        <v>31525</v>
      </c>
      <c r="I16" s="169">
        <v>13922</v>
      </c>
      <c r="J16" s="169">
        <v>3246449</v>
      </c>
      <c r="K16" s="169">
        <v>1276117</v>
      </c>
      <c r="L16" s="169">
        <v>1970332</v>
      </c>
      <c r="M16" s="170">
        <f>100/SUM(K16:L16)*K16</f>
        <v>39.308087082224304</v>
      </c>
      <c r="N16" s="168" t="s">
        <v>846</v>
      </c>
      <c r="O16" s="213" t="s">
        <v>382</v>
      </c>
      <c r="P16" s="173" t="s">
        <v>317</v>
      </c>
    </row>
    <row r="17" spans="1:16" s="140" customFormat="1" ht="10.199999999999999" x14ac:dyDescent="0.2">
      <c r="A17" s="140">
        <v>642</v>
      </c>
      <c r="B17" s="149">
        <v>44360</v>
      </c>
      <c r="C17" s="210" t="s">
        <v>848</v>
      </c>
      <c r="D17" s="214" t="s">
        <v>370</v>
      </c>
      <c r="E17" s="141">
        <v>5507117</v>
      </c>
      <c r="F17" s="225">
        <f t="shared" si="3"/>
        <v>3291246</v>
      </c>
      <c r="G17" s="215">
        <f t="shared" ref="G17:G19" si="4">100/E17*F17</f>
        <v>59.763502391541707</v>
      </c>
      <c r="H17" s="141">
        <v>32183</v>
      </c>
      <c r="I17" s="141">
        <v>13876</v>
      </c>
      <c r="J17" s="141">
        <v>3245187</v>
      </c>
      <c r="K17" s="141">
        <v>1280026</v>
      </c>
      <c r="L17" s="141">
        <v>1965161</v>
      </c>
      <c r="M17" s="142">
        <f t="shared" ref="M17:M22" si="5">100/SUM(K17:L17)*K17</f>
        <v>39.443828660721245</v>
      </c>
      <c r="N17" s="218" t="s">
        <v>846</v>
      </c>
      <c r="O17" s="219" t="s">
        <v>382</v>
      </c>
      <c r="P17" s="219" t="s">
        <v>317</v>
      </c>
    </row>
    <row r="18" spans="1:16" ht="20.399999999999999" x14ac:dyDescent="0.2">
      <c r="A18" s="165">
        <v>643</v>
      </c>
      <c r="B18" s="166">
        <v>44360</v>
      </c>
      <c r="C18" s="167" t="s">
        <v>849</v>
      </c>
      <c r="D18" s="168" t="s">
        <v>257</v>
      </c>
      <c r="E18" s="169">
        <v>5507117</v>
      </c>
      <c r="F18" s="169">
        <f t="shared" si="3"/>
        <v>3285326</v>
      </c>
      <c r="G18" s="170">
        <f t="shared" si="4"/>
        <v>59.656005129362605</v>
      </c>
      <c r="H18" s="169">
        <v>54094</v>
      </c>
      <c r="I18" s="169">
        <v>14760</v>
      </c>
      <c r="J18" s="169">
        <v>3216472</v>
      </c>
      <c r="K18" s="169">
        <v>1936344</v>
      </c>
      <c r="L18" s="169">
        <v>1280128</v>
      </c>
      <c r="M18" s="170">
        <f t="shared" si="5"/>
        <v>60.20086604204856</v>
      </c>
      <c r="N18" s="168" t="s">
        <v>102</v>
      </c>
      <c r="O18" s="173" t="s">
        <v>376</v>
      </c>
      <c r="P18" s="173" t="s">
        <v>363</v>
      </c>
    </row>
    <row r="19" spans="1:16" s="140" customFormat="1" ht="20.399999999999999" x14ac:dyDescent="0.2">
      <c r="A19" s="140">
        <v>644</v>
      </c>
      <c r="B19" s="149">
        <v>44360</v>
      </c>
      <c r="C19" s="210" t="s">
        <v>850</v>
      </c>
      <c r="D19" s="214" t="s">
        <v>257</v>
      </c>
      <c r="E19" s="141">
        <v>5507117</v>
      </c>
      <c r="F19" s="225">
        <f t="shared" si="3"/>
        <v>3287766</v>
      </c>
      <c r="G19" s="142">
        <f t="shared" si="4"/>
        <v>59.70031143336886</v>
      </c>
      <c r="H19" s="141">
        <v>34416</v>
      </c>
      <c r="I19" s="141">
        <v>14108</v>
      </c>
      <c r="J19" s="141">
        <v>3239242</v>
      </c>
      <c r="K19" s="141">
        <v>1568032</v>
      </c>
      <c r="L19" s="141">
        <v>1671210</v>
      </c>
      <c r="M19" s="142">
        <f t="shared" si="5"/>
        <v>48.4073743178188</v>
      </c>
      <c r="N19" s="218" t="s">
        <v>846</v>
      </c>
      <c r="O19" s="221" t="s">
        <v>364</v>
      </c>
      <c r="P19" s="212" t="s">
        <v>378</v>
      </c>
    </row>
    <row r="20" spans="1:16" x14ac:dyDescent="0.2">
      <c r="A20" s="165">
        <v>645</v>
      </c>
      <c r="B20" s="166">
        <v>44360</v>
      </c>
      <c r="C20" s="167" t="s">
        <v>851</v>
      </c>
      <c r="D20" s="168" t="s">
        <v>257</v>
      </c>
      <c r="E20" s="169">
        <v>5507117</v>
      </c>
      <c r="F20" s="169">
        <f t="shared" si="3"/>
        <v>3280353</v>
      </c>
      <c r="G20" s="170">
        <f>100/E20*F20</f>
        <v>59.565703797467897</v>
      </c>
      <c r="H20" s="169">
        <v>63341</v>
      </c>
      <c r="I20" s="169">
        <v>14834</v>
      </c>
      <c r="J20" s="169">
        <v>3202178</v>
      </c>
      <c r="K20" s="169">
        <v>1811795</v>
      </c>
      <c r="L20" s="169">
        <v>1390383</v>
      </c>
      <c r="M20" s="170">
        <f t="shared" si="5"/>
        <v>56.580083930374897</v>
      </c>
      <c r="N20" s="168" t="s">
        <v>102</v>
      </c>
      <c r="O20" s="213" t="s">
        <v>317</v>
      </c>
      <c r="P20" s="213" t="s">
        <v>382</v>
      </c>
    </row>
    <row r="21" spans="1:16" s="140" customFormat="1" ht="20.399999999999999" x14ac:dyDescent="0.2">
      <c r="A21" s="140">
        <v>646</v>
      </c>
      <c r="B21" s="149">
        <v>44465</v>
      </c>
      <c r="C21" s="210" t="s">
        <v>853</v>
      </c>
      <c r="D21" s="214" t="s">
        <v>370</v>
      </c>
      <c r="E21" s="141">
        <v>5518748</v>
      </c>
      <c r="F21" s="225">
        <f t="shared" si="3"/>
        <v>2882529</v>
      </c>
      <c r="G21" s="223">
        <f t="shared" ref="G21:G22" si="6">100/E21*F21</f>
        <v>52.231574987660245</v>
      </c>
      <c r="H21" s="220">
        <v>58493</v>
      </c>
      <c r="I21" s="220">
        <v>14079</v>
      </c>
      <c r="J21" s="220">
        <v>2809957</v>
      </c>
      <c r="K21" s="220">
        <v>986901</v>
      </c>
      <c r="L21" s="220">
        <v>1823056</v>
      </c>
      <c r="M21" s="223">
        <f t="shared" si="5"/>
        <v>35.121569475974184</v>
      </c>
      <c r="N21" s="218" t="s">
        <v>846</v>
      </c>
      <c r="O21" s="221" t="s">
        <v>113</v>
      </c>
      <c r="P21" s="222" t="s">
        <v>319</v>
      </c>
    </row>
    <row r="22" spans="1:16" x14ac:dyDescent="0.2">
      <c r="A22" s="165">
        <v>647</v>
      </c>
      <c r="B22" s="166">
        <v>44465</v>
      </c>
      <c r="C22" s="167" t="s">
        <v>854</v>
      </c>
      <c r="D22" s="168" t="s">
        <v>257</v>
      </c>
      <c r="E22" s="169">
        <v>5518748</v>
      </c>
      <c r="F22" s="169">
        <f t="shared" si="3"/>
        <v>2902877</v>
      </c>
      <c r="G22" s="170">
        <f t="shared" si="6"/>
        <v>52.600281803046634</v>
      </c>
      <c r="H22" s="169">
        <v>36333</v>
      </c>
      <c r="I22" s="169">
        <v>13950</v>
      </c>
      <c r="J22" s="169">
        <v>2852594</v>
      </c>
      <c r="K22" s="169">
        <v>1828427</v>
      </c>
      <c r="L22" s="169">
        <v>1024167</v>
      </c>
      <c r="M22" s="170">
        <f t="shared" si="5"/>
        <v>64.096993823866981</v>
      </c>
      <c r="N22" s="168" t="s">
        <v>102</v>
      </c>
      <c r="O22" s="213" t="s">
        <v>319</v>
      </c>
      <c r="P22" s="213" t="s">
        <v>113</v>
      </c>
    </row>
    <row r="23" spans="1:16" ht="3.6" customHeight="1" x14ac:dyDescent="0.2">
      <c r="A23" s="202"/>
      <c r="B23" s="203"/>
      <c r="C23" s="204"/>
      <c r="D23" s="205"/>
      <c r="E23" s="206"/>
      <c r="F23" s="206"/>
      <c r="G23" s="206"/>
      <c r="H23" s="206"/>
      <c r="I23" s="206"/>
      <c r="J23" s="206"/>
      <c r="K23" s="206"/>
      <c r="L23" s="206"/>
      <c r="M23" s="207"/>
      <c r="N23" s="208"/>
      <c r="O23" s="209"/>
      <c r="P23" s="209"/>
    </row>
    <row r="24" spans="1:16" s="158" customFormat="1" ht="13.5" customHeight="1" x14ac:dyDescent="0.2">
      <c r="A24" s="121" t="s">
        <v>855</v>
      </c>
      <c r="B24" s="155"/>
      <c r="C24" s="122"/>
      <c r="D24" s="121"/>
      <c r="E24" s="124"/>
      <c r="F24" s="124"/>
      <c r="G24" s="156"/>
      <c r="H24" s="124"/>
      <c r="I24" s="124"/>
      <c r="J24" s="124"/>
      <c r="K24" s="124"/>
      <c r="L24" s="124"/>
      <c r="M24" s="156"/>
      <c r="N24" s="157"/>
      <c r="O24" s="121"/>
      <c r="P24" s="121"/>
    </row>
    <row r="25" spans="1:16" s="158" customFormat="1" ht="10.199999999999999" x14ac:dyDescent="0.2">
      <c r="A25" s="121" t="s">
        <v>231</v>
      </c>
      <c r="B25" s="155"/>
      <c r="C25" s="159"/>
      <c r="E25" s="160"/>
      <c r="F25" s="160"/>
      <c r="G25" s="160"/>
      <c r="H25" s="160"/>
      <c r="I25" s="160"/>
      <c r="J25" s="160"/>
      <c r="K25" s="160"/>
      <c r="L25" s="160"/>
      <c r="M25" s="160"/>
      <c r="N25" s="157"/>
      <c r="O25" s="121"/>
      <c r="P25" s="121"/>
    </row>
    <row r="26" spans="1:16" s="158" customFormat="1" ht="12.6" customHeight="1" x14ac:dyDescent="0.2">
      <c r="A26" s="160" t="s">
        <v>128</v>
      </c>
      <c r="B26" s="160"/>
      <c r="C26" s="159"/>
      <c r="E26" s="160"/>
      <c r="F26" s="160"/>
      <c r="G26" s="160"/>
      <c r="H26" s="160"/>
      <c r="I26" s="160"/>
      <c r="J26" s="160"/>
      <c r="K26" s="160"/>
      <c r="L26" s="160"/>
      <c r="M26" s="160"/>
      <c r="N26" s="157"/>
      <c r="O26" s="121"/>
      <c r="P26" s="121"/>
    </row>
    <row r="27" spans="1:16" s="158" customFormat="1" ht="12.6" customHeight="1" x14ac:dyDescent="0.2">
      <c r="A27" s="161" t="s">
        <v>124</v>
      </c>
      <c r="B27" s="160"/>
      <c r="C27" s="159"/>
      <c r="D27" s="160"/>
      <c r="E27" s="160"/>
      <c r="F27" s="160"/>
      <c r="G27" s="160"/>
      <c r="H27" s="160"/>
      <c r="I27" s="160"/>
      <c r="J27" s="160"/>
      <c r="K27" s="160"/>
      <c r="L27" s="160"/>
      <c r="M27" s="160"/>
      <c r="N27" s="162"/>
      <c r="O27" s="160"/>
      <c r="P27" s="160"/>
    </row>
    <row r="28" spans="1:16" s="160" customFormat="1" ht="12.6" customHeight="1" x14ac:dyDescent="0.2">
      <c r="A28" s="161" t="s">
        <v>125</v>
      </c>
      <c r="C28" s="159"/>
      <c r="N28" s="162"/>
    </row>
    <row r="29" spans="1:16" s="160" customFormat="1" ht="12.6" customHeight="1" x14ac:dyDescent="0.2">
      <c r="A29" s="161" t="s">
        <v>126</v>
      </c>
      <c r="C29" s="159"/>
      <c r="J29" s="159"/>
      <c r="N29" s="162"/>
    </row>
    <row r="30" spans="1:16" s="160" customFormat="1" ht="12.6" customHeight="1" x14ac:dyDescent="0.2">
      <c r="A30" s="159" t="s">
        <v>133</v>
      </c>
      <c r="C30" s="159"/>
      <c r="J30" s="159"/>
      <c r="N30" s="162"/>
    </row>
    <row r="31" spans="1:16" s="160" customFormat="1" ht="12.6" customHeight="1" x14ac:dyDescent="0.2">
      <c r="A31" s="160" t="s">
        <v>617</v>
      </c>
      <c r="C31" s="159"/>
      <c r="J31" s="159"/>
      <c r="N31" s="162"/>
    </row>
    <row r="32" spans="1:16" s="160" customFormat="1" ht="12.6" customHeight="1" x14ac:dyDescent="0.2">
      <c r="A32" s="160" t="s">
        <v>841</v>
      </c>
      <c r="C32" s="159"/>
      <c r="J32" s="159"/>
      <c r="N32" s="162"/>
    </row>
    <row r="34" spans="1:1" x14ac:dyDescent="0.2">
      <c r="A34" s="195" t="s">
        <v>856</v>
      </c>
    </row>
    <row r="35" spans="1:1" x14ac:dyDescent="0.2">
      <c r="A35" s="195"/>
    </row>
    <row r="36" spans="1:1" x14ac:dyDescent="0.2">
      <c r="A36" s="195" t="s">
        <v>829</v>
      </c>
    </row>
    <row r="37" spans="1:1" x14ac:dyDescent="0.2">
      <c r="A37" s="216" t="s">
        <v>852</v>
      </c>
    </row>
    <row r="38" spans="1:1" x14ac:dyDescent="0.2">
      <c r="A38" s="196"/>
    </row>
    <row r="39" spans="1:1" x14ac:dyDescent="0.2">
      <c r="A39"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1" width="7.75" style="129" customWidth="1"/>
    <col min="12" max="12" width="8"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399999999999999"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399999999999999"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399999999999999"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399999999999999"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399999999999999"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399999999999999"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6"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399999999999999"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399999999999999"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399999999999999"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399999999999999"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399999999999999"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6"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6"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399999999999999"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ht="20.399999999999999"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399999999999999"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399999999999999"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399999999999999"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399999999999999"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399999999999999"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6"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399999999999999"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399999999999999"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399999999999999"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399999999999999"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399999999999999"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399999999999999"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399999999999999"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399999999999999"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399999999999999"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399999999999999"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399999999999999"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6"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30.6"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399999999999999"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399999999999999"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399999999999999"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399999999999999"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399999999999999"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40.799999999999997"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199999999999999"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0.199999999999999" x14ac:dyDescent="0.2">
      <c r="A96" s="163" t="s">
        <v>767</v>
      </c>
      <c r="C96" s="159"/>
    </row>
    <row r="97" spans="1:3" s="158" customFormat="1" ht="10.199999999999999" x14ac:dyDescent="0.2">
      <c r="A97" s="163" t="s">
        <v>762</v>
      </c>
      <c r="C97" s="159"/>
    </row>
    <row r="98" spans="1:3" s="158" customFormat="1" ht="10.199999999999999" x14ac:dyDescent="0.2">
      <c r="A98" s="163" t="s">
        <v>763</v>
      </c>
      <c r="C98" s="159"/>
    </row>
    <row r="99" spans="1:3" s="158" customFormat="1" ht="10.199999999999999" x14ac:dyDescent="0.2">
      <c r="A99" s="163" t="s">
        <v>764</v>
      </c>
      <c r="C99" s="159"/>
    </row>
    <row r="100" spans="1:3" s="158" customFormat="1" ht="10.199999999999999" x14ac:dyDescent="0.2">
      <c r="A100" s="163" t="s">
        <v>765</v>
      </c>
      <c r="C100" s="159"/>
    </row>
    <row r="101" spans="1:3" s="158" customFormat="1" ht="10.199999999999999" x14ac:dyDescent="0.2">
      <c r="A101" s="158" t="s">
        <v>766</v>
      </c>
      <c r="C101" s="159"/>
    </row>
    <row r="102" spans="1:3" s="158" customFormat="1" ht="10.199999999999999"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75" defaultRowHeight="11.4" x14ac:dyDescent="0.2"/>
  <cols>
    <col min="1" max="1" width="8" style="100" customWidth="1"/>
    <col min="2" max="2" width="8.75" style="100" customWidth="1"/>
    <col min="3" max="3" width="52.375" style="100" customWidth="1"/>
    <col min="4" max="4" width="8.125" style="100" customWidth="1"/>
    <col min="5" max="5" width="10" style="100" customWidth="1"/>
    <col min="6" max="6" width="9.875" style="100" customWidth="1"/>
    <col min="7" max="7" width="10" style="100" customWidth="1"/>
    <col min="8" max="8" width="7.25" style="100" customWidth="1"/>
    <col min="9" max="9" width="6.625" style="100" customWidth="1"/>
    <col min="10" max="10" width="8.125" style="100" customWidth="1"/>
    <col min="11" max="11" width="7.75" style="100" customWidth="1"/>
    <col min="12" max="12" width="7.625" style="100" customWidth="1"/>
    <col min="13" max="13" width="6.75" style="100" customWidth="1"/>
    <col min="14" max="14" width="7.875" style="100" customWidth="1"/>
    <col min="15" max="15" width="8.625" style="100" customWidth="1"/>
    <col min="16" max="16" width="7.75" style="100" customWidth="1"/>
    <col min="17" max="16384" width="11.375" style="100"/>
  </cols>
  <sheetData>
    <row r="1" spans="1:16" s="33" customFormat="1" ht="12.6" customHeight="1" x14ac:dyDescent="0.2">
      <c r="A1" s="31" t="s">
        <v>757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A3" s="96"/>
      <c r="B3" s="57"/>
      <c r="C3" s="96"/>
      <c r="D3" s="96"/>
      <c r="E3" s="8"/>
      <c r="F3" s="21"/>
      <c r="G3" s="6"/>
      <c r="H3" s="5"/>
      <c r="I3" s="8"/>
      <c r="J3" s="21"/>
      <c r="K3" s="5"/>
      <c r="L3" s="21"/>
      <c r="M3" s="6"/>
      <c r="N3" s="89"/>
      <c r="O3" s="96"/>
      <c r="P3" s="98"/>
    </row>
    <row r="4" spans="1:16" s="16" customFormat="1" ht="12.6" customHeight="1" x14ac:dyDescent="0.2">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
      <c r="A6" s="97"/>
      <c r="B6" s="43"/>
      <c r="C6" s="45"/>
      <c r="D6" s="97"/>
      <c r="E6" s="11"/>
      <c r="F6" s="40"/>
      <c r="G6" s="12"/>
      <c r="H6" s="11"/>
      <c r="I6" s="11"/>
      <c r="J6" s="40"/>
      <c r="K6" s="11"/>
      <c r="L6" s="40"/>
      <c r="M6" s="12"/>
      <c r="N6" s="91"/>
      <c r="O6" s="99"/>
      <c r="P6" s="41"/>
    </row>
    <row r="7" spans="1:16" s="10" customFormat="1" ht="3.75" customHeight="1" x14ac:dyDescent="0.2">
      <c r="A7" s="25"/>
      <c r="B7" s="26"/>
      <c r="C7" s="27"/>
      <c r="D7" s="25"/>
      <c r="E7" s="28"/>
      <c r="F7" s="28"/>
      <c r="G7" s="29"/>
      <c r="H7" s="28"/>
      <c r="I7" s="28"/>
      <c r="J7" s="28"/>
      <c r="K7" s="28"/>
      <c r="L7" s="28"/>
      <c r="M7" s="29"/>
      <c r="N7" s="82"/>
      <c r="O7" s="30"/>
      <c r="P7" s="30"/>
    </row>
    <row r="8" spans="1:16" s="16" customFormat="1" ht="10.199999999999999" x14ac:dyDescent="0.2">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0.399999999999999" x14ac:dyDescent="0.2">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0.399999999999999" x14ac:dyDescent="0.2">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0.6" x14ac:dyDescent="0.2">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0.399999999999999" x14ac:dyDescent="0.2">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0.399999999999999" x14ac:dyDescent="0.2">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199999999999999" x14ac:dyDescent="0.2">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0.399999999999999" x14ac:dyDescent="0.2">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0.399999999999999" x14ac:dyDescent="0.2">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199999999999999" x14ac:dyDescent="0.2">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0.399999999999999" x14ac:dyDescent="0.2">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0.399999999999999" x14ac:dyDescent="0.2">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0.399999999999999" x14ac:dyDescent="0.2">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0.399999999999999" x14ac:dyDescent="0.2">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199999999999999" x14ac:dyDescent="0.2">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199999999999999" x14ac:dyDescent="0.2">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199999999999999" x14ac:dyDescent="0.2">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199999999999999" x14ac:dyDescent="0.2">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0.399999999999999" x14ac:dyDescent="0.2">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199999999999999" x14ac:dyDescent="0.2">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0.399999999999999" x14ac:dyDescent="0.2">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0.399999999999999" x14ac:dyDescent="0.2">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199999999999999" x14ac:dyDescent="0.2">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199999999999999" x14ac:dyDescent="0.2">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0.199999999999999" x14ac:dyDescent="0.2">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0.399999999999999" x14ac:dyDescent="0.2">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199999999999999" x14ac:dyDescent="0.2">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0.399999999999999" x14ac:dyDescent="0.2">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199999999999999" x14ac:dyDescent="0.2">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199999999999999" x14ac:dyDescent="0.2">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0.399999999999999" x14ac:dyDescent="0.2">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0.399999999999999" x14ac:dyDescent="0.2">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199999999999999" x14ac:dyDescent="0.2">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199999999999999" x14ac:dyDescent="0.2">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199999999999999" x14ac:dyDescent="0.2">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199999999999999" x14ac:dyDescent="0.2">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199999999999999" x14ac:dyDescent="0.2">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0.399999999999999" x14ac:dyDescent="0.2">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199999999999999" x14ac:dyDescent="0.2">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199999999999999" x14ac:dyDescent="0.2">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199999999999999" x14ac:dyDescent="0.2">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0.399999999999999" x14ac:dyDescent="0.2">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199999999999999" x14ac:dyDescent="0.2">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199999999999999" x14ac:dyDescent="0.2">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0.399999999999999" x14ac:dyDescent="0.2">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0.399999999999999" x14ac:dyDescent="0.2">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0.399999999999999" x14ac:dyDescent="0.2">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0.399999999999999" x14ac:dyDescent="0.2">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199999999999999" x14ac:dyDescent="0.2">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0.399999999999999" x14ac:dyDescent="0.2">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199999999999999" x14ac:dyDescent="0.2">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0.399999999999999" x14ac:dyDescent="0.2">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0.399999999999999" x14ac:dyDescent="0.2">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0.399999999999999" x14ac:dyDescent="0.2">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0.399999999999999" x14ac:dyDescent="0.2">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199999999999999" x14ac:dyDescent="0.2">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0.6" x14ac:dyDescent="0.2">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0.399999999999999" x14ac:dyDescent="0.2">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199999999999999" x14ac:dyDescent="0.2">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199999999999999" x14ac:dyDescent="0.2">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0.399999999999999" x14ac:dyDescent="0.2">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0.399999999999999" x14ac:dyDescent="0.2">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20.399999999999999" x14ac:dyDescent="0.2">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199999999999999" x14ac:dyDescent="0.2">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0.399999999999999" x14ac:dyDescent="0.2">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199999999999999" x14ac:dyDescent="0.2">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199999999999999" x14ac:dyDescent="0.2">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199999999999999" x14ac:dyDescent="0.2">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199999999999999" x14ac:dyDescent="0.2">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199999999999999" x14ac:dyDescent="0.2">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199999999999999" x14ac:dyDescent="0.2">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199999999999999" x14ac:dyDescent="0.2">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199999999999999" x14ac:dyDescent="0.2">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0.399999999999999" x14ac:dyDescent="0.2">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0.399999999999999" x14ac:dyDescent="0.2">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199999999999999" x14ac:dyDescent="0.2">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199999999999999" x14ac:dyDescent="0.2">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199999999999999" x14ac:dyDescent="0.2">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199999999999999" x14ac:dyDescent="0.2">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199999999999999" x14ac:dyDescent="0.2">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0.399999999999999" x14ac:dyDescent="0.2">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0.399999999999999" x14ac:dyDescent="0.2">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199999999999999" x14ac:dyDescent="0.2">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0.6" x14ac:dyDescent="0.2">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0.399999999999999" x14ac:dyDescent="0.2">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0.6" x14ac:dyDescent="0.2">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0.399999999999999" x14ac:dyDescent="0.2">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199999999999999" x14ac:dyDescent="0.2">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0.399999999999999" x14ac:dyDescent="0.2">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199999999999999" x14ac:dyDescent="0.2">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199999999999999" x14ac:dyDescent="0.2">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
      <c r="A99" s="17"/>
      <c r="B99" s="18"/>
      <c r="C99" s="17"/>
      <c r="D99" s="17"/>
      <c r="E99" s="19"/>
      <c r="F99" s="19"/>
      <c r="G99" s="20"/>
      <c r="H99" s="19"/>
      <c r="I99" s="19"/>
      <c r="J99" s="19"/>
      <c r="K99" s="19"/>
      <c r="L99" s="19"/>
      <c r="M99" s="20"/>
      <c r="N99" s="83"/>
      <c r="O99" s="17"/>
      <c r="P99" s="17"/>
    </row>
    <row r="100" spans="1:16" s="1" customFormat="1" ht="12.6" customHeight="1" x14ac:dyDescent="0.2">
      <c r="A100" s="16" t="s">
        <v>231</v>
      </c>
      <c r="B100" s="14"/>
      <c r="C100" s="16"/>
      <c r="D100" s="16"/>
      <c r="E100" s="21"/>
      <c r="F100" s="21"/>
      <c r="G100" s="22"/>
      <c r="H100" s="21"/>
      <c r="I100" s="21"/>
      <c r="J100" s="21"/>
      <c r="K100" s="21"/>
      <c r="L100" s="21"/>
      <c r="M100" s="22"/>
      <c r="N100" s="84"/>
      <c r="O100" s="16"/>
      <c r="P100" s="16"/>
    </row>
    <row r="101" spans="1:16" s="1" customFormat="1" ht="12.6" customHeight="1" x14ac:dyDescent="0.2">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
      <c r="A102" s="58" t="s">
        <v>124</v>
      </c>
      <c r="J102" s="24"/>
      <c r="N102" s="85"/>
    </row>
    <row r="103" spans="1:16" s="23" customFormat="1" ht="12.6" customHeight="1" x14ac:dyDescent="0.2">
      <c r="A103" s="58" t="s">
        <v>125</v>
      </c>
      <c r="J103" s="24"/>
      <c r="N103" s="85"/>
    </row>
    <row r="104" spans="1:16" s="23" customFormat="1" ht="12.6" customHeight="1" x14ac:dyDescent="0.2">
      <c r="A104" s="58" t="s">
        <v>126</v>
      </c>
      <c r="J104" s="24"/>
      <c r="N104" s="85"/>
    </row>
    <row r="105" spans="1:16" s="23" customFormat="1" ht="12.6" customHeight="1" x14ac:dyDescent="0.2">
      <c r="A105" s="24" t="s">
        <v>177</v>
      </c>
      <c r="J105" s="24"/>
      <c r="N105" s="85"/>
    </row>
    <row r="106" spans="1:16" s="23" customFormat="1" ht="12.6" customHeight="1" x14ac:dyDescent="0.2">
      <c r="A106" s="23" t="s">
        <v>617</v>
      </c>
      <c r="J106" s="24"/>
      <c r="N106" s="85"/>
    </row>
    <row r="107" spans="1:16" s="23" customFormat="1" ht="12.6" customHeight="1" x14ac:dyDescent="0.2">
      <c r="J107" s="24"/>
      <c r="N107" s="85"/>
    </row>
    <row r="108" spans="1:16" s="23" customFormat="1" ht="12.6" customHeight="1" x14ac:dyDescent="0.2">
      <c r="A108" s="115" t="s">
        <v>755</v>
      </c>
      <c r="J108" s="24"/>
      <c r="N108" s="85"/>
    </row>
    <row r="109" spans="1:16" s="49" customFormat="1" ht="12.6" customHeight="1" x14ac:dyDescent="0.2">
      <c r="A109" s="35" t="s">
        <v>220</v>
      </c>
      <c r="H109" s="59"/>
      <c r="I109" s="59"/>
      <c r="J109" s="60"/>
      <c r="K109" s="60"/>
      <c r="N109" s="67"/>
    </row>
    <row r="110" spans="1:16" s="49" customFormat="1" ht="12.6" customHeight="1" x14ac:dyDescent="0.2">
      <c r="A110" s="1" t="s">
        <v>173</v>
      </c>
      <c r="N110" s="67"/>
    </row>
    <row r="111" spans="1:16" s="49" customFormat="1" ht="12.6" customHeight="1" x14ac:dyDescent="0.2">
      <c r="A111" s="1" t="s">
        <v>588</v>
      </c>
      <c r="N111" s="67"/>
    </row>
    <row r="112" spans="1:16" s="49" customFormat="1" ht="12.6" customHeight="1" x14ac:dyDescent="0.2">
      <c r="A112" s="1" t="s">
        <v>618</v>
      </c>
      <c r="N112" s="67"/>
    </row>
    <row r="113" spans="1:14" s="16" customFormat="1" ht="12.6" customHeight="1" x14ac:dyDescent="0.2">
      <c r="A113" s="1" t="s">
        <v>233</v>
      </c>
      <c r="B113" s="49"/>
      <c r="C113" s="49"/>
      <c r="D113" s="49"/>
      <c r="E113" s="49"/>
      <c r="F113" s="49"/>
      <c r="H113" s="49"/>
      <c r="I113" s="49"/>
      <c r="N113" s="67"/>
    </row>
    <row r="114" spans="1:14" s="1" customFormat="1" ht="12.6" customHeight="1" x14ac:dyDescent="0.2">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0.399999999999999" x14ac:dyDescent="0.2">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0.399999999999999" x14ac:dyDescent="0.2">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0.399999999999999" x14ac:dyDescent="0.2">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0.399999999999999" x14ac:dyDescent="0.2">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0.399999999999999" x14ac:dyDescent="0.2">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0.399999999999999" x14ac:dyDescent="0.2">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0.399999999999999" x14ac:dyDescent="0.2">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0.399999999999999" x14ac:dyDescent="0.2">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0.399999999999999" x14ac:dyDescent="0.2">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0.6" x14ac:dyDescent="0.2">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30.6" x14ac:dyDescent="0.2">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0.399999999999999" x14ac:dyDescent="0.2">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0.399999999999999" x14ac:dyDescent="0.2">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0.399999999999999" x14ac:dyDescent="0.2">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0.799999999999997" x14ac:dyDescent="0.2">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0.399999999999999" x14ac:dyDescent="0.2">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0.399999999999999" x14ac:dyDescent="0.2">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0.6" x14ac:dyDescent="0.2">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0.799999999999997" x14ac:dyDescent="0.2">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0.799999999999997" x14ac:dyDescent="0.2">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30.6" x14ac:dyDescent="0.2">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0.399999999999999" x14ac:dyDescent="0.2">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0.399999999999999" x14ac:dyDescent="0.2">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0.399999999999999" x14ac:dyDescent="0.2">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0.399999999999999" x14ac:dyDescent="0.2">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0.6" x14ac:dyDescent="0.2">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0.399999999999999" x14ac:dyDescent="0.2">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0.6" x14ac:dyDescent="0.2">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0.399999999999999" x14ac:dyDescent="0.2">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0.6" x14ac:dyDescent="0.2">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0.399999999999999" x14ac:dyDescent="0.2">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0.399999999999999" x14ac:dyDescent="0.2">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0.399999999999999" x14ac:dyDescent="0.2">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0.399999999999999" x14ac:dyDescent="0.2">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0.399999999999999" x14ac:dyDescent="0.2">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0.399999999999999" x14ac:dyDescent="0.2">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20.399999999999999" x14ac:dyDescent="0.2">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0.399999999999999" x14ac:dyDescent="0.2">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0.6" x14ac:dyDescent="0.2">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0.399999999999999" x14ac:dyDescent="0.2">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30.6" x14ac:dyDescent="0.2">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0.799999999999997" x14ac:dyDescent="0.2">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0.6" x14ac:dyDescent="0.2">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0.399999999999999" x14ac:dyDescent="0.2">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0.399999999999999" x14ac:dyDescent="0.2">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0.399999999999999" x14ac:dyDescent="0.2">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0.799999999999997" x14ac:dyDescent="0.2">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0.399999999999999" x14ac:dyDescent="0.2">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0.399999999999999" x14ac:dyDescent="0.2">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0.399999999999999" x14ac:dyDescent="0.2">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0.399999999999999" x14ac:dyDescent="0.2">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0.399999999999999" x14ac:dyDescent="0.2">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0.399999999999999" x14ac:dyDescent="0.2">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0.6" x14ac:dyDescent="0.2">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0.6" x14ac:dyDescent="0.2">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0.6" x14ac:dyDescent="0.2">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30.6" x14ac:dyDescent="0.2">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0.399999999999999" x14ac:dyDescent="0.2">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0.399999999999999" x14ac:dyDescent="0.2">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0.399999999999999" x14ac:dyDescent="0.2">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0.399999999999999" x14ac:dyDescent="0.2">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0.399999999999999" x14ac:dyDescent="0.2">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0.399999999999999" x14ac:dyDescent="0.2">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0.399999999999999" x14ac:dyDescent="0.2">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0.399999999999999" x14ac:dyDescent="0.2">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0.799999999999997" x14ac:dyDescent="0.2">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0.399999999999999" x14ac:dyDescent="0.2">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0.399999999999999" x14ac:dyDescent="0.2">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0.6" x14ac:dyDescent="0.2">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0.399999999999999" x14ac:dyDescent="0.2">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0.6" x14ac:dyDescent="0.2">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0.399999999999999" x14ac:dyDescent="0.2">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0.399999999999999" x14ac:dyDescent="0.2">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0.399999999999999" x14ac:dyDescent="0.2">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0.399999999999999" x14ac:dyDescent="0.2">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0.6" x14ac:dyDescent="0.2">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0.399999999999999" x14ac:dyDescent="0.2">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0.399999999999999" x14ac:dyDescent="0.2">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0.399999999999999" x14ac:dyDescent="0.2">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0.399999999999999" x14ac:dyDescent="0.2">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
      <c r="A108" s="17"/>
      <c r="B108" s="18"/>
      <c r="C108" s="17"/>
      <c r="D108" s="17"/>
      <c r="E108" s="19"/>
      <c r="F108" s="19"/>
      <c r="G108" s="20"/>
      <c r="H108" s="19"/>
      <c r="I108" s="19"/>
      <c r="J108" s="19"/>
      <c r="K108" s="19"/>
      <c r="L108" s="19"/>
      <c r="M108" s="20"/>
      <c r="N108" s="83"/>
      <c r="O108" s="17"/>
      <c r="P108" s="17"/>
    </row>
    <row r="109" spans="1:16" s="1" customFormat="1" ht="12.6" customHeight="1" x14ac:dyDescent="0.2">
      <c r="A109" s="16" t="s">
        <v>127</v>
      </c>
      <c r="B109" s="14"/>
      <c r="C109" s="16"/>
      <c r="E109" s="21"/>
      <c r="F109" s="21"/>
      <c r="G109" s="22"/>
      <c r="H109" s="21"/>
      <c r="I109" s="21"/>
      <c r="J109" s="21"/>
      <c r="K109" s="21"/>
      <c r="L109" s="21"/>
      <c r="M109" s="22"/>
      <c r="N109" s="84"/>
      <c r="O109" s="16"/>
      <c r="P109" s="16"/>
    </row>
    <row r="110" spans="1:16" s="1" customFormat="1" ht="12.6" customHeight="1" x14ac:dyDescent="0.2">
      <c r="A110" s="23" t="s">
        <v>128</v>
      </c>
      <c r="B110" s="23"/>
      <c r="C110" s="23"/>
      <c r="E110" s="21"/>
      <c r="F110" s="21"/>
      <c r="G110" s="22"/>
      <c r="H110" s="21"/>
      <c r="I110" s="21"/>
      <c r="J110" s="21"/>
      <c r="K110" s="21"/>
      <c r="L110" s="21"/>
      <c r="M110" s="22"/>
      <c r="N110" s="84"/>
      <c r="O110" s="16"/>
      <c r="P110" s="16"/>
    </row>
    <row r="111" spans="1:16" s="23" customFormat="1" ht="12.6" customHeight="1" x14ac:dyDescent="0.2">
      <c r="A111" s="58" t="s">
        <v>124</v>
      </c>
      <c r="J111" s="24"/>
      <c r="N111" s="85"/>
    </row>
    <row r="112" spans="1:16" s="23" customFormat="1" ht="12.6" customHeight="1" x14ac:dyDescent="0.2">
      <c r="A112" s="58" t="s">
        <v>125</v>
      </c>
      <c r="J112" s="24"/>
      <c r="N112" s="85"/>
    </row>
    <row r="113" spans="1:14" s="23" customFormat="1" ht="12.6" customHeight="1" x14ac:dyDescent="0.2">
      <c r="A113" s="58" t="s">
        <v>126</v>
      </c>
      <c r="J113" s="24"/>
      <c r="N113" s="85"/>
    </row>
    <row r="114" spans="1:14" s="23" customFormat="1" ht="12.6" customHeight="1" x14ac:dyDescent="0.2">
      <c r="A114" s="24" t="s">
        <v>177</v>
      </c>
      <c r="J114" s="24"/>
      <c r="N114" s="85"/>
    </row>
    <row r="115" spans="1:14" s="23" customFormat="1" ht="12.6" customHeight="1" x14ac:dyDescent="0.2">
      <c r="A115" s="23" t="s">
        <v>617</v>
      </c>
      <c r="J115" s="24"/>
      <c r="N115" s="85"/>
    </row>
    <row r="116" spans="1:14" s="23" customFormat="1" ht="12.6" customHeight="1" x14ac:dyDescent="0.2">
      <c r="J116" s="24"/>
      <c r="N116" s="85"/>
    </row>
    <row r="117" spans="1:14" s="1" customFormat="1" ht="12.6" customHeight="1" x14ac:dyDescent="0.2">
      <c r="A117" s="35" t="s">
        <v>259</v>
      </c>
      <c r="B117" s="16"/>
      <c r="C117" s="16"/>
      <c r="E117" s="61"/>
      <c r="N117" s="85"/>
    </row>
    <row r="118" spans="1:14" s="1" customFormat="1" ht="12.6" customHeight="1" x14ac:dyDescent="0.2">
      <c r="A118" s="24" t="s">
        <v>232</v>
      </c>
      <c r="E118" s="62"/>
      <c r="N118" s="85"/>
    </row>
    <row r="119" spans="1:14" s="49" customFormat="1" ht="12.6" customHeight="1" x14ac:dyDescent="0.2">
      <c r="A119" s="35" t="s">
        <v>220</v>
      </c>
      <c r="H119" s="59"/>
      <c r="I119" s="59"/>
      <c r="J119" s="60"/>
      <c r="K119" s="60"/>
      <c r="N119" s="67"/>
    </row>
    <row r="120" spans="1:14" s="49" customFormat="1" ht="12.6" customHeight="1" x14ac:dyDescent="0.2">
      <c r="A120" s="1" t="s">
        <v>173</v>
      </c>
      <c r="N120" s="67"/>
    </row>
    <row r="121" spans="1:14" s="49" customFormat="1" ht="12.6" customHeight="1" x14ac:dyDescent="0.2">
      <c r="A121" s="1" t="s">
        <v>588</v>
      </c>
      <c r="N121" s="67"/>
    </row>
    <row r="122" spans="1:14" s="16" customFormat="1" ht="12.6" customHeight="1" x14ac:dyDescent="0.2">
      <c r="A122" s="1" t="s">
        <v>618</v>
      </c>
      <c r="B122" s="49"/>
      <c r="C122" s="49"/>
      <c r="D122" s="49"/>
      <c r="E122" s="49"/>
      <c r="F122" s="49"/>
      <c r="H122" s="49"/>
      <c r="I122" s="49"/>
      <c r="N122" s="67"/>
    </row>
    <row r="123" spans="1:14" s="1" customFormat="1" ht="12.6" customHeight="1" x14ac:dyDescent="0.2">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s="33" customFormat="1" ht="12.6" customHeight="1" x14ac:dyDescent="0.2">
      <c r="A1" s="31" t="s">
        <v>406</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0.399999999999999" x14ac:dyDescent="0.2">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0.6" x14ac:dyDescent="0.2">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0.799999999999997" x14ac:dyDescent="0.2">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0.399999999999999" x14ac:dyDescent="0.2">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0.399999999999999" x14ac:dyDescent="0.2">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0.6" x14ac:dyDescent="0.2">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0.6" x14ac:dyDescent="0.2">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0.6" x14ac:dyDescent="0.2">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x14ac:dyDescent="0.2">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0.399999999999999" x14ac:dyDescent="0.2">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0.399999999999999" x14ac:dyDescent="0.2">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0.6" x14ac:dyDescent="0.2">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0.399999999999999" x14ac:dyDescent="0.2">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0.399999999999999" x14ac:dyDescent="0.2">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0.399999999999999" x14ac:dyDescent="0.2">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0.399999999999999" x14ac:dyDescent="0.2">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0.399999999999999" x14ac:dyDescent="0.2">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0.399999999999999" x14ac:dyDescent="0.2">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0.6" x14ac:dyDescent="0.2">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0.399999999999999" x14ac:dyDescent="0.2">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0.399999999999999" x14ac:dyDescent="0.2">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0.6" x14ac:dyDescent="0.2">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0.399999999999999" x14ac:dyDescent="0.2">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0.399999999999999" x14ac:dyDescent="0.2">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0.6" x14ac:dyDescent="0.2">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0.399999999999999" x14ac:dyDescent="0.2">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0.6" x14ac:dyDescent="0.2">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0.6" x14ac:dyDescent="0.2">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0.399999999999999" x14ac:dyDescent="0.2">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0.6" x14ac:dyDescent="0.2">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0.6" x14ac:dyDescent="0.2">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0.799999999999997" x14ac:dyDescent="0.2">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0.6" x14ac:dyDescent="0.2">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0.399999999999999" x14ac:dyDescent="0.2">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0.399999999999999" x14ac:dyDescent="0.2">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0.399999999999999" x14ac:dyDescent="0.2">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0.399999999999999" x14ac:dyDescent="0.2">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0.399999999999999" x14ac:dyDescent="0.2">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0.399999999999999" x14ac:dyDescent="0.2">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0.6" x14ac:dyDescent="0.2">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0.399999999999999" x14ac:dyDescent="0.2">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0.399999999999999" x14ac:dyDescent="0.2">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0.6" x14ac:dyDescent="0.2">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0.399999999999999" x14ac:dyDescent="0.2">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0.6" x14ac:dyDescent="0.2">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0.6" x14ac:dyDescent="0.2">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0.399999999999999" x14ac:dyDescent="0.2">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0.399999999999999" x14ac:dyDescent="0.2">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0.399999999999999" x14ac:dyDescent="0.2">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0.799999999999997" x14ac:dyDescent="0.2">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0.399999999999999" x14ac:dyDescent="0.2">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
      <c r="A70" s="17"/>
      <c r="B70" s="18"/>
      <c r="C70" s="17"/>
      <c r="D70" s="17"/>
      <c r="E70" s="19"/>
      <c r="F70" s="19"/>
      <c r="G70" s="20"/>
      <c r="H70" s="19"/>
      <c r="I70" s="19"/>
      <c r="J70" s="19"/>
      <c r="K70" s="19"/>
      <c r="L70" s="19"/>
      <c r="M70" s="20"/>
      <c r="N70" s="83"/>
      <c r="O70" s="17"/>
      <c r="P70" s="17"/>
    </row>
    <row r="71" spans="1:16" s="1" customFormat="1" ht="12.6" customHeight="1" x14ac:dyDescent="0.2">
      <c r="A71" s="16" t="s">
        <v>127</v>
      </c>
      <c r="B71" s="14"/>
      <c r="C71" s="16"/>
      <c r="E71" s="21"/>
      <c r="F71" s="21"/>
      <c r="G71" s="22"/>
      <c r="H71" s="21"/>
      <c r="I71" s="21"/>
      <c r="J71" s="21"/>
      <c r="K71" s="21"/>
      <c r="L71" s="21"/>
      <c r="M71" s="22"/>
      <c r="N71" s="84"/>
      <c r="O71" s="16"/>
      <c r="P71" s="16"/>
    </row>
    <row r="72" spans="1:16" s="1" customFormat="1" ht="12.6" customHeight="1" x14ac:dyDescent="0.2">
      <c r="A72" s="23" t="s">
        <v>128</v>
      </c>
      <c r="B72" s="23"/>
      <c r="C72" s="23"/>
      <c r="E72" s="21"/>
      <c r="F72" s="21"/>
      <c r="G72" s="22"/>
      <c r="H72" s="21"/>
      <c r="I72" s="21"/>
      <c r="J72" s="21"/>
      <c r="K72" s="21"/>
      <c r="L72" s="21"/>
      <c r="M72" s="22"/>
      <c r="N72" s="84"/>
      <c r="O72" s="16"/>
      <c r="P72" s="16"/>
    </row>
    <row r="73" spans="1:16" s="23" customFormat="1" ht="12.6" customHeight="1" x14ac:dyDescent="0.2">
      <c r="A73" s="58" t="s">
        <v>124</v>
      </c>
      <c r="J73" s="24"/>
      <c r="N73" s="85"/>
    </row>
    <row r="74" spans="1:16" s="23" customFormat="1" ht="12.6" customHeight="1" x14ac:dyDescent="0.2">
      <c r="A74" s="58" t="s">
        <v>125</v>
      </c>
      <c r="J74" s="24"/>
      <c r="N74" s="85"/>
    </row>
    <row r="75" spans="1:16" s="23" customFormat="1" ht="12.6" customHeight="1" x14ac:dyDescent="0.2">
      <c r="A75" s="58" t="s">
        <v>126</v>
      </c>
      <c r="J75" s="24"/>
      <c r="N75" s="85"/>
    </row>
    <row r="76" spans="1:16" s="23" customFormat="1" ht="12.6" customHeight="1" x14ac:dyDescent="0.2">
      <c r="A76" s="24" t="s">
        <v>177</v>
      </c>
      <c r="J76" s="24"/>
      <c r="N76" s="85"/>
    </row>
    <row r="77" spans="1:16" s="23" customFormat="1" ht="12.6" customHeight="1" x14ac:dyDescent="0.2">
      <c r="A77" s="23" t="s">
        <v>617</v>
      </c>
      <c r="J77" s="24"/>
      <c r="N77" s="85"/>
    </row>
    <row r="78" spans="1:16" s="23" customFormat="1" ht="12.6" customHeight="1" x14ac:dyDescent="0.2">
      <c r="J78" s="24"/>
      <c r="N78" s="85"/>
    </row>
    <row r="79" spans="1:16" s="1" customFormat="1" ht="12.6" customHeight="1" x14ac:dyDescent="0.2">
      <c r="A79" s="35" t="s">
        <v>259</v>
      </c>
      <c r="B79" s="16"/>
      <c r="C79" s="16"/>
      <c r="E79" s="61"/>
      <c r="N79" s="85"/>
    </row>
    <row r="80" spans="1:16" s="1" customFormat="1" ht="12.6" customHeight="1" x14ac:dyDescent="0.2">
      <c r="A80" s="24" t="s">
        <v>232</v>
      </c>
      <c r="E80" s="62"/>
      <c r="N80" s="85"/>
    </row>
    <row r="81" spans="1:14" s="49" customFormat="1" ht="12.6" customHeight="1" x14ac:dyDescent="0.2">
      <c r="A81" s="35" t="s">
        <v>220</v>
      </c>
      <c r="H81" s="59"/>
      <c r="I81" s="59"/>
      <c r="J81" s="60"/>
      <c r="K81" s="60"/>
      <c r="N81" s="67"/>
    </row>
    <row r="82" spans="1:14" s="49" customFormat="1" ht="12.6" customHeight="1" x14ac:dyDescent="0.2">
      <c r="A82" s="1" t="s">
        <v>173</v>
      </c>
      <c r="N82" s="67"/>
    </row>
    <row r="83" spans="1:14" s="49" customFormat="1" ht="12.6" customHeight="1" x14ac:dyDescent="0.2">
      <c r="A83" s="1" t="s">
        <v>588</v>
      </c>
      <c r="N83" s="67"/>
    </row>
    <row r="84" spans="1:14" s="49" customFormat="1" ht="12.6" customHeight="1" x14ac:dyDescent="0.2">
      <c r="A84" s="1" t="s">
        <v>618</v>
      </c>
      <c r="N84" s="67"/>
    </row>
    <row r="85" spans="1:14" s="16" customFormat="1" ht="12.6" customHeight="1" x14ac:dyDescent="0.2">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404</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x14ac:dyDescent="0.2">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30.6" x14ac:dyDescent="0.2">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0.399999999999999" x14ac:dyDescent="0.2">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0.399999999999999" x14ac:dyDescent="0.2">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0.399999999999999" x14ac:dyDescent="0.2">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0.799999999999997" x14ac:dyDescent="0.2">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0.399999999999999" x14ac:dyDescent="0.2">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0.6" x14ac:dyDescent="0.2">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0.6" x14ac:dyDescent="0.2">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1" x14ac:dyDescent="0.2">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0.399999999999999" x14ac:dyDescent="0.2">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0.6" x14ac:dyDescent="0.2">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0.799999999999997" x14ac:dyDescent="0.2">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0.799999999999997" x14ac:dyDescent="0.2">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1" x14ac:dyDescent="0.2">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0.399999999999999" x14ac:dyDescent="0.2">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0.6" x14ac:dyDescent="0.2">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0.6" x14ac:dyDescent="0.2">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0.399999999999999" x14ac:dyDescent="0.2">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0.399999999999999" x14ac:dyDescent="0.2">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0.399999999999999" x14ac:dyDescent="0.2">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0.799999999999997" x14ac:dyDescent="0.2">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0.6" x14ac:dyDescent="0.2">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0.399999999999999" x14ac:dyDescent="0.2">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0.399999999999999" x14ac:dyDescent="0.2">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0.399999999999999" x14ac:dyDescent="0.2">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0.799999999999997" x14ac:dyDescent="0.2">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0.799999999999997" x14ac:dyDescent="0.2">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0.399999999999999" x14ac:dyDescent="0.2">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0.399999999999999" x14ac:dyDescent="0.2">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0.399999999999999" x14ac:dyDescent="0.2">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0.399999999999999" x14ac:dyDescent="0.2">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0.399999999999999" x14ac:dyDescent="0.2">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0.399999999999999" x14ac:dyDescent="0.2">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20.399999999999999" x14ac:dyDescent="0.2">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0.6" x14ac:dyDescent="0.2">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0.399999999999999" x14ac:dyDescent="0.2">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0.399999999999999" x14ac:dyDescent="0.2">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0.399999999999999" x14ac:dyDescent="0.2">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0.6" x14ac:dyDescent="0.2">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0.799999999999997" x14ac:dyDescent="0.2">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0.399999999999999" x14ac:dyDescent="0.2">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0.399999999999999" x14ac:dyDescent="0.2">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30.6" x14ac:dyDescent="0.2">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0.399999999999999" x14ac:dyDescent="0.2">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0.399999999999999" x14ac:dyDescent="0.2">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0.6" x14ac:dyDescent="0.2">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0.6" x14ac:dyDescent="0.2">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0.6" x14ac:dyDescent="0.2">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0.6" x14ac:dyDescent="0.2">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0.399999999999999" x14ac:dyDescent="0.2">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0.399999999999999" x14ac:dyDescent="0.2">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0.399999999999999" x14ac:dyDescent="0.2">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0.6" x14ac:dyDescent="0.2">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0.399999999999999" x14ac:dyDescent="0.2">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0.6" x14ac:dyDescent="0.2">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0.799999999999997" x14ac:dyDescent="0.2">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0.399999999999999" x14ac:dyDescent="0.2">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0.399999999999999" x14ac:dyDescent="0.2">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0.399999999999999" x14ac:dyDescent="0.2">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0.399999999999999" x14ac:dyDescent="0.2">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0.399999999999999" x14ac:dyDescent="0.2">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0.399999999999999" x14ac:dyDescent="0.2">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0.399999999999999" x14ac:dyDescent="0.2">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0.399999999999999" x14ac:dyDescent="0.2">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0.399999999999999" x14ac:dyDescent="0.2">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0.399999999999999" x14ac:dyDescent="0.2">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0.399999999999999" x14ac:dyDescent="0.2">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0.399999999999999" x14ac:dyDescent="0.2">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0.6" x14ac:dyDescent="0.2">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0.399999999999999" x14ac:dyDescent="0.2">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0.6" x14ac:dyDescent="0.2">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0.399999999999999" x14ac:dyDescent="0.2">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0.399999999999999" x14ac:dyDescent="0.2">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0.799999999999997" x14ac:dyDescent="0.2">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0.6" x14ac:dyDescent="0.2">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0.399999999999999" x14ac:dyDescent="0.2">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
      <c r="A94" s="17"/>
      <c r="B94" s="18"/>
      <c r="C94" s="17"/>
      <c r="D94" s="17"/>
      <c r="E94" s="19"/>
      <c r="F94" s="19"/>
      <c r="G94" s="20"/>
      <c r="H94" s="19"/>
      <c r="I94" s="19"/>
      <c r="J94" s="19"/>
      <c r="K94" s="19"/>
      <c r="L94" s="19"/>
      <c r="M94" s="20"/>
      <c r="N94" s="83"/>
      <c r="O94" s="17"/>
      <c r="P94" s="17"/>
    </row>
    <row r="95" spans="1:16" s="1" customFormat="1" ht="12.6" customHeight="1" x14ac:dyDescent="0.2">
      <c r="A95" s="16" t="s">
        <v>127</v>
      </c>
      <c r="B95" s="14"/>
      <c r="C95" s="16"/>
      <c r="E95" s="21"/>
      <c r="F95" s="21"/>
      <c r="G95" s="22"/>
      <c r="H95" s="21"/>
      <c r="I95" s="21"/>
      <c r="J95" s="21"/>
      <c r="K95" s="21"/>
      <c r="L95" s="21"/>
      <c r="M95" s="22"/>
      <c r="N95" s="84"/>
      <c r="O95" s="16"/>
      <c r="P95" s="16"/>
    </row>
    <row r="96" spans="1:16" s="1" customFormat="1" ht="12.6" customHeight="1" x14ac:dyDescent="0.2">
      <c r="A96" s="23" t="s">
        <v>128</v>
      </c>
      <c r="B96" s="23"/>
      <c r="C96" s="23"/>
      <c r="E96" s="21"/>
      <c r="F96" s="21"/>
      <c r="G96" s="22"/>
      <c r="H96" s="21"/>
      <c r="I96" s="21"/>
      <c r="J96" s="21"/>
      <c r="K96" s="21"/>
      <c r="L96" s="21"/>
      <c r="M96" s="22"/>
      <c r="N96" s="84"/>
      <c r="O96" s="16"/>
      <c r="P96" s="16"/>
    </row>
    <row r="97" spans="1:14" s="23" customFormat="1" ht="12.6" customHeight="1" x14ac:dyDescent="0.2">
      <c r="A97" s="58" t="s">
        <v>124</v>
      </c>
      <c r="J97" s="24"/>
      <c r="N97" s="85"/>
    </row>
    <row r="98" spans="1:14" s="23" customFormat="1" ht="12.6" customHeight="1" x14ac:dyDescent="0.2">
      <c r="A98" s="58" t="s">
        <v>125</v>
      </c>
      <c r="J98" s="24"/>
      <c r="N98" s="85"/>
    </row>
    <row r="99" spans="1:14" s="23" customFormat="1" ht="12.6" customHeight="1" x14ac:dyDescent="0.2">
      <c r="A99" s="58" t="s">
        <v>126</v>
      </c>
      <c r="J99" s="24"/>
      <c r="N99" s="85"/>
    </row>
    <row r="100" spans="1:14" s="23" customFormat="1" ht="12.6" customHeight="1" x14ac:dyDescent="0.2">
      <c r="A100" s="24" t="s">
        <v>177</v>
      </c>
      <c r="J100" s="24"/>
      <c r="N100" s="85"/>
    </row>
    <row r="101" spans="1:14" s="23" customFormat="1" ht="12.6" customHeight="1" x14ac:dyDescent="0.2">
      <c r="A101" s="23" t="s">
        <v>617</v>
      </c>
      <c r="J101" s="24"/>
      <c r="N101" s="85"/>
    </row>
    <row r="102" spans="1:14" s="23" customFormat="1" ht="12.6" customHeight="1" x14ac:dyDescent="0.2">
      <c r="J102" s="24"/>
      <c r="N102" s="85"/>
    </row>
    <row r="103" spans="1:14" s="1" customFormat="1" ht="12.6" customHeight="1" x14ac:dyDescent="0.2">
      <c r="A103" s="35" t="s">
        <v>259</v>
      </c>
      <c r="B103" s="16"/>
      <c r="C103" s="16"/>
      <c r="E103" s="61"/>
      <c r="N103" s="85"/>
    </row>
    <row r="104" spans="1:14" s="1" customFormat="1" ht="12.6" customHeight="1" x14ac:dyDescent="0.2">
      <c r="A104" s="24" t="s">
        <v>232</v>
      </c>
      <c r="E104" s="62"/>
      <c r="N104" s="85"/>
    </row>
    <row r="105" spans="1:14" s="49" customFormat="1" ht="12.6" customHeight="1" x14ac:dyDescent="0.2">
      <c r="A105" s="35" t="s">
        <v>220</v>
      </c>
      <c r="H105" s="59"/>
      <c r="I105" s="59"/>
      <c r="J105" s="60"/>
      <c r="K105" s="60"/>
      <c r="N105" s="67"/>
    </row>
    <row r="106" spans="1:14" s="49" customFormat="1" ht="12.6" customHeight="1" x14ac:dyDescent="0.2">
      <c r="A106" s="1" t="s">
        <v>173</v>
      </c>
      <c r="N106" s="67"/>
    </row>
    <row r="107" spans="1:14" s="49" customFormat="1" ht="12.6" customHeight="1" x14ac:dyDescent="0.2">
      <c r="A107" s="1" t="s">
        <v>588</v>
      </c>
      <c r="N107" s="67"/>
    </row>
    <row r="108" spans="1:14" s="49" customFormat="1" ht="12.6" customHeight="1" x14ac:dyDescent="0.2">
      <c r="A108" s="1" t="s">
        <v>618</v>
      </c>
      <c r="N108" s="67"/>
    </row>
    <row r="109" spans="1:14" s="16" customFormat="1" ht="12.6" customHeight="1" x14ac:dyDescent="0.2">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51</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30.6" x14ac:dyDescent="0.2">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0.6" x14ac:dyDescent="0.2">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0.399999999999999" x14ac:dyDescent="0.2">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0.399999999999999" x14ac:dyDescent="0.2">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0.399999999999999" x14ac:dyDescent="0.2">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0.6" x14ac:dyDescent="0.2">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0.6" x14ac:dyDescent="0.2">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0.6" x14ac:dyDescent="0.2">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0.6" x14ac:dyDescent="0.2">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0.399999999999999" x14ac:dyDescent="0.2">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0.6" x14ac:dyDescent="0.2">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0.399999999999999" x14ac:dyDescent="0.2">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0.6" x14ac:dyDescent="0.2">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0.399999999999999" x14ac:dyDescent="0.2">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0.6" x14ac:dyDescent="0.2">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0.399999999999999" x14ac:dyDescent="0.2">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0.399999999999999" x14ac:dyDescent="0.2">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0.399999999999999" x14ac:dyDescent="0.2">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0.399999999999999" x14ac:dyDescent="0.2">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0.6" x14ac:dyDescent="0.2">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0.6" x14ac:dyDescent="0.2">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0.6" x14ac:dyDescent="0.2">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0.6" x14ac:dyDescent="0.2">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0.399999999999999" x14ac:dyDescent="0.2">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0.399999999999999" x14ac:dyDescent="0.2">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0.399999999999999" x14ac:dyDescent="0.2">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0.399999999999999" x14ac:dyDescent="0.2">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0.399999999999999" x14ac:dyDescent="0.2">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0.799999999999997" x14ac:dyDescent="0.2">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0.799999999999997" x14ac:dyDescent="0.2">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0.399999999999999" x14ac:dyDescent="0.2">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0.399999999999999" x14ac:dyDescent="0.2">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0.399999999999999" x14ac:dyDescent="0.2">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0.399999999999999" x14ac:dyDescent="0.2">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0.6" x14ac:dyDescent="0.2">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0.6" x14ac:dyDescent="0.2">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0.399999999999999" x14ac:dyDescent="0.2">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0.6" x14ac:dyDescent="0.2">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0.6" x14ac:dyDescent="0.2">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0.399999999999999" x14ac:dyDescent="0.2">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0.6" x14ac:dyDescent="0.2">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0.399999999999999" x14ac:dyDescent="0.2">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0.799999999999997" x14ac:dyDescent="0.2">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0.399999999999999" x14ac:dyDescent="0.2">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0.399999999999999" x14ac:dyDescent="0.2">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0.399999999999999" x14ac:dyDescent="0.2">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0.6" x14ac:dyDescent="0.2">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0.799999999999997" x14ac:dyDescent="0.2">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0.799999999999997" x14ac:dyDescent="0.2">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0.399999999999999" x14ac:dyDescent="0.2">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0.399999999999999" x14ac:dyDescent="0.2">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0.399999999999999" x14ac:dyDescent="0.2">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0.6" x14ac:dyDescent="0.2">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0.799999999999997" x14ac:dyDescent="0.2">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0.399999999999999" x14ac:dyDescent="0.2">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0.6" x14ac:dyDescent="0.2">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1" x14ac:dyDescent="0.2">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0.6" x14ac:dyDescent="0.2">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0.399999999999999" x14ac:dyDescent="0.2">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0.399999999999999" x14ac:dyDescent="0.2">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0.799999999999997" x14ac:dyDescent="0.2">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0.6" x14ac:dyDescent="0.2">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0.6" x14ac:dyDescent="0.2">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0.399999999999999" x14ac:dyDescent="0.2">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0.399999999999999" x14ac:dyDescent="0.2">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0.399999999999999" x14ac:dyDescent="0.2">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0.399999999999999" x14ac:dyDescent="0.2">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0.6" x14ac:dyDescent="0.2">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
      <c r="A79" s="17"/>
      <c r="B79" s="18"/>
      <c r="C79" s="17"/>
      <c r="D79" s="17"/>
      <c r="E79" s="19"/>
      <c r="F79" s="19"/>
      <c r="G79" s="20"/>
      <c r="H79" s="19"/>
      <c r="I79" s="19"/>
      <c r="J79" s="19"/>
      <c r="K79" s="19"/>
      <c r="L79" s="19"/>
      <c r="M79" s="20"/>
      <c r="N79" s="83"/>
      <c r="O79" s="17"/>
      <c r="P79" s="17"/>
    </row>
    <row r="80" spans="1:16" s="1" customFormat="1" ht="12.6" customHeight="1" x14ac:dyDescent="0.2">
      <c r="A80" s="16" t="s">
        <v>127</v>
      </c>
      <c r="B80" s="14"/>
      <c r="C80" s="16"/>
      <c r="E80" s="21"/>
      <c r="F80" s="21"/>
      <c r="G80" s="22"/>
      <c r="H80" s="21"/>
      <c r="I80" s="21"/>
      <c r="J80" s="21"/>
      <c r="K80" s="21"/>
      <c r="L80" s="21"/>
      <c r="M80" s="22"/>
      <c r="N80" s="84"/>
      <c r="O80" s="16"/>
      <c r="P80" s="16"/>
    </row>
    <row r="81" spans="1:16" s="1" customFormat="1" ht="12.6" customHeight="1" x14ac:dyDescent="0.2">
      <c r="A81" s="23" t="s">
        <v>128</v>
      </c>
      <c r="B81" s="23"/>
      <c r="C81" s="23"/>
      <c r="E81" s="21"/>
      <c r="F81" s="21"/>
      <c r="G81" s="22"/>
      <c r="H81" s="21"/>
      <c r="I81" s="21"/>
      <c r="J81" s="21"/>
      <c r="K81" s="21"/>
      <c r="L81" s="21"/>
      <c r="M81" s="22"/>
      <c r="N81" s="84"/>
      <c r="O81" s="16"/>
      <c r="P81" s="16"/>
    </row>
    <row r="82" spans="1:16" s="23" customFormat="1" ht="12.6" customHeight="1" x14ac:dyDescent="0.2">
      <c r="A82" s="58" t="s">
        <v>124</v>
      </c>
      <c r="J82" s="24"/>
      <c r="N82" s="85"/>
    </row>
    <row r="83" spans="1:16" s="23" customFormat="1" ht="12.6" customHeight="1" x14ac:dyDescent="0.2">
      <c r="A83" s="58" t="s">
        <v>125</v>
      </c>
      <c r="J83" s="24"/>
      <c r="N83" s="85"/>
    </row>
    <row r="84" spans="1:16" s="23" customFormat="1" ht="12.6" customHeight="1" x14ac:dyDescent="0.2">
      <c r="A84" s="58" t="s">
        <v>126</v>
      </c>
      <c r="J84" s="24"/>
      <c r="N84" s="85"/>
    </row>
    <row r="85" spans="1:16" s="23" customFormat="1" ht="12.6" customHeight="1" x14ac:dyDescent="0.2">
      <c r="A85" s="24" t="s">
        <v>177</v>
      </c>
      <c r="J85" s="24"/>
      <c r="N85" s="85"/>
    </row>
    <row r="86" spans="1:16" s="23" customFormat="1" ht="12.6" customHeight="1" x14ac:dyDescent="0.2">
      <c r="A86" s="23" t="s">
        <v>617</v>
      </c>
      <c r="J86" s="24"/>
      <c r="N86" s="85"/>
    </row>
    <row r="87" spans="1:16" s="23" customFormat="1" ht="12.6" customHeight="1" x14ac:dyDescent="0.2">
      <c r="J87" s="24"/>
      <c r="N87" s="85"/>
    </row>
    <row r="88" spans="1:16" s="1" customFormat="1" ht="12.6" customHeight="1" x14ac:dyDescent="0.2">
      <c r="A88" s="35" t="s">
        <v>259</v>
      </c>
      <c r="B88" s="16"/>
      <c r="C88" s="16"/>
      <c r="E88" s="61"/>
      <c r="N88" s="85"/>
    </row>
    <row r="89" spans="1:16" s="1" customFormat="1" ht="12.6" customHeight="1" x14ac:dyDescent="0.2">
      <c r="A89" s="24" t="s">
        <v>232</v>
      </c>
      <c r="E89" s="62"/>
      <c r="N89" s="85"/>
    </row>
    <row r="90" spans="1:16" s="49" customFormat="1" ht="12.6" customHeight="1" x14ac:dyDescent="0.2">
      <c r="A90" s="35" t="s">
        <v>220</v>
      </c>
      <c r="H90" s="59"/>
      <c r="I90" s="59"/>
      <c r="J90" s="60"/>
      <c r="K90" s="60"/>
      <c r="N90" s="67"/>
    </row>
    <row r="91" spans="1:16" s="49" customFormat="1" ht="12.6" customHeight="1" x14ac:dyDescent="0.2">
      <c r="A91" s="1" t="s">
        <v>173</v>
      </c>
      <c r="N91" s="67"/>
    </row>
    <row r="92" spans="1:16" s="49" customFormat="1" ht="12.6" customHeight="1" x14ac:dyDescent="0.2">
      <c r="A92" s="1" t="s">
        <v>588</v>
      </c>
      <c r="N92" s="67"/>
    </row>
    <row r="93" spans="1:16" s="49" customFormat="1" ht="12.6" customHeight="1" x14ac:dyDescent="0.2">
      <c r="A93" s="1" t="s">
        <v>618</v>
      </c>
      <c r="N93" s="67"/>
    </row>
    <row r="94" spans="1:16" s="16" customFormat="1" ht="12.6" customHeight="1" x14ac:dyDescent="0.2">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50</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20.399999999999999" x14ac:dyDescent="0.2">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0.6" x14ac:dyDescent="0.2">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0.399999999999999" x14ac:dyDescent="0.2">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0.399999999999999" x14ac:dyDescent="0.2">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0.399999999999999" x14ac:dyDescent="0.2">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0.799999999999997" x14ac:dyDescent="0.2">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0.399999999999999" x14ac:dyDescent="0.2">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0.6" x14ac:dyDescent="0.2">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0.399999999999999" x14ac:dyDescent="0.2">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0.6" x14ac:dyDescent="0.2">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0.399999999999999" x14ac:dyDescent="0.2">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0.6" x14ac:dyDescent="0.2">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0.6" x14ac:dyDescent="0.2">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0.399999999999999" x14ac:dyDescent="0.2">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30.6" x14ac:dyDescent="0.2">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0.6" x14ac:dyDescent="0.2">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0.6" x14ac:dyDescent="0.2">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0.799999999999997" x14ac:dyDescent="0.2">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40.799999999999997" x14ac:dyDescent="0.2">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0.6" x14ac:dyDescent="0.2">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0.399999999999999" x14ac:dyDescent="0.2">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0.6" x14ac:dyDescent="0.2">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0.6" x14ac:dyDescent="0.2">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0.399999999999999" x14ac:dyDescent="0.2">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0.6" x14ac:dyDescent="0.2">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0.6" x14ac:dyDescent="0.2">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0.399999999999999" x14ac:dyDescent="0.2">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0.6" x14ac:dyDescent="0.2">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0.399999999999999" x14ac:dyDescent="0.2">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0.399999999999999" x14ac:dyDescent="0.2">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0.6" x14ac:dyDescent="0.2">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0.6" x14ac:dyDescent="0.2">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0.6" x14ac:dyDescent="0.2">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0.6" x14ac:dyDescent="0.2">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0.399999999999999" x14ac:dyDescent="0.2">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1" x14ac:dyDescent="0.2">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0.6" x14ac:dyDescent="0.2">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0.6" x14ac:dyDescent="0.2">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1.2" x14ac:dyDescent="0.2">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0.6" x14ac:dyDescent="0.2">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0.6" x14ac:dyDescent="0.2">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0.399999999999999" x14ac:dyDescent="0.2">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0.799999999999997" x14ac:dyDescent="0.2">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0.399999999999999" x14ac:dyDescent="0.2">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0.6" x14ac:dyDescent="0.2">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0.6" x14ac:dyDescent="0.2">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0.399999999999999" x14ac:dyDescent="0.2">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0.399999999999999" x14ac:dyDescent="0.2">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0.399999999999999" x14ac:dyDescent="0.2">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0.799999999999997" x14ac:dyDescent="0.2">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0.6" x14ac:dyDescent="0.2">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0.6" x14ac:dyDescent="0.2">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0.6" x14ac:dyDescent="0.2">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0.399999999999999" x14ac:dyDescent="0.2">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0.6" x14ac:dyDescent="0.2">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0.799999999999997" x14ac:dyDescent="0.2">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30.6" x14ac:dyDescent="0.2">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0.6" x14ac:dyDescent="0.2">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1" x14ac:dyDescent="0.2">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0.399999999999999" x14ac:dyDescent="0.2">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0.6" x14ac:dyDescent="0.2">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0.6" x14ac:dyDescent="0.2">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30.6" x14ac:dyDescent="0.2">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0.399999999999999" x14ac:dyDescent="0.2">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0.399999999999999" x14ac:dyDescent="0.2">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0.799999999999997" x14ac:dyDescent="0.2">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0.6" x14ac:dyDescent="0.2">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0.6" x14ac:dyDescent="0.2">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0.399999999999999" x14ac:dyDescent="0.2">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0.399999999999999" x14ac:dyDescent="0.2">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0.399999999999999" x14ac:dyDescent="0.2">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0.6" x14ac:dyDescent="0.2">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0.399999999999999" x14ac:dyDescent="0.2">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40.799999999999997" x14ac:dyDescent="0.2">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0.6" x14ac:dyDescent="0.2">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0.6" x14ac:dyDescent="0.2">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0.399999999999999" x14ac:dyDescent="0.2">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0.6" x14ac:dyDescent="0.2">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0.399999999999999" x14ac:dyDescent="0.2">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0.399999999999999" x14ac:dyDescent="0.2">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0.6" x14ac:dyDescent="0.2">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0.399999999999999" x14ac:dyDescent="0.2">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0.6" x14ac:dyDescent="0.2">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0.399999999999999" x14ac:dyDescent="0.2">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0.399999999999999" x14ac:dyDescent="0.2">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0.399999999999999" x14ac:dyDescent="0.2">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0.399999999999999" x14ac:dyDescent="0.2">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0.399999999999999" x14ac:dyDescent="0.2">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
      <c r="A105" s="17"/>
      <c r="B105" s="18"/>
      <c r="C105" s="17"/>
      <c r="D105" s="17"/>
      <c r="E105" s="19"/>
      <c r="F105" s="19"/>
      <c r="G105" s="20"/>
      <c r="H105" s="19"/>
      <c r="I105" s="19"/>
      <c r="J105" s="19"/>
      <c r="K105" s="19"/>
      <c r="L105" s="19"/>
      <c r="M105" s="20"/>
      <c r="N105" s="83"/>
      <c r="O105" s="17"/>
      <c r="P105" s="17"/>
    </row>
    <row r="106" spans="1:16" s="1" customFormat="1" ht="12.6" customHeight="1" x14ac:dyDescent="0.2">
      <c r="A106" s="16" t="s">
        <v>127</v>
      </c>
      <c r="B106" s="14"/>
      <c r="C106" s="16"/>
      <c r="E106" s="21"/>
      <c r="F106" s="21"/>
      <c r="G106" s="22"/>
      <c r="H106" s="21"/>
      <c r="I106" s="21"/>
      <c r="J106" s="21"/>
      <c r="K106" s="21"/>
      <c r="L106" s="21"/>
      <c r="M106" s="22"/>
      <c r="N106" s="84"/>
      <c r="O106" s="16"/>
      <c r="P106" s="16"/>
    </row>
    <row r="107" spans="1:16" s="1" customFormat="1" ht="12.6" customHeight="1" x14ac:dyDescent="0.2">
      <c r="A107" s="23" t="s">
        <v>128</v>
      </c>
      <c r="B107" s="23"/>
      <c r="C107" s="23"/>
      <c r="E107" s="21"/>
      <c r="F107" s="21"/>
      <c r="G107" s="22"/>
      <c r="H107" s="21"/>
      <c r="I107" s="21"/>
      <c r="J107" s="21"/>
      <c r="K107" s="21"/>
      <c r="L107" s="21"/>
      <c r="M107" s="22"/>
      <c r="N107" s="84"/>
      <c r="O107" s="16"/>
      <c r="P107" s="16"/>
    </row>
    <row r="108" spans="1:16" s="23" customFormat="1" ht="12.6" customHeight="1" x14ac:dyDescent="0.2">
      <c r="A108" s="58" t="s">
        <v>124</v>
      </c>
      <c r="J108" s="24"/>
      <c r="N108" s="85"/>
    </row>
    <row r="109" spans="1:16" s="23" customFormat="1" ht="12.6" customHeight="1" x14ac:dyDescent="0.2">
      <c r="A109" s="58" t="s">
        <v>125</v>
      </c>
      <c r="J109" s="24"/>
      <c r="N109" s="85"/>
    </row>
    <row r="110" spans="1:16" s="23" customFormat="1" ht="12.6" customHeight="1" x14ac:dyDescent="0.2">
      <c r="A110" s="58" t="s">
        <v>126</v>
      </c>
      <c r="J110" s="24"/>
      <c r="N110" s="85"/>
    </row>
    <row r="111" spans="1:16" s="23" customFormat="1" ht="12.6" customHeight="1" x14ac:dyDescent="0.2">
      <c r="A111" s="24" t="s">
        <v>177</v>
      </c>
      <c r="J111" s="24"/>
      <c r="N111" s="85"/>
    </row>
    <row r="112" spans="1:16" s="23" customFormat="1" ht="12.6" customHeight="1" x14ac:dyDescent="0.2">
      <c r="A112" s="23" t="s">
        <v>617</v>
      </c>
      <c r="J112" s="24"/>
      <c r="N112" s="85"/>
    </row>
    <row r="113" spans="1:14" s="23" customFormat="1" ht="12.6" customHeight="1" x14ac:dyDescent="0.2">
      <c r="J113" s="24"/>
      <c r="N113" s="85"/>
    </row>
    <row r="114" spans="1:14" s="1" customFormat="1" ht="12.6" customHeight="1" x14ac:dyDescent="0.2">
      <c r="A114" s="35" t="s">
        <v>259</v>
      </c>
      <c r="B114" s="16"/>
      <c r="C114" s="16"/>
      <c r="E114" s="61"/>
      <c r="N114" s="85"/>
    </row>
    <row r="115" spans="1:14" s="1" customFormat="1" ht="12.6" customHeight="1" x14ac:dyDescent="0.2">
      <c r="A115" s="24" t="s">
        <v>232</v>
      </c>
      <c r="E115" s="62"/>
      <c r="N115" s="85"/>
    </row>
    <row r="116" spans="1:14" s="49" customFormat="1" ht="12.6" customHeight="1" x14ac:dyDescent="0.2">
      <c r="A116" s="35" t="s">
        <v>220</v>
      </c>
      <c r="H116" s="59"/>
      <c r="I116" s="59"/>
      <c r="J116" s="60"/>
      <c r="K116" s="60"/>
      <c r="N116" s="67"/>
    </row>
    <row r="117" spans="1:14" s="49" customFormat="1" ht="12.6" customHeight="1" x14ac:dyDescent="0.2">
      <c r="A117" s="1" t="s">
        <v>173</v>
      </c>
      <c r="N117" s="67"/>
    </row>
    <row r="118" spans="1:14" s="49" customFormat="1" ht="12.6" customHeight="1" x14ac:dyDescent="0.2">
      <c r="A118" s="1" t="s">
        <v>588</v>
      </c>
      <c r="N118" s="67"/>
    </row>
    <row r="119" spans="1:14" s="49" customFormat="1" ht="12.6" customHeight="1" x14ac:dyDescent="0.2">
      <c r="A119" s="1" t="s">
        <v>618</v>
      </c>
      <c r="N119" s="67"/>
    </row>
    <row r="120" spans="1:14" s="16" customFormat="1" ht="12.6" customHeight="1" x14ac:dyDescent="0.2">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75" defaultRowHeight="11.4" x14ac:dyDescent="0.2"/>
  <cols>
    <col min="1" max="1" width="8.375" style="94" customWidth="1"/>
    <col min="2" max="2" width="12.3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49</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s="109" customFormat="1" x14ac:dyDescent="0.2">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0.399999999999999" x14ac:dyDescent="0.2">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0.399999999999999" x14ac:dyDescent="0.2">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0.399999999999999" x14ac:dyDescent="0.2">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0.399999999999999" x14ac:dyDescent="0.2">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0.399999999999999" x14ac:dyDescent="0.2">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0.399999999999999" x14ac:dyDescent="0.2">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0.399999999999999" x14ac:dyDescent="0.2">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0.399999999999999" x14ac:dyDescent="0.2">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0.6" x14ac:dyDescent="0.2">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0.399999999999999" x14ac:dyDescent="0.2">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0.399999999999999" x14ac:dyDescent="0.2">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0.6" x14ac:dyDescent="0.2">
      <c r="A29" s="65">
        <v>22</v>
      </c>
      <c r="B29" s="66" t="s">
        <v>23</v>
      </c>
      <c r="C29" s="72" t="s">
        <v>74</v>
      </c>
      <c r="D29" s="78" t="s">
        <v>348</v>
      </c>
      <c r="E29" s="76">
        <v>641576</v>
      </c>
      <c r="F29" s="76"/>
      <c r="G29" s="76"/>
      <c r="H29" s="224" t="s">
        <v>53</v>
      </c>
      <c r="I29" s="224"/>
      <c r="J29" s="76">
        <v>381225</v>
      </c>
      <c r="K29" s="76">
        <v>121099</v>
      </c>
      <c r="L29" s="76">
        <v>260126</v>
      </c>
      <c r="M29" s="77">
        <v>31.765755131484031</v>
      </c>
      <c r="N29" s="93" t="s">
        <v>103</v>
      </c>
      <c r="O29" s="79" t="s">
        <v>364</v>
      </c>
      <c r="P29" s="79" t="s">
        <v>184</v>
      </c>
    </row>
    <row r="30" spans="1:16" s="109" customFormat="1" ht="20.399999999999999" x14ac:dyDescent="0.2">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0.399999999999999" x14ac:dyDescent="0.2">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0.399999999999999" x14ac:dyDescent="0.2">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0.399999999999999" x14ac:dyDescent="0.2">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0.399999999999999" x14ac:dyDescent="0.2">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0.399999999999999" x14ac:dyDescent="0.2">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0.6" x14ac:dyDescent="0.2">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0.399999999999999" x14ac:dyDescent="0.2">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0.6" x14ac:dyDescent="0.2">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0.399999999999999" x14ac:dyDescent="0.2">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1" x14ac:dyDescent="0.2">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0.6" x14ac:dyDescent="0.2">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0.399999999999999" x14ac:dyDescent="0.2">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0.399999999999999" x14ac:dyDescent="0.2">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0.399999999999999" x14ac:dyDescent="0.2">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0.6" x14ac:dyDescent="0.2">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1" x14ac:dyDescent="0.2">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20.399999999999999" x14ac:dyDescent="0.2">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0.399999999999999" x14ac:dyDescent="0.2">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1.2" x14ac:dyDescent="0.2">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0.6" x14ac:dyDescent="0.2">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0.399999999999999" x14ac:dyDescent="0.2">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0.399999999999999" x14ac:dyDescent="0.2">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0.399999999999999" x14ac:dyDescent="0.2">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0.399999999999999" x14ac:dyDescent="0.2">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0.399999999999999" x14ac:dyDescent="0.2">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1" x14ac:dyDescent="0.2">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40.799999999999997" x14ac:dyDescent="0.2">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0.399999999999999" x14ac:dyDescent="0.2">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0.399999999999999" x14ac:dyDescent="0.2">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
      <c r="A63" s="17"/>
      <c r="B63" s="18"/>
      <c r="C63" s="17"/>
      <c r="D63" s="17"/>
      <c r="E63" s="19"/>
      <c r="F63" s="19"/>
      <c r="G63" s="20"/>
      <c r="H63" s="19"/>
      <c r="I63" s="19"/>
      <c r="J63" s="19"/>
      <c r="K63" s="19"/>
      <c r="L63" s="19"/>
      <c r="M63" s="20"/>
      <c r="N63" s="83"/>
      <c r="O63" s="17"/>
      <c r="P63" s="17"/>
    </row>
    <row r="64" spans="1:16" s="1" customFormat="1" ht="12.6" customHeight="1" x14ac:dyDescent="0.2">
      <c r="A64" s="16" t="s">
        <v>127</v>
      </c>
      <c r="B64" s="14"/>
      <c r="C64" s="16"/>
      <c r="E64" s="21"/>
      <c r="F64" s="21"/>
      <c r="G64" s="22"/>
      <c r="H64" s="21"/>
      <c r="I64" s="21"/>
      <c r="J64" s="21"/>
      <c r="K64" s="21"/>
      <c r="L64" s="21"/>
      <c r="M64" s="22"/>
      <c r="N64" s="84"/>
      <c r="O64" s="16"/>
      <c r="P64" s="16"/>
    </row>
    <row r="65" spans="1:16" s="1" customFormat="1" ht="12.6" customHeight="1" x14ac:dyDescent="0.2">
      <c r="A65" s="23" t="s">
        <v>128</v>
      </c>
      <c r="B65" s="23"/>
      <c r="C65" s="23"/>
      <c r="E65" s="21"/>
      <c r="F65" s="21"/>
      <c r="G65" s="22"/>
      <c r="H65" s="21"/>
      <c r="I65" s="21"/>
      <c r="J65" s="21"/>
      <c r="K65" s="21"/>
      <c r="L65" s="21"/>
      <c r="M65" s="22"/>
      <c r="N65" s="84"/>
      <c r="O65" s="16"/>
      <c r="P65" s="16"/>
    </row>
    <row r="66" spans="1:16" s="23" customFormat="1" ht="12.6" customHeight="1" x14ac:dyDescent="0.2">
      <c r="A66" s="58" t="s">
        <v>124</v>
      </c>
      <c r="J66" s="24"/>
      <c r="N66" s="85"/>
    </row>
    <row r="67" spans="1:16" s="23" customFormat="1" ht="12.6" customHeight="1" x14ac:dyDescent="0.2">
      <c r="A67" s="58" t="s">
        <v>125</v>
      </c>
      <c r="J67" s="24"/>
      <c r="N67" s="85"/>
    </row>
    <row r="68" spans="1:16" s="23" customFormat="1" ht="12.6" customHeight="1" x14ac:dyDescent="0.2">
      <c r="A68" s="58" t="s">
        <v>126</v>
      </c>
      <c r="J68" s="24"/>
      <c r="N68" s="85"/>
    </row>
    <row r="69" spans="1:16" s="23" customFormat="1" ht="12.6" customHeight="1" x14ac:dyDescent="0.2">
      <c r="A69" s="24" t="s">
        <v>177</v>
      </c>
      <c r="J69" s="24"/>
      <c r="N69" s="85"/>
    </row>
    <row r="70" spans="1:16" s="23" customFormat="1" ht="12.6" customHeight="1" x14ac:dyDescent="0.2">
      <c r="A70" s="23" t="s">
        <v>617</v>
      </c>
      <c r="J70" s="24"/>
      <c r="N70" s="85"/>
    </row>
    <row r="71" spans="1:16" ht="12.6" customHeight="1" x14ac:dyDescent="0.2">
      <c r="A71" s="110" t="s">
        <v>55</v>
      </c>
      <c r="B71" s="23"/>
      <c r="C71" s="23"/>
      <c r="D71" s="23"/>
      <c r="E71" s="23"/>
      <c r="F71" s="23"/>
      <c r="G71" s="23"/>
      <c r="H71" s="23"/>
      <c r="I71" s="23"/>
      <c r="J71" s="24"/>
      <c r="K71" s="23"/>
      <c r="L71" s="23"/>
      <c r="M71" s="23"/>
      <c r="N71" s="85"/>
      <c r="O71" s="23"/>
      <c r="P71" s="23"/>
    </row>
    <row r="72" spans="1:16" s="1" customFormat="1" ht="12.6" customHeight="1" x14ac:dyDescent="0.2">
      <c r="A72" s="35"/>
      <c r="B72" s="16"/>
      <c r="C72" s="16"/>
      <c r="E72" s="61"/>
      <c r="N72" s="85"/>
    </row>
    <row r="73" spans="1:16" s="1" customFormat="1" ht="12.6" customHeight="1" x14ac:dyDescent="0.2">
      <c r="A73" s="35" t="s">
        <v>259</v>
      </c>
      <c r="B73" s="16"/>
      <c r="C73" s="16"/>
      <c r="E73" s="61"/>
      <c r="N73" s="85"/>
    </row>
    <row r="74" spans="1:16" s="1" customFormat="1" ht="12.6" customHeight="1" x14ac:dyDescent="0.2">
      <c r="A74" s="24" t="s">
        <v>232</v>
      </c>
      <c r="E74" s="62"/>
      <c r="N74" s="85"/>
    </row>
    <row r="75" spans="1:16" s="49" customFormat="1" ht="12.6" customHeight="1" x14ac:dyDescent="0.2">
      <c r="A75" s="35" t="s">
        <v>220</v>
      </c>
      <c r="H75" s="59"/>
      <c r="I75" s="59"/>
      <c r="J75" s="60"/>
      <c r="K75" s="60"/>
      <c r="N75" s="67"/>
    </row>
    <row r="76" spans="1:16" s="49" customFormat="1" ht="12.6" customHeight="1" x14ac:dyDescent="0.2">
      <c r="A76" s="1" t="s">
        <v>173</v>
      </c>
      <c r="N76" s="67"/>
    </row>
    <row r="77" spans="1:16" s="49" customFormat="1" ht="12.6" customHeight="1" x14ac:dyDescent="0.2">
      <c r="A77" s="1" t="s">
        <v>588</v>
      </c>
      <c r="N77" s="67"/>
    </row>
    <row r="78" spans="1:16" s="49" customFormat="1" ht="12.6" customHeight="1" x14ac:dyDescent="0.2">
      <c r="A78" s="1" t="s">
        <v>618</v>
      </c>
      <c r="N78" s="67"/>
    </row>
    <row r="79" spans="1:16" s="16" customFormat="1" ht="12.6" customHeight="1" x14ac:dyDescent="0.2">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2020-2021</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Yin Jenny BFS</cp:lastModifiedBy>
  <cp:lastPrinted>2014-12-16T09:59:14Z</cp:lastPrinted>
  <dcterms:created xsi:type="dcterms:W3CDTF">2000-07-11T07:04:38Z</dcterms:created>
  <dcterms:modified xsi:type="dcterms:W3CDTF">2021-11-09T10:35:56Z</dcterms:modified>
</cp:coreProperties>
</file>