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Q:\RU\TOUR\02_Sektion\Diffusion\2. Publikationen\Jahrbuch\Edition_2022\"/>
    </mc:Choice>
  </mc:AlternateContent>
  <bookViews>
    <workbookView xWindow="0" yWindow="0" windowWidth="28800" windowHeight="11750" tabRatio="694" activeTab="2"/>
  </bookViews>
  <sheets>
    <sheet name="2011-2020" sheetId="12" r:id="rId1"/>
    <sheet name="2010-2019" sheetId="11" r:id="rId2"/>
    <sheet name="2000-2009" sheetId="10" r:id="rId3"/>
    <sheet name="1990-1999" sheetId="9" r:id="rId4"/>
    <sheet name="1980-1989" sheetId="8" r:id="rId5"/>
    <sheet name="1970-1979" sheetId="7" r:id="rId6"/>
  </sheets>
  <definedNames>
    <definedName name="_xlnm.Print_Area" localSheetId="5">'1970-1979'!$A$1:$K$55</definedName>
    <definedName name="_xlnm.Print_Area" localSheetId="4">'1980-1989'!$A$1:$K$55</definedName>
    <definedName name="_xlnm.Print_Area" localSheetId="3">'1990-1999'!$A$1:$K$55</definedName>
    <definedName name="_xlnm.Print_Area" localSheetId="2">'2000-2009'!$A$1:$J$77</definedName>
    <definedName name="_xlnm.Print_Area" localSheetId="1">'2010-2019'!$A$1:$K$107</definedName>
    <definedName name="_xlnm.Print_Area" localSheetId="0">'2011-2020'!$A$1:$J$108</definedName>
  </definedNames>
  <calcPr calcId="162913"/>
</workbook>
</file>

<file path=xl/calcChain.xml><?xml version="1.0" encoding="utf-8"?>
<calcChain xmlns="http://schemas.openxmlformats.org/spreadsheetml/2006/main">
  <c r="D60" i="12" l="1"/>
  <c r="C60" i="12"/>
  <c r="D59" i="12"/>
  <c r="C59" i="12"/>
  <c r="D58" i="12"/>
  <c r="C58" i="12"/>
  <c r="G42" i="12"/>
  <c r="G41" i="12"/>
  <c r="G40" i="12"/>
  <c r="G24" i="12"/>
  <c r="G18" i="12"/>
  <c r="G10" i="12"/>
  <c r="G8" i="12"/>
  <c r="E60" i="11" l="1"/>
  <c r="D60" i="11"/>
  <c r="E59" i="11"/>
  <c r="D59" i="11"/>
  <c r="E58" i="11"/>
  <c r="D58" i="11"/>
  <c r="H42" i="11"/>
  <c r="H41" i="11"/>
  <c r="H40" i="11"/>
  <c r="H24" i="11"/>
  <c r="H18" i="11"/>
  <c r="H10" i="11"/>
  <c r="H8" i="11" s="1"/>
  <c r="K85" i="8"/>
  <c r="J85" i="8"/>
  <c r="I85" i="8"/>
  <c r="H85" i="8"/>
  <c r="G85" i="8"/>
  <c r="F85" i="8"/>
  <c r="E85" i="8"/>
  <c r="D85" i="8"/>
  <c r="C85" i="8"/>
  <c r="B85" i="8"/>
  <c r="K85" i="7"/>
  <c r="J85" i="7"/>
  <c r="I85" i="7"/>
  <c r="H85" i="7"/>
  <c r="G85" i="7"/>
  <c r="F85" i="7"/>
  <c r="E85" i="7"/>
  <c r="D85" i="7"/>
  <c r="C85" i="7"/>
  <c r="B85" i="7"/>
</calcChain>
</file>

<file path=xl/sharedStrings.xml><?xml version="1.0" encoding="utf-8"?>
<sst xmlns="http://schemas.openxmlformats.org/spreadsheetml/2006/main" count="1092" uniqueCount="110">
  <si>
    <t>Kollektivunterkünfte</t>
  </si>
  <si>
    <t xml:space="preserve">Parahotellerie, Total </t>
  </si>
  <si>
    <t>Anzahl Tagesreisen pro Person</t>
  </si>
  <si>
    <t>…</t>
  </si>
  <si>
    <t>Campingplätze</t>
  </si>
  <si>
    <t>Nettoreiseintensität, in %</t>
  </si>
  <si>
    <t>Fremdenverkehrsbilanz, in Millionen Fr.</t>
  </si>
  <si>
    <t>Wichtige Indikatoren des Tourismus: Entwicklung</t>
  </si>
  <si>
    <t>T 10.01.01.02</t>
  </si>
  <si>
    <r>
      <t xml:space="preserve">2010 </t>
    </r>
    <r>
      <rPr>
        <vertAlign val="superscript"/>
        <sz val="8"/>
        <rFont val="Arial"/>
        <family val="2"/>
      </rPr>
      <t>3</t>
    </r>
  </si>
  <si>
    <r>
      <t xml:space="preserve">2011 </t>
    </r>
    <r>
      <rPr>
        <vertAlign val="superscript"/>
        <sz val="8"/>
        <rFont val="Arial"/>
        <family val="2"/>
      </rPr>
      <t>3</t>
    </r>
  </si>
  <si>
    <r>
      <t xml:space="preserve">2012 </t>
    </r>
    <r>
      <rPr>
        <vertAlign val="superscript"/>
        <sz val="8"/>
        <rFont val="Arial"/>
        <family val="2"/>
      </rPr>
      <t>3</t>
    </r>
  </si>
  <si>
    <r>
      <t xml:space="preserve">2013 </t>
    </r>
    <r>
      <rPr>
        <vertAlign val="superscript"/>
        <sz val="8"/>
        <rFont val="Arial"/>
        <family val="2"/>
      </rPr>
      <t>3</t>
    </r>
  </si>
  <si>
    <r>
      <t xml:space="preserve">2014 </t>
    </r>
    <r>
      <rPr>
        <vertAlign val="superscript"/>
        <sz val="8"/>
        <rFont val="Arial"/>
        <family val="2"/>
      </rPr>
      <t>3</t>
    </r>
  </si>
  <si>
    <r>
      <t xml:space="preserve">2015 </t>
    </r>
    <r>
      <rPr>
        <vertAlign val="superscript"/>
        <sz val="8"/>
        <rFont val="Arial"/>
        <family val="2"/>
      </rPr>
      <t>3</t>
    </r>
  </si>
  <si>
    <r>
      <t>Angebot (Beherbergungseinheiten)</t>
    </r>
    <r>
      <rPr>
        <vertAlign val="superscript"/>
        <sz val="8"/>
        <rFont val="Arial"/>
        <family val="2"/>
      </rPr>
      <t>1</t>
    </r>
  </si>
  <si>
    <t>Beherbergung, total</t>
  </si>
  <si>
    <t>Hotels und Kurbetriebe, Total</t>
  </si>
  <si>
    <t>Ferienwohnungen</t>
  </si>
  <si>
    <r>
      <t>Angebot (Betten)</t>
    </r>
    <r>
      <rPr>
        <vertAlign val="superscript"/>
        <sz val="8"/>
        <rFont val="Arial"/>
        <family val="2"/>
      </rPr>
      <t xml:space="preserve">2    </t>
    </r>
  </si>
  <si>
    <t xml:space="preserve">Nachfrage: Ankünfte, in 1000                    </t>
  </si>
  <si>
    <t xml:space="preserve">Hotels und Kurbetriebe                     </t>
  </si>
  <si>
    <t>inländische Gäste</t>
  </si>
  <si>
    <t>ausländische Gäste</t>
  </si>
  <si>
    <t>Nachfrage: Logiernächte, in 1000</t>
  </si>
  <si>
    <t>Aufenthaltsdauer (Nächte)</t>
  </si>
  <si>
    <t>Hotels und Kurbetriebe</t>
  </si>
  <si>
    <t>Bettenauslastung in den Hotels und Kurbetrieben, in %</t>
  </si>
  <si>
    <t>Bruttoauslastung</t>
  </si>
  <si>
    <t>Nettoauslastung</t>
  </si>
  <si>
    <t>Einnahmen von ausländischen Gästen in der Schweiz</t>
  </si>
  <si>
    <t>Ausgaben von Schweizern im Ausland</t>
  </si>
  <si>
    <t>Saldo</t>
  </si>
  <si>
    <r>
      <t>Ausgaben der Schweizer für Tourismus, 
in Millionen Franken</t>
    </r>
    <r>
      <rPr>
        <vertAlign val="superscript"/>
        <sz val="8"/>
        <rFont val="Arial"/>
        <family val="2"/>
      </rPr>
      <t xml:space="preserve"> 5</t>
    </r>
  </si>
  <si>
    <t>Total</t>
  </si>
  <si>
    <t>davon Binnentourismus</t>
  </si>
  <si>
    <r>
      <t xml:space="preserve">Einnahmen der Schweizer Volkswirtschaft 
aus dem Tourismus </t>
    </r>
    <r>
      <rPr>
        <vertAlign val="superscript"/>
        <sz val="8"/>
        <rFont val="Arial"/>
        <family val="2"/>
      </rPr>
      <t>6</t>
    </r>
  </si>
  <si>
    <t>in Millionen Franken</t>
  </si>
  <si>
    <t>in % des BIP</t>
  </si>
  <si>
    <r>
      <t xml:space="preserve">Reiseverhalten </t>
    </r>
    <r>
      <rPr>
        <vertAlign val="superscript"/>
        <sz val="8"/>
        <rFont val="Arial"/>
        <family val="2"/>
      </rPr>
      <t>7</t>
    </r>
  </si>
  <si>
    <t>Anzahl Reisen mit Übernachtungen pro Person</t>
  </si>
  <si>
    <r>
      <t>1</t>
    </r>
    <r>
      <rPr>
        <sz val="8"/>
        <rFont val="Arial"/>
        <family val="2"/>
      </rPr>
      <t>Gesamtzahl der geöffneten und vorübergehend geschlossenen Betriebe und Beherbergungseinheiten.</t>
    </r>
  </si>
  <si>
    <r>
      <t>2</t>
    </r>
    <r>
      <rPr>
        <sz val="8"/>
        <rFont val="Arial"/>
        <family val="2"/>
      </rPr>
      <t>Gesamtzahl der in geöffneten und vorübergehend geschlossenen Betrieben vorhandenen Betten. Bei den Campingplätzen entspricht die Bettenzahl der Anzahl Passantenplätze mal 4.</t>
    </r>
  </si>
  <si>
    <r>
      <t xml:space="preserve">3 </t>
    </r>
    <r>
      <rPr>
        <sz val="8"/>
        <rFont val="Arial"/>
        <family val="2"/>
      </rPr>
      <t>Die seit 1934 bestehende Beherbergungsstatistik ist Ende 2003 aufgehoben worden. 2005 wurde die neue Beherbergungsstatistik (HESTA) eingeführt. (in einer ersten Phase die Hotellerie und nur teilweise die Parahotellerie, nämlich Campingplätze). Seit 2016 ist die neue Statistik zu den Ferienwohnungen und Kollektivunterkünften verfügbar.</t>
    </r>
  </si>
  <si>
    <r>
      <t xml:space="preserve">4 </t>
    </r>
    <r>
      <rPr>
        <sz val="8"/>
        <rFont val="Arial"/>
        <family val="2"/>
      </rPr>
      <t>Revidierte Daten</t>
    </r>
  </si>
  <si>
    <r>
      <t xml:space="preserve">7 </t>
    </r>
    <r>
      <rPr>
        <sz val="8"/>
        <rFont val="Arial"/>
        <family val="2"/>
      </rPr>
      <t>Schweizer Wohnbevölkerung; seit 2012, Personen ab 6 Jahren (bis 2011, Personen ab 15 Jahren).</t>
    </r>
  </si>
  <si>
    <t>p: provisorische Daten</t>
  </si>
  <si>
    <t>(…) Keine verfügbaren Daten</t>
  </si>
  <si>
    <t>© BFS - Statistisches Lexikon der Schweiz</t>
  </si>
  <si>
    <t>Hotel- und Kurbetriebe</t>
  </si>
  <si>
    <t>Parahotellerie</t>
  </si>
  <si>
    <t xml:space="preserve">Nachfrage: Ankünfte
(Hotel- und Kurbetriebe), in 1000                    </t>
  </si>
  <si>
    <t>Alle Behebergungsformen</t>
  </si>
  <si>
    <t xml:space="preserve">Hotel- und Kurbetriebe                     </t>
  </si>
  <si>
    <t>Parahotellerie 2)</t>
  </si>
  <si>
    <t>Aufenthaltsdauer in Hotelbetrieben (Übernachtungen)</t>
  </si>
  <si>
    <t>Alle Gäste</t>
  </si>
  <si>
    <t>Auslastung der Hotelbetriebe</t>
  </si>
  <si>
    <t>in % der vorhandenen Betten</t>
  </si>
  <si>
    <t>...</t>
  </si>
  <si>
    <t>Ausgaben der Schweizer für Tourismus, 
in Millionen Franken</t>
  </si>
  <si>
    <t>Einnahmen der Schweizer Volkswirtschaft 
aus dem Tourismus</t>
  </si>
  <si>
    <t xml:space="preserve">Ausgaben der Schweizer für Tourismus, 
in Millionen Franken </t>
  </si>
  <si>
    <t xml:space="preserve">Einnahmen der Schweizer Volkswirtschaft 
aus dem Tourismus </t>
  </si>
  <si>
    <r>
      <t xml:space="preserve">2006 </t>
    </r>
    <r>
      <rPr>
        <vertAlign val="superscript"/>
        <sz val="8"/>
        <rFont val="Arial"/>
        <family val="2"/>
      </rPr>
      <t>4</t>
    </r>
  </si>
  <si>
    <r>
      <t xml:space="preserve">2007 </t>
    </r>
    <r>
      <rPr>
        <vertAlign val="superscript"/>
        <sz val="8"/>
        <rFont val="Arial"/>
        <family val="2"/>
      </rPr>
      <t>4</t>
    </r>
  </si>
  <si>
    <r>
      <t xml:space="preserve">2008 </t>
    </r>
    <r>
      <rPr>
        <vertAlign val="superscript"/>
        <sz val="8"/>
        <rFont val="Arial"/>
        <family val="2"/>
      </rPr>
      <t>4</t>
    </r>
  </si>
  <si>
    <r>
      <t xml:space="preserve">2009 </t>
    </r>
    <r>
      <rPr>
        <vertAlign val="superscript"/>
        <sz val="8"/>
        <rFont val="Arial"/>
        <family val="2"/>
      </rPr>
      <t>4</t>
    </r>
  </si>
  <si>
    <r>
      <t xml:space="preserve">Parahotellerie </t>
    </r>
    <r>
      <rPr>
        <vertAlign val="superscript"/>
        <sz val="8"/>
        <rFont val="Arial"/>
        <family val="2"/>
      </rPr>
      <t>2</t>
    </r>
  </si>
  <si>
    <r>
      <t xml:space="preserve">Campingplätze </t>
    </r>
    <r>
      <rPr>
        <vertAlign val="superscript"/>
        <sz val="8"/>
        <rFont val="Arial"/>
        <family val="2"/>
      </rPr>
      <t>3</t>
    </r>
  </si>
  <si>
    <t>Jugendherbergen</t>
  </si>
  <si>
    <t xml:space="preserve">… </t>
  </si>
  <si>
    <r>
      <t>Fremdenverkehrsbilanz, in Millionen Fr.</t>
    </r>
    <r>
      <rPr>
        <vertAlign val="superscript"/>
        <sz val="8"/>
        <rFont val="Arial"/>
        <family val="2"/>
      </rPr>
      <t>5</t>
    </r>
  </si>
  <si>
    <r>
      <t xml:space="preserve">1 </t>
    </r>
    <r>
      <rPr>
        <sz val="8"/>
        <rFont val="Arial"/>
        <family val="2"/>
      </rPr>
      <t>Gesamtzahl der in geöffneten und vorübergehend geschlossenen Betrieben vorhandenen Betten, im Jahresdurchschnitt</t>
    </r>
  </si>
  <si>
    <r>
      <t xml:space="preserve">2 </t>
    </r>
    <r>
      <rPr>
        <sz val="8"/>
        <rFont val="Arial"/>
        <family val="2"/>
      </rPr>
      <t>Parahotellerie: Fremdenverkehrsjahre (bis 2003), geschätzte Zahlen 1994, 1995 und 1996</t>
    </r>
  </si>
  <si>
    <r>
      <t>3</t>
    </r>
    <r>
      <rPr>
        <sz val="8"/>
        <rFont val="Arial"/>
        <family val="2"/>
      </rPr>
      <t xml:space="preserve"> Die Methodik zur Berechnung der Campingplatzstatistik wurde im 2010 überarbeitet. Um einen Vergleich über die Zeit zu ermöglichen, wurden die Ergebnisse für die Jahre 2008 und 2009 neu berechnet. Die hier präsentierten Ergebnisse für die Jahre 2008-2010 sind deshalb nicht mit denjenigen für die Jahre 2005-2007 vergleichbar.</t>
    </r>
  </si>
  <si>
    <r>
      <t xml:space="preserve">4 </t>
    </r>
    <r>
      <rPr>
        <sz val="8"/>
        <rFont val="Arial"/>
        <family val="2"/>
      </rPr>
      <t>Die seit 1934 bestehende Beherbergungsstatistik ist Ende 2003 aufgehoben worden. 2005 wurde die neue Beherbergungsstatistik (HESTA) eingeführt. (in einer ersten Phase die Hotellerie und nur teilweise die Parahotellerie, nämlich Campingplätze und Jugendherbergen). Für 2004 existieren nur relativ grobe Schätzungen.</t>
    </r>
  </si>
  <si>
    <r>
      <t>Angebot (Betten)</t>
    </r>
    <r>
      <rPr>
        <vertAlign val="superscript"/>
        <sz val="8"/>
        <rFont val="Arial"/>
        <family val="2"/>
      </rPr>
      <t xml:space="preserve">1    </t>
    </r>
  </si>
  <si>
    <t>Quellen: BFS – Beherbergungsstatistik (HESTA), Parahotelleriestatistik (PASTA), Fremdenverkehrsbilanz, Satellitenkonto Tourismus, Reiseverhalten</t>
  </si>
  <si>
    <r>
      <t>2004</t>
    </r>
    <r>
      <rPr>
        <vertAlign val="superscript"/>
        <sz val="8"/>
        <rFont val="Arial"/>
        <family val="2"/>
      </rPr>
      <t xml:space="preserve"> 4</t>
    </r>
  </si>
  <si>
    <r>
      <t xml:space="preserve">2005 </t>
    </r>
    <r>
      <rPr>
        <vertAlign val="superscript"/>
        <sz val="8"/>
        <rFont val="Arial"/>
        <family val="2"/>
      </rPr>
      <t>4</t>
    </r>
  </si>
  <si>
    <t>Quellen: BFS – Beherbergungsstatistik (HESTA), Fremdenverkehrsbilanz, Satellitenkonto Tourismus</t>
  </si>
  <si>
    <r>
      <t xml:space="preserve">5 </t>
    </r>
    <r>
      <rPr>
        <sz val="8"/>
        <rFont val="Arial"/>
        <family val="2"/>
      </rPr>
      <t>Im Juni 2007 wurden die Zahlen der Fremdenverkehrsbilanz seit 1975 revidiert.</t>
    </r>
  </si>
  <si>
    <r>
      <t>Ausgaben der Schweizer für Tourismus, 
in Millionen Franken</t>
    </r>
    <r>
      <rPr>
        <vertAlign val="superscript"/>
        <sz val="8"/>
        <rFont val="Arial"/>
        <family val="2"/>
      </rPr>
      <t xml:space="preserve"> </t>
    </r>
  </si>
  <si>
    <r>
      <t>Einnahmen der Schweizer Volkswirtschaft 
aus dem Tourismus</t>
    </r>
    <r>
      <rPr>
        <vertAlign val="superscript"/>
        <sz val="8"/>
        <rFont val="Arial"/>
        <family val="2"/>
      </rPr>
      <t xml:space="preserve"> 6</t>
    </r>
  </si>
  <si>
    <r>
      <rPr>
        <vertAlign val="superscript"/>
        <sz val="8"/>
        <rFont val="Arial"/>
        <family val="2"/>
      </rPr>
      <t>1</t>
    </r>
    <r>
      <rPr>
        <sz val="8"/>
        <rFont val="Arial"/>
        <family val="2"/>
      </rPr>
      <t xml:space="preserve"> Gesamtzahl der in geöffneten und geschlossenen Betrieben vorhandenen Betten und Schlafplätze am 31. Dezember</t>
    </r>
  </si>
  <si>
    <r>
      <rPr>
        <vertAlign val="superscript"/>
        <sz val="8"/>
        <rFont val="Arial"/>
        <family val="2"/>
      </rPr>
      <t>2</t>
    </r>
    <r>
      <rPr>
        <sz val="8"/>
        <rFont val="Arial"/>
        <family val="2"/>
      </rPr>
      <t xml:space="preserve"> Daten zum Teil geschätzt. Siehe T 10.2.2.1.1 und T 10.2.2.1.3</t>
    </r>
  </si>
  <si>
    <r>
      <rPr>
        <vertAlign val="superscript"/>
        <sz val="8"/>
        <rFont val="Arial"/>
        <family val="2"/>
      </rPr>
      <t>3</t>
    </r>
    <r>
      <rPr>
        <sz val="8"/>
        <rFont val="Arial"/>
        <family val="2"/>
      </rPr>
      <t xml:space="preserve"> Revidierte Werte (Juni 2007)</t>
    </r>
  </si>
  <si>
    <r>
      <t>Fremdenverkehrsbilanz, in Millionen Fr.</t>
    </r>
    <r>
      <rPr>
        <vertAlign val="superscript"/>
        <sz val="8"/>
        <rFont val="Arial"/>
        <family val="2"/>
      </rPr>
      <t xml:space="preserve"> 3</t>
    </r>
  </si>
  <si>
    <r>
      <t xml:space="preserve">Angebot (Betten, Schlafplätze) </t>
    </r>
    <r>
      <rPr>
        <vertAlign val="superscript"/>
        <sz val="8"/>
        <rFont val="Arial"/>
        <family val="2"/>
      </rPr>
      <t>1</t>
    </r>
    <r>
      <rPr>
        <sz val="8"/>
        <rFont val="Arial"/>
        <family val="2"/>
      </rPr>
      <t xml:space="preserve">    </t>
    </r>
  </si>
  <si>
    <t>Auskunft: Tel. 058 463 66 51, info-tour@bfs.admin.ch</t>
  </si>
  <si>
    <r>
      <t xml:space="preserve">Angebot (Betten, Schlafplätze) </t>
    </r>
    <r>
      <rPr>
        <vertAlign val="superscript"/>
        <sz val="8"/>
        <rFont val="Arial"/>
        <family val="2"/>
      </rPr>
      <t xml:space="preserve">1 </t>
    </r>
    <r>
      <rPr>
        <sz val="8"/>
        <rFont val="Arial"/>
        <family val="2"/>
      </rPr>
      <t xml:space="preserve">   </t>
    </r>
  </si>
  <si>
    <r>
      <rPr>
        <vertAlign val="superscript"/>
        <sz val="8"/>
        <rFont val="Arial"/>
        <family val="2"/>
      </rPr>
      <t xml:space="preserve">1 </t>
    </r>
    <r>
      <rPr>
        <sz val="8"/>
        <rFont val="Arial"/>
        <family val="2"/>
      </rPr>
      <t>Gesamtzahl der in geöffneten und geschlossenen Betrieben vorhandenen Betten und Schlafplätze am 31. Dezember</t>
    </r>
  </si>
  <si>
    <r>
      <t xml:space="preserve">Fremdenverkehrsbilanz, in Millionen Fr. </t>
    </r>
    <r>
      <rPr>
        <vertAlign val="superscript"/>
        <sz val="8"/>
        <rFont val="Arial"/>
        <family val="2"/>
      </rPr>
      <t>3</t>
    </r>
  </si>
  <si>
    <t>© BFS</t>
  </si>
  <si>
    <t>6 Direkte touristische Nachfrage. Quelle: Jährliche Indikatoren zum Satellitenkonto Tourismus. Die jährlichen Indikatoren wurden im November 2021 für den gesamten Zeitraum ab 2001 revidiert. Die Zahlen für das Jahr 2017 stammen aus dem TSA 2017.</t>
  </si>
  <si>
    <r>
      <t xml:space="preserve">5 </t>
    </r>
    <r>
      <rPr>
        <sz val="8"/>
        <rFont val="Arial"/>
        <family val="2"/>
      </rPr>
      <t>Nur Ausgaben im Inland. Quelle: Satellitenkonto Tourismus der Schweiz 2017</t>
    </r>
  </si>
  <si>
    <t>17'593,2  4</t>
  </si>
  <si>
    <t>17'945,8  p</t>
  </si>
  <si>
    <t>9'366,4  p</t>
  </si>
  <si>
    <t>18'676,9  4</t>
  </si>
  <si>
    <t>18'746,3  p</t>
  </si>
  <si>
    <t>9'656,4  p</t>
  </si>
  <si>
    <t>-1'083,7  4</t>
  </si>
  <si>
    <t>-800,4  p</t>
  </si>
  <si>
    <t>-290,0  p</t>
  </si>
  <si>
    <r>
      <t>8</t>
    </r>
    <r>
      <rPr>
        <sz val="8"/>
        <rFont val="Arial"/>
        <family val="2"/>
      </rPr>
      <t xml:space="preserve"> Gemäss neuer Berechnungsmethode. Die neue Berechnungsmethode ermöglicht Datenschätzungen, die sich genau auf das Kalenderjahr beziehen. Davor wurden Reisen, die am Ende des Vorjahres der Befragung stattfanden, zum Jahr der Befragung gezählt.</t>
    </r>
  </si>
  <si>
    <t xml:space="preserve">6 Direkte touristische Nachfrage. Quelle: Jährliche Indikatoren zum Satellitenkonto Tourismus. Die jährlichen Indikatoren wurden im November 2021 für den gesamten Zeitraum ab 2001 revidiert. Die Zahlen für das Jahr 2017 stammen aus dem TSA 2017.  </t>
  </si>
  <si>
    <r>
      <t xml:space="preserve">5 </t>
    </r>
    <r>
      <rPr>
        <sz val="8"/>
        <rFont val="Arial"/>
        <family val="2"/>
      </rPr>
      <t>Nur Ausgaben im Inland. Quelle: Satellitenkonto Tourismus der Schweiz 2017.</t>
    </r>
  </si>
  <si>
    <r>
      <t xml:space="preserve">6 </t>
    </r>
    <r>
      <rPr>
        <sz val="8"/>
        <rFont val="Arial"/>
        <family val="2"/>
      </rPr>
      <t>Direkte touristische Nachfrage. Quelle: Jährliche Indikatoren zum Satellitenkonto Tourismus. Die Jährlichen Indikatoren wurden im November 2021 für den gesamten Zeitraum ab 2001 revidiert.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</si>
</sst>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64" formatCode="_(* #,##0.00_);_(* \(#,##0.00\);_(* &quot;-&quot;??_);_(@_)"/>
    <numFmt numFmtId="165" formatCode="0.0"/>
    <numFmt numFmtId="166" formatCode="0.0%"/>
    <numFmt numFmtId="167" formatCode="#,##0.0"/>
    <numFmt numFmtId="168" formatCode="0.0000"/>
    <numFmt numFmtId="169" formatCode="#,###,##0.0____;\-#,###,##0.0____;\-____;@____"/>
    <numFmt numFmtId="170" formatCode="#,###,##0____;\-#,###,##0____;0____;@____"/>
    <numFmt numFmtId="171" formatCode="#,##0.000"/>
    <numFmt numFmtId="172" formatCode="#,###,##0.0____&quot;p&quot;;\-#,###,##0.0____;\-____;@____"/>
    <numFmt numFmtId="173" formatCode="#,###,##0____&quot;p&quot;;\-#,###,##0.0____;\-____;@____"/>
    <numFmt numFmtId="174" formatCode="#\ ###\ ###\ ##0"/>
    <numFmt numFmtId="175" formatCode="#,###,##0.0____&quot;p&quot;;\-#,###,##0.0____&quot;p&quot;;\-____;@____"/>
    <numFmt numFmtId="176" formatCode="_(* #,##0_);_(* \(#,##0\);_(* &quot;-&quot;??_);_(@_)"/>
    <numFmt numFmtId="177" formatCode="#,###,##0.0____&quot;4&quot;;\-#,###,##0____;\-____;@____"/>
    <numFmt numFmtId="178" formatCode="_(* #,##0.0_);_(* \(#,##0.0\);_(* &quot;-&quot;??_);_(@_)"/>
    <numFmt numFmtId="179" formatCode="#,###,##0.0____&quot;4&quot;;\-#,###,##0.0____&quot;4&quot;;\-____;@____"/>
    <numFmt numFmtId="180" formatCode="#,###,##0.0____;\-#,###,##0.0____;0.0____;@____"/>
    <numFmt numFmtId="181" formatCode="#,##0.0000_ ;\-#,##0.0000\ "/>
  </numFmts>
  <fonts count="8" x14ac:knownFonts="1">
    <font>
      <sz val="10"/>
      <name val="Arial"/>
    </font>
    <font>
      <sz val="10"/>
      <name val="Arial"/>
      <family val="2"/>
    </font>
    <font>
      <b/>
      <sz val="9"/>
      <name val="Arial"/>
      <family val="2"/>
    </font>
    <font>
      <sz val="8"/>
      <name val="Arial"/>
      <family val="2"/>
    </font>
    <font>
      <sz val="8"/>
      <name val="Arial"/>
      <family val="2"/>
    </font>
    <font>
      <b/>
      <sz val="8"/>
      <name val="Arial"/>
      <family val="2"/>
    </font>
    <font>
      <vertAlign val="superscript"/>
      <sz val="8"/>
      <name val="Arial"/>
      <family val="2"/>
    </font>
    <font>
      <sz val="8"/>
      <color indexed="8"/>
      <name val="Arial"/>
      <family val="2"/>
    </font>
  </fonts>
  <fills count="10">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bgColor indexed="9"/>
      </patternFill>
    </fill>
    <fill>
      <patternFill patternType="solid">
        <fgColor theme="0"/>
        <bgColor rgb="FF000000"/>
      </patternFill>
    </fill>
    <fill>
      <patternFill patternType="solid">
        <fgColor rgb="FFFFFFFF"/>
        <bgColor rgb="FF000000"/>
      </patternFill>
    </fill>
    <fill>
      <patternFill patternType="solid">
        <fgColor rgb="FFE8EAF7"/>
        <bgColor indexed="64"/>
      </patternFill>
    </fill>
    <fill>
      <patternFill patternType="solid">
        <fgColor rgb="FFFFFF00"/>
        <bgColor indexed="64"/>
      </patternFill>
    </fill>
  </fills>
  <borders count="9">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diagonal/>
    </border>
  </borders>
  <cellStyleXfs count="4">
    <xf numFmtId="0" fontId="0" fillId="0" borderId="0"/>
    <xf numFmtId="164" fontId="1" fillId="0" borderId="0" applyFont="0" applyFill="0" applyBorder="0" applyAlignment="0" applyProtection="0"/>
    <xf numFmtId="0" fontId="1" fillId="0" borderId="0"/>
    <xf numFmtId="9" fontId="1" fillId="0" borderId="0" applyFont="0" applyFill="0" applyBorder="0" applyAlignment="0" applyProtection="0"/>
  </cellStyleXfs>
  <cellXfs count="152">
    <xf numFmtId="0" fontId="0" fillId="0" borderId="0" xfId="0"/>
    <xf numFmtId="0" fontId="2" fillId="2" borderId="0" xfId="0" applyFont="1" applyFill="1" applyBorder="1" applyAlignment="1">
      <alignment vertical="center"/>
    </xf>
    <xf numFmtId="0" fontId="3" fillId="2" borderId="0" xfId="0" applyFont="1" applyFill="1" applyBorder="1" applyAlignment="1">
      <alignment wrapText="1"/>
    </xf>
    <xf numFmtId="0" fontId="3" fillId="2" borderId="0" xfId="0" applyFont="1" applyFill="1" applyBorder="1"/>
    <xf numFmtId="0" fontId="2" fillId="2" borderId="2" xfId="0" applyFont="1" applyFill="1" applyBorder="1" applyAlignment="1">
      <alignment vertical="center"/>
    </xf>
    <xf numFmtId="0" fontId="3" fillId="2" borderId="8" xfId="0" applyFont="1" applyFill="1" applyBorder="1"/>
    <xf numFmtId="0" fontId="3" fillId="2" borderId="1" xfId="0" applyFont="1" applyFill="1" applyBorder="1"/>
    <xf numFmtId="0" fontId="5" fillId="2" borderId="7" xfId="0" applyFont="1" applyFill="1" applyBorder="1"/>
    <xf numFmtId="2" fontId="3" fillId="2" borderId="4" xfId="0" applyNumberFormat="1" applyFont="1" applyFill="1" applyBorder="1"/>
    <xf numFmtId="0" fontId="3" fillId="2" borderId="2" xfId="0" applyFont="1" applyFill="1" applyBorder="1"/>
    <xf numFmtId="0" fontId="3" fillId="2" borderId="4" xfId="0" applyFont="1" applyFill="1" applyBorder="1"/>
    <xf numFmtId="0" fontId="3" fillId="2" borderId="7" xfId="0" applyFont="1" applyFill="1" applyBorder="1" applyAlignment="1"/>
    <xf numFmtId="0" fontId="3" fillId="2" borderId="5" xfId="0" applyNumberFormat="1" applyFont="1" applyFill="1" applyBorder="1" applyAlignment="1">
      <alignment horizontal="center"/>
    </xf>
    <xf numFmtId="0" fontId="3" fillId="2" borderId="7" xfId="0" applyNumberFormat="1" applyFont="1" applyFill="1" applyBorder="1" applyAlignment="1">
      <alignment horizontal="center"/>
    </xf>
    <xf numFmtId="0" fontId="3" fillId="2" borderId="0" xfId="0" applyFont="1" applyFill="1" applyBorder="1" applyAlignment="1"/>
    <xf numFmtId="0" fontId="3" fillId="2" borderId="3" xfId="0" applyFont="1" applyFill="1" applyBorder="1" applyAlignment="1"/>
    <xf numFmtId="49" fontId="3" fillId="2" borderId="6" xfId="0" applyNumberFormat="1" applyFont="1" applyFill="1" applyBorder="1" applyAlignment="1">
      <alignment horizontal="center"/>
    </xf>
    <xf numFmtId="49" fontId="3" fillId="2" borderId="3" xfId="0" applyNumberFormat="1" applyFont="1" applyFill="1" applyBorder="1" applyAlignment="1">
      <alignment horizontal="center"/>
    </xf>
    <xf numFmtId="49" fontId="3" fillId="2" borderId="5" xfId="0" applyNumberFormat="1" applyFont="1" applyFill="1" applyBorder="1" applyAlignment="1">
      <alignment horizontal="center"/>
    </xf>
    <xf numFmtId="49" fontId="3" fillId="2" borderId="0" xfId="0" applyNumberFormat="1" applyFont="1" applyFill="1" applyBorder="1" applyAlignment="1">
      <alignment horizontal="center"/>
    </xf>
    <xf numFmtId="0" fontId="3" fillId="2" borderId="7" xfId="0" applyFont="1" applyFill="1" applyBorder="1"/>
    <xf numFmtId="170" fontId="3" fillId="4" borderId="0" xfId="0" applyNumberFormat="1" applyFont="1" applyFill="1" applyBorder="1" applyAlignment="1">
      <alignment horizontal="right"/>
    </xf>
    <xf numFmtId="170" fontId="3" fillId="2" borderId="0" xfId="0" applyNumberFormat="1" applyFont="1" applyFill="1" applyBorder="1"/>
    <xf numFmtId="0" fontId="3" fillId="2" borderId="7" xfId="0" applyFont="1" applyFill="1" applyBorder="1" applyAlignment="1">
      <alignment horizontal="left"/>
    </xf>
    <xf numFmtId="0" fontId="3" fillId="4" borderId="7" xfId="0" applyFont="1" applyFill="1" applyBorder="1" applyAlignment="1">
      <alignment horizontal="left" indent="1"/>
    </xf>
    <xf numFmtId="0" fontId="3" fillId="4" borderId="7" xfId="0" applyFont="1" applyFill="1" applyBorder="1" applyAlignment="1">
      <alignment horizontal="left" wrapText="1" indent="1"/>
    </xf>
    <xf numFmtId="0" fontId="3" fillId="2" borderId="7" xfId="0" applyFont="1" applyFill="1" applyBorder="1" applyAlignment="1">
      <alignment horizontal="left" wrapText="1" indent="1"/>
    </xf>
    <xf numFmtId="170" fontId="3" fillId="2" borderId="0" xfId="0" applyNumberFormat="1" applyFont="1" applyFill="1" applyBorder="1" applyAlignment="1">
      <alignment horizontal="right"/>
    </xf>
    <xf numFmtId="170" fontId="3" fillId="4" borderId="0" xfId="0" applyNumberFormat="1" applyFont="1" applyFill="1" applyBorder="1"/>
    <xf numFmtId="170" fontId="3" fillId="4" borderId="0" xfId="0" applyNumberFormat="1" applyFont="1" applyFill="1" applyBorder="1" applyAlignment="1"/>
    <xf numFmtId="169" fontId="3" fillId="4" borderId="0" xfId="0" applyNumberFormat="1" applyFont="1" applyFill="1" applyBorder="1"/>
    <xf numFmtId="0" fontId="3" fillId="2" borderId="7" xfId="0" applyFont="1" applyFill="1" applyBorder="1" applyAlignment="1">
      <alignment horizontal="left" wrapText="1"/>
    </xf>
    <xf numFmtId="169" fontId="3" fillId="2" borderId="0" xfId="0" applyNumberFormat="1" applyFont="1" applyFill="1" applyBorder="1"/>
    <xf numFmtId="169" fontId="3" fillId="2" borderId="0" xfId="0" applyNumberFormat="1" applyFont="1" applyFill="1" applyBorder="1" applyAlignment="1">
      <alignment horizontal="right"/>
    </xf>
    <xf numFmtId="0" fontId="3" fillId="2" borderId="7" xfId="0" applyFont="1" applyFill="1" applyBorder="1" applyAlignment="1">
      <alignment wrapText="1"/>
    </xf>
    <xf numFmtId="167" fontId="3" fillId="2" borderId="0" xfId="0" applyNumberFormat="1" applyFont="1" applyFill="1" applyBorder="1"/>
    <xf numFmtId="0" fontId="3" fillId="2" borderId="3" xfId="0" applyFont="1" applyFill="1" applyBorder="1"/>
    <xf numFmtId="0" fontId="6" fillId="4" borderId="0" xfId="0" applyFont="1" applyFill="1" applyBorder="1"/>
    <xf numFmtId="0" fontId="3" fillId="4" borderId="0" xfId="0" applyFont="1" applyFill="1" applyBorder="1"/>
    <xf numFmtId="0" fontId="6" fillId="4" borderId="0" xfId="0" applyNumberFormat="1" applyFont="1" applyFill="1" applyBorder="1" applyAlignment="1"/>
    <xf numFmtId="0" fontId="6" fillId="4" borderId="0" xfId="0" applyFont="1" applyFill="1" applyBorder="1" applyAlignment="1">
      <alignment horizontal="left"/>
    </xf>
    <xf numFmtId="166" fontId="3" fillId="2" borderId="0" xfId="3" applyNumberFormat="1" applyFont="1" applyFill="1" applyBorder="1"/>
    <xf numFmtId="0" fontId="3" fillId="2" borderId="0" xfId="0" applyNumberFormat="1" applyFont="1" applyFill="1" applyBorder="1" applyAlignment="1">
      <alignment horizontal="left"/>
    </xf>
    <xf numFmtId="0" fontId="5" fillId="2" borderId="0" xfId="0" applyFont="1" applyFill="1" applyBorder="1"/>
    <xf numFmtId="0" fontId="3" fillId="2" borderId="0" xfId="0" applyNumberFormat="1" applyFont="1" applyFill="1" applyBorder="1" applyAlignment="1">
      <alignment horizontal="center"/>
    </xf>
    <xf numFmtId="0" fontId="3" fillId="2" borderId="0" xfId="0" applyFont="1" applyFill="1" applyBorder="1" applyAlignment="1">
      <alignment horizontal="left"/>
    </xf>
    <xf numFmtId="0" fontId="3" fillId="2" borderId="0" xfId="0" applyFont="1" applyFill="1" applyBorder="1" applyAlignment="1">
      <alignment horizontal="left" wrapText="1"/>
    </xf>
    <xf numFmtId="3" fontId="3" fillId="2" borderId="0" xfId="0" applyNumberFormat="1" applyFont="1" applyFill="1" applyBorder="1"/>
    <xf numFmtId="171" fontId="3" fillId="2" borderId="0" xfId="0" applyNumberFormat="1" applyFont="1" applyFill="1" applyBorder="1"/>
    <xf numFmtId="0" fontId="3" fillId="2" borderId="0" xfId="0" applyFont="1" applyFill="1" applyBorder="1" applyAlignment="1">
      <alignment horizontal="left" wrapText="1" indent="1"/>
    </xf>
    <xf numFmtId="169" fontId="3" fillId="2" borderId="0" xfId="0" applyNumberFormat="1" applyFont="1" applyFill="1" applyBorder="1" applyAlignment="1">
      <alignment horizontal="center"/>
    </xf>
    <xf numFmtId="165" fontId="3" fillId="2" borderId="0" xfId="0" applyNumberFormat="1" applyFont="1" applyFill="1" applyBorder="1"/>
    <xf numFmtId="170" fontId="3" fillId="2" borderId="0" xfId="0" applyNumberFormat="1" applyFont="1" applyFill="1" applyBorder="1" applyAlignment="1">
      <alignment horizontal="center"/>
    </xf>
    <xf numFmtId="170" fontId="3" fillId="2" borderId="0" xfId="1" applyNumberFormat="1" applyFont="1" applyFill="1" applyBorder="1"/>
    <xf numFmtId="170" fontId="3" fillId="2" borderId="0" xfId="0" applyNumberFormat="1" applyFont="1" applyFill="1" applyBorder="1" applyAlignment="1"/>
    <xf numFmtId="170" fontId="7" fillId="3" borderId="0" xfId="0" applyNumberFormat="1" applyFont="1" applyFill="1" applyBorder="1" applyAlignment="1"/>
    <xf numFmtId="170" fontId="3" fillId="3" borderId="0" xfId="0" applyNumberFormat="1" applyFont="1" applyFill="1" applyBorder="1" applyAlignment="1">
      <alignment horizontal="right" vertical="center"/>
    </xf>
    <xf numFmtId="170" fontId="3" fillId="0" borderId="0" xfId="0" applyNumberFormat="1" applyFont="1" applyFill="1" applyBorder="1" applyAlignment="1">
      <alignment horizontal="right" vertical="center"/>
    </xf>
    <xf numFmtId="170" fontId="3" fillId="2" borderId="0" xfId="0" applyNumberFormat="1" applyFont="1" applyFill="1" applyBorder="1" applyAlignment="1">
      <alignment horizontal="right" vertical="center"/>
    </xf>
    <xf numFmtId="170" fontId="3" fillId="2" borderId="0" xfId="0" applyNumberFormat="1" applyFont="1" applyFill="1" applyBorder="1" applyAlignment="1">
      <alignment horizontal="center" vertical="justify"/>
    </xf>
    <xf numFmtId="3" fontId="3" fillId="2" borderId="0" xfId="0" applyNumberFormat="1" applyFont="1" applyFill="1" applyBorder="1" applyAlignment="1"/>
    <xf numFmtId="169" fontId="3" fillId="2" borderId="0" xfId="0" applyNumberFormat="1" applyFont="1" applyFill="1" applyBorder="1" applyAlignment="1"/>
    <xf numFmtId="2" fontId="3" fillId="2" borderId="0" xfId="0" applyNumberFormat="1" applyFont="1" applyFill="1" applyBorder="1"/>
    <xf numFmtId="178" fontId="3" fillId="7" borderId="0" xfId="1" applyNumberFormat="1" applyFont="1" applyFill="1" applyBorder="1"/>
    <xf numFmtId="165" fontId="3" fillId="7" borderId="0" xfId="3" applyNumberFormat="1" applyFont="1" applyFill="1" applyBorder="1" applyAlignment="1">
      <alignment horizontal="right"/>
    </xf>
    <xf numFmtId="0" fontId="6" fillId="2" borderId="0" xfId="0" applyFont="1" applyFill="1" applyBorder="1"/>
    <xf numFmtId="0" fontId="6" fillId="2" borderId="0" xfId="0" applyFont="1" applyFill="1" applyBorder="1" applyAlignment="1"/>
    <xf numFmtId="0" fontId="6" fillId="4" borderId="0" xfId="0" applyNumberFormat="1" applyFont="1" applyFill="1" applyBorder="1" applyAlignment="1">
      <alignment horizontal="left" wrapText="1" shrinkToFit="1"/>
    </xf>
    <xf numFmtId="0" fontId="3" fillId="2" borderId="0" xfId="0" applyNumberFormat="1" applyFont="1" applyFill="1" applyBorder="1" applyAlignment="1">
      <alignment wrapText="1" shrinkToFit="1"/>
    </xf>
    <xf numFmtId="176" fontId="3" fillId="2" borderId="0" xfId="1" applyNumberFormat="1" applyFont="1" applyFill="1" applyBorder="1"/>
    <xf numFmtId="0" fontId="5" fillId="2" borderId="8" xfId="0" applyFont="1" applyFill="1" applyBorder="1" applyAlignment="1">
      <alignment horizontal="right"/>
    </xf>
    <xf numFmtId="0" fontId="5" fillId="2" borderId="3" xfId="0" applyFont="1" applyFill="1" applyBorder="1"/>
    <xf numFmtId="0" fontId="5" fillId="2" borderId="1" xfId="0" applyFont="1" applyFill="1" applyBorder="1"/>
    <xf numFmtId="0" fontId="3" fillId="8" borderId="0" xfId="0" applyFont="1" applyFill="1" applyBorder="1" applyAlignment="1">
      <alignment wrapText="1"/>
    </xf>
    <xf numFmtId="0" fontId="3" fillId="8" borderId="0" xfId="0" applyFont="1" applyFill="1" applyBorder="1"/>
    <xf numFmtId="170" fontId="3" fillId="5" borderId="0" xfId="0" applyNumberFormat="1" applyFont="1" applyFill="1" applyBorder="1" applyAlignment="1">
      <alignment horizontal="right" vertical="center"/>
    </xf>
    <xf numFmtId="49" fontId="3" fillId="2" borderId="7" xfId="0" applyNumberFormat="1" applyFont="1" applyFill="1" applyBorder="1" applyAlignment="1">
      <alignment horizontal="center"/>
    </xf>
    <xf numFmtId="0" fontId="3" fillId="2" borderId="8" xfId="0" applyFont="1" applyFill="1" applyBorder="1" applyAlignment="1"/>
    <xf numFmtId="49" fontId="3" fillId="2" borderId="8" xfId="0" applyNumberFormat="1" applyFont="1" applyFill="1" applyBorder="1" applyAlignment="1">
      <alignment horizontal="center"/>
    </xf>
    <xf numFmtId="0" fontId="3" fillId="4" borderId="0" xfId="0" applyFont="1" applyFill="1" applyBorder="1" applyAlignment="1">
      <alignment horizontal="left" indent="1"/>
    </xf>
    <xf numFmtId="0" fontId="3" fillId="4" borderId="0" xfId="0" applyFont="1" applyFill="1" applyBorder="1" applyAlignment="1">
      <alignment horizontal="left" wrapText="1" indent="1"/>
    </xf>
    <xf numFmtId="1" fontId="3" fillId="4" borderId="0" xfId="0" applyNumberFormat="1" applyFont="1" applyFill="1" applyBorder="1"/>
    <xf numFmtId="0" fontId="3" fillId="4" borderId="0" xfId="0" applyFont="1" applyFill="1" applyBorder="1" applyAlignment="1">
      <alignment horizontal="left" wrapText="1" indent="2"/>
    </xf>
    <xf numFmtId="170" fontId="3" fillId="4" borderId="0" xfId="0" applyNumberFormat="1" applyFont="1" applyFill="1" applyBorder="1" applyAlignment="1">
      <alignment horizontal="right" vertical="center"/>
    </xf>
    <xf numFmtId="174" fontId="3" fillId="4" borderId="0" xfId="0" applyNumberFormat="1" applyFont="1" applyFill="1" applyBorder="1" applyAlignment="1">
      <alignment horizontal="right" vertical="center" indent="1"/>
    </xf>
    <xf numFmtId="170" fontId="3" fillId="5" borderId="0" xfId="0" applyNumberFormat="1" applyFont="1" applyFill="1" applyBorder="1" applyAlignment="1"/>
    <xf numFmtId="170" fontId="3" fillId="4" borderId="0" xfId="2" applyNumberFormat="1" applyFont="1" applyFill="1" applyBorder="1" applyAlignment="1"/>
    <xf numFmtId="170" fontId="3" fillId="3" borderId="0" xfId="2" applyNumberFormat="1" applyFont="1" applyFill="1" applyBorder="1" applyAlignment="1">
      <alignment horizontal="right" vertical="center"/>
    </xf>
    <xf numFmtId="0" fontId="3" fillId="4" borderId="0" xfId="0" applyFont="1" applyFill="1" applyBorder="1" applyAlignment="1">
      <alignment wrapText="1"/>
    </xf>
    <xf numFmtId="169" fontId="3" fillId="4" borderId="0" xfId="0" applyNumberFormat="1" applyFont="1" applyFill="1" applyBorder="1" applyAlignment="1">
      <alignment horizontal="right"/>
    </xf>
    <xf numFmtId="177" fontId="3" fillId="7" borderId="0" xfId="0" applyNumberFormat="1" applyFont="1" applyFill="1" applyBorder="1"/>
    <xf numFmtId="172" fontId="3" fillId="2" borderId="0" xfId="0" applyNumberFormat="1" applyFont="1" applyFill="1" applyBorder="1"/>
    <xf numFmtId="179" fontId="3" fillId="0" borderId="0" xfId="0" applyNumberFormat="1" applyFont="1" applyFill="1" applyBorder="1"/>
    <xf numFmtId="0" fontId="3" fillId="2" borderId="0" xfId="0" applyFont="1" applyFill="1" applyBorder="1" applyAlignment="1">
      <alignment horizontal="right"/>
    </xf>
    <xf numFmtId="169" fontId="3" fillId="4" borderId="0" xfId="0" applyNumberFormat="1" applyFont="1" applyFill="1" applyBorder="1" applyAlignment="1"/>
    <xf numFmtId="180" fontId="3" fillId="4" borderId="0" xfId="0" applyNumberFormat="1" applyFont="1" applyFill="1" applyBorder="1" applyAlignment="1">
      <alignment horizontal="right"/>
    </xf>
    <xf numFmtId="0" fontId="3" fillId="2" borderId="1" xfId="0" applyFont="1" applyFill="1" applyBorder="1" applyAlignment="1">
      <alignment wrapText="1"/>
    </xf>
    <xf numFmtId="169" fontId="3" fillId="4" borderId="1" xfId="0" applyNumberFormat="1" applyFont="1" applyFill="1" applyBorder="1" applyAlignment="1">
      <alignment horizontal="right"/>
    </xf>
    <xf numFmtId="169" fontId="3" fillId="4" borderId="1" xfId="0" applyNumberFormat="1" applyFont="1" applyFill="1" applyBorder="1" applyAlignment="1"/>
    <xf numFmtId="169" fontId="3" fillId="2" borderId="1" xfId="0" applyNumberFormat="1" applyFont="1" applyFill="1" applyBorder="1" applyAlignment="1">
      <alignment horizontal="right"/>
    </xf>
    <xf numFmtId="180" fontId="3" fillId="4" borderId="1" xfId="0" applyNumberFormat="1" applyFont="1" applyFill="1" applyBorder="1" applyAlignment="1">
      <alignment horizontal="right"/>
    </xf>
    <xf numFmtId="170" fontId="3" fillId="8" borderId="0" xfId="0" applyNumberFormat="1" applyFont="1" applyFill="1" applyBorder="1"/>
    <xf numFmtId="165" fontId="3" fillId="8" borderId="0" xfId="0" applyNumberFormat="1" applyFont="1" applyFill="1" applyBorder="1"/>
    <xf numFmtId="3" fontId="3" fillId="8" borderId="0" xfId="0" applyNumberFormat="1" applyFont="1" applyFill="1" applyBorder="1"/>
    <xf numFmtId="165" fontId="3" fillId="8" borderId="0" xfId="0" applyNumberFormat="1" applyFont="1" applyFill="1" applyBorder="1" applyAlignment="1">
      <alignment wrapText="1"/>
    </xf>
    <xf numFmtId="0" fontId="3" fillId="8" borderId="0" xfId="0" applyNumberFormat="1" applyFont="1" applyFill="1" applyBorder="1" applyAlignment="1">
      <alignment horizontal="left" wrapText="1"/>
    </xf>
    <xf numFmtId="169" fontId="3" fillId="8" borderId="0" xfId="0" applyNumberFormat="1" applyFont="1" applyFill="1" applyBorder="1"/>
    <xf numFmtId="168" fontId="3" fillId="8" borderId="0" xfId="0" applyNumberFormat="1" applyFont="1" applyFill="1" applyBorder="1" applyAlignment="1">
      <alignment wrapText="1"/>
    </xf>
    <xf numFmtId="170" fontId="3" fillId="4" borderId="0" xfId="2" applyNumberFormat="1" applyFont="1" applyFill="1" applyBorder="1" applyAlignment="1">
      <alignment horizontal="right" vertical="center"/>
    </xf>
    <xf numFmtId="170" fontId="5" fillId="4" borderId="0" xfId="0" applyNumberFormat="1" applyFont="1" applyFill="1" applyBorder="1" applyAlignment="1">
      <alignment horizontal="right"/>
    </xf>
    <xf numFmtId="170" fontId="5" fillId="2" borderId="0" xfId="0" applyNumberFormat="1" applyFont="1" applyFill="1" applyBorder="1" applyAlignment="1"/>
    <xf numFmtId="170" fontId="5" fillId="2" borderId="0" xfId="0" applyNumberFormat="1" applyFont="1" applyFill="1" applyBorder="1" applyAlignment="1">
      <alignment horizontal="right"/>
    </xf>
    <xf numFmtId="0" fontId="5" fillId="4" borderId="0" xfId="0" applyFont="1" applyFill="1" applyBorder="1" applyAlignment="1">
      <alignment wrapText="1"/>
    </xf>
    <xf numFmtId="169" fontId="5" fillId="4" borderId="0" xfId="0" applyNumberFormat="1" applyFont="1" applyFill="1" applyBorder="1" applyAlignment="1">
      <alignment horizontal="right"/>
    </xf>
    <xf numFmtId="169" fontId="5" fillId="4" borderId="0" xfId="0" applyNumberFormat="1" applyFont="1" applyFill="1" applyBorder="1"/>
    <xf numFmtId="0" fontId="5" fillId="2" borderId="0" xfId="0" applyFont="1" applyFill="1" applyBorder="1" applyAlignment="1">
      <alignment wrapText="1"/>
    </xf>
    <xf numFmtId="169" fontId="5" fillId="2" borderId="0" xfId="0" applyNumberFormat="1" applyFont="1" applyFill="1" applyBorder="1"/>
    <xf numFmtId="177" fontId="5" fillId="6" borderId="0" xfId="0" applyNumberFormat="1" applyFont="1" applyFill="1" applyBorder="1"/>
    <xf numFmtId="169" fontId="5" fillId="2" borderId="0" xfId="0" applyNumberFormat="1" applyFont="1" applyFill="1" applyBorder="1" applyAlignment="1">
      <alignment horizontal="right"/>
    </xf>
    <xf numFmtId="170" fontId="5" fillId="2" borderId="0" xfId="0" applyNumberFormat="1" applyFont="1" applyFill="1" applyBorder="1"/>
    <xf numFmtId="0" fontId="5" fillId="2" borderId="7" xfId="0" applyFont="1" applyFill="1" applyBorder="1" applyAlignment="1">
      <alignment wrapText="1"/>
    </xf>
    <xf numFmtId="169" fontId="5" fillId="2" borderId="0" xfId="0" applyNumberFormat="1" applyFont="1" applyFill="1" applyBorder="1" applyAlignment="1"/>
    <xf numFmtId="170" fontId="5" fillId="2" borderId="0" xfId="0" applyNumberFormat="1" applyFont="1" applyFill="1" applyBorder="1" applyAlignment="1">
      <alignment horizontal="center"/>
    </xf>
    <xf numFmtId="169" fontId="5" fillId="2" borderId="0" xfId="0" applyNumberFormat="1" applyFont="1" applyFill="1" applyBorder="1" applyAlignment="1">
      <alignment horizontal="center"/>
    </xf>
    <xf numFmtId="169" fontId="5" fillId="4" borderId="0" xfId="0" applyNumberFormat="1" applyFont="1" applyFill="1" applyBorder="1" applyAlignment="1">
      <alignment horizontal="center"/>
    </xf>
    <xf numFmtId="169" fontId="3" fillId="4" borderId="0" xfId="0" applyNumberFormat="1" applyFont="1" applyFill="1" applyBorder="1" applyAlignment="1">
      <alignment horizontal="center"/>
    </xf>
    <xf numFmtId="170" fontId="5" fillId="4" borderId="0" xfId="0" applyNumberFormat="1" applyFont="1" applyFill="1" applyBorder="1" applyAlignment="1"/>
    <xf numFmtId="10" fontId="3" fillId="2" borderId="0" xfId="0" applyNumberFormat="1" applyFont="1" applyFill="1" applyBorder="1"/>
    <xf numFmtId="181" fontId="3" fillId="2" borderId="0" xfId="0" applyNumberFormat="1" applyFont="1" applyFill="1" applyBorder="1"/>
    <xf numFmtId="172" fontId="5" fillId="2" borderId="0" xfId="0" applyNumberFormat="1" applyFont="1" applyFill="1" applyBorder="1"/>
    <xf numFmtId="175" fontId="3" fillId="0" borderId="0" xfId="0" applyNumberFormat="1" applyFont="1" applyFill="1" applyBorder="1"/>
    <xf numFmtId="169" fontId="3" fillId="2" borderId="0" xfId="0" applyNumberFormat="1" applyFont="1" applyFill="1" applyBorder="1" applyAlignment="1">
      <alignment horizontal="right" vertical="center"/>
    </xf>
    <xf numFmtId="178" fontId="3" fillId="7" borderId="0" xfId="1" applyNumberFormat="1" applyFont="1" applyFill="1" applyBorder="1" applyAlignment="1">
      <alignment horizontal="right" vertical="center"/>
    </xf>
    <xf numFmtId="178" fontId="3" fillId="4" borderId="0" xfId="1" applyNumberFormat="1" applyFont="1" applyFill="1" applyBorder="1" applyAlignment="1">
      <alignment horizontal="right" vertical="center"/>
    </xf>
    <xf numFmtId="173" fontId="3" fillId="2" borderId="0" xfId="0" applyNumberFormat="1" applyFont="1" applyFill="1" applyBorder="1" applyAlignment="1">
      <alignment horizontal="right" vertical="center"/>
    </xf>
    <xf numFmtId="165" fontId="3" fillId="6" borderId="0" xfId="0" applyNumberFormat="1" applyFont="1" applyFill="1" applyBorder="1" applyAlignment="1">
      <alignment horizontal="right" vertical="center"/>
    </xf>
    <xf numFmtId="165" fontId="3" fillId="6" borderId="0" xfId="3" applyNumberFormat="1" applyFont="1" applyFill="1" applyBorder="1" applyAlignment="1">
      <alignment horizontal="right" vertical="center"/>
    </xf>
    <xf numFmtId="172" fontId="3" fillId="2" borderId="0" xfId="0" applyNumberFormat="1" applyFont="1" applyFill="1" applyBorder="1" applyAlignment="1">
      <alignment horizontal="right" vertical="center"/>
    </xf>
    <xf numFmtId="0" fontId="6" fillId="4" borderId="0" xfId="0" applyNumberFormat="1" applyFont="1" applyFill="1" applyBorder="1" applyAlignment="1">
      <alignment horizontal="left" wrapText="1" shrinkToFit="1"/>
    </xf>
    <xf numFmtId="4" fontId="5" fillId="2" borderId="0" xfId="0" applyNumberFormat="1" applyFont="1" applyFill="1" applyBorder="1" applyAlignment="1">
      <alignment horizontal="right"/>
    </xf>
    <xf numFmtId="4" fontId="3" fillId="2" borderId="0" xfId="0" applyNumberFormat="1" applyFont="1" applyFill="1" applyBorder="1" applyAlignment="1">
      <alignment horizontal="right"/>
    </xf>
    <xf numFmtId="0" fontId="3" fillId="2" borderId="0" xfId="0" applyNumberFormat="1" applyFont="1" applyFill="1" applyBorder="1" applyAlignment="1">
      <alignment horizontal="right"/>
    </xf>
    <xf numFmtId="169" fontId="3" fillId="9" borderId="0" xfId="0" applyNumberFormat="1" applyFont="1" applyFill="1" applyBorder="1" applyAlignment="1">
      <alignment horizontal="right"/>
    </xf>
    <xf numFmtId="180" fontId="3" fillId="9" borderId="0" xfId="0" applyNumberFormat="1" applyFont="1" applyFill="1" applyBorder="1" applyAlignment="1">
      <alignment horizontal="right"/>
    </xf>
    <xf numFmtId="169" fontId="3" fillId="9" borderId="1" xfId="0" applyNumberFormat="1" applyFont="1" applyFill="1" applyBorder="1" applyAlignment="1">
      <alignment horizontal="right"/>
    </xf>
    <xf numFmtId="180" fontId="3" fillId="9" borderId="1" xfId="0" applyNumberFormat="1" applyFont="1" applyFill="1" applyBorder="1" applyAlignment="1">
      <alignment horizontal="right"/>
    </xf>
    <xf numFmtId="0" fontId="6" fillId="9" borderId="0" xfId="0" applyFont="1" applyFill="1" applyBorder="1"/>
    <xf numFmtId="169" fontId="3" fillId="4" borderId="0" xfId="0" applyNumberFormat="1" applyFont="1" applyFill="1" applyBorder="1" applyAlignment="1">
      <alignment horizontal="right" vertical="center"/>
    </xf>
    <xf numFmtId="0" fontId="6" fillId="4" borderId="0" xfId="0" applyFont="1" applyFill="1" applyBorder="1" applyAlignment="1">
      <alignment horizontal="left" vertical="top" wrapText="1"/>
    </xf>
    <xf numFmtId="0" fontId="6" fillId="4" borderId="0" xfId="0" applyNumberFormat="1" applyFont="1" applyFill="1" applyBorder="1" applyAlignment="1">
      <alignment horizontal="left" wrapText="1" shrinkToFit="1"/>
    </xf>
    <xf numFmtId="0" fontId="3" fillId="4" borderId="0" xfId="0" applyNumberFormat="1" applyFont="1" applyFill="1" applyBorder="1" applyAlignment="1">
      <alignment horizontal="left" wrapText="1" shrinkToFit="1"/>
    </xf>
    <xf numFmtId="0" fontId="6" fillId="4" borderId="0" xfId="0" applyFont="1" applyFill="1" applyBorder="1" applyAlignment="1">
      <alignment horizontal="left" wrapText="1"/>
    </xf>
  </cellXfs>
  <cellStyles count="4">
    <cellStyle name="Milliers" xfId="1" builtinId="3"/>
    <cellStyle name="Normal" xfId="0" builtinId="0"/>
    <cellStyle name="Normale 2" xfId="2"/>
    <cellStyle name="Pourcentage" xfId="3" builtinId="5"/>
  </cellStyles>
  <dxfs count="0"/>
  <tableStyles count="0" defaultTableStyle="TableStyleMedium9" defaultPivotStyle="PivotStyleLight16"/>
  <colors>
    <mruColors>
      <color rgb="FFE8EA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O110"/>
  <sheetViews>
    <sheetView zoomScale="140" zoomScaleNormal="140" zoomScaleSheetLayoutView="100" workbookViewId="0">
      <pane xSplit="1" ySplit="5" topLeftCell="B93" activePane="bottomRight" state="frozen"/>
      <selection pane="topRight" activeCell="B1" sqref="B1"/>
      <selection pane="bottomLeft" activeCell="A6" sqref="A6"/>
      <selection pane="bottomRight" activeCell="B86" sqref="B86:K87"/>
    </sheetView>
  </sheetViews>
  <sheetFormatPr baseColWidth="10" defaultColWidth="11.453125" defaultRowHeight="12.65" customHeight="1" x14ac:dyDescent="0.2"/>
  <cols>
    <col min="1" max="1" width="31.7265625" style="3" customWidth="1"/>
    <col min="2" max="4" width="8.81640625" style="3" customWidth="1"/>
    <col min="5" max="5" width="9.453125" style="3" customWidth="1"/>
    <col min="6" max="6" width="9.26953125" style="3" customWidth="1"/>
    <col min="7" max="7" width="9.54296875" style="3" customWidth="1"/>
    <col min="8" max="8" width="10" style="3" customWidth="1"/>
    <col min="9" max="9" width="9.7265625" style="3" bestFit="1" customWidth="1"/>
    <col min="10" max="11" width="9" style="3" customWidth="1"/>
    <col min="12" max="16384" width="11.453125" style="3"/>
  </cols>
  <sheetData>
    <row r="1" spans="1:1024 1035:2047 2058:3070 3081:4093 4104:5116 5127:6139 6150:7162 7173:8185 8196:9208 9219:10231 10242:11254 11265:12288 12299:13311 13322:14334 14345:15357 15368:16369" ht="12.65" customHeight="1" x14ac:dyDescent="0.25">
      <c r="A1" s="4" t="s">
        <v>7</v>
      </c>
      <c r="B1" s="5"/>
      <c r="C1" s="5"/>
      <c r="D1" s="70"/>
      <c r="E1" s="70"/>
      <c r="F1" s="5"/>
      <c r="G1" s="5"/>
      <c r="H1" s="70"/>
      <c r="I1" s="5"/>
      <c r="J1" s="70" t="s">
        <v>8</v>
      </c>
      <c r="K1" s="70" t="s">
        <v>8</v>
      </c>
    </row>
    <row r="2" spans="1:1024 1035:2047 2058:3070 3081:4093 4104:5116 5127:6139 6150:7162 7173:8185 8196:9208 9219:10231 10242:11254 11265:12288 12299:13311 13322:14334 14345:15357 15368:16369" ht="3.75" customHeight="1" x14ac:dyDescent="0.25">
      <c r="A2" s="71"/>
      <c r="B2" s="6"/>
      <c r="C2" s="6"/>
      <c r="D2" s="6"/>
      <c r="E2" s="6"/>
      <c r="F2" s="6"/>
      <c r="G2" s="6"/>
      <c r="I2" s="6"/>
      <c r="J2" s="6"/>
      <c r="K2" s="6"/>
    </row>
    <row r="3" spans="1:1024 1035:2047 2058:3070 3081:4093 4104:5116 5127:6139 6150:7162 7173:8185 8196:9208 9219:10231 10242:11254 11265:12288 12299:13311 13322:14334 14345:15357 15368:16369" ht="3.75" customHeight="1" x14ac:dyDescent="0.25">
      <c r="A3" s="7"/>
      <c r="B3" s="9"/>
      <c r="C3" s="9"/>
      <c r="D3" s="9"/>
      <c r="E3" s="9"/>
      <c r="F3" s="10"/>
      <c r="G3" s="5"/>
      <c r="H3" s="9"/>
      <c r="I3" s="10"/>
      <c r="J3" s="8"/>
      <c r="K3" s="8"/>
    </row>
    <row r="4" spans="1:1024 1035:2047 2058:3070 3081:4093 4104:5116 5127:6139 6150:7162 7173:8185 8196:9208 9219:10231 10242:11254 11265:12288 12299:13311 13322:14334 14345:15357 15368:16369" s="14" customFormat="1" ht="15" customHeight="1" x14ac:dyDescent="0.2">
      <c r="A4" s="11"/>
      <c r="B4" s="13" t="s">
        <v>10</v>
      </c>
      <c r="C4" s="13" t="s">
        <v>11</v>
      </c>
      <c r="D4" s="13" t="s">
        <v>12</v>
      </c>
      <c r="E4" s="13" t="s">
        <v>13</v>
      </c>
      <c r="F4" s="13" t="s">
        <v>14</v>
      </c>
      <c r="G4" s="12">
        <v>2016</v>
      </c>
      <c r="H4" s="13">
        <v>2017</v>
      </c>
      <c r="I4" s="12">
        <v>2018</v>
      </c>
      <c r="J4" s="12">
        <v>2019</v>
      </c>
      <c r="K4" s="12">
        <v>2020</v>
      </c>
    </row>
    <row r="5" spans="1:1024 1035:2047 2058:3070 3081:4093 4104:5116 5127:6139 6150:7162 7173:8185 8196:9208 9219:10231 10242:11254 11265:12288 12299:13311 13322:14334 14345:15357 15368:16369" s="14" customFormat="1" ht="3.75" customHeight="1" x14ac:dyDescent="0.2">
      <c r="A5" s="11"/>
      <c r="B5" s="76"/>
      <c r="C5" s="76"/>
      <c r="D5" s="76"/>
      <c r="E5" s="76"/>
      <c r="F5" s="76"/>
      <c r="G5" s="18"/>
      <c r="H5" s="76"/>
      <c r="I5" s="18"/>
      <c r="J5" s="18"/>
      <c r="K5" s="18"/>
    </row>
    <row r="6" spans="1:1024 1035:2047 2058:3070 3081:4093 4104:5116 5127:6139 6150:7162 7173:8185 8196:9208 9219:10231 10242:11254 11265:12288 12299:13311 13322:14334 14345:15357 15368:16369" s="77" customFormat="1" ht="3.75" customHeight="1" x14ac:dyDescent="0.2">
      <c r="B6" s="78"/>
      <c r="C6" s="78"/>
      <c r="D6" s="78"/>
      <c r="E6" s="78"/>
      <c r="F6" s="78"/>
      <c r="G6" s="78"/>
      <c r="H6" s="78"/>
      <c r="I6" s="78"/>
      <c r="J6" s="78"/>
      <c r="K6" s="78"/>
    </row>
    <row r="7" spans="1:1024 1035:2047 2058:3070 3081:4093 4104:5116 5127:6139 6150:7162 7173:8185 8196:9208 9219:10231 10242:11254 11265:12288 12299:13311 13322:14334 14345:15357 15368:16369" ht="13.5" customHeight="1" x14ac:dyDescent="0.2">
      <c r="A7" s="73" t="s">
        <v>15</v>
      </c>
      <c r="B7" s="74"/>
      <c r="C7" s="74"/>
      <c r="D7" s="74"/>
      <c r="E7" s="74"/>
      <c r="F7" s="74"/>
      <c r="G7" s="74"/>
      <c r="H7" s="74"/>
      <c r="I7" s="74"/>
      <c r="J7" s="74"/>
      <c r="K7" s="74"/>
    </row>
    <row r="8" spans="1:1024 1035:2047 2058:3070 3081:4093 4104:5116 5127:6139 6150:7162 7173:8185 8196:9208 9219:10231 10242:11254 11265:12288 12299:13311 13322:14334 14345:15357 15368:16369" ht="12.65" customHeight="1" x14ac:dyDescent="0.25">
      <c r="A8" s="7" t="s">
        <v>16</v>
      </c>
      <c r="B8" s="109" t="s">
        <v>3</v>
      </c>
      <c r="C8" s="109" t="s">
        <v>3</v>
      </c>
      <c r="D8" s="109" t="s">
        <v>3</v>
      </c>
      <c r="E8" s="109" t="s">
        <v>3</v>
      </c>
      <c r="F8" s="109" t="s">
        <v>3</v>
      </c>
      <c r="G8" s="110">
        <f>SUM(G9:G10)</f>
        <v>41319</v>
      </c>
      <c r="H8" s="109">
        <v>40280.333333333328</v>
      </c>
      <c r="I8" s="109">
        <v>39057</v>
      </c>
      <c r="J8" s="109">
        <v>37581</v>
      </c>
      <c r="K8" s="109">
        <v>38909</v>
      </c>
    </row>
    <row r="9" spans="1:1024 1035:2047 2058:3070 3081:4093 4104:5116 5127:6139 6150:7162 7173:8185 8196:9208 9219:10231 10242:11254 11265:12288 12299:13311 13322:14334 14345:15357 15368:16369" ht="12.65" customHeight="1" x14ac:dyDescent="0.2">
      <c r="A9" s="23" t="s">
        <v>17</v>
      </c>
      <c r="B9" s="21">
        <v>5396.25</v>
      </c>
      <c r="C9" s="21">
        <v>5257.083333333333</v>
      </c>
      <c r="D9" s="21">
        <v>5190.583333333333</v>
      </c>
      <c r="E9" s="21">
        <v>5128.5833333333303</v>
      </c>
      <c r="F9" s="21">
        <v>5055</v>
      </c>
      <c r="G9" s="29">
        <v>4949</v>
      </c>
      <c r="H9" s="21">
        <v>4878.3333333333303</v>
      </c>
      <c r="I9" s="21">
        <v>4765</v>
      </c>
      <c r="J9" s="21">
        <v>4645.6666666666697</v>
      </c>
      <c r="K9" s="21">
        <v>4646</v>
      </c>
    </row>
    <row r="10" spans="1:1024 1035:2047 2058:3070 3081:4093 4104:5116 5127:6139 6150:7162 7173:8185 8196:9208 9219:10231 10242:11254 11265:12288 12299:13311 13322:14334 14345:15357 15368:16369" ht="12.65" customHeight="1" x14ac:dyDescent="0.2">
      <c r="A10" s="23" t="s">
        <v>1</v>
      </c>
      <c r="B10" s="21" t="s">
        <v>3</v>
      </c>
      <c r="C10" s="21" t="s">
        <v>3</v>
      </c>
      <c r="D10" s="21" t="s">
        <v>3</v>
      </c>
      <c r="E10" s="21" t="s">
        <v>3</v>
      </c>
      <c r="F10" s="21" t="s">
        <v>3</v>
      </c>
      <c r="G10" s="29">
        <f>SUM(G11:G13)</f>
        <v>36370</v>
      </c>
      <c r="H10" s="21">
        <v>35402</v>
      </c>
      <c r="I10" s="21">
        <v>34292</v>
      </c>
      <c r="J10" s="21">
        <v>32935</v>
      </c>
      <c r="K10" s="21">
        <v>34263</v>
      </c>
    </row>
    <row r="11" spans="1:1024 1035:2047 2058:3070 3081:4093 4104:5116 5127:6139 6150:7162 7173:8185 8196:9208 9219:10231 10242:11254 11265:12288 12299:13311 13322:14334 14345:15357 15368:16369" ht="12.65" customHeight="1" x14ac:dyDescent="0.2">
      <c r="A11" s="24" t="s">
        <v>18</v>
      </c>
      <c r="B11" s="21" t="s">
        <v>3</v>
      </c>
      <c r="C11" s="21" t="s">
        <v>3</v>
      </c>
      <c r="D11" s="21" t="s">
        <v>3</v>
      </c>
      <c r="E11" s="21" t="s">
        <v>3</v>
      </c>
      <c r="F11" s="21" t="s">
        <v>3</v>
      </c>
      <c r="G11" s="29">
        <v>33403</v>
      </c>
      <c r="H11" s="27">
        <v>32514</v>
      </c>
      <c r="I11" s="27">
        <v>31447</v>
      </c>
      <c r="J11" s="27">
        <v>30109</v>
      </c>
      <c r="K11" s="27">
        <v>31474</v>
      </c>
    </row>
    <row r="12" spans="1:1024 1035:2047 2058:3070 3081:4093 4104:5116 5127:6139 6150:7162 7173:8185 8196:9208 9219:10231 10242:11254 11265:12288 12299:13311 13322:14334 14345:15357 15368:16369" ht="12.75" customHeight="1" x14ac:dyDescent="0.2">
      <c r="A12" s="24" t="s">
        <v>0</v>
      </c>
      <c r="B12" s="21" t="s">
        <v>3</v>
      </c>
      <c r="C12" s="21" t="s">
        <v>3</v>
      </c>
      <c r="D12" s="21" t="s">
        <v>3</v>
      </c>
      <c r="E12" s="21" t="s">
        <v>3</v>
      </c>
      <c r="F12" s="21" t="s">
        <v>3</v>
      </c>
      <c r="G12" s="29">
        <v>2561</v>
      </c>
      <c r="H12" s="27">
        <v>2482</v>
      </c>
      <c r="I12" s="27">
        <v>2444</v>
      </c>
      <c r="J12" s="27">
        <v>2426</v>
      </c>
      <c r="K12" s="27">
        <v>2393</v>
      </c>
    </row>
    <row r="13" spans="1:1024 1035:2047 2058:3070 3081:4093 4104:5116 5127:6139 6150:7162 7173:8185 8196:9208 9219:10231 10242:11254 11265:12288 12299:13311 13322:14334 14345:15357 15368:16369" ht="12.65" customHeight="1" x14ac:dyDescent="0.2">
      <c r="A13" s="25" t="s">
        <v>4</v>
      </c>
      <c r="B13" s="75">
        <v>420</v>
      </c>
      <c r="C13" s="75">
        <v>423</v>
      </c>
      <c r="D13" s="75">
        <v>418</v>
      </c>
      <c r="E13" s="75">
        <v>412</v>
      </c>
      <c r="F13" s="75">
        <v>410</v>
      </c>
      <c r="G13" s="29">
        <v>406</v>
      </c>
      <c r="H13" s="27">
        <v>406</v>
      </c>
      <c r="I13" s="27">
        <v>401</v>
      </c>
      <c r="J13" s="27">
        <v>400</v>
      </c>
      <c r="K13" s="27">
        <v>396</v>
      </c>
    </row>
    <row r="14" spans="1:1024 1035:2047 2058:3070 3081:4093 4104:5116 5127:6139 6150:7162 7173:8185 8196:9208 9219:10231 10242:11254 11265:12288 12299:13311 13322:14334 14345:15357 15368:16369" ht="12.65" customHeight="1" x14ac:dyDescent="0.2">
      <c r="A14" s="25"/>
      <c r="B14" s="38"/>
      <c r="C14" s="38"/>
      <c r="D14" s="38"/>
      <c r="E14" s="38"/>
      <c r="F14" s="38"/>
      <c r="G14" s="38"/>
    </row>
    <row r="15" spans="1:1024 1035:2047 2058:3070 3081:4093 4104:5116 5127:6139 6150:7162 7173:8185 8196:9208 9219:10231 10242:11254 11265:12288 12299:13311 13322:14334 14345:15357 15368:16369" s="38" customFormat="1" ht="12.65" customHeight="1" x14ac:dyDescent="0.2">
      <c r="A15" s="73" t="s">
        <v>19</v>
      </c>
      <c r="B15" s="74"/>
      <c r="C15" s="74"/>
      <c r="D15" s="74"/>
      <c r="E15" s="74"/>
      <c r="F15" s="74"/>
      <c r="G15" s="74"/>
      <c r="H15" s="74"/>
      <c r="I15" s="74"/>
      <c r="J15" s="74"/>
      <c r="K15" s="74"/>
      <c r="L15" s="88"/>
      <c r="W15" s="88"/>
      <c r="AH15" s="88"/>
      <c r="AS15" s="88"/>
      <c r="BD15" s="88"/>
      <c r="BO15" s="88"/>
      <c r="BZ15" s="88"/>
      <c r="CK15" s="88"/>
      <c r="CV15" s="88"/>
      <c r="DG15" s="88"/>
      <c r="DR15" s="88"/>
      <c r="EC15" s="88"/>
      <c r="EN15" s="88"/>
      <c r="EY15" s="88"/>
      <c r="FJ15" s="88"/>
      <c r="FU15" s="88"/>
      <c r="GF15" s="88"/>
      <c r="GQ15" s="88"/>
      <c r="HB15" s="88"/>
      <c r="HM15" s="88"/>
      <c r="HX15" s="88"/>
      <c r="II15" s="88"/>
      <c r="IT15" s="88"/>
      <c r="JE15" s="88"/>
      <c r="JP15" s="88"/>
      <c r="KA15" s="88"/>
      <c r="KL15" s="88"/>
      <c r="KW15" s="88"/>
      <c r="LH15" s="88"/>
      <c r="LS15" s="88"/>
      <c r="MD15" s="88"/>
      <c r="MO15" s="88"/>
      <c r="MZ15" s="88"/>
      <c r="NK15" s="88"/>
      <c r="NV15" s="88"/>
      <c r="OG15" s="88"/>
      <c r="OR15" s="88"/>
      <c r="PC15" s="88"/>
      <c r="PN15" s="88"/>
      <c r="PY15" s="88"/>
      <c r="QJ15" s="88"/>
      <c r="QU15" s="88"/>
      <c r="RF15" s="88"/>
      <c r="RQ15" s="88"/>
      <c r="SB15" s="88"/>
      <c r="SM15" s="88"/>
      <c r="SX15" s="88"/>
      <c r="TI15" s="88"/>
      <c r="TT15" s="88"/>
      <c r="UE15" s="88"/>
      <c r="UP15" s="88"/>
      <c r="VA15" s="88"/>
      <c r="VL15" s="88"/>
      <c r="VW15" s="88"/>
      <c r="WH15" s="88"/>
      <c r="WS15" s="88"/>
      <c r="XD15" s="88"/>
      <c r="XO15" s="88"/>
      <c r="XZ15" s="88"/>
      <c r="YK15" s="88"/>
      <c r="YV15" s="88"/>
      <c r="ZG15" s="88"/>
      <c r="ZR15" s="88"/>
      <c r="AAC15" s="88"/>
      <c r="AAN15" s="88"/>
      <c r="AAY15" s="88"/>
      <c r="ABJ15" s="88"/>
      <c r="ABU15" s="88"/>
      <c r="ACF15" s="88"/>
      <c r="ACQ15" s="88"/>
      <c r="ADB15" s="88"/>
      <c r="ADM15" s="88"/>
      <c r="ADX15" s="88"/>
      <c r="AEI15" s="88"/>
      <c r="AET15" s="88"/>
      <c r="AFE15" s="88"/>
      <c r="AFP15" s="88"/>
      <c r="AGA15" s="88"/>
      <c r="AGL15" s="88"/>
      <c r="AGW15" s="88"/>
      <c r="AHH15" s="88"/>
      <c r="AHS15" s="88"/>
      <c r="AID15" s="88"/>
      <c r="AIO15" s="88"/>
      <c r="AIZ15" s="88"/>
      <c r="AJK15" s="88"/>
      <c r="AJV15" s="88"/>
      <c r="AKG15" s="88"/>
      <c r="AKR15" s="88"/>
      <c r="ALC15" s="88"/>
      <c r="ALN15" s="88"/>
      <c r="ALY15" s="88"/>
      <c r="AMJ15" s="88"/>
      <c r="AMU15" s="88"/>
      <c r="ANF15" s="88"/>
      <c r="ANQ15" s="88"/>
      <c r="AOB15" s="88"/>
      <c r="AOM15" s="88"/>
      <c r="AOX15" s="88"/>
      <c r="API15" s="88"/>
      <c r="APT15" s="88"/>
      <c r="AQE15" s="88"/>
      <c r="AQP15" s="88"/>
      <c r="ARA15" s="88"/>
      <c r="ARL15" s="88"/>
      <c r="ARW15" s="88"/>
      <c r="ASH15" s="88"/>
      <c r="ASS15" s="88"/>
      <c r="ATD15" s="88"/>
      <c r="ATO15" s="88"/>
      <c r="ATZ15" s="88"/>
      <c r="AUK15" s="88"/>
      <c r="AUV15" s="88"/>
      <c r="AVG15" s="88"/>
      <c r="AVR15" s="88"/>
      <c r="AWC15" s="88"/>
      <c r="AWN15" s="88"/>
      <c r="AWY15" s="88"/>
      <c r="AXJ15" s="88"/>
      <c r="AXU15" s="88"/>
      <c r="AYF15" s="88"/>
      <c r="AYQ15" s="88"/>
      <c r="AZB15" s="88"/>
      <c r="AZM15" s="88"/>
      <c r="AZX15" s="88"/>
      <c r="BAI15" s="88"/>
      <c r="BAT15" s="88"/>
      <c r="BBE15" s="88"/>
      <c r="BBP15" s="88"/>
      <c r="BCA15" s="88"/>
      <c r="BCL15" s="88"/>
      <c r="BCW15" s="88"/>
      <c r="BDH15" s="88"/>
      <c r="BDS15" s="88"/>
      <c r="BED15" s="88"/>
      <c r="BEO15" s="88"/>
      <c r="BEZ15" s="88"/>
      <c r="BFK15" s="88"/>
      <c r="BFV15" s="88"/>
      <c r="BGG15" s="88"/>
      <c r="BGR15" s="88"/>
      <c r="BHC15" s="88"/>
      <c r="BHN15" s="88"/>
      <c r="BHY15" s="88"/>
      <c r="BIJ15" s="88"/>
      <c r="BIU15" s="88"/>
      <c r="BJF15" s="88"/>
      <c r="BJQ15" s="88"/>
      <c r="BKB15" s="88"/>
      <c r="BKM15" s="88"/>
      <c r="BKX15" s="88"/>
      <c r="BLI15" s="88"/>
      <c r="BLT15" s="88"/>
      <c r="BME15" s="88"/>
      <c r="BMP15" s="88"/>
      <c r="BNA15" s="88"/>
      <c r="BNL15" s="88"/>
      <c r="BNW15" s="88"/>
      <c r="BOH15" s="88"/>
      <c r="BOS15" s="88"/>
      <c r="BPD15" s="88"/>
      <c r="BPO15" s="88"/>
      <c r="BPZ15" s="88"/>
      <c r="BQK15" s="88"/>
      <c r="BQV15" s="88"/>
      <c r="BRG15" s="88"/>
      <c r="BRR15" s="88"/>
      <c r="BSC15" s="88"/>
      <c r="BSN15" s="88"/>
      <c r="BSY15" s="88"/>
      <c r="BTJ15" s="88"/>
      <c r="BTU15" s="88"/>
      <c r="BUF15" s="88"/>
      <c r="BUQ15" s="88"/>
      <c r="BVB15" s="88"/>
      <c r="BVM15" s="88"/>
      <c r="BVX15" s="88"/>
      <c r="BWI15" s="88"/>
      <c r="BWT15" s="88"/>
      <c r="BXE15" s="88"/>
      <c r="BXP15" s="88"/>
      <c r="BYA15" s="88"/>
      <c r="BYL15" s="88"/>
      <c r="BYW15" s="88"/>
      <c r="BZH15" s="88"/>
      <c r="BZS15" s="88"/>
      <c r="CAD15" s="88"/>
      <c r="CAO15" s="88"/>
      <c r="CAZ15" s="88"/>
      <c r="CBK15" s="88"/>
      <c r="CBV15" s="88"/>
      <c r="CCG15" s="88"/>
      <c r="CCR15" s="88"/>
      <c r="CDC15" s="88"/>
      <c r="CDN15" s="88"/>
      <c r="CDY15" s="88"/>
      <c r="CEJ15" s="88"/>
      <c r="CEU15" s="88"/>
      <c r="CFF15" s="88"/>
      <c r="CFQ15" s="88"/>
      <c r="CGB15" s="88"/>
      <c r="CGM15" s="88"/>
      <c r="CGX15" s="88"/>
      <c r="CHI15" s="88"/>
      <c r="CHT15" s="88"/>
      <c r="CIE15" s="88"/>
      <c r="CIP15" s="88"/>
      <c r="CJA15" s="88"/>
      <c r="CJL15" s="88"/>
      <c r="CJW15" s="88"/>
      <c r="CKH15" s="88"/>
      <c r="CKS15" s="88"/>
      <c r="CLD15" s="88"/>
      <c r="CLO15" s="88"/>
      <c r="CLZ15" s="88"/>
      <c r="CMK15" s="88"/>
      <c r="CMV15" s="88"/>
      <c r="CNG15" s="88"/>
      <c r="CNR15" s="88"/>
      <c r="COC15" s="88"/>
      <c r="CON15" s="88"/>
      <c r="COY15" s="88"/>
      <c r="CPJ15" s="88"/>
      <c r="CPU15" s="88"/>
      <c r="CQF15" s="88"/>
      <c r="CQQ15" s="88"/>
      <c r="CRB15" s="88"/>
      <c r="CRM15" s="88"/>
      <c r="CRX15" s="88"/>
      <c r="CSI15" s="88"/>
      <c r="CST15" s="88"/>
      <c r="CTE15" s="88"/>
      <c r="CTP15" s="88"/>
      <c r="CUA15" s="88"/>
      <c r="CUL15" s="88"/>
      <c r="CUW15" s="88"/>
      <c r="CVH15" s="88"/>
      <c r="CVS15" s="88"/>
      <c r="CWD15" s="88"/>
      <c r="CWO15" s="88"/>
      <c r="CWZ15" s="88"/>
      <c r="CXK15" s="88"/>
      <c r="CXV15" s="88"/>
      <c r="CYG15" s="88"/>
      <c r="CYR15" s="88"/>
      <c r="CZC15" s="88"/>
      <c r="CZN15" s="88"/>
      <c r="CZY15" s="88"/>
      <c r="DAJ15" s="88"/>
      <c r="DAU15" s="88"/>
      <c r="DBF15" s="88"/>
      <c r="DBQ15" s="88"/>
      <c r="DCB15" s="88"/>
      <c r="DCM15" s="88"/>
      <c r="DCX15" s="88"/>
      <c r="DDI15" s="88"/>
      <c r="DDT15" s="88"/>
      <c r="DEE15" s="88"/>
      <c r="DEP15" s="88"/>
      <c r="DFA15" s="88"/>
      <c r="DFL15" s="88"/>
      <c r="DFW15" s="88"/>
      <c r="DGH15" s="88"/>
      <c r="DGS15" s="88"/>
      <c r="DHD15" s="88"/>
      <c r="DHO15" s="88"/>
      <c r="DHZ15" s="88"/>
      <c r="DIK15" s="88"/>
      <c r="DIV15" s="88"/>
      <c r="DJG15" s="88"/>
      <c r="DJR15" s="88"/>
      <c r="DKC15" s="88"/>
      <c r="DKN15" s="88"/>
      <c r="DKY15" s="88"/>
      <c r="DLJ15" s="88"/>
      <c r="DLU15" s="88"/>
      <c r="DMF15" s="88"/>
      <c r="DMQ15" s="88"/>
      <c r="DNB15" s="88"/>
      <c r="DNM15" s="88"/>
      <c r="DNX15" s="88"/>
      <c r="DOI15" s="88"/>
      <c r="DOT15" s="88"/>
      <c r="DPE15" s="88"/>
      <c r="DPP15" s="88"/>
      <c r="DQA15" s="88"/>
      <c r="DQL15" s="88"/>
      <c r="DQW15" s="88"/>
      <c r="DRH15" s="88"/>
      <c r="DRS15" s="88"/>
      <c r="DSD15" s="88"/>
      <c r="DSO15" s="88"/>
      <c r="DSZ15" s="88"/>
      <c r="DTK15" s="88"/>
      <c r="DTV15" s="88"/>
      <c r="DUG15" s="88"/>
      <c r="DUR15" s="88"/>
      <c r="DVC15" s="88"/>
      <c r="DVN15" s="88"/>
      <c r="DVY15" s="88"/>
      <c r="DWJ15" s="88"/>
      <c r="DWU15" s="88"/>
      <c r="DXF15" s="88"/>
      <c r="DXQ15" s="88"/>
      <c r="DYB15" s="88"/>
      <c r="DYM15" s="88"/>
      <c r="DYX15" s="88"/>
      <c r="DZI15" s="88"/>
      <c r="DZT15" s="88"/>
      <c r="EAE15" s="88"/>
      <c r="EAP15" s="88"/>
      <c r="EBA15" s="88"/>
      <c r="EBL15" s="88"/>
      <c r="EBW15" s="88"/>
      <c r="ECH15" s="88"/>
      <c r="ECS15" s="88"/>
      <c r="EDD15" s="88"/>
      <c r="EDO15" s="88"/>
      <c r="EDZ15" s="88"/>
      <c r="EEK15" s="88"/>
      <c r="EEV15" s="88"/>
      <c r="EFG15" s="88"/>
      <c r="EFR15" s="88"/>
      <c r="EGC15" s="88"/>
      <c r="EGN15" s="88"/>
      <c r="EGY15" s="88"/>
      <c r="EHJ15" s="88"/>
      <c r="EHU15" s="88"/>
      <c r="EIF15" s="88"/>
      <c r="EIQ15" s="88"/>
      <c r="EJB15" s="88"/>
      <c r="EJM15" s="88"/>
      <c r="EJX15" s="88"/>
      <c r="EKI15" s="88"/>
      <c r="EKT15" s="88"/>
      <c r="ELE15" s="88"/>
      <c r="ELP15" s="88"/>
      <c r="EMA15" s="88"/>
      <c r="EML15" s="88"/>
      <c r="EMW15" s="88"/>
      <c r="ENH15" s="88"/>
      <c r="ENS15" s="88"/>
      <c r="EOD15" s="88"/>
      <c r="EOO15" s="88"/>
      <c r="EOZ15" s="88"/>
      <c r="EPK15" s="88"/>
      <c r="EPV15" s="88"/>
      <c r="EQG15" s="88"/>
      <c r="EQR15" s="88"/>
      <c r="ERC15" s="88"/>
      <c r="ERN15" s="88"/>
      <c r="ERY15" s="88"/>
      <c r="ESJ15" s="88"/>
      <c r="ESU15" s="88"/>
      <c r="ETF15" s="88"/>
      <c r="ETQ15" s="88"/>
      <c r="EUB15" s="88"/>
      <c r="EUM15" s="88"/>
      <c r="EUX15" s="88"/>
      <c r="EVI15" s="88"/>
      <c r="EVT15" s="88"/>
      <c r="EWE15" s="88"/>
      <c r="EWP15" s="88"/>
      <c r="EXA15" s="88"/>
      <c r="EXL15" s="88"/>
      <c r="EXW15" s="88"/>
      <c r="EYH15" s="88"/>
      <c r="EYS15" s="88"/>
      <c r="EZD15" s="88"/>
      <c r="EZO15" s="88"/>
      <c r="EZZ15" s="88"/>
      <c r="FAK15" s="88"/>
      <c r="FAV15" s="88"/>
      <c r="FBG15" s="88"/>
      <c r="FBR15" s="88"/>
      <c r="FCC15" s="88"/>
      <c r="FCN15" s="88"/>
      <c r="FCY15" s="88"/>
      <c r="FDJ15" s="88"/>
      <c r="FDU15" s="88"/>
      <c r="FEF15" s="88"/>
      <c r="FEQ15" s="88"/>
      <c r="FFB15" s="88"/>
      <c r="FFM15" s="88"/>
      <c r="FFX15" s="88"/>
      <c r="FGI15" s="88"/>
      <c r="FGT15" s="88"/>
      <c r="FHE15" s="88"/>
      <c r="FHP15" s="88"/>
      <c r="FIA15" s="88"/>
      <c r="FIL15" s="88"/>
      <c r="FIW15" s="88"/>
      <c r="FJH15" s="88"/>
      <c r="FJS15" s="88"/>
      <c r="FKD15" s="88"/>
      <c r="FKO15" s="88"/>
      <c r="FKZ15" s="88"/>
      <c r="FLK15" s="88"/>
      <c r="FLV15" s="88"/>
      <c r="FMG15" s="88"/>
      <c r="FMR15" s="88"/>
      <c r="FNC15" s="88"/>
      <c r="FNN15" s="88"/>
      <c r="FNY15" s="88"/>
      <c r="FOJ15" s="88"/>
      <c r="FOU15" s="88"/>
      <c r="FPF15" s="88"/>
      <c r="FPQ15" s="88"/>
      <c r="FQB15" s="88"/>
      <c r="FQM15" s="88"/>
      <c r="FQX15" s="88"/>
      <c r="FRI15" s="88"/>
      <c r="FRT15" s="88"/>
      <c r="FSE15" s="88"/>
      <c r="FSP15" s="88"/>
      <c r="FTA15" s="88"/>
      <c r="FTL15" s="88"/>
      <c r="FTW15" s="88"/>
      <c r="FUH15" s="88"/>
      <c r="FUS15" s="88"/>
      <c r="FVD15" s="88"/>
      <c r="FVO15" s="88"/>
      <c r="FVZ15" s="88"/>
      <c r="FWK15" s="88"/>
      <c r="FWV15" s="88"/>
      <c r="FXG15" s="88"/>
      <c r="FXR15" s="88"/>
      <c r="FYC15" s="88"/>
      <c r="FYN15" s="88"/>
      <c r="FYY15" s="88"/>
      <c r="FZJ15" s="88"/>
      <c r="FZU15" s="88"/>
      <c r="GAF15" s="88"/>
      <c r="GAQ15" s="88"/>
      <c r="GBB15" s="88"/>
      <c r="GBM15" s="88"/>
      <c r="GBX15" s="88"/>
      <c r="GCI15" s="88"/>
      <c r="GCT15" s="88"/>
      <c r="GDE15" s="88"/>
      <c r="GDP15" s="88"/>
      <c r="GEA15" s="88"/>
      <c r="GEL15" s="88"/>
      <c r="GEW15" s="88"/>
      <c r="GFH15" s="88"/>
      <c r="GFS15" s="88"/>
      <c r="GGD15" s="88"/>
      <c r="GGO15" s="88"/>
      <c r="GGZ15" s="88"/>
      <c r="GHK15" s="88"/>
      <c r="GHV15" s="88"/>
      <c r="GIG15" s="88"/>
      <c r="GIR15" s="88"/>
      <c r="GJC15" s="88"/>
      <c r="GJN15" s="88"/>
      <c r="GJY15" s="88"/>
      <c r="GKJ15" s="88"/>
      <c r="GKU15" s="88"/>
      <c r="GLF15" s="88"/>
      <c r="GLQ15" s="88"/>
      <c r="GMB15" s="88"/>
      <c r="GMM15" s="88"/>
      <c r="GMX15" s="88"/>
      <c r="GNI15" s="88"/>
      <c r="GNT15" s="88"/>
      <c r="GOE15" s="88"/>
      <c r="GOP15" s="88"/>
      <c r="GPA15" s="88"/>
      <c r="GPL15" s="88"/>
      <c r="GPW15" s="88"/>
      <c r="GQH15" s="88"/>
      <c r="GQS15" s="88"/>
      <c r="GRD15" s="88"/>
      <c r="GRO15" s="88"/>
      <c r="GRZ15" s="88"/>
      <c r="GSK15" s="88"/>
      <c r="GSV15" s="88"/>
      <c r="GTG15" s="88"/>
      <c r="GTR15" s="88"/>
      <c r="GUC15" s="88"/>
      <c r="GUN15" s="88"/>
      <c r="GUY15" s="88"/>
      <c r="GVJ15" s="88"/>
      <c r="GVU15" s="88"/>
      <c r="GWF15" s="88"/>
      <c r="GWQ15" s="88"/>
      <c r="GXB15" s="88"/>
      <c r="GXM15" s="88"/>
      <c r="GXX15" s="88"/>
      <c r="GYI15" s="88"/>
      <c r="GYT15" s="88"/>
      <c r="GZE15" s="88"/>
      <c r="GZP15" s="88"/>
      <c r="HAA15" s="88"/>
      <c r="HAL15" s="88"/>
      <c r="HAW15" s="88"/>
      <c r="HBH15" s="88"/>
      <c r="HBS15" s="88"/>
      <c r="HCD15" s="88"/>
      <c r="HCO15" s="88"/>
      <c r="HCZ15" s="88"/>
      <c r="HDK15" s="88"/>
      <c r="HDV15" s="88"/>
      <c r="HEG15" s="88"/>
      <c r="HER15" s="88"/>
      <c r="HFC15" s="88"/>
      <c r="HFN15" s="88"/>
      <c r="HFY15" s="88"/>
      <c r="HGJ15" s="88"/>
      <c r="HGU15" s="88"/>
      <c r="HHF15" s="88"/>
      <c r="HHQ15" s="88"/>
      <c r="HIB15" s="88"/>
      <c r="HIM15" s="88"/>
      <c r="HIX15" s="88"/>
      <c r="HJI15" s="88"/>
      <c r="HJT15" s="88"/>
      <c r="HKE15" s="88"/>
      <c r="HKP15" s="88"/>
      <c r="HLA15" s="88"/>
      <c r="HLL15" s="88"/>
      <c r="HLW15" s="88"/>
      <c r="HMH15" s="88"/>
      <c r="HMS15" s="88"/>
      <c r="HND15" s="88"/>
      <c r="HNO15" s="88"/>
      <c r="HNZ15" s="88"/>
      <c r="HOK15" s="88"/>
      <c r="HOV15" s="88"/>
      <c r="HPG15" s="88"/>
      <c r="HPR15" s="88"/>
      <c r="HQC15" s="88"/>
      <c r="HQN15" s="88"/>
      <c r="HQY15" s="88"/>
      <c r="HRJ15" s="88"/>
      <c r="HRU15" s="88"/>
      <c r="HSF15" s="88"/>
      <c r="HSQ15" s="88"/>
      <c r="HTB15" s="88"/>
      <c r="HTM15" s="88"/>
      <c r="HTX15" s="88"/>
      <c r="HUI15" s="88"/>
      <c r="HUT15" s="88"/>
      <c r="HVE15" s="88"/>
      <c r="HVP15" s="88"/>
      <c r="HWA15" s="88"/>
      <c r="HWL15" s="88"/>
      <c r="HWW15" s="88"/>
      <c r="HXH15" s="88"/>
      <c r="HXS15" s="88"/>
      <c r="HYD15" s="88"/>
      <c r="HYO15" s="88"/>
      <c r="HYZ15" s="88"/>
      <c r="HZK15" s="88"/>
      <c r="HZV15" s="88"/>
      <c r="IAG15" s="88"/>
      <c r="IAR15" s="88"/>
      <c r="IBC15" s="88"/>
      <c r="IBN15" s="88"/>
      <c r="IBY15" s="88"/>
      <c r="ICJ15" s="88"/>
      <c r="ICU15" s="88"/>
      <c r="IDF15" s="88"/>
      <c r="IDQ15" s="88"/>
      <c r="IEB15" s="88"/>
      <c r="IEM15" s="88"/>
      <c r="IEX15" s="88"/>
      <c r="IFI15" s="88"/>
      <c r="IFT15" s="88"/>
      <c r="IGE15" s="88"/>
      <c r="IGP15" s="88"/>
      <c r="IHA15" s="88"/>
      <c r="IHL15" s="88"/>
      <c r="IHW15" s="88"/>
      <c r="IIH15" s="88"/>
      <c r="IIS15" s="88"/>
      <c r="IJD15" s="88"/>
      <c r="IJO15" s="88"/>
      <c r="IJZ15" s="88"/>
      <c r="IKK15" s="88"/>
      <c r="IKV15" s="88"/>
      <c r="ILG15" s="88"/>
      <c r="ILR15" s="88"/>
      <c r="IMC15" s="88"/>
      <c r="IMN15" s="88"/>
      <c r="IMY15" s="88"/>
      <c r="INJ15" s="88"/>
      <c r="INU15" s="88"/>
      <c r="IOF15" s="88"/>
      <c r="IOQ15" s="88"/>
      <c r="IPB15" s="88"/>
      <c r="IPM15" s="88"/>
      <c r="IPX15" s="88"/>
      <c r="IQI15" s="88"/>
      <c r="IQT15" s="88"/>
      <c r="IRE15" s="88"/>
      <c r="IRP15" s="88"/>
      <c r="ISA15" s="88"/>
      <c r="ISL15" s="88"/>
      <c r="ISW15" s="88"/>
      <c r="ITH15" s="88"/>
      <c r="ITS15" s="88"/>
      <c r="IUD15" s="88"/>
      <c r="IUO15" s="88"/>
      <c r="IUZ15" s="88"/>
      <c r="IVK15" s="88"/>
      <c r="IVV15" s="88"/>
      <c r="IWG15" s="88"/>
      <c r="IWR15" s="88"/>
      <c r="IXC15" s="88"/>
      <c r="IXN15" s="88"/>
      <c r="IXY15" s="88"/>
      <c r="IYJ15" s="88"/>
      <c r="IYU15" s="88"/>
      <c r="IZF15" s="88"/>
      <c r="IZQ15" s="88"/>
      <c r="JAB15" s="88"/>
      <c r="JAM15" s="88"/>
      <c r="JAX15" s="88"/>
      <c r="JBI15" s="88"/>
      <c r="JBT15" s="88"/>
      <c r="JCE15" s="88"/>
      <c r="JCP15" s="88"/>
      <c r="JDA15" s="88"/>
      <c r="JDL15" s="88"/>
      <c r="JDW15" s="88"/>
      <c r="JEH15" s="88"/>
      <c r="JES15" s="88"/>
      <c r="JFD15" s="88"/>
      <c r="JFO15" s="88"/>
      <c r="JFZ15" s="88"/>
      <c r="JGK15" s="88"/>
      <c r="JGV15" s="88"/>
      <c r="JHG15" s="88"/>
      <c r="JHR15" s="88"/>
      <c r="JIC15" s="88"/>
      <c r="JIN15" s="88"/>
      <c r="JIY15" s="88"/>
      <c r="JJJ15" s="88"/>
      <c r="JJU15" s="88"/>
      <c r="JKF15" s="88"/>
      <c r="JKQ15" s="88"/>
      <c r="JLB15" s="88"/>
      <c r="JLM15" s="88"/>
      <c r="JLX15" s="88"/>
      <c r="JMI15" s="88"/>
      <c r="JMT15" s="88"/>
      <c r="JNE15" s="88"/>
      <c r="JNP15" s="88"/>
      <c r="JOA15" s="88"/>
      <c r="JOL15" s="88"/>
      <c r="JOW15" s="88"/>
      <c r="JPH15" s="88"/>
      <c r="JPS15" s="88"/>
      <c r="JQD15" s="88"/>
      <c r="JQO15" s="88"/>
      <c r="JQZ15" s="88"/>
      <c r="JRK15" s="88"/>
      <c r="JRV15" s="88"/>
      <c r="JSG15" s="88"/>
      <c r="JSR15" s="88"/>
      <c r="JTC15" s="88"/>
      <c r="JTN15" s="88"/>
      <c r="JTY15" s="88"/>
      <c r="JUJ15" s="88"/>
      <c r="JUU15" s="88"/>
      <c r="JVF15" s="88"/>
      <c r="JVQ15" s="88"/>
      <c r="JWB15" s="88"/>
      <c r="JWM15" s="88"/>
      <c r="JWX15" s="88"/>
      <c r="JXI15" s="88"/>
      <c r="JXT15" s="88"/>
      <c r="JYE15" s="88"/>
      <c r="JYP15" s="88"/>
      <c r="JZA15" s="88"/>
      <c r="JZL15" s="88"/>
      <c r="JZW15" s="88"/>
      <c r="KAH15" s="88"/>
      <c r="KAS15" s="88"/>
      <c r="KBD15" s="88"/>
      <c r="KBO15" s="88"/>
      <c r="KBZ15" s="88"/>
      <c r="KCK15" s="88"/>
      <c r="KCV15" s="88"/>
      <c r="KDG15" s="88"/>
      <c r="KDR15" s="88"/>
      <c r="KEC15" s="88"/>
      <c r="KEN15" s="88"/>
      <c r="KEY15" s="88"/>
      <c r="KFJ15" s="88"/>
      <c r="KFU15" s="88"/>
      <c r="KGF15" s="88"/>
      <c r="KGQ15" s="88"/>
      <c r="KHB15" s="88"/>
      <c r="KHM15" s="88"/>
      <c r="KHX15" s="88"/>
      <c r="KII15" s="88"/>
      <c r="KIT15" s="88"/>
      <c r="KJE15" s="88"/>
      <c r="KJP15" s="88"/>
      <c r="KKA15" s="88"/>
      <c r="KKL15" s="88"/>
      <c r="KKW15" s="88"/>
      <c r="KLH15" s="88"/>
      <c r="KLS15" s="88"/>
      <c r="KMD15" s="88"/>
      <c r="KMO15" s="88"/>
      <c r="KMZ15" s="88"/>
      <c r="KNK15" s="88"/>
      <c r="KNV15" s="88"/>
      <c r="KOG15" s="88"/>
      <c r="KOR15" s="88"/>
      <c r="KPC15" s="88"/>
      <c r="KPN15" s="88"/>
      <c r="KPY15" s="88"/>
      <c r="KQJ15" s="88"/>
      <c r="KQU15" s="88"/>
      <c r="KRF15" s="88"/>
      <c r="KRQ15" s="88"/>
      <c r="KSB15" s="88"/>
      <c r="KSM15" s="88"/>
      <c r="KSX15" s="88"/>
      <c r="KTI15" s="88"/>
      <c r="KTT15" s="88"/>
      <c r="KUE15" s="88"/>
      <c r="KUP15" s="88"/>
      <c r="KVA15" s="88"/>
      <c r="KVL15" s="88"/>
      <c r="KVW15" s="88"/>
      <c r="KWH15" s="88"/>
      <c r="KWS15" s="88"/>
      <c r="KXD15" s="88"/>
      <c r="KXO15" s="88"/>
      <c r="KXZ15" s="88"/>
      <c r="KYK15" s="88"/>
      <c r="KYV15" s="88"/>
      <c r="KZG15" s="88"/>
      <c r="KZR15" s="88"/>
      <c r="LAC15" s="88"/>
      <c r="LAN15" s="88"/>
      <c r="LAY15" s="88"/>
      <c r="LBJ15" s="88"/>
      <c r="LBU15" s="88"/>
      <c r="LCF15" s="88"/>
      <c r="LCQ15" s="88"/>
      <c r="LDB15" s="88"/>
      <c r="LDM15" s="88"/>
      <c r="LDX15" s="88"/>
      <c r="LEI15" s="88"/>
      <c r="LET15" s="88"/>
      <c r="LFE15" s="88"/>
      <c r="LFP15" s="88"/>
      <c r="LGA15" s="88"/>
      <c r="LGL15" s="88"/>
      <c r="LGW15" s="88"/>
      <c r="LHH15" s="88"/>
      <c r="LHS15" s="88"/>
      <c r="LID15" s="88"/>
      <c r="LIO15" s="88"/>
      <c r="LIZ15" s="88"/>
      <c r="LJK15" s="88"/>
      <c r="LJV15" s="88"/>
      <c r="LKG15" s="88"/>
      <c r="LKR15" s="88"/>
      <c r="LLC15" s="88"/>
      <c r="LLN15" s="88"/>
      <c r="LLY15" s="88"/>
      <c r="LMJ15" s="88"/>
      <c r="LMU15" s="88"/>
      <c r="LNF15" s="88"/>
      <c r="LNQ15" s="88"/>
      <c r="LOB15" s="88"/>
      <c r="LOM15" s="88"/>
      <c r="LOX15" s="88"/>
      <c r="LPI15" s="88"/>
      <c r="LPT15" s="88"/>
      <c r="LQE15" s="88"/>
      <c r="LQP15" s="88"/>
      <c r="LRA15" s="88"/>
      <c r="LRL15" s="88"/>
      <c r="LRW15" s="88"/>
      <c r="LSH15" s="88"/>
      <c r="LSS15" s="88"/>
      <c r="LTD15" s="88"/>
      <c r="LTO15" s="88"/>
      <c r="LTZ15" s="88"/>
      <c r="LUK15" s="88"/>
      <c r="LUV15" s="88"/>
      <c r="LVG15" s="88"/>
      <c r="LVR15" s="88"/>
      <c r="LWC15" s="88"/>
      <c r="LWN15" s="88"/>
      <c r="LWY15" s="88"/>
      <c r="LXJ15" s="88"/>
      <c r="LXU15" s="88"/>
      <c r="LYF15" s="88"/>
      <c r="LYQ15" s="88"/>
      <c r="LZB15" s="88"/>
      <c r="LZM15" s="88"/>
      <c r="LZX15" s="88"/>
      <c r="MAI15" s="88"/>
      <c r="MAT15" s="88"/>
      <c r="MBE15" s="88"/>
      <c r="MBP15" s="88"/>
      <c r="MCA15" s="88"/>
      <c r="MCL15" s="88"/>
      <c r="MCW15" s="88"/>
      <c r="MDH15" s="88"/>
      <c r="MDS15" s="88"/>
      <c r="MED15" s="88"/>
      <c r="MEO15" s="88"/>
      <c r="MEZ15" s="88"/>
      <c r="MFK15" s="88"/>
      <c r="MFV15" s="88"/>
      <c r="MGG15" s="88"/>
      <c r="MGR15" s="88"/>
      <c r="MHC15" s="88"/>
      <c r="MHN15" s="88"/>
      <c r="MHY15" s="88"/>
      <c r="MIJ15" s="88"/>
      <c r="MIU15" s="88"/>
      <c r="MJF15" s="88"/>
      <c r="MJQ15" s="88"/>
      <c r="MKB15" s="88"/>
      <c r="MKM15" s="88"/>
      <c r="MKX15" s="88"/>
      <c r="MLI15" s="88"/>
      <c r="MLT15" s="88"/>
      <c r="MME15" s="88"/>
      <c r="MMP15" s="88"/>
      <c r="MNA15" s="88"/>
      <c r="MNL15" s="88"/>
      <c r="MNW15" s="88"/>
      <c r="MOH15" s="88"/>
      <c r="MOS15" s="88"/>
      <c r="MPD15" s="88"/>
      <c r="MPO15" s="88"/>
      <c r="MPZ15" s="88"/>
      <c r="MQK15" s="88"/>
      <c r="MQV15" s="88"/>
      <c r="MRG15" s="88"/>
      <c r="MRR15" s="88"/>
      <c r="MSC15" s="88"/>
      <c r="MSN15" s="88"/>
      <c r="MSY15" s="88"/>
      <c r="MTJ15" s="88"/>
      <c r="MTU15" s="88"/>
      <c r="MUF15" s="88"/>
      <c r="MUQ15" s="88"/>
      <c r="MVB15" s="88"/>
      <c r="MVM15" s="88"/>
      <c r="MVX15" s="88"/>
      <c r="MWI15" s="88"/>
      <c r="MWT15" s="88"/>
      <c r="MXE15" s="88"/>
      <c r="MXP15" s="88"/>
      <c r="MYA15" s="88"/>
      <c r="MYL15" s="88"/>
      <c r="MYW15" s="88"/>
      <c r="MZH15" s="88"/>
      <c r="MZS15" s="88"/>
      <c r="NAD15" s="88"/>
      <c r="NAO15" s="88"/>
      <c r="NAZ15" s="88"/>
      <c r="NBK15" s="88"/>
      <c r="NBV15" s="88"/>
      <c r="NCG15" s="88"/>
      <c r="NCR15" s="88"/>
      <c r="NDC15" s="88"/>
      <c r="NDN15" s="88"/>
      <c r="NDY15" s="88"/>
      <c r="NEJ15" s="88"/>
      <c r="NEU15" s="88"/>
      <c r="NFF15" s="88"/>
      <c r="NFQ15" s="88"/>
      <c r="NGB15" s="88"/>
      <c r="NGM15" s="88"/>
      <c r="NGX15" s="88"/>
      <c r="NHI15" s="88"/>
      <c r="NHT15" s="88"/>
      <c r="NIE15" s="88"/>
      <c r="NIP15" s="88"/>
      <c r="NJA15" s="88"/>
      <c r="NJL15" s="88"/>
      <c r="NJW15" s="88"/>
      <c r="NKH15" s="88"/>
      <c r="NKS15" s="88"/>
      <c r="NLD15" s="88"/>
      <c r="NLO15" s="88"/>
      <c r="NLZ15" s="88"/>
      <c r="NMK15" s="88"/>
      <c r="NMV15" s="88"/>
      <c r="NNG15" s="88"/>
      <c r="NNR15" s="88"/>
      <c r="NOC15" s="88"/>
      <c r="NON15" s="88"/>
      <c r="NOY15" s="88"/>
      <c r="NPJ15" s="88"/>
      <c r="NPU15" s="88"/>
      <c r="NQF15" s="88"/>
      <c r="NQQ15" s="88"/>
      <c r="NRB15" s="88"/>
      <c r="NRM15" s="88"/>
      <c r="NRX15" s="88"/>
      <c r="NSI15" s="88"/>
      <c r="NST15" s="88"/>
      <c r="NTE15" s="88"/>
      <c r="NTP15" s="88"/>
      <c r="NUA15" s="88"/>
      <c r="NUL15" s="88"/>
      <c r="NUW15" s="88"/>
      <c r="NVH15" s="88"/>
      <c r="NVS15" s="88"/>
      <c r="NWD15" s="88"/>
      <c r="NWO15" s="88"/>
      <c r="NWZ15" s="88"/>
      <c r="NXK15" s="88"/>
      <c r="NXV15" s="88"/>
      <c r="NYG15" s="88"/>
      <c r="NYR15" s="88"/>
      <c r="NZC15" s="88"/>
      <c r="NZN15" s="88"/>
      <c r="NZY15" s="88"/>
      <c r="OAJ15" s="88"/>
      <c r="OAU15" s="88"/>
      <c r="OBF15" s="88"/>
      <c r="OBQ15" s="88"/>
      <c r="OCB15" s="88"/>
      <c r="OCM15" s="88"/>
      <c r="OCX15" s="88"/>
      <c r="ODI15" s="88"/>
      <c r="ODT15" s="88"/>
      <c r="OEE15" s="88"/>
      <c r="OEP15" s="88"/>
      <c r="OFA15" s="88"/>
      <c r="OFL15" s="88"/>
      <c r="OFW15" s="88"/>
      <c r="OGH15" s="88"/>
      <c r="OGS15" s="88"/>
      <c r="OHD15" s="88"/>
      <c r="OHO15" s="88"/>
      <c r="OHZ15" s="88"/>
      <c r="OIK15" s="88"/>
      <c r="OIV15" s="88"/>
      <c r="OJG15" s="88"/>
      <c r="OJR15" s="88"/>
      <c r="OKC15" s="88"/>
      <c r="OKN15" s="88"/>
      <c r="OKY15" s="88"/>
      <c r="OLJ15" s="88"/>
      <c r="OLU15" s="88"/>
      <c r="OMF15" s="88"/>
      <c r="OMQ15" s="88"/>
      <c r="ONB15" s="88"/>
      <c r="ONM15" s="88"/>
      <c r="ONX15" s="88"/>
      <c r="OOI15" s="88"/>
      <c r="OOT15" s="88"/>
      <c r="OPE15" s="88"/>
      <c r="OPP15" s="88"/>
      <c r="OQA15" s="88"/>
      <c r="OQL15" s="88"/>
      <c r="OQW15" s="88"/>
      <c r="ORH15" s="88"/>
      <c r="ORS15" s="88"/>
      <c r="OSD15" s="88"/>
      <c r="OSO15" s="88"/>
      <c r="OSZ15" s="88"/>
      <c r="OTK15" s="88"/>
      <c r="OTV15" s="88"/>
      <c r="OUG15" s="88"/>
      <c r="OUR15" s="88"/>
      <c r="OVC15" s="88"/>
      <c r="OVN15" s="88"/>
      <c r="OVY15" s="88"/>
      <c r="OWJ15" s="88"/>
      <c r="OWU15" s="88"/>
      <c r="OXF15" s="88"/>
      <c r="OXQ15" s="88"/>
      <c r="OYB15" s="88"/>
      <c r="OYM15" s="88"/>
      <c r="OYX15" s="88"/>
      <c r="OZI15" s="88"/>
      <c r="OZT15" s="88"/>
      <c r="PAE15" s="88"/>
      <c r="PAP15" s="88"/>
      <c r="PBA15" s="88"/>
      <c r="PBL15" s="88"/>
      <c r="PBW15" s="88"/>
      <c r="PCH15" s="88"/>
      <c r="PCS15" s="88"/>
      <c r="PDD15" s="88"/>
      <c r="PDO15" s="88"/>
      <c r="PDZ15" s="88"/>
      <c r="PEK15" s="88"/>
      <c r="PEV15" s="88"/>
      <c r="PFG15" s="88"/>
      <c r="PFR15" s="88"/>
      <c r="PGC15" s="88"/>
      <c r="PGN15" s="88"/>
      <c r="PGY15" s="88"/>
      <c r="PHJ15" s="88"/>
      <c r="PHU15" s="88"/>
      <c r="PIF15" s="88"/>
      <c r="PIQ15" s="88"/>
      <c r="PJB15" s="88"/>
      <c r="PJM15" s="88"/>
      <c r="PJX15" s="88"/>
      <c r="PKI15" s="88"/>
      <c r="PKT15" s="88"/>
      <c r="PLE15" s="88"/>
      <c r="PLP15" s="88"/>
      <c r="PMA15" s="88"/>
      <c r="PML15" s="88"/>
      <c r="PMW15" s="88"/>
      <c r="PNH15" s="88"/>
      <c r="PNS15" s="88"/>
      <c r="POD15" s="88"/>
      <c r="POO15" s="88"/>
      <c r="POZ15" s="88"/>
      <c r="PPK15" s="88"/>
      <c r="PPV15" s="88"/>
      <c r="PQG15" s="88"/>
      <c r="PQR15" s="88"/>
      <c r="PRC15" s="88"/>
      <c r="PRN15" s="88"/>
      <c r="PRY15" s="88"/>
      <c r="PSJ15" s="88"/>
      <c r="PSU15" s="88"/>
      <c r="PTF15" s="88"/>
      <c r="PTQ15" s="88"/>
      <c r="PUB15" s="88"/>
      <c r="PUM15" s="88"/>
      <c r="PUX15" s="88"/>
      <c r="PVI15" s="88"/>
      <c r="PVT15" s="88"/>
      <c r="PWE15" s="88"/>
      <c r="PWP15" s="88"/>
      <c r="PXA15" s="88"/>
      <c r="PXL15" s="88"/>
      <c r="PXW15" s="88"/>
      <c r="PYH15" s="88"/>
      <c r="PYS15" s="88"/>
      <c r="PZD15" s="88"/>
      <c r="PZO15" s="88"/>
      <c r="PZZ15" s="88"/>
      <c r="QAK15" s="88"/>
      <c r="QAV15" s="88"/>
      <c r="QBG15" s="88"/>
      <c r="QBR15" s="88"/>
      <c r="QCC15" s="88"/>
      <c r="QCN15" s="88"/>
      <c r="QCY15" s="88"/>
      <c r="QDJ15" s="88"/>
      <c r="QDU15" s="88"/>
      <c r="QEF15" s="88"/>
      <c r="QEQ15" s="88"/>
      <c r="QFB15" s="88"/>
      <c r="QFM15" s="88"/>
      <c r="QFX15" s="88"/>
      <c r="QGI15" s="88"/>
      <c r="QGT15" s="88"/>
      <c r="QHE15" s="88"/>
      <c r="QHP15" s="88"/>
      <c r="QIA15" s="88"/>
      <c r="QIL15" s="88"/>
      <c r="QIW15" s="88"/>
      <c r="QJH15" s="88"/>
      <c r="QJS15" s="88"/>
      <c r="QKD15" s="88"/>
      <c r="QKO15" s="88"/>
      <c r="QKZ15" s="88"/>
      <c r="QLK15" s="88"/>
      <c r="QLV15" s="88"/>
      <c r="QMG15" s="88"/>
      <c r="QMR15" s="88"/>
      <c r="QNC15" s="88"/>
      <c r="QNN15" s="88"/>
      <c r="QNY15" s="88"/>
      <c r="QOJ15" s="88"/>
      <c r="QOU15" s="88"/>
      <c r="QPF15" s="88"/>
      <c r="QPQ15" s="88"/>
      <c r="QQB15" s="88"/>
      <c r="QQM15" s="88"/>
      <c r="QQX15" s="88"/>
      <c r="QRI15" s="88"/>
      <c r="QRT15" s="88"/>
      <c r="QSE15" s="88"/>
      <c r="QSP15" s="88"/>
      <c r="QTA15" s="88"/>
      <c r="QTL15" s="88"/>
      <c r="QTW15" s="88"/>
      <c r="QUH15" s="88"/>
      <c r="QUS15" s="88"/>
      <c r="QVD15" s="88"/>
      <c r="QVO15" s="88"/>
      <c r="QVZ15" s="88"/>
      <c r="QWK15" s="88"/>
      <c r="QWV15" s="88"/>
      <c r="QXG15" s="88"/>
      <c r="QXR15" s="88"/>
      <c r="QYC15" s="88"/>
      <c r="QYN15" s="88"/>
      <c r="QYY15" s="88"/>
      <c r="QZJ15" s="88"/>
      <c r="QZU15" s="88"/>
      <c r="RAF15" s="88"/>
      <c r="RAQ15" s="88"/>
      <c r="RBB15" s="88"/>
      <c r="RBM15" s="88"/>
      <c r="RBX15" s="88"/>
      <c r="RCI15" s="88"/>
      <c r="RCT15" s="88"/>
      <c r="RDE15" s="88"/>
      <c r="RDP15" s="88"/>
      <c r="REA15" s="88"/>
      <c r="REL15" s="88"/>
      <c r="REW15" s="88"/>
      <c r="RFH15" s="88"/>
      <c r="RFS15" s="88"/>
      <c r="RGD15" s="88"/>
      <c r="RGO15" s="88"/>
      <c r="RGZ15" s="88"/>
      <c r="RHK15" s="88"/>
      <c r="RHV15" s="88"/>
      <c r="RIG15" s="88"/>
      <c r="RIR15" s="88"/>
      <c r="RJC15" s="88"/>
      <c r="RJN15" s="88"/>
      <c r="RJY15" s="88"/>
      <c r="RKJ15" s="88"/>
      <c r="RKU15" s="88"/>
      <c r="RLF15" s="88"/>
      <c r="RLQ15" s="88"/>
      <c r="RMB15" s="88"/>
      <c r="RMM15" s="88"/>
      <c r="RMX15" s="88"/>
      <c r="RNI15" s="88"/>
      <c r="RNT15" s="88"/>
      <c r="ROE15" s="88"/>
      <c r="ROP15" s="88"/>
      <c r="RPA15" s="88"/>
      <c r="RPL15" s="88"/>
      <c r="RPW15" s="88"/>
      <c r="RQH15" s="88"/>
      <c r="RQS15" s="88"/>
      <c r="RRD15" s="88"/>
      <c r="RRO15" s="88"/>
      <c r="RRZ15" s="88"/>
      <c r="RSK15" s="88"/>
      <c r="RSV15" s="88"/>
      <c r="RTG15" s="88"/>
      <c r="RTR15" s="88"/>
      <c r="RUC15" s="88"/>
      <c r="RUN15" s="88"/>
      <c r="RUY15" s="88"/>
      <c r="RVJ15" s="88"/>
      <c r="RVU15" s="88"/>
      <c r="RWF15" s="88"/>
      <c r="RWQ15" s="88"/>
      <c r="RXB15" s="88"/>
      <c r="RXM15" s="88"/>
      <c r="RXX15" s="88"/>
      <c r="RYI15" s="88"/>
      <c r="RYT15" s="88"/>
      <c r="RZE15" s="88"/>
      <c r="RZP15" s="88"/>
      <c r="SAA15" s="88"/>
      <c r="SAL15" s="88"/>
      <c r="SAW15" s="88"/>
      <c r="SBH15" s="88"/>
      <c r="SBS15" s="88"/>
      <c r="SCD15" s="88"/>
      <c r="SCO15" s="88"/>
      <c r="SCZ15" s="88"/>
      <c r="SDK15" s="88"/>
      <c r="SDV15" s="88"/>
      <c r="SEG15" s="88"/>
      <c r="SER15" s="88"/>
      <c r="SFC15" s="88"/>
      <c r="SFN15" s="88"/>
      <c r="SFY15" s="88"/>
      <c r="SGJ15" s="88"/>
      <c r="SGU15" s="88"/>
      <c r="SHF15" s="88"/>
      <c r="SHQ15" s="88"/>
      <c r="SIB15" s="88"/>
      <c r="SIM15" s="88"/>
      <c r="SIX15" s="88"/>
      <c r="SJI15" s="88"/>
      <c r="SJT15" s="88"/>
      <c r="SKE15" s="88"/>
      <c r="SKP15" s="88"/>
      <c r="SLA15" s="88"/>
      <c r="SLL15" s="88"/>
      <c r="SLW15" s="88"/>
      <c r="SMH15" s="88"/>
      <c r="SMS15" s="88"/>
      <c r="SND15" s="88"/>
      <c r="SNO15" s="88"/>
      <c r="SNZ15" s="88"/>
      <c r="SOK15" s="88"/>
      <c r="SOV15" s="88"/>
      <c r="SPG15" s="88"/>
      <c r="SPR15" s="88"/>
      <c r="SQC15" s="88"/>
      <c r="SQN15" s="88"/>
      <c r="SQY15" s="88"/>
      <c r="SRJ15" s="88"/>
      <c r="SRU15" s="88"/>
      <c r="SSF15" s="88"/>
      <c r="SSQ15" s="88"/>
      <c r="STB15" s="88"/>
      <c r="STM15" s="88"/>
      <c r="STX15" s="88"/>
      <c r="SUI15" s="88"/>
      <c r="SUT15" s="88"/>
      <c r="SVE15" s="88"/>
      <c r="SVP15" s="88"/>
      <c r="SWA15" s="88"/>
      <c r="SWL15" s="88"/>
      <c r="SWW15" s="88"/>
      <c r="SXH15" s="88"/>
      <c r="SXS15" s="88"/>
      <c r="SYD15" s="88"/>
      <c r="SYO15" s="88"/>
      <c r="SYZ15" s="88"/>
      <c r="SZK15" s="88"/>
      <c r="SZV15" s="88"/>
      <c r="TAG15" s="88"/>
      <c r="TAR15" s="88"/>
      <c r="TBC15" s="88"/>
      <c r="TBN15" s="88"/>
      <c r="TBY15" s="88"/>
      <c r="TCJ15" s="88"/>
      <c r="TCU15" s="88"/>
      <c r="TDF15" s="88"/>
      <c r="TDQ15" s="88"/>
      <c r="TEB15" s="88"/>
      <c r="TEM15" s="88"/>
      <c r="TEX15" s="88"/>
      <c r="TFI15" s="88"/>
      <c r="TFT15" s="88"/>
      <c r="TGE15" s="88"/>
      <c r="TGP15" s="88"/>
      <c r="THA15" s="88"/>
      <c r="THL15" s="88"/>
      <c r="THW15" s="88"/>
      <c r="TIH15" s="88"/>
      <c r="TIS15" s="88"/>
      <c r="TJD15" s="88"/>
      <c r="TJO15" s="88"/>
      <c r="TJZ15" s="88"/>
      <c r="TKK15" s="88"/>
      <c r="TKV15" s="88"/>
      <c r="TLG15" s="88"/>
      <c r="TLR15" s="88"/>
      <c r="TMC15" s="88"/>
      <c r="TMN15" s="88"/>
      <c r="TMY15" s="88"/>
      <c r="TNJ15" s="88"/>
      <c r="TNU15" s="88"/>
      <c r="TOF15" s="88"/>
      <c r="TOQ15" s="88"/>
      <c r="TPB15" s="88"/>
      <c r="TPM15" s="88"/>
      <c r="TPX15" s="88"/>
      <c r="TQI15" s="88"/>
      <c r="TQT15" s="88"/>
      <c r="TRE15" s="88"/>
      <c r="TRP15" s="88"/>
      <c r="TSA15" s="88"/>
      <c r="TSL15" s="88"/>
      <c r="TSW15" s="88"/>
      <c r="TTH15" s="88"/>
      <c r="TTS15" s="88"/>
      <c r="TUD15" s="88"/>
      <c r="TUO15" s="88"/>
      <c r="TUZ15" s="88"/>
      <c r="TVK15" s="88"/>
      <c r="TVV15" s="88"/>
      <c r="TWG15" s="88"/>
      <c r="TWR15" s="88"/>
      <c r="TXC15" s="88"/>
      <c r="TXN15" s="88"/>
      <c r="TXY15" s="88"/>
      <c r="TYJ15" s="88"/>
      <c r="TYU15" s="88"/>
      <c r="TZF15" s="88"/>
      <c r="TZQ15" s="88"/>
      <c r="UAB15" s="88"/>
      <c r="UAM15" s="88"/>
      <c r="UAX15" s="88"/>
      <c r="UBI15" s="88"/>
      <c r="UBT15" s="88"/>
      <c r="UCE15" s="88"/>
      <c r="UCP15" s="88"/>
      <c r="UDA15" s="88"/>
      <c r="UDL15" s="88"/>
      <c r="UDW15" s="88"/>
      <c r="UEH15" s="88"/>
      <c r="UES15" s="88"/>
      <c r="UFD15" s="88"/>
      <c r="UFO15" s="88"/>
      <c r="UFZ15" s="88"/>
      <c r="UGK15" s="88"/>
      <c r="UGV15" s="88"/>
      <c r="UHG15" s="88"/>
      <c r="UHR15" s="88"/>
      <c r="UIC15" s="88"/>
      <c r="UIN15" s="88"/>
      <c r="UIY15" s="88"/>
      <c r="UJJ15" s="88"/>
      <c r="UJU15" s="88"/>
      <c r="UKF15" s="88"/>
      <c r="UKQ15" s="88"/>
      <c r="ULB15" s="88"/>
      <c r="ULM15" s="88"/>
      <c r="ULX15" s="88"/>
      <c r="UMI15" s="88"/>
      <c r="UMT15" s="88"/>
      <c r="UNE15" s="88"/>
      <c r="UNP15" s="88"/>
      <c r="UOA15" s="88"/>
      <c r="UOL15" s="88"/>
      <c r="UOW15" s="88"/>
      <c r="UPH15" s="88"/>
      <c r="UPS15" s="88"/>
      <c r="UQD15" s="88"/>
      <c r="UQO15" s="88"/>
      <c r="UQZ15" s="88"/>
      <c r="URK15" s="88"/>
      <c r="URV15" s="88"/>
      <c r="USG15" s="88"/>
      <c r="USR15" s="88"/>
      <c r="UTC15" s="88"/>
      <c r="UTN15" s="88"/>
      <c r="UTY15" s="88"/>
      <c r="UUJ15" s="88"/>
      <c r="UUU15" s="88"/>
      <c r="UVF15" s="88"/>
      <c r="UVQ15" s="88"/>
      <c r="UWB15" s="88"/>
      <c r="UWM15" s="88"/>
      <c r="UWX15" s="88"/>
      <c r="UXI15" s="88"/>
      <c r="UXT15" s="88"/>
      <c r="UYE15" s="88"/>
      <c r="UYP15" s="88"/>
      <c r="UZA15" s="88"/>
      <c r="UZL15" s="88"/>
      <c r="UZW15" s="88"/>
      <c r="VAH15" s="88"/>
      <c r="VAS15" s="88"/>
      <c r="VBD15" s="88"/>
      <c r="VBO15" s="88"/>
      <c r="VBZ15" s="88"/>
      <c r="VCK15" s="88"/>
      <c r="VCV15" s="88"/>
      <c r="VDG15" s="88"/>
      <c r="VDR15" s="88"/>
      <c r="VEC15" s="88"/>
      <c r="VEN15" s="88"/>
      <c r="VEY15" s="88"/>
      <c r="VFJ15" s="88"/>
      <c r="VFU15" s="88"/>
      <c r="VGF15" s="88"/>
      <c r="VGQ15" s="88"/>
      <c r="VHB15" s="88"/>
      <c r="VHM15" s="88"/>
      <c r="VHX15" s="88"/>
      <c r="VII15" s="88"/>
      <c r="VIT15" s="88"/>
      <c r="VJE15" s="88"/>
      <c r="VJP15" s="88"/>
      <c r="VKA15" s="88"/>
      <c r="VKL15" s="88"/>
      <c r="VKW15" s="88"/>
      <c r="VLH15" s="88"/>
      <c r="VLS15" s="88"/>
      <c r="VMD15" s="88"/>
      <c r="VMO15" s="88"/>
      <c r="VMZ15" s="88"/>
      <c r="VNK15" s="88"/>
      <c r="VNV15" s="88"/>
      <c r="VOG15" s="88"/>
      <c r="VOR15" s="88"/>
      <c r="VPC15" s="88"/>
      <c r="VPN15" s="88"/>
      <c r="VPY15" s="88"/>
      <c r="VQJ15" s="88"/>
      <c r="VQU15" s="88"/>
      <c r="VRF15" s="88"/>
      <c r="VRQ15" s="88"/>
      <c r="VSB15" s="88"/>
      <c r="VSM15" s="88"/>
      <c r="VSX15" s="88"/>
      <c r="VTI15" s="88"/>
      <c r="VTT15" s="88"/>
      <c r="VUE15" s="88"/>
      <c r="VUP15" s="88"/>
      <c r="VVA15" s="88"/>
      <c r="VVL15" s="88"/>
      <c r="VVW15" s="88"/>
      <c r="VWH15" s="88"/>
      <c r="VWS15" s="88"/>
      <c r="VXD15" s="88"/>
      <c r="VXO15" s="88"/>
      <c r="VXZ15" s="88"/>
      <c r="VYK15" s="88"/>
      <c r="VYV15" s="88"/>
      <c r="VZG15" s="88"/>
      <c r="VZR15" s="88"/>
      <c r="WAC15" s="88"/>
      <c r="WAN15" s="88"/>
      <c r="WAY15" s="88"/>
      <c r="WBJ15" s="88"/>
      <c r="WBU15" s="88"/>
      <c r="WCF15" s="88"/>
      <c r="WCQ15" s="88"/>
      <c r="WDB15" s="88"/>
      <c r="WDM15" s="88"/>
      <c r="WDX15" s="88"/>
      <c r="WEI15" s="88"/>
      <c r="WET15" s="88"/>
      <c r="WFE15" s="88"/>
      <c r="WFP15" s="88"/>
      <c r="WGA15" s="88"/>
      <c r="WGL15" s="88"/>
      <c r="WGW15" s="88"/>
      <c r="WHH15" s="88"/>
      <c r="WHS15" s="88"/>
      <c r="WID15" s="88"/>
      <c r="WIO15" s="88"/>
      <c r="WIZ15" s="88"/>
      <c r="WJK15" s="88"/>
      <c r="WJV15" s="88"/>
      <c r="WKG15" s="88"/>
      <c r="WKR15" s="88"/>
      <c r="WLC15" s="88"/>
      <c r="WLN15" s="88"/>
      <c r="WLY15" s="88"/>
      <c r="WMJ15" s="88"/>
      <c r="WMU15" s="88"/>
      <c r="WNF15" s="88"/>
      <c r="WNQ15" s="88"/>
      <c r="WOB15" s="88"/>
      <c r="WOM15" s="88"/>
      <c r="WOX15" s="88"/>
      <c r="WPI15" s="88"/>
      <c r="WPT15" s="88"/>
      <c r="WQE15" s="88"/>
      <c r="WQP15" s="88"/>
      <c r="WRA15" s="88"/>
      <c r="WRL15" s="88"/>
      <c r="WRW15" s="88"/>
      <c r="WSH15" s="88"/>
      <c r="WSS15" s="88"/>
      <c r="WTD15" s="88"/>
      <c r="WTO15" s="88"/>
      <c r="WTZ15" s="88"/>
      <c r="WUK15" s="88"/>
      <c r="WUV15" s="88"/>
      <c r="WVG15" s="88"/>
      <c r="WVR15" s="88"/>
      <c r="WWC15" s="88"/>
      <c r="WWN15" s="88"/>
      <c r="WWY15" s="88"/>
      <c r="WXJ15" s="88"/>
      <c r="WXU15" s="88"/>
      <c r="WYF15" s="88"/>
      <c r="WYQ15" s="88"/>
      <c r="WZB15" s="88"/>
      <c r="WZM15" s="88"/>
      <c r="WZX15" s="88"/>
      <c r="XAI15" s="88"/>
      <c r="XAT15" s="88"/>
      <c r="XBE15" s="88"/>
      <c r="XBP15" s="88"/>
      <c r="XCA15" s="88"/>
      <c r="XCL15" s="88"/>
      <c r="XCW15" s="88"/>
      <c r="XDH15" s="88"/>
      <c r="XDS15" s="88"/>
      <c r="XED15" s="88"/>
      <c r="XEO15" s="88"/>
    </row>
    <row r="16" spans="1:1024 1035:2047 2058:3070 3081:4093 4104:5116 5127:6139 6150:7162 7173:8185 8196:9208 9219:10231 10242:11254 11265:12288 12299:13311 13322:14334 14345:15357 15368:16369" ht="12.65" customHeight="1" x14ac:dyDescent="0.25">
      <c r="A16" s="43" t="s">
        <v>16</v>
      </c>
      <c r="B16" s="109" t="s">
        <v>3</v>
      </c>
      <c r="C16" s="109" t="s">
        <v>3</v>
      </c>
      <c r="D16" s="109" t="s">
        <v>3</v>
      </c>
      <c r="E16" s="109" t="s">
        <v>3</v>
      </c>
      <c r="F16" s="109" t="s">
        <v>3</v>
      </c>
      <c r="G16" s="110">
        <v>681306</v>
      </c>
      <c r="H16" s="111">
        <v>674001.39331627241</v>
      </c>
      <c r="I16" s="111">
        <v>664663.06301369891</v>
      </c>
      <c r="J16" s="111">
        <v>655758</v>
      </c>
      <c r="K16" s="111">
        <v>575637</v>
      </c>
    </row>
    <row r="17" spans="1:11" ht="12.65" customHeight="1" x14ac:dyDescent="0.2">
      <c r="A17" s="45" t="s">
        <v>17</v>
      </c>
      <c r="B17" s="21">
        <v>273969.43013698631</v>
      </c>
      <c r="C17" s="21">
        <v>271167.83060109289</v>
      </c>
      <c r="D17" s="21">
        <v>271298.17534246575</v>
      </c>
      <c r="E17" s="21">
        <v>272636.29041095899</v>
      </c>
      <c r="F17" s="21">
        <v>273507.115068493</v>
      </c>
      <c r="G17" s="29">
        <v>271710</v>
      </c>
      <c r="H17" s="27">
        <v>275202.83287671203</v>
      </c>
      <c r="I17" s="27">
        <v>274791.88219178101</v>
      </c>
      <c r="J17" s="27">
        <v>273848.53424657503</v>
      </c>
      <c r="K17" s="27">
        <v>279248</v>
      </c>
    </row>
    <row r="18" spans="1:11" ht="12.65" customHeight="1" x14ac:dyDescent="0.2">
      <c r="A18" s="45" t="s">
        <v>1</v>
      </c>
      <c r="B18" s="21" t="s">
        <v>3</v>
      </c>
      <c r="C18" s="21" t="s">
        <v>3</v>
      </c>
      <c r="D18" s="21" t="s">
        <v>3</v>
      </c>
      <c r="E18" s="21" t="s">
        <v>3</v>
      </c>
      <c r="F18" s="21" t="s">
        <v>3</v>
      </c>
      <c r="G18" s="29">
        <f>SUM(G19:G21)</f>
        <v>409596</v>
      </c>
      <c r="H18" s="21">
        <v>398798.56043956045</v>
      </c>
      <c r="I18" s="21">
        <v>389871.18082191783</v>
      </c>
      <c r="J18" s="27">
        <v>381909</v>
      </c>
      <c r="K18" s="27">
        <v>296389</v>
      </c>
    </row>
    <row r="19" spans="1:11" ht="12.65" customHeight="1" x14ac:dyDescent="0.2">
      <c r="A19" s="79" t="s">
        <v>18</v>
      </c>
      <c r="B19" s="21" t="s">
        <v>3</v>
      </c>
      <c r="C19" s="21" t="s">
        <v>3</v>
      </c>
      <c r="D19" s="21" t="s">
        <v>3</v>
      </c>
      <c r="E19" s="21" t="s">
        <v>3</v>
      </c>
      <c r="F19" s="21" t="s">
        <v>3</v>
      </c>
      <c r="G19" s="29">
        <v>163045</v>
      </c>
      <c r="H19" s="21">
        <v>159063</v>
      </c>
      <c r="I19" s="21">
        <v>154149</v>
      </c>
      <c r="J19" s="27">
        <v>147666</v>
      </c>
      <c r="K19" s="27">
        <v>153563</v>
      </c>
    </row>
    <row r="20" spans="1:11" ht="12.65" customHeight="1" x14ac:dyDescent="0.2">
      <c r="A20" s="79" t="s">
        <v>0</v>
      </c>
      <c r="B20" s="21" t="s">
        <v>3</v>
      </c>
      <c r="C20" s="21" t="s">
        <v>3</v>
      </c>
      <c r="D20" s="21" t="s">
        <v>3</v>
      </c>
      <c r="E20" s="21" t="s">
        <v>3</v>
      </c>
      <c r="F20" s="21" t="s">
        <v>3</v>
      </c>
      <c r="G20" s="29">
        <v>123208</v>
      </c>
      <c r="H20" s="21">
        <v>116640</v>
      </c>
      <c r="I20" s="21">
        <v>115680</v>
      </c>
      <c r="J20" s="27">
        <v>115414</v>
      </c>
      <c r="K20" s="27">
        <v>114125</v>
      </c>
    </row>
    <row r="21" spans="1:11" ht="12.65" customHeight="1" x14ac:dyDescent="0.2">
      <c r="A21" s="80" t="s">
        <v>4</v>
      </c>
      <c r="B21" s="21">
        <v>128400.17534246575</v>
      </c>
      <c r="C21" s="21">
        <v>128006.6994535519</v>
      </c>
      <c r="D21" s="21">
        <v>127921.97260273973</v>
      </c>
      <c r="E21" s="21">
        <v>125942.99178082192</v>
      </c>
      <c r="F21" s="21">
        <v>124283.68219178084</v>
      </c>
      <c r="G21" s="29">
        <v>123343</v>
      </c>
      <c r="H21" s="27">
        <v>123095.56043956046</v>
      </c>
      <c r="I21" s="27">
        <v>120042.18082191781</v>
      </c>
      <c r="J21" s="21">
        <v>118828</v>
      </c>
      <c r="K21" s="21">
        <v>28701</v>
      </c>
    </row>
    <row r="22" spans="1:11" ht="12.65" customHeight="1" x14ac:dyDescent="0.2">
      <c r="A22" s="80"/>
      <c r="B22" s="81"/>
      <c r="C22" s="81"/>
      <c r="D22" s="81"/>
      <c r="E22" s="81"/>
      <c r="F22" s="81"/>
      <c r="G22" s="21"/>
      <c r="H22" s="27"/>
      <c r="I22" s="27"/>
      <c r="J22" s="27"/>
      <c r="K22" s="27"/>
    </row>
    <row r="23" spans="1:11" ht="12.65" customHeight="1" x14ac:dyDescent="0.2">
      <c r="A23" s="73" t="s">
        <v>20</v>
      </c>
      <c r="B23" s="74"/>
      <c r="C23" s="74"/>
      <c r="D23" s="74"/>
      <c r="E23" s="74"/>
      <c r="F23" s="74"/>
      <c r="G23" s="74"/>
      <c r="H23" s="74"/>
      <c r="I23" s="74"/>
      <c r="J23" s="74"/>
      <c r="K23" s="74"/>
    </row>
    <row r="24" spans="1:11" ht="12.65" customHeight="1" x14ac:dyDescent="0.25">
      <c r="A24" s="43" t="s">
        <v>16</v>
      </c>
      <c r="B24" s="109" t="s">
        <v>3</v>
      </c>
      <c r="C24" s="109" t="s">
        <v>3</v>
      </c>
      <c r="D24" s="109" t="s">
        <v>3</v>
      </c>
      <c r="E24" s="109" t="s">
        <v>3</v>
      </c>
      <c r="F24" s="109" t="s">
        <v>3</v>
      </c>
      <c r="G24" s="111">
        <f>G25+G28</f>
        <v>21522</v>
      </c>
      <c r="H24" s="109">
        <v>22804.553175499997</v>
      </c>
      <c r="I24" s="109">
        <v>23944.329121999999</v>
      </c>
      <c r="J24" s="126">
        <v>24375</v>
      </c>
      <c r="K24" s="126">
        <v>14499</v>
      </c>
    </row>
    <row r="25" spans="1:11" ht="12.65" customHeight="1" x14ac:dyDescent="0.2">
      <c r="A25" s="3" t="s">
        <v>21</v>
      </c>
      <c r="B25" s="29">
        <v>16229</v>
      </c>
      <c r="C25" s="29">
        <v>16297.767</v>
      </c>
      <c r="D25" s="29">
        <v>16831.177</v>
      </c>
      <c r="E25" s="29">
        <v>17162.053</v>
      </c>
      <c r="F25" s="29">
        <v>17429.420999999998</v>
      </c>
      <c r="G25" s="27">
        <v>17478</v>
      </c>
      <c r="H25" s="27">
        <v>18562.061000000002</v>
      </c>
      <c r="I25" s="27">
        <v>19353.082999999999</v>
      </c>
      <c r="J25" s="27">
        <v>19764.557000000001</v>
      </c>
      <c r="K25" s="27">
        <v>10703</v>
      </c>
    </row>
    <row r="26" spans="1:11" ht="12.65" customHeight="1" x14ac:dyDescent="0.2">
      <c r="A26" s="82" t="s">
        <v>22</v>
      </c>
      <c r="B26" s="29">
        <v>7695</v>
      </c>
      <c r="C26" s="29">
        <v>7731.73</v>
      </c>
      <c r="D26" s="29">
        <v>7863.7449999999999</v>
      </c>
      <c r="E26" s="29">
        <v>8003.7929999999997</v>
      </c>
      <c r="F26" s="29">
        <v>8124.7879999999996</v>
      </c>
      <c r="G26" s="21">
        <v>8273</v>
      </c>
      <c r="H26" s="27">
        <v>8672.7530000000006</v>
      </c>
      <c r="I26" s="27">
        <v>8991.0730000000003</v>
      </c>
      <c r="J26" s="27">
        <v>9279.36</v>
      </c>
      <c r="K26" s="27">
        <v>7695</v>
      </c>
    </row>
    <row r="27" spans="1:11" ht="12.65" customHeight="1" x14ac:dyDescent="0.2">
      <c r="A27" s="82" t="s">
        <v>23</v>
      </c>
      <c r="B27" s="29">
        <v>8534</v>
      </c>
      <c r="C27" s="29">
        <v>8566.0370000000003</v>
      </c>
      <c r="D27" s="29">
        <v>8967.4320000000007</v>
      </c>
      <c r="E27" s="29">
        <v>9158.26</v>
      </c>
      <c r="F27" s="29">
        <v>9304.6329999999998</v>
      </c>
      <c r="G27" s="21">
        <v>9205</v>
      </c>
      <c r="H27" s="27">
        <v>9889.3080000000009</v>
      </c>
      <c r="I27" s="27">
        <v>10362.01</v>
      </c>
      <c r="J27" s="27">
        <v>10485.197</v>
      </c>
      <c r="K27" s="27">
        <v>3009</v>
      </c>
    </row>
    <row r="28" spans="1:11" ht="12.65" customHeight="1" x14ac:dyDescent="0.2">
      <c r="A28" s="45" t="s">
        <v>1</v>
      </c>
      <c r="B28" s="21" t="s">
        <v>3</v>
      </c>
      <c r="C28" s="21" t="s">
        <v>3</v>
      </c>
      <c r="D28" s="21" t="s">
        <v>3</v>
      </c>
      <c r="E28" s="21" t="s">
        <v>3</v>
      </c>
      <c r="F28" s="21" t="s">
        <v>3</v>
      </c>
      <c r="G28" s="27">
        <v>4044</v>
      </c>
      <c r="H28" s="21">
        <v>4242.4921754999996</v>
      </c>
      <c r="I28" s="21">
        <v>4591.2461220000005</v>
      </c>
      <c r="J28" s="21">
        <v>4611</v>
      </c>
      <c r="K28" s="21">
        <v>3796</v>
      </c>
    </row>
    <row r="29" spans="1:11" ht="12.65" customHeight="1" x14ac:dyDescent="0.2">
      <c r="A29" s="79" t="s">
        <v>18</v>
      </c>
      <c r="B29" s="21" t="s">
        <v>3</v>
      </c>
      <c r="C29" s="21" t="s">
        <v>3</v>
      </c>
      <c r="D29" s="21" t="s">
        <v>3</v>
      </c>
      <c r="E29" s="21" t="s">
        <v>3</v>
      </c>
      <c r="F29" s="21" t="s">
        <v>3</v>
      </c>
      <c r="G29" s="21">
        <v>1015</v>
      </c>
      <c r="H29" s="21">
        <v>1082.6158680000001</v>
      </c>
      <c r="I29" s="21">
        <v>1146.4464228000002</v>
      </c>
      <c r="J29" s="21">
        <v>1121</v>
      </c>
      <c r="K29" s="21">
        <v>1085</v>
      </c>
    </row>
    <row r="30" spans="1:11" ht="12.65" customHeight="1" x14ac:dyDescent="0.2">
      <c r="A30" s="82" t="s">
        <v>22</v>
      </c>
      <c r="B30" s="21" t="s">
        <v>3</v>
      </c>
      <c r="C30" s="21" t="s">
        <v>3</v>
      </c>
      <c r="D30" s="21" t="s">
        <v>3</v>
      </c>
      <c r="E30" s="21" t="s">
        <v>3</v>
      </c>
      <c r="F30" s="21" t="s">
        <v>3</v>
      </c>
      <c r="G30" s="21">
        <v>626</v>
      </c>
      <c r="H30" s="21">
        <v>662.32667960000003</v>
      </c>
      <c r="I30" s="21">
        <v>670.92112199999997</v>
      </c>
      <c r="J30" s="83">
        <v>669</v>
      </c>
      <c r="K30" s="83">
        <v>851</v>
      </c>
    </row>
    <row r="31" spans="1:11" ht="12.65" customHeight="1" x14ac:dyDescent="0.2">
      <c r="A31" s="82" t="s">
        <v>23</v>
      </c>
      <c r="B31" s="21" t="s">
        <v>3</v>
      </c>
      <c r="C31" s="21" t="s">
        <v>3</v>
      </c>
      <c r="D31" s="21" t="s">
        <v>3</v>
      </c>
      <c r="E31" s="21" t="s">
        <v>3</v>
      </c>
      <c r="F31" s="21" t="s">
        <v>3</v>
      </c>
      <c r="G31" s="21">
        <v>389</v>
      </c>
      <c r="H31" s="21">
        <v>420.2891884</v>
      </c>
      <c r="I31" s="21">
        <v>475.52530080000002</v>
      </c>
      <c r="J31" s="21">
        <v>452</v>
      </c>
      <c r="K31" s="21">
        <v>233</v>
      </c>
    </row>
    <row r="32" spans="1:11" ht="12.65" customHeight="1" x14ac:dyDescent="0.2">
      <c r="A32" s="79" t="s">
        <v>0</v>
      </c>
      <c r="B32" s="21" t="s">
        <v>3</v>
      </c>
      <c r="C32" s="21" t="s">
        <v>3</v>
      </c>
      <c r="D32" s="21" t="s">
        <v>3</v>
      </c>
      <c r="E32" s="21" t="s">
        <v>3</v>
      </c>
      <c r="F32" s="21" t="s">
        <v>3</v>
      </c>
      <c r="G32" s="21">
        <v>2063</v>
      </c>
      <c r="H32" s="21">
        <v>2072.9663365000001</v>
      </c>
      <c r="I32" s="21">
        <v>2206.9553357999998</v>
      </c>
      <c r="J32" s="21">
        <v>2314</v>
      </c>
      <c r="K32" s="21">
        <v>1389</v>
      </c>
    </row>
    <row r="33" spans="1:11" ht="12.65" customHeight="1" x14ac:dyDescent="0.2">
      <c r="A33" s="82" t="s">
        <v>22</v>
      </c>
      <c r="B33" s="21" t="s">
        <v>3</v>
      </c>
      <c r="C33" s="21" t="s">
        <v>3</v>
      </c>
      <c r="D33" s="21" t="s">
        <v>3</v>
      </c>
      <c r="E33" s="21" t="s">
        <v>3</v>
      </c>
      <c r="F33" s="21" t="s">
        <v>3</v>
      </c>
      <c r="G33" s="21">
        <v>1632</v>
      </c>
      <c r="H33" s="21">
        <v>1641.1763168</v>
      </c>
      <c r="I33" s="21">
        <v>1785.4781742</v>
      </c>
      <c r="J33" s="21">
        <v>1872</v>
      </c>
      <c r="K33" s="21">
        <v>1221</v>
      </c>
    </row>
    <row r="34" spans="1:11" ht="12.65" customHeight="1" x14ac:dyDescent="0.2">
      <c r="A34" s="82" t="s">
        <v>23</v>
      </c>
      <c r="B34" s="21" t="s">
        <v>3</v>
      </c>
      <c r="C34" s="21" t="s">
        <v>3</v>
      </c>
      <c r="D34" s="21" t="s">
        <v>3</v>
      </c>
      <c r="E34" s="21" t="s">
        <v>3</v>
      </c>
      <c r="F34" s="21" t="s">
        <v>3</v>
      </c>
      <c r="G34" s="27">
        <v>430</v>
      </c>
      <c r="H34" s="21">
        <v>431.79001970000002</v>
      </c>
      <c r="I34" s="21">
        <v>421.47716159999999</v>
      </c>
      <c r="J34" s="29">
        <v>442</v>
      </c>
      <c r="K34" s="29">
        <v>168</v>
      </c>
    </row>
    <row r="35" spans="1:11" ht="12.65" customHeight="1" x14ac:dyDescent="0.2">
      <c r="A35" s="80" t="s">
        <v>4</v>
      </c>
      <c r="B35" s="21">
        <v>907</v>
      </c>
      <c r="C35" s="21">
        <v>916.91</v>
      </c>
      <c r="D35" s="21">
        <v>891.40200000000004</v>
      </c>
      <c r="E35" s="21">
        <v>836.46600000000001</v>
      </c>
      <c r="F35" s="84">
        <v>873.87300000000005</v>
      </c>
      <c r="G35" s="21">
        <v>967</v>
      </c>
      <c r="H35" s="21">
        <v>1086.9099712999998</v>
      </c>
      <c r="I35" s="21">
        <v>1237.8443634</v>
      </c>
      <c r="J35" s="21">
        <v>1176</v>
      </c>
      <c r="K35" s="21">
        <v>1322</v>
      </c>
    </row>
    <row r="36" spans="1:11" ht="12.65" customHeight="1" x14ac:dyDescent="0.2">
      <c r="A36" s="82" t="s">
        <v>22</v>
      </c>
      <c r="B36" s="21">
        <v>479</v>
      </c>
      <c r="C36" s="21">
        <v>507.52</v>
      </c>
      <c r="D36" s="21">
        <v>494.90899999999999</v>
      </c>
      <c r="E36" s="85">
        <v>475.18400000000003</v>
      </c>
      <c r="F36" s="84">
        <v>547.65</v>
      </c>
      <c r="G36" s="21">
        <v>589</v>
      </c>
      <c r="H36" s="21">
        <v>695.09341099999983</v>
      </c>
      <c r="I36" s="21">
        <v>782.2756470999999</v>
      </c>
      <c r="J36" s="56">
        <v>737</v>
      </c>
      <c r="K36" s="56">
        <v>1042</v>
      </c>
    </row>
    <row r="37" spans="1:11" ht="12.65" customHeight="1" x14ac:dyDescent="0.2">
      <c r="A37" s="82" t="s">
        <v>23</v>
      </c>
      <c r="B37" s="21">
        <v>429</v>
      </c>
      <c r="C37" s="21">
        <v>409.39</v>
      </c>
      <c r="D37" s="21">
        <v>396.49299999999999</v>
      </c>
      <c r="E37" s="21">
        <v>361.28199999999998</v>
      </c>
      <c r="F37" s="84">
        <v>326.22300000000001</v>
      </c>
      <c r="G37" s="21">
        <v>378</v>
      </c>
      <c r="H37" s="21">
        <v>391.81655999999998</v>
      </c>
      <c r="I37" s="21">
        <v>455.56871629999995</v>
      </c>
      <c r="J37" s="27">
        <v>438</v>
      </c>
      <c r="K37" s="27">
        <v>280</v>
      </c>
    </row>
    <row r="38" spans="1:11" ht="12.65" customHeight="1" x14ac:dyDescent="0.2">
      <c r="A38" s="49"/>
      <c r="B38" s="27"/>
      <c r="C38" s="27"/>
      <c r="D38" s="27"/>
      <c r="E38" s="27"/>
      <c r="F38" s="27"/>
      <c r="G38" s="21"/>
      <c r="H38" s="27"/>
      <c r="I38" s="27"/>
      <c r="J38" s="27"/>
      <c r="K38" s="27"/>
    </row>
    <row r="39" spans="1:11" ht="12.65" customHeight="1" x14ac:dyDescent="0.2">
      <c r="A39" s="73" t="s">
        <v>24</v>
      </c>
      <c r="B39" s="74"/>
      <c r="C39" s="74"/>
      <c r="D39" s="74"/>
      <c r="E39" s="74"/>
      <c r="F39" s="74"/>
      <c r="G39" s="74"/>
      <c r="H39" s="74"/>
      <c r="I39" s="74"/>
      <c r="J39" s="74"/>
      <c r="K39" s="74"/>
    </row>
    <row r="40" spans="1:11" ht="12.65" customHeight="1" x14ac:dyDescent="0.25">
      <c r="A40" s="43" t="s">
        <v>16</v>
      </c>
      <c r="B40" s="109" t="s">
        <v>3</v>
      </c>
      <c r="C40" s="109" t="s">
        <v>3</v>
      </c>
      <c r="D40" s="109" t="s">
        <v>3</v>
      </c>
      <c r="E40" s="109" t="s">
        <v>3</v>
      </c>
      <c r="F40" s="109" t="s">
        <v>3</v>
      </c>
      <c r="G40" s="111">
        <f>G43+G46</f>
        <v>50397</v>
      </c>
      <c r="H40" s="109">
        <v>53283.315970199998</v>
      </c>
      <c r="I40" s="109">
        <v>55357.178732500004</v>
      </c>
      <c r="J40" s="111">
        <v>56235</v>
      </c>
      <c r="K40" s="111">
        <v>38514</v>
      </c>
    </row>
    <row r="41" spans="1:11" ht="12.65" customHeight="1" x14ac:dyDescent="0.2">
      <c r="A41" s="82" t="s">
        <v>22</v>
      </c>
      <c r="B41" s="21" t="s">
        <v>3</v>
      </c>
      <c r="C41" s="21" t="s">
        <v>3</v>
      </c>
      <c r="D41" s="21" t="s">
        <v>3</v>
      </c>
      <c r="E41" s="21" t="s">
        <v>3</v>
      </c>
      <c r="F41" s="21" t="s">
        <v>3</v>
      </c>
      <c r="G41" s="27">
        <f>G44+G48+G51+G54</f>
        <v>26381</v>
      </c>
      <c r="H41" s="21">
        <v>27768.194360900001</v>
      </c>
      <c r="I41" s="21">
        <v>28572.9929773</v>
      </c>
      <c r="J41" s="27">
        <v>29354</v>
      </c>
      <c r="K41" s="27">
        <v>28260</v>
      </c>
    </row>
    <row r="42" spans="1:11" ht="12.65" customHeight="1" x14ac:dyDescent="0.2">
      <c r="A42" s="82" t="s">
        <v>23</v>
      </c>
      <c r="B42" s="21" t="s">
        <v>3</v>
      </c>
      <c r="C42" s="21" t="s">
        <v>3</v>
      </c>
      <c r="D42" s="21" t="s">
        <v>3</v>
      </c>
      <c r="E42" s="21" t="s">
        <v>3</v>
      </c>
      <c r="F42" s="21" t="s">
        <v>3</v>
      </c>
      <c r="G42" s="21">
        <f>G45+G49+G52+G55</f>
        <v>24016</v>
      </c>
      <c r="H42" s="21">
        <v>25515.121609400001</v>
      </c>
      <c r="I42" s="21">
        <v>26784.1857552</v>
      </c>
      <c r="J42" s="27">
        <v>26880</v>
      </c>
      <c r="K42" s="27">
        <v>10254</v>
      </c>
    </row>
    <row r="43" spans="1:11" ht="12.65" customHeight="1" x14ac:dyDescent="0.2">
      <c r="A43" s="3" t="s">
        <v>21</v>
      </c>
      <c r="B43" s="28">
        <v>35486</v>
      </c>
      <c r="C43" s="28">
        <v>34766.273000000001</v>
      </c>
      <c r="D43" s="21">
        <v>35623.883000000002</v>
      </c>
      <c r="E43" s="21">
        <v>35933.512000000002</v>
      </c>
      <c r="F43" s="21">
        <v>35628.476000000002</v>
      </c>
      <c r="G43" s="21">
        <v>35533</v>
      </c>
      <c r="H43" s="27">
        <v>37392.74</v>
      </c>
      <c r="I43" s="27">
        <v>38806.777000000002</v>
      </c>
      <c r="J43" s="27">
        <v>39562.038999999997</v>
      </c>
      <c r="K43" s="27">
        <v>23731</v>
      </c>
    </row>
    <row r="44" spans="1:11" ht="12.65" customHeight="1" x14ac:dyDescent="0.2">
      <c r="A44" s="82" t="s">
        <v>22</v>
      </c>
      <c r="B44" s="28">
        <v>15752</v>
      </c>
      <c r="C44" s="28">
        <v>15690.035</v>
      </c>
      <c r="D44" s="21">
        <v>15889.226000000001</v>
      </c>
      <c r="E44" s="21">
        <v>16026.135</v>
      </c>
      <c r="F44" s="21">
        <v>16052.181</v>
      </c>
      <c r="G44" s="27">
        <v>16245</v>
      </c>
      <c r="H44" s="27">
        <v>16919.875</v>
      </c>
      <c r="I44" s="27">
        <v>17413.041000000001</v>
      </c>
      <c r="J44" s="27">
        <v>17922.428</v>
      </c>
      <c r="K44" s="27">
        <v>16389</v>
      </c>
    </row>
    <row r="45" spans="1:11" ht="12.65" customHeight="1" x14ac:dyDescent="0.2">
      <c r="A45" s="82" t="s">
        <v>23</v>
      </c>
      <c r="B45" s="28">
        <v>19734</v>
      </c>
      <c r="C45" s="28">
        <v>19076.238000000001</v>
      </c>
      <c r="D45" s="21">
        <v>19734.656999999999</v>
      </c>
      <c r="E45" s="21">
        <v>19907.377</v>
      </c>
      <c r="F45" s="21">
        <v>19576.294999999998</v>
      </c>
      <c r="G45" s="21">
        <v>19288</v>
      </c>
      <c r="H45" s="27">
        <v>20472.865000000002</v>
      </c>
      <c r="I45" s="27">
        <v>21393.736000000001</v>
      </c>
      <c r="J45" s="27">
        <v>21639.611000000001</v>
      </c>
      <c r="K45" s="27">
        <v>7341</v>
      </c>
    </row>
    <row r="46" spans="1:11" ht="12.65" customHeight="1" x14ac:dyDescent="0.2">
      <c r="A46" s="45" t="s">
        <v>1</v>
      </c>
      <c r="B46" s="29"/>
      <c r="C46" s="21"/>
      <c r="D46" s="21"/>
      <c r="E46" s="21"/>
      <c r="F46" s="21"/>
      <c r="G46" s="21">
        <v>14864</v>
      </c>
      <c r="H46" s="21">
        <v>15890.575970199998</v>
      </c>
      <c r="I46" s="21">
        <v>16550.401732500002</v>
      </c>
      <c r="J46" s="27">
        <v>16673</v>
      </c>
      <c r="K46" s="27">
        <v>14784</v>
      </c>
    </row>
    <row r="47" spans="1:11" ht="12.65" customHeight="1" x14ac:dyDescent="0.2">
      <c r="A47" s="79" t="s">
        <v>18</v>
      </c>
      <c r="B47" s="21" t="s">
        <v>3</v>
      </c>
      <c r="C47" s="21" t="s">
        <v>3</v>
      </c>
      <c r="D47" s="21" t="s">
        <v>3</v>
      </c>
      <c r="E47" s="21" t="s">
        <v>3</v>
      </c>
      <c r="F47" s="21" t="s">
        <v>3</v>
      </c>
      <c r="G47" s="27">
        <v>6808</v>
      </c>
      <c r="H47" s="21">
        <v>7319.3259545000001</v>
      </c>
      <c r="I47" s="21">
        <v>7530.3284659000001</v>
      </c>
      <c r="J47" s="58">
        <v>7257</v>
      </c>
      <c r="K47" s="58">
        <v>7159</v>
      </c>
    </row>
    <row r="48" spans="1:11" ht="12.65" customHeight="1" x14ac:dyDescent="0.2">
      <c r="A48" s="82" t="s">
        <v>22</v>
      </c>
      <c r="B48" s="21" t="s">
        <v>3</v>
      </c>
      <c r="C48" s="21" t="s">
        <v>3</v>
      </c>
      <c r="D48" s="21" t="s">
        <v>3</v>
      </c>
      <c r="E48" s="21" t="s">
        <v>3</v>
      </c>
      <c r="F48" s="21" t="s">
        <v>3</v>
      </c>
      <c r="G48" s="21">
        <v>4160</v>
      </c>
      <c r="H48" s="21">
        <v>4415.8692000999999</v>
      </c>
      <c r="I48" s="21">
        <v>4369.2811993000005</v>
      </c>
      <c r="J48" s="58">
        <v>4320</v>
      </c>
      <c r="K48" s="58">
        <v>5462</v>
      </c>
    </row>
    <row r="49" spans="1:11" ht="10.5" customHeight="1" x14ac:dyDescent="0.2">
      <c r="A49" s="82" t="s">
        <v>23</v>
      </c>
      <c r="B49" s="21" t="s">
        <v>3</v>
      </c>
      <c r="C49" s="21" t="s">
        <v>3</v>
      </c>
      <c r="D49" s="21" t="s">
        <v>3</v>
      </c>
      <c r="E49" s="21" t="s">
        <v>3</v>
      </c>
      <c r="F49" s="21" t="s">
        <v>3</v>
      </c>
      <c r="G49" s="27">
        <v>2648</v>
      </c>
      <c r="H49" s="21">
        <v>2903.4567544000001</v>
      </c>
      <c r="I49" s="21">
        <v>3161.0472666000001</v>
      </c>
      <c r="J49" s="27">
        <v>2938</v>
      </c>
      <c r="K49" s="27">
        <v>1697</v>
      </c>
    </row>
    <row r="50" spans="1:11" ht="12.65" customHeight="1" x14ac:dyDescent="0.2">
      <c r="A50" s="79" t="s">
        <v>0</v>
      </c>
      <c r="B50" s="21" t="s">
        <v>3</v>
      </c>
      <c r="C50" s="21" t="s">
        <v>3</v>
      </c>
      <c r="D50" s="21" t="s">
        <v>3</v>
      </c>
      <c r="E50" s="21" t="s">
        <v>3</v>
      </c>
      <c r="F50" s="21" t="s">
        <v>3</v>
      </c>
      <c r="G50" s="27">
        <v>5270</v>
      </c>
      <c r="H50" s="21">
        <v>5397.5779768000002</v>
      </c>
      <c r="I50" s="21">
        <v>5440.3583315000005</v>
      </c>
      <c r="J50" s="27">
        <v>5658</v>
      </c>
      <c r="K50" s="27">
        <v>3450</v>
      </c>
    </row>
    <row r="51" spans="1:11" ht="12.65" customHeight="1" x14ac:dyDescent="0.2">
      <c r="A51" s="82" t="s">
        <v>22</v>
      </c>
      <c r="B51" s="21" t="s">
        <v>3</v>
      </c>
      <c r="C51" s="21" t="s">
        <v>3</v>
      </c>
      <c r="D51" s="21" t="s">
        <v>3</v>
      </c>
      <c r="E51" s="21" t="s">
        <v>3</v>
      </c>
      <c r="F51" s="21" t="s">
        <v>3</v>
      </c>
      <c r="G51" s="21">
        <v>4187</v>
      </c>
      <c r="H51" s="21">
        <v>4283.6687966999998</v>
      </c>
      <c r="I51" s="21">
        <v>4383.1764002999998</v>
      </c>
      <c r="J51" s="27">
        <v>4567</v>
      </c>
      <c r="K51" s="27">
        <v>3000</v>
      </c>
    </row>
    <row r="52" spans="1:11" ht="12.65" customHeight="1" x14ac:dyDescent="0.2">
      <c r="A52" s="82" t="s">
        <v>23</v>
      </c>
      <c r="B52" s="21" t="s">
        <v>3</v>
      </c>
      <c r="C52" s="21" t="s">
        <v>3</v>
      </c>
      <c r="D52" s="21" t="s">
        <v>3</v>
      </c>
      <c r="E52" s="21" t="s">
        <v>3</v>
      </c>
      <c r="F52" s="21" t="s">
        <v>3</v>
      </c>
      <c r="G52" s="21">
        <v>1083</v>
      </c>
      <c r="H52" s="21">
        <v>1113.9091801</v>
      </c>
      <c r="I52" s="21">
        <v>1057.1819312</v>
      </c>
      <c r="J52" s="54">
        <v>1091</v>
      </c>
      <c r="K52" s="54">
        <v>450</v>
      </c>
    </row>
    <row r="53" spans="1:11" ht="12.65" customHeight="1" x14ac:dyDescent="0.2">
      <c r="A53" s="80" t="s">
        <v>4</v>
      </c>
      <c r="B53" s="29">
        <v>3056.585</v>
      </c>
      <c r="C53" s="29">
        <v>2964.4560000000001</v>
      </c>
      <c r="D53" s="29">
        <v>2864.076</v>
      </c>
      <c r="E53" s="29">
        <v>2672.5419999999999</v>
      </c>
      <c r="F53" s="29">
        <v>2657.28</v>
      </c>
      <c r="G53" s="21">
        <v>2786</v>
      </c>
      <c r="H53" s="21">
        <v>3173.6720389000002</v>
      </c>
      <c r="I53" s="21">
        <v>3579.7149350999998</v>
      </c>
      <c r="J53" s="54">
        <v>3757</v>
      </c>
      <c r="K53" s="54">
        <v>4175</v>
      </c>
    </row>
    <row r="54" spans="1:11" ht="12.75" customHeight="1" x14ac:dyDescent="0.2">
      <c r="A54" s="82" t="s">
        <v>22</v>
      </c>
      <c r="B54" s="56">
        <v>1707.7729999999999</v>
      </c>
      <c r="C54" s="56">
        <v>1762.8879999999999</v>
      </c>
      <c r="D54" s="56">
        <v>1699.182</v>
      </c>
      <c r="E54" s="56">
        <v>1626.604</v>
      </c>
      <c r="F54" s="56">
        <v>1785.874</v>
      </c>
      <c r="G54" s="21">
        <v>1789</v>
      </c>
      <c r="H54" s="21">
        <v>2148.7813641000002</v>
      </c>
      <c r="I54" s="21">
        <v>2407.4943777000003</v>
      </c>
      <c r="J54" s="54">
        <v>2546</v>
      </c>
      <c r="K54" s="54">
        <v>3409</v>
      </c>
    </row>
    <row r="55" spans="1:11" ht="12.65" customHeight="1" x14ac:dyDescent="0.2">
      <c r="A55" s="82" t="s">
        <v>23</v>
      </c>
      <c r="B55" s="83">
        <v>1348.8119999999999</v>
      </c>
      <c r="C55" s="83">
        <v>1201.568</v>
      </c>
      <c r="D55" s="83">
        <v>1164.894</v>
      </c>
      <c r="E55" s="83">
        <v>1045.9380000000001</v>
      </c>
      <c r="F55" s="83">
        <v>871.40599999999995</v>
      </c>
      <c r="G55" s="21">
        <v>997</v>
      </c>
      <c r="H55" s="21">
        <v>1024.8906749</v>
      </c>
      <c r="I55" s="21">
        <v>1172.2205574</v>
      </c>
      <c r="J55" s="54">
        <v>1212</v>
      </c>
      <c r="K55" s="54">
        <v>766</v>
      </c>
    </row>
    <row r="56" spans="1:11" ht="12.65" customHeight="1" x14ac:dyDescent="0.2">
      <c r="A56" s="82"/>
      <c r="B56" s="21"/>
      <c r="C56" s="21"/>
      <c r="D56" s="21"/>
      <c r="E56" s="21"/>
      <c r="F56" s="21"/>
      <c r="G56" s="21"/>
      <c r="H56" s="21"/>
      <c r="I56" s="21"/>
      <c r="J56" s="27"/>
      <c r="K56" s="27"/>
    </row>
    <row r="57" spans="1:11" ht="12.65" customHeight="1" x14ac:dyDescent="0.2">
      <c r="A57" s="73" t="s">
        <v>25</v>
      </c>
      <c r="B57" s="74"/>
      <c r="C57" s="74"/>
      <c r="D57" s="74"/>
      <c r="E57" s="74"/>
      <c r="F57" s="74"/>
      <c r="G57" s="74"/>
      <c r="H57" s="74"/>
      <c r="I57" s="74"/>
      <c r="J57" s="74"/>
      <c r="K57" s="74"/>
    </row>
    <row r="58" spans="1:11" ht="12.65" customHeight="1" x14ac:dyDescent="0.25">
      <c r="A58" s="112" t="s">
        <v>26</v>
      </c>
      <c r="B58" s="114">
        <v>2.2000000000000002</v>
      </c>
      <c r="C58" s="114">
        <f t="shared" ref="C58:D60" si="0">(C43/C25)</f>
        <v>2.1331924183233202</v>
      </c>
      <c r="D58" s="114">
        <f t="shared" si="0"/>
        <v>2.1165414040860009</v>
      </c>
      <c r="E58" s="114">
        <v>2.0937770090792749</v>
      </c>
      <c r="F58" s="114">
        <v>2.0441571753875243</v>
      </c>
      <c r="G58" s="114">
        <v>2.0441571753875243</v>
      </c>
      <c r="H58" s="113">
        <v>2.0144709115068826</v>
      </c>
      <c r="I58" s="113">
        <v>2.0051987065833385</v>
      </c>
      <c r="J58" s="113">
        <v>2.0016658607627784</v>
      </c>
      <c r="K58" s="113">
        <v>2.2000000000000002</v>
      </c>
    </row>
    <row r="59" spans="1:11" s="2" customFormat="1" ht="12.75" customHeight="1" x14ac:dyDescent="0.2">
      <c r="A59" s="82" t="s">
        <v>22</v>
      </c>
      <c r="B59" s="30">
        <v>2</v>
      </c>
      <c r="C59" s="30">
        <f t="shared" si="0"/>
        <v>2.0293045670244565</v>
      </c>
      <c r="D59" s="30">
        <f t="shared" si="0"/>
        <v>2.0205672996771895</v>
      </c>
      <c r="E59" s="30">
        <v>2.0023175262028889</v>
      </c>
      <c r="F59" s="30">
        <v>1.9757045968460962</v>
      </c>
      <c r="G59" s="30">
        <v>2.0441571753875243</v>
      </c>
      <c r="H59" s="89">
        <v>1.9509247705398036</v>
      </c>
      <c r="I59" s="89">
        <v>1.9367033278452972</v>
      </c>
      <c r="J59" s="89">
        <v>1.9314293227119113</v>
      </c>
      <c r="K59" s="89">
        <v>2.1</v>
      </c>
    </row>
    <row r="60" spans="1:11" ht="12.65" customHeight="1" x14ac:dyDescent="0.2">
      <c r="A60" s="82" t="s">
        <v>23</v>
      </c>
      <c r="B60" s="30">
        <v>2.2999999999999998</v>
      </c>
      <c r="C60" s="30">
        <f t="shared" si="0"/>
        <v>2.2269618961487092</v>
      </c>
      <c r="D60" s="30">
        <f t="shared" si="0"/>
        <v>2.2007032782629405</v>
      </c>
      <c r="E60" s="30">
        <v>2.1737073417876323</v>
      </c>
      <c r="F60" s="30">
        <v>2.1039298379635176</v>
      </c>
      <c r="G60" s="30">
        <v>2.1039298379635176</v>
      </c>
      <c r="H60" s="89">
        <v>2.0701996770455073</v>
      </c>
      <c r="I60" s="89">
        <v>2.064631861965005</v>
      </c>
      <c r="J60" s="89">
        <v>2.0638249333798879</v>
      </c>
      <c r="K60" s="89">
        <v>2.4</v>
      </c>
    </row>
    <row r="61" spans="1:11" ht="12.65" customHeight="1" x14ac:dyDescent="0.2">
      <c r="A61" s="45" t="s">
        <v>1</v>
      </c>
      <c r="B61" s="21" t="s">
        <v>3</v>
      </c>
      <c r="C61" s="21" t="s">
        <v>3</v>
      </c>
      <c r="D61" s="21" t="s">
        <v>3</v>
      </c>
      <c r="E61" s="21" t="s">
        <v>3</v>
      </c>
      <c r="F61" s="21" t="s">
        <v>3</v>
      </c>
      <c r="G61" s="30">
        <v>3.7</v>
      </c>
      <c r="H61" s="89">
        <v>3.7455757872616964</v>
      </c>
      <c r="I61" s="89">
        <v>3.6048791113047267</v>
      </c>
      <c r="J61" s="89">
        <v>3.6</v>
      </c>
      <c r="K61" s="89">
        <v>3.9</v>
      </c>
    </row>
    <row r="62" spans="1:11" ht="12.65" customHeight="1" x14ac:dyDescent="0.2">
      <c r="A62" s="79" t="s">
        <v>18</v>
      </c>
      <c r="B62" s="21" t="s">
        <v>3</v>
      </c>
      <c r="C62" s="21" t="s">
        <v>3</v>
      </c>
      <c r="D62" s="21" t="s">
        <v>3</v>
      </c>
      <c r="E62" s="21" t="s">
        <v>3</v>
      </c>
      <c r="F62" s="21" t="s">
        <v>3</v>
      </c>
      <c r="G62" s="30">
        <v>6.7</v>
      </c>
      <c r="H62" s="89">
        <v>6.7607783802592483</v>
      </c>
      <c r="I62" s="89">
        <v>6.5706806282722514</v>
      </c>
      <c r="J62" s="89">
        <v>6.5</v>
      </c>
      <c r="K62" s="89">
        <v>6.6</v>
      </c>
    </row>
    <row r="63" spans="1:11" s="2" customFormat="1" ht="14.25" customHeight="1" x14ac:dyDescent="0.2">
      <c r="A63" s="82" t="s">
        <v>22</v>
      </c>
      <c r="B63" s="21" t="s">
        <v>3</v>
      </c>
      <c r="C63" s="21" t="s">
        <v>3</v>
      </c>
      <c r="D63" s="21" t="s">
        <v>3</v>
      </c>
      <c r="E63" s="21" t="s">
        <v>3</v>
      </c>
      <c r="F63" s="21" t="s">
        <v>3</v>
      </c>
      <c r="G63" s="30">
        <v>6.6</v>
      </c>
      <c r="H63" s="89">
        <v>6.6672071896105445</v>
      </c>
      <c r="I63" s="89">
        <v>6.5096870342771984</v>
      </c>
      <c r="J63" s="89">
        <v>6.5</v>
      </c>
      <c r="K63" s="89">
        <v>6.4</v>
      </c>
    </row>
    <row r="64" spans="1:11" ht="12.65" customHeight="1" x14ac:dyDescent="0.2">
      <c r="A64" s="82" t="s">
        <v>23</v>
      </c>
      <c r="B64" s="21" t="s">
        <v>3</v>
      </c>
      <c r="C64" s="21" t="s">
        <v>3</v>
      </c>
      <c r="D64" s="21" t="s">
        <v>3</v>
      </c>
      <c r="E64" s="21" t="s">
        <v>3</v>
      </c>
      <c r="F64" s="21" t="s">
        <v>3</v>
      </c>
      <c r="G64" s="30">
        <v>6.8</v>
      </c>
      <c r="H64" s="89">
        <v>6.9082356494897645</v>
      </c>
      <c r="I64" s="89">
        <v>6.6407563025210088</v>
      </c>
      <c r="J64" s="89">
        <v>6.5</v>
      </c>
      <c r="K64" s="89">
        <v>7.3</v>
      </c>
    </row>
    <row r="65" spans="1:12" ht="12.65" customHeight="1" x14ac:dyDescent="0.2">
      <c r="A65" s="79" t="s">
        <v>0</v>
      </c>
      <c r="B65" s="21" t="s">
        <v>3</v>
      </c>
      <c r="C65" s="21" t="s">
        <v>3</v>
      </c>
      <c r="D65" s="21" t="s">
        <v>3</v>
      </c>
      <c r="E65" s="21" t="s">
        <v>3</v>
      </c>
      <c r="F65" s="21" t="s">
        <v>3</v>
      </c>
      <c r="G65" s="30">
        <v>2.6</v>
      </c>
      <c r="H65" s="89">
        <v>2.6037943220598945</v>
      </c>
      <c r="I65" s="89">
        <v>2.4648844585410057</v>
      </c>
      <c r="J65" s="89">
        <v>2.4</v>
      </c>
      <c r="K65" s="89">
        <v>2.5</v>
      </c>
    </row>
    <row r="66" spans="1:12" ht="10" x14ac:dyDescent="0.2">
      <c r="A66" s="82" t="s">
        <v>22</v>
      </c>
      <c r="B66" s="21" t="s">
        <v>3</v>
      </c>
      <c r="C66" s="21" t="s">
        <v>3</v>
      </c>
      <c r="D66" s="21" t="s">
        <v>3</v>
      </c>
      <c r="E66" s="21" t="s">
        <v>3</v>
      </c>
      <c r="F66" s="21" t="s">
        <v>3</v>
      </c>
      <c r="G66" s="30">
        <v>2.6</v>
      </c>
      <c r="H66" s="89">
        <v>2.6101210167670388</v>
      </c>
      <c r="I66" s="89">
        <v>2.4554621848739497</v>
      </c>
      <c r="J66" s="89">
        <v>2.4</v>
      </c>
      <c r="K66" s="89">
        <v>2.5</v>
      </c>
    </row>
    <row r="67" spans="1:12" ht="14.25" customHeight="1" x14ac:dyDescent="0.2">
      <c r="A67" s="82" t="s">
        <v>23</v>
      </c>
      <c r="B67" s="21" t="s">
        <v>3</v>
      </c>
      <c r="C67" s="21" t="s">
        <v>3</v>
      </c>
      <c r="D67" s="21" t="s">
        <v>3</v>
      </c>
      <c r="E67" s="21" t="s">
        <v>3</v>
      </c>
      <c r="F67" s="21" t="s">
        <v>3</v>
      </c>
      <c r="G67" s="30">
        <v>2.5</v>
      </c>
      <c r="H67" s="89">
        <v>2.5797473986868065</v>
      </c>
      <c r="I67" s="89">
        <v>2.5106888361045132</v>
      </c>
      <c r="J67" s="89">
        <v>2.5</v>
      </c>
      <c r="K67" s="89">
        <v>2.7</v>
      </c>
    </row>
    <row r="68" spans="1:12" ht="13.5" customHeight="1" x14ac:dyDescent="0.2">
      <c r="A68" s="80" t="s">
        <v>4</v>
      </c>
      <c r="B68" s="30">
        <v>3.4</v>
      </c>
      <c r="C68" s="30">
        <v>3.2330937605653776</v>
      </c>
      <c r="D68" s="30">
        <v>3.2130015413920989</v>
      </c>
      <c r="E68" s="30">
        <v>3.195039607108956</v>
      </c>
      <c r="F68" s="30">
        <v>3.0408079892615976</v>
      </c>
      <c r="G68" s="30">
        <v>2.9</v>
      </c>
      <c r="H68" s="89">
        <v>2.9199033250160693</v>
      </c>
      <c r="I68" s="89">
        <v>2.8917609046849759</v>
      </c>
      <c r="J68" s="89">
        <v>3.2</v>
      </c>
      <c r="K68" s="89">
        <v>3.2</v>
      </c>
    </row>
    <row r="69" spans="1:12" ht="13.5" customHeight="1" x14ac:dyDescent="0.2">
      <c r="A69" s="82" t="s">
        <v>22</v>
      </c>
      <c r="B69" s="30">
        <v>3.6</v>
      </c>
      <c r="C69" s="30">
        <v>3.4735340479192938</v>
      </c>
      <c r="D69" s="30">
        <v>3.4333220854742996</v>
      </c>
      <c r="E69" s="30">
        <v>3.4231034714973569</v>
      </c>
      <c r="F69" s="30">
        <v>3.2609769013055785</v>
      </c>
      <c r="G69" s="30">
        <v>3</v>
      </c>
      <c r="H69" s="89">
        <v>3.0913562552817813</v>
      </c>
      <c r="I69" s="89">
        <v>3.078005115089514</v>
      </c>
      <c r="J69" s="89">
        <v>3.5</v>
      </c>
      <c r="K69" s="89">
        <v>3.3</v>
      </c>
    </row>
    <row r="70" spans="1:12" ht="13.5" customHeight="1" x14ac:dyDescent="0.2">
      <c r="A70" s="82" t="s">
        <v>23</v>
      </c>
      <c r="B70" s="30">
        <v>3.1</v>
      </c>
      <c r="C70" s="30">
        <v>2.9350203961992234</v>
      </c>
      <c r="D70" s="30">
        <v>2.9379938611778771</v>
      </c>
      <c r="E70" s="30">
        <v>2.8950736543752527</v>
      </c>
      <c r="F70" s="30">
        <v>2.6711973098156783</v>
      </c>
      <c r="G70" s="30">
        <v>2.6</v>
      </c>
      <c r="H70" s="89">
        <v>2.6157410862798955</v>
      </c>
      <c r="I70" s="89">
        <v>2.5701754385964914</v>
      </c>
      <c r="J70" s="89">
        <v>2.8</v>
      </c>
      <c r="K70" s="89">
        <v>2.7</v>
      </c>
    </row>
    <row r="71" spans="1:12" ht="16.5" customHeight="1" x14ac:dyDescent="0.2">
      <c r="A71" s="82"/>
      <c r="B71" s="30"/>
      <c r="C71" s="30"/>
      <c r="D71" s="30"/>
      <c r="E71" s="30"/>
      <c r="F71" s="30"/>
      <c r="G71" s="30"/>
      <c r="H71" s="89"/>
      <c r="I71" s="89"/>
      <c r="J71" s="89"/>
      <c r="K71" s="89"/>
    </row>
    <row r="72" spans="1:12" ht="27.75" customHeight="1" x14ac:dyDescent="0.2">
      <c r="A72" s="73" t="s">
        <v>27</v>
      </c>
      <c r="B72" s="74"/>
      <c r="C72" s="74"/>
      <c r="D72" s="74"/>
      <c r="E72" s="74"/>
      <c r="F72" s="74"/>
      <c r="G72" s="74"/>
      <c r="H72" s="74"/>
      <c r="I72" s="74"/>
      <c r="J72" s="74"/>
      <c r="K72" s="74"/>
    </row>
    <row r="73" spans="1:12" ht="13.5" customHeight="1" x14ac:dyDescent="0.2">
      <c r="A73" s="46" t="s">
        <v>28</v>
      </c>
      <c r="B73" s="32">
        <v>35.5</v>
      </c>
      <c r="C73" s="32">
        <v>35</v>
      </c>
      <c r="D73" s="32">
        <v>36</v>
      </c>
      <c r="E73" s="33">
        <v>36.1</v>
      </c>
      <c r="F73" s="33">
        <v>35.689112873445403</v>
      </c>
      <c r="G73" s="33">
        <v>35.689112873445403</v>
      </c>
      <c r="H73" s="33">
        <v>37.225584469035297</v>
      </c>
      <c r="I73" s="33">
        <v>38.691076365967504</v>
      </c>
      <c r="J73" s="33">
        <v>39.579962786147696</v>
      </c>
      <c r="K73" s="33">
        <v>23.2</v>
      </c>
      <c r="L73" s="51"/>
    </row>
    <row r="74" spans="1:12" ht="13.5" customHeight="1" x14ac:dyDescent="0.2">
      <c r="A74" s="46" t="s">
        <v>29</v>
      </c>
      <c r="B74" s="33">
        <v>41.9</v>
      </c>
      <c r="C74" s="33">
        <v>40.799999999999997</v>
      </c>
      <c r="D74" s="33">
        <v>41.9</v>
      </c>
      <c r="E74" s="33">
        <v>42.2</v>
      </c>
      <c r="F74" s="33">
        <v>41.653941484289398</v>
      </c>
      <c r="G74" s="33">
        <v>41.6</v>
      </c>
      <c r="H74" s="33">
        <v>43.035091999211701</v>
      </c>
      <c r="I74" s="33">
        <v>44.556183497946797</v>
      </c>
      <c r="J74" s="33">
        <v>44.847499324743204</v>
      </c>
      <c r="K74" s="33">
        <v>30.4</v>
      </c>
      <c r="L74" s="51"/>
    </row>
    <row r="75" spans="1:12" ht="13.5" customHeight="1" x14ac:dyDescent="0.2">
      <c r="A75" s="2"/>
      <c r="B75" s="35"/>
      <c r="C75" s="35"/>
      <c r="D75" s="35"/>
      <c r="E75" s="35"/>
      <c r="F75" s="35"/>
      <c r="G75" s="35"/>
      <c r="H75" s="35"/>
      <c r="I75" s="35"/>
    </row>
    <row r="76" spans="1:12" ht="13.5" customHeight="1" x14ac:dyDescent="0.2">
      <c r="A76" s="73" t="s">
        <v>6</v>
      </c>
      <c r="B76" s="74"/>
      <c r="C76" s="74"/>
      <c r="D76" s="74"/>
      <c r="E76" s="74"/>
      <c r="F76" s="74"/>
      <c r="G76" s="74"/>
      <c r="H76" s="74"/>
      <c r="I76" s="74"/>
      <c r="J76" s="74"/>
      <c r="K76" s="74"/>
    </row>
    <row r="77" spans="1:12" ht="27" customHeight="1" x14ac:dyDescent="0.25">
      <c r="A77" s="115" t="s">
        <v>30</v>
      </c>
      <c r="B77" s="139">
        <v>15128.8</v>
      </c>
      <c r="C77" s="139">
        <v>15012.3</v>
      </c>
      <c r="D77" s="139">
        <v>15468.1</v>
      </c>
      <c r="E77" s="139">
        <v>16242.7</v>
      </c>
      <c r="F77" s="139">
        <v>16275.4</v>
      </c>
      <c r="G77" s="139">
        <v>16487</v>
      </c>
      <c r="H77" s="139">
        <v>16957.7</v>
      </c>
      <c r="I77" s="139" t="s">
        <v>97</v>
      </c>
      <c r="J77" s="139" t="s">
        <v>98</v>
      </c>
      <c r="K77" s="139" t="s">
        <v>99</v>
      </c>
    </row>
    <row r="78" spans="1:12" ht="12.65" customHeight="1" x14ac:dyDescent="0.2">
      <c r="A78" s="2" t="s">
        <v>31</v>
      </c>
      <c r="B78" s="140">
        <v>12812.5</v>
      </c>
      <c r="C78" s="140">
        <v>15041.3</v>
      </c>
      <c r="D78" s="140">
        <v>15783.9</v>
      </c>
      <c r="E78" s="140">
        <v>16277.9</v>
      </c>
      <c r="F78" s="140">
        <v>16553.599999999999</v>
      </c>
      <c r="G78" s="140">
        <v>17342.8</v>
      </c>
      <c r="H78" s="140">
        <v>18774.2</v>
      </c>
      <c r="I78" s="140" t="s">
        <v>100</v>
      </c>
      <c r="J78" s="140" t="s">
        <v>101</v>
      </c>
      <c r="K78" s="140" t="s">
        <v>102</v>
      </c>
    </row>
    <row r="79" spans="1:12" ht="12.65" customHeight="1" x14ac:dyDescent="0.2">
      <c r="A79" s="2" t="s">
        <v>32</v>
      </c>
      <c r="B79" s="140">
        <v>2316.3000000000002</v>
      </c>
      <c r="C79" s="141">
        <v>-29</v>
      </c>
      <c r="D79" s="141">
        <v>-315.8</v>
      </c>
      <c r="E79" s="141">
        <v>-35.299999999999997</v>
      </c>
      <c r="F79" s="141">
        <v>-278.2</v>
      </c>
      <c r="G79" s="141">
        <v>-855.8</v>
      </c>
      <c r="H79" s="140">
        <v>-1816.5</v>
      </c>
      <c r="I79" s="140" t="s">
        <v>103</v>
      </c>
      <c r="J79" s="140" t="s">
        <v>104</v>
      </c>
      <c r="K79" s="140" t="s">
        <v>105</v>
      </c>
    </row>
    <row r="80" spans="1:12" ht="20.25" customHeight="1" x14ac:dyDescent="0.2">
      <c r="A80" s="2"/>
      <c r="B80" s="32"/>
      <c r="C80" s="32"/>
      <c r="D80" s="32"/>
      <c r="E80" s="32"/>
      <c r="F80" s="32"/>
      <c r="G80" s="33"/>
      <c r="H80" s="32"/>
      <c r="I80" s="32"/>
    </row>
    <row r="81" spans="1:11" ht="22" x14ac:dyDescent="0.2">
      <c r="A81" s="73" t="s">
        <v>33</v>
      </c>
      <c r="B81" s="74"/>
      <c r="C81" s="74"/>
      <c r="D81" s="74"/>
      <c r="E81" s="74"/>
      <c r="F81" s="74"/>
      <c r="G81" s="74"/>
      <c r="H81" s="74"/>
      <c r="I81" s="74"/>
      <c r="J81" s="74"/>
      <c r="K81" s="74"/>
    </row>
    <row r="82" spans="1:11" ht="12.65" customHeight="1" x14ac:dyDescent="0.25">
      <c r="A82" s="115" t="s">
        <v>34</v>
      </c>
      <c r="B82" s="109" t="s">
        <v>3</v>
      </c>
      <c r="C82" s="109" t="s">
        <v>3</v>
      </c>
      <c r="D82" s="109" t="s">
        <v>3</v>
      </c>
      <c r="E82" s="109" t="s">
        <v>3</v>
      </c>
      <c r="F82" s="109" t="s">
        <v>3</v>
      </c>
      <c r="G82" s="118" t="s">
        <v>3</v>
      </c>
      <c r="H82" s="109">
        <v>24251.378675856689</v>
      </c>
      <c r="I82" s="109" t="s">
        <v>3</v>
      </c>
      <c r="J82" s="109" t="s">
        <v>3</v>
      </c>
      <c r="K82" s="109" t="s">
        <v>3</v>
      </c>
    </row>
    <row r="83" spans="1:11" ht="12.65" customHeight="1" x14ac:dyDescent="0.2">
      <c r="A83" s="49" t="s">
        <v>35</v>
      </c>
      <c r="B83" s="21" t="s">
        <v>3</v>
      </c>
      <c r="C83" s="21" t="s">
        <v>3</v>
      </c>
      <c r="D83" s="21" t="s">
        <v>3</v>
      </c>
      <c r="E83" s="21" t="s">
        <v>3</v>
      </c>
      <c r="F83" s="21" t="s">
        <v>3</v>
      </c>
      <c r="G83" s="33" t="s">
        <v>3</v>
      </c>
      <c r="H83" s="21">
        <v>17119.102117700899</v>
      </c>
      <c r="I83" s="21" t="s">
        <v>3</v>
      </c>
      <c r="J83" s="21" t="s">
        <v>3</v>
      </c>
      <c r="K83" s="21" t="s">
        <v>3</v>
      </c>
    </row>
    <row r="84" spans="1:11" ht="12.65" customHeight="1" x14ac:dyDescent="0.2">
      <c r="A84" s="2"/>
      <c r="B84" s="35"/>
      <c r="C84" s="32"/>
      <c r="D84" s="35"/>
      <c r="E84" s="35"/>
      <c r="F84" s="35"/>
      <c r="G84" s="93"/>
      <c r="H84" s="21"/>
      <c r="I84" s="21"/>
    </row>
    <row r="85" spans="1:11" ht="22" x14ac:dyDescent="0.2">
      <c r="A85" s="73" t="s">
        <v>36</v>
      </c>
      <c r="B85" s="74"/>
      <c r="C85" s="74"/>
      <c r="D85" s="74"/>
      <c r="E85" s="74"/>
      <c r="F85" s="74"/>
      <c r="G85" s="74"/>
      <c r="H85" s="74"/>
      <c r="I85" s="74"/>
      <c r="J85" s="74"/>
      <c r="K85" s="74"/>
    </row>
    <row r="86" spans="1:11" ht="12.65" customHeight="1" x14ac:dyDescent="0.2">
      <c r="A86" s="2" t="s">
        <v>37</v>
      </c>
      <c r="B86" s="132">
        <v>41395.077695012864</v>
      </c>
      <c r="C86" s="132">
        <v>41884.039024446429</v>
      </c>
      <c r="D86" s="132">
        <v>41950.57096666265</v>
      </c>
      <c r="E86" s="132">
        <v>42110.719650606145</v>
      </c>
      <c r="F86" s="132">
        <v>41626.460596452875</v>
      </c>
      <c r="G86" s="133">
        <v>40022.021727386767</v>
      </c>
      <c r="H86" s="133">
        <v>41270.981942305421</v>
      </c>
      <c r="I86" s="133">
        <v>42614.682582566042</v>
      </c>
      <c r="J86" s="133">
        <v>43480.225126772159</v>
      </c>
      <c r="K86" s="134">
        <v>31854.680914007469</v>
      </c>
    </row>
    <row r="87" spans="1:11" ht="12.65" customHeight="1" x14ac:dyDescent="0.2">
      <c r="A87" s="2" t="s">
        <v>38</v>
      </c>
      <c r="B87" s="135">
        <v>6.6888300793851023</v>
      </c>
      <c r="C87" s="135">
        <v>6.6704391054289598</v>
      </c>
      <c r="D87" s="135">
        <v>6.561054582914891</v>
      </c>
      <c r="E87" s="135">
        <v>6.4646901712781037</v>
      </c>
      <c r="F87" s="135">
        <v>6.3575583039893395</v>
      </c>
      <c r="G87" s="136">
        <v>6.0170335097972867</v>
      </c>
      <c r="H87" s="136">
        <v>6.1347525244764025</v>
      </c>
      <c r="I87" s="136">
        <v>6.097244820889606</v>
      </c>
      <c r="J87" s="136">
        <v>6.1468563676513641</v>
      </c>
      <c r="K87" s="137">
        <v>4.6376943233168824</v>
      </c>
    </row>
    <row r="88" spans="1:11" ht="12.65" customHeight="1" x14ac:dyDescent="0.2">
      <c r="G88" s="93"/>
    </row>
    <row r="89" spans="1:11" ht="12.65" customHeight="1" x14ac:dyDescent="0.2">
      <c r="A89" s="73" t="s">
        <v>39</v>
      </c>
      <c r="B89" s="74"/>
      <c r="C89" s="74"/>
      <c r="D89" s="74"/>
      <c r="E89" s="74"/>
      <c r="F89" s="74"/>
      <c r="G89" s="74"/>
      <c r="H89" s="74"/>
      <c r="I89" s="74"/>
      <c r="J89" s="74"/>
      <c r="K89" s="74"/>
    </row>
    <row r="90" spans="1:11" ht="12.65" customHeight="1" x14ac:dyDescent="0.2">
      <c r="A90" s="2" t="s">
        <v>40</v>
      </c>
      <c r="B90" s="89">
        <v>2.52779</v>
      </c>
      <c r="C90" s="89">
        <v>2.8188200000000001</v>
      </c>
      <c r="D90" s="89">
        <v>3.04854</v>
      </c>
      <c r="E90" s="94">
        <v>2.8693499999999998</v>
      </c>
      <c r="F90" s="94">
        <v>3.0507599999999999</v>
      </c>
      <c r="G90" s="142">
        <v>2.9079899999999999</v>
      </c>
      <c r="H90" s="143">
        <v>3.1147800000000001</v>
      </c>
      <c r="I90" s="143">
        <v>3.0272600000000001</v>
      </c>
      <c r="J90" s="143">
        <v>2.7979699999999998</v>
      </c>
      <c r="K90" s="143">
        <v>1.91587</v>
      </c>
    </row>
    <row r="91" spans="1:11" ht="12.65" customHeight="1" x14ac:dyDescent="0.2">
      <c r="A91" s="2" t="s">
        <v>2</v>
      </c>
      <c r="B91" s="89">
        <v>9.9313000000000002</v>
      </c>
      <c r="C91" s="89">
        <v>9.9295000000000009</v>
      </c>
      <c r="D91" s="89">
        <v>10.489599999999999</v>
      </c>
      <c r="E91" s="94">
        <v>10.2765</v>
      </c>
      <c r="F91" s="94">
        <v>10.6799</v>
      </c>
      <c r="G91" s="142">
        <v>10.254300000000001</v>
      </c>
      <c r="H91" s="143">
        <v>9.6494999999999997</v>
      </c>
      <c r="I91" s="143">
        <v>10.346399999999999</v>
      </c>
      <c r="J91" s="143">
        <v>9.7632999999999992</v>
      </c>
      <c r="K91" s="143">
        <v>7.1074000000000002</v>
      </c>
    </row>
    <row r="92" spans="1:11" ht="12.65" customHeight="1" x14ac:dyDescent="0.2">
      <c r="A92" s="96" t="s">
        <v>5</v>
      </c>
      <c r="B92" s="97">
        <v>85.055000000000007</v>
      </c>
      <c r="C92" s="97">
        <v>86.472999999999999</v>
      </c>
      <c r="D92" s="97">
        <v>87.488</v>
      </c>
      <c r="E92" s="98">
        <v>87.518000000000001</v>
      </c>
      <c r="F92" s="98">
        <v>88.367999999999995</v>
      </c>
      <c r="G92" s="144">
        <v>91.293999999999997</v>
      </c>
      <c r="H92" s="145">
        <v>91.647000000000006</v>
      </c>
      <c r="I92" s="145">
        <v>91.234999999999999</v>
      </c>
      <c r="J92" s="145">
        <v>86.388999999999996</v>
      </c>
      <c r="K92" s="145">
        <v>74.486000000000004</v>
      </c>
    </row>
    <row r="94" spans="1:11" ht="12.65" customHeight="1" x14ac:dyDescent="0.2">
      <c r="A94" s="37" t="s">
        <v>41</v>
      </c>
      <c r="B94" s="38"/>
      <c r="C94" s="38"/>
      <c r="D94" s="38"/>
      <c r="E94" s="38"/>
      <c r="F94" s="38"/>
      <c r="G94" s="38"/>
      <c r="H94" s="38"/>
      <c r="I94" s="38"/>
      <c r="J94" s="38"/>
      <c r="K94" s="38"/>
    </row>
    <row r="95" spans="1:11" ht="12" customHeight="1" x14ac:dyDescent="0.2">
      <c r="A95" s="39" t="s">
        <v>42</v>
      </c>
      <c r="B95" s="138"/>
      <c r="C95" s="138"/>
      <c r="D95" s="138"/>
      <c r="E95" s="138"/>
      <c r="F95" s="138"/>
      <c r="G95" s="138"/>
      <c r="H95" s="39"/>
      <c r="I95" s="138"/>
      <c r="J95" s="138"/>
      <c r="K95" s="138"/>
    </row>
    <row r="96" spans="1:11" ht="25.5" customHeight="1" x14ac:dyDescent="0.2">
      <c r="A96" s="148" t="s">
        <v>43</v>
      </c>
      <c r="B96" s="148"/>
      <c r="C96" s="148"/>
      <c r="D96" s="148"/>
      <c r="E96" s="148"/>
      <c r="F96" s="148"/>
      <c r="G96" s="148"/>
      <c r="H96" s="148"/>
      <c r="I96" s="148"/>
      <c r="J96" s="148"/>
    </row>
    <row r="97" spans="1:11" ht="12" customHeight="1" x14ac:dyDescent="0.2">
      <c r="A97" s="40" t="s">
        <v>44</v>
      </c>
      <c r="B97" s="40"/>
      <c r="C97" s="40"/>
      <c r="D97" s="40"/>
      <c r="E97" s="40"/>
      <c r="F97" s="40"/>
      <c r="G97" s="40"/>
      <c r="H97" s="38"/>
      <c r="I97" s="40"/>
      <c r="J97" s="40"/>
      <c r="K97" s="40"/>
    </row>
    <row r="98" spans="1:11" ht="13.5" customHeight="1" x14ac:dyDescent="0.2">
      <c r="A98" s="37" t="s">
        <v>96</v>
      </c>
      <c r="B98" s="38"/>
      <c r="C98" s="38"/>
      <c r="D98" s="38"/>
      <c r="E98" s="38"/>
      <c r="F98" s="38"/>
      <c r="G98" s="38"/>
      <c r="H98" s="38"/>
      <c r="I98" s="38"/>
      <c r="J98" s="38"/>
      <c r="K98" s="38"/>
    </row>
    <row r="99" spans="1:11" ht="37.5" customHeight="1" x14ac:dyDescent="0.2">
      <c r="A99" s="37" t="s">
        <v>95</v>
      </c>
      <c r="B99" s="37"/>
      <c r="C99" s="37"/>
      <c r="D99" s="37"/>
      <c r="E99" s="37"/>
      <c r="F99" s="37"/>
      <c r="G99" s="37"/>
      <c r="H99" s="37"/>
      <c r="I99" s="37"/>
      <c r="J99" s="37"/>
    </row>
    <row r="100" spans="1:11" ht="14.25" customHeight="1" x14ac:dyDescent="0.2">
      <c r="A100" s="37" t="s">
        <v>45</v>
      </c>
      <c r="B100" s="38"/>
      <c r="C100" s="38"/>
      <c r="D100" s="38"/>
      <c r="E100" s="38"/>
      <c r="F100" s="38"/>
      <c r="G100" s="38"/>
      <c r="H100" s="38"/>
      <c r="I100" s="38"/>
      <c r="J100" s="38"/>
      <c r="K100" s="38"/>
    </row>
    <row r="101" spans="1:11" ht="14.25" customHeight="1" x14ac:dyDescent="0.2">
      <c r="A101" s="146" t="s">
        <v>106</v>
      </c>
      <c r="B101" s="37"/>
      <c r="C101" s="37"/>
      <c r="D101" s="37"/>
      <c r="E101" s="37"/>
      <c r="F101" s="37"/>
      <c r="G101" s="37"/>
      <c r="H101" s="37"/>
      <c r="I101" s="37"/>
      <c r="J101" s="37"/>
      <c r="K101" s="37"/>
    </row>
    <row r="102" spans="1:11" ht="14.25" customHeight="1" x14ac:dyDescent="0.2">
      <c r="H102" s="38"/>
    </row>
    <row r="103" spans="1:11" ht="12.65" customHeight="1" x14ac:dyDescent="0.2">
      <c r="A103" s="3" t="s">
        <v>46</v>
      </c>
      <c r="H103" s="38"/>
    </row>
    <row r="104" spans="1:11" ht="12.65" customHeight="1" x14ac:dyDescent="0.2">
      <c r="A104" s="3" t="s">
        <v>47</v>
      </c>
      <c r="B104" s="41"/>
      <c r="C104" s="41"/>
      <c r="D104" s="41"/>
      <c r="E104" s="41"/>
      <c r="F104" s="41"/>
      <c r="H104" s="38"/>
    </row>
    <row r="105" spans="1:11" ht="12.65" customHeight="1" x14ac:dyDescent="0.2">
      <c r="H105" s="38"/>
    </row>
    <row r="106" spans="1:11" ht="12.65" customHeight="1" x14ac:dyDescent="0.2">
      <c r="A106" s="3" t="s">
        <v>78</v>
      </c>
      <c r="H106" s="38"/>
    </row>
    <row r="107" spans="1:11" ht="12.65" customHeight="1" x14ac:dyDescent="0.2">
      <c r="A107" s="42" t="s">
        <v>94</v>
      </c>
      <c r="H107" s="38"/>
    </row>
    <row r="108" spans="1:11" ht="12.65" customHeight="1" x14ac:dyDescent="0.2">
      <c r="H108" s="38"/>
    </row>
    <row r="109" spans="1:11" ht="12.65" customHeight="1" x14ac:dyDescent="0.2">
      <c r="A109" s="3" t="s">
        <v>90</v>
      </c>
    </row>
    <row r="110" spans="1:11" ht="12.65" customHeight="1" x14ac:dyDescent="0.2">
      <c r="B110" s="32"/>
      <c r="C110" s="32"/>
      <c r="D110" s="32"/>
      <c r="E110" s="32"/>
      <c r="F110" s="32"/>
      <c r="G110" s="32"/>
      <c r="I110" s="32"/>
      <c r="J110" s="32"/>
      <c r="K110" s="32"/>
    </row>
  </sheetData>
  <mergeCells count="1">
    <mergeCell ref="A96:J96"/>
  </mergeCells>
  <pageMargins left="0.39370078740157483" right="0.39370078740157483" top="0.39370078740157483" bottom="0.39370078740157483" header="0.51181102362204722" footer="0.51181102362204722"/>
  <pageSetup paperSize="8" scale="8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P109"/>
  <sheetViews>
    <sheetView zoomScale="140" zoomScaleNormal="140" zoomScaleSheetLayoutView="100" workbookViewId="0">
      <pane xSplit="1" ySplit="5" topLeftCell="B81" activePane="bottomRight" state="frozen"/>
      <selection pane="topRight" activeCell="B1" sqref="B1"/>
      <selection pane="bottomLeft" activeCell="A6" sqref="A6"/>
      <selection pane="bottomRight" activeCell="A98" sqref="A98"/>
    </sheetView>
  </sheetViews>
  <sheetFormatPr baseColWidth="10" defaultColWidth="11.453125" defaultRowHeight="12.65" customHeight="1" x14ac:dyDescent="0.2"/>
  <cols>
    <col min="1" max="1" width="31.7265625" style="3" customWidth="1"/>
    <col min="2" max="5" width="8.81640625" style="3" customWidth="1"/>
    <col min="6" max="6" width="9.453125" style="3" customWidth="1"/>
    <col min="7" max="7" width="9.26953125" style="3" customWidth="1"/>
    <col min="8" max="8" width="9.54296875" style="3" customWidth="1"/>
    <col min="9" max="9" width="10" style="3" customWidth="1"/>
    <col min="10" max="10" width="9.7265625" style="3" bestFit="1" customWidth="1"/>
    <col min="11" max="11" width="9" style="3" customWidth="1"/>
    <col min="12" max="16384" width="11.453125" style="3"/>
  </cols>
  <sheetData>
    <row r="1" spans="1:1014 1025:2048 2059:3071 3082:4094 4105:5117 5128:6140 6151:7163 7174:8186 8197:9209 9220:10232 10243:11255 11266:12278 12289:13312 13323:14335 14346:15358 15369:16370" ht="12.65" customHeight="1" x14ac:dyDescent="0.25">
      <c r="A1" s="4" t="s">
        <v>7</v>
      </c>
      <c r="B1" s="70"/>
      <c r="C1" s="5"/>
      <c r="D1" s="5"/>
      <c r="E1" s="70"/>
      <c r="F1" s="70"/>
      <c r="G1" s="5"/>
      <c r="H1" s="5"/>
      <c r="I1" s="70"/>
      <c r="J1" s="5"/>
      <c r="K1" s="70" t="s">
        <v>8</v>
      </c>
    </row>
    <row r="2" spans="1:1014 1025:2048 2059:3071 3082:4094 4105:5117 5128:6140 6151:7163 7174:8186 8197:9209 9220:10232 10243:11255 11266:12278 12289:13312 13323:14335 14346:15358 15369:16370" ht="3.75" customHeight="1" x14ac:dyDescent="0.25">
      <c r="A2" s="71"/>
      <c r="B2" s="6"/>
      <c r="C2" s="6"/>
      <c r="D2" s="6"/>
      <c r="E2" s="6"/>
      <c r="F2" s="6"/>
      <c r="G2" s="6"/>
      <c r="H2" s="6"/>
      <c r="J2" s="6"/>
      <c r="K2" s="6"/>
    </row>
    <row r="3" spans="1:1014 1025:2048 2059:3071 3082:4094 4105:5117 5128:6140 6151:7163 7174:8186 8197:9209 9220:10232 10243:11255 11266:12278 12289:13312 13323:14335 14346:15358 15369:16370" ht="3.75" customHeight="1" x14ac:dyDescent="0.25">
      <c r="A3" s="7"/>
      <c r="B3" s="8"/>
      <c r="C3" s="9"/>
      <c r="D3" s="9"/>
      <c r="E3" s="9"/>
      <c r="F3" s="9"/>
      <c r="G3" s="10"/>
      <c r="H3" s="5"/>
      <c r="I3" s="9"/>
      <c r="J3" s="10"/>
      <c r="K3" s="8"/>
    </row>
    <row r="4" spans="1:1014 1025:2048 2059:3071 3082:4094 4105:5117 5128:6140 6151:7163 7174:8186 8197:9209 9220:10232 10243:11255 11266:12278 12289:13312 13323:14335 14346:15358 15369:16370" s="14" customFormat="1" ht="15" customHeight="1" x14ac:dyDescent="0.2">
      <c r="A4" s="11"/>
      <c r="B4" s="12" t="s">
        <v>9</v>
      </c>
      <c r="C4" s="13" t="s">
        <v>10</v>
      </c>
      <c r="D4" s="13" t="s">
        <v>11</v>
      </c>
      <c r="E4" s="13" t="s">
        <v>12</v>
      </c>
      <c r="F4" s="13" t="s">
        <v>13</v>
      </c>
      <c r="G4" s="13" t="s">
        <v>14</v>
      </c>
      <c r="H4" s="12">
        <v>2016</v>
      </c>
      <c r="I4" s="13">
        <v>2017</v>
      </c>
      <c r="J4" s="12">
        <v>2018</v>
      </c>
      <c r="K4" s="12">
        <v>2019</v>
      </c>
    </row>
    <row r="5" spans="1:1014 1025:2048 2059:3071 3082:4094 4105:5117 5128:6140 6151:7163 7174:8186 8197:9209 9220:10232 10243:11255 11266:12278 12289:13312 13323:14335 14346:15358 15369:16370" s="14" customFormat="1" ht="3.75" customHeight="1" x14ac:dyDescent="0.2">
      <c r="A5" s="11"/>
      <c r="B5" s="18"/>
      <c r="C5" s="76"/>
      <c r="D5" s="76"/>
      <c r="E5" s="76"/>
      <c r="F5" s="76"/>
      <c r="G5" s="76"/>
      <c r="H5" s="18"/>
      <c r="I5" s="76"/>
      <c r="J5" s="18"/>
      <c r="K5" s="18"/>
    </row>
    <row r="6" spans="1:1014 1025:2048 2059:3071 3082:4094 4105:5117 5128:6140 6151:7163 7174:8186 8197:9209 9220:10232 10243:11255 11266:12278 12289:13312 13323:14335 14346:15358 15369:16370" s="77" customFormat="1" ht="3.75" customHeight="1" x14ac:dyDescent="0.2">
      <c r="B6" s="78"/>
      <c r="C6" s="78"/>
      <c r="D6" s="78"/>
      <c r="E6" s="78"/>
      <c r="F6" s="78"/>
      <c r="G6" s="78"/>
      <c r="H6" s="78"/>
      <c r="I6" s="78"/>
      <c r="J6" s="78"/>
      <c r="K6" s="78"/>
    </row>
    <row r="7" spans="1:1014 1025:2048 2059:3071 3082:4094 4105:5117 5128:6140 6151:7163 7174:8186 8197:9209 9220:10232 10243:11255 11266:12278 12289:13312 13323:14335 14346:15358 15369:16370" ht="13.5" customHeight="1" x14ac:dyDescent="0.2">
      <c r="A7" s="73" t="s">
        <v>15</v>
      </c>
      <c r="B7" s="74"/>
      <c r="C7" s="74"/>
      <c r="D7" s="74"/>
      <c r="E7" s="74"/>
      <c r="F7" s="74"/>
      <c r="G7" s="74"/>
      <c r="H7" s="74"/>
      <c r="I7" s="74"/>
      <c r="J7" s="74"/>
      <c r="K7" s="74"/>
    </row>
    <row r="8" spans="1:1014 1025:2048 2059:3071 3082:4094 4105:5117 5128:6140 6151:7163 7174:8186 8197:9209 9220:10232 10243:11255 11266:12278 12289:13312 13323:14335 14346:15358 15369:16370" ht="12.65" customHeight="1" x14ac:dyDescent="0.25">
      <c r="A8" s="7" t="s">
        <v>16</v>
      </c>
      <c r="B8" s="109" t="s">
        <v>3</v>
      </c>
      <c r="C8" s="109" t="s">
        <v>3</v>
      </c>
      <c r="D8" s="109" t="s">
        <v>3</v>
      </c>
      <c r="E8" s="109" t="s">
        <v>3</v>
      </c>
      <c r="F8" s="109" t="s">
        <v>3</v>
      </c>
      <c r="G8" s="109" t="s">
        <v>3</v>
      </c>
      <c r="H8" s="110">
        <f>SUM(H9:H10)</f>
        <v>41319</v>
      </c>
      <c r="I8" s="109">
        <v>40280.333333333328</v>
      </c>
      <c r="J8" s="109">
        <v>39057</v>
      </c>
      <c r="K8" s="109">
        <v>37581</v>
      </c>
      <c r="L8" s="22"/>
    </row>
    <row r="9" spans="1:1014 1025:2048 2059:3071 3082:4094 4105:5117 5128:6140 6151:7163 7174:8186 8197:9209 9220:10232 10243:11255 11266:12278 12289:13312 13323:14335 14346:15358 15369:16370" ht="12.65" customHeight="1" x14ac:dyDescent="0.2">
      <c r="A9" s="23" t="s">
        <v>17</v>
      </c>
      <c r="B9" s="21">
        <v>5477.0833333333303</v>
      </c>
      <c r="C9" s="21">
        <v>5396.25</v>
      </c>
      <c r="D9" s="21">
        <v>5257.083333333333</v>
      </c>
      <c r="E9" s="21">
        <v>5190.583333333333</v>
      </c>
      <c r="F9" s="21">
        <v>5128.5833333333303</v>
      </c>
      <c r="G9" s="21">
        <v>5055</v>
      </c>
      <c r="H9" s="29">
        <v>4949</v>
      </c>
      <c r="I9" s="21">
        <v>4878.3333333333303</v>
      </c>
      <c r="J9" s="21">
        <v>4765</v>
      </c>
      <c r="K9" s="21">
        <v>4645.6666666666697</v>
      </c>
      <c r="L9" s="22"/>
    </row>
    <row r="10" spans="1:1014 1025:2048 2059:3071 3082:4094 4105:5117 5128:6140 6151:7163 7174:8186 8197:9209 9220:10232 10243:11255 11266:12278 12289:13312 13323:14335 14346:15358 15369:16370" ht="12.65" customHeight="1" x14ac:dyDescent="0.2">
      <c r="A10" s="23" t="s">
        <v>1</v>
      </c>
      <c r="B10" s="21" t="s">
        <v>3</v>
      </c>
      <c r="C10" s="21" t="s">
        <v>3</v>
      </c>
      <c r="D10" s="21" t="s">
        <v>3</v>
      </c>
      <c r="E10" s="21" t="s">
        <v>3</v>
      </c>
      <c r="F10" s="21" t="s">
        <v>3</v>
      </c>
      <c r="G10" s="21" t="s">
        <v>3</v>
      </c>
      <c r="H10" s="29">
        <f>SUM(H11:H13)</f>
        <v>36370</v>
      </c>
      <c r="I10" s="21">
        <v>35402</v>
      </c>
      <c r="J10" s="21">
        <v>34292</v>
      </c>
      <c r="K10" s="21">
        <v>32935</v>
      </c>
      <c r="L10" s="22"/>
    </row>
    <row r="11" spans="1:1014 1025:2048 2059:3071 3082:4094 4105:5117 5128:6140 6151:7163 7174:8186 8197:9209 9220:10232 10243:11255 11266:12278 12289:13312 13323:14335 14346:15358 15369:16370" ht="12.65" customHeight="1" x14ac:dyDescent="0.2">
      <c r="A11" s="24" t="s">
        <v>18</v>
      </c>
      <c r="B11" s="21" t="s">
        <v>3</v>
      </c>
      <c r="C11" s="21" t="s">
        <v>3</v>
      </c>
      <c r="D11" s="21" t="s">
        <v>3</v>
      </c>
      <c r="E11" s="21" t="s">
        <v>3</v>
      </c>
      <c r="F11" s="21" t="s">
        <v>3</v>
      </c>
      <c r="G11" s="21" t="s">
        <v>3</v>
      </c>
      <c r="H11" s="29">
        <v>33403</v>
      </c>
      <c r="I11" s="27">
        <v>32514</v>
      </c>
      <c r="J11" s="27">
        <v>31447</v>
      </c>
      <c r="K11" s="27">
        <v>30109</v>
      </c>
      <c r="L11" s="22"/>
    </row>
    <row r="12" spans="1:1014 1025:2048 2059:3071 3082:4094 4105:5117 5128:6140 6151:7163 7174:8186 8197:9209 9220:10232 10243:11255 11266:12278 12289:13312 13323:14335 14346:15358 15369:16370" ht="12.75" customHeight="1" x14ac:dyDescent="0.2">
      <c r="A12" s="24" t="s">
        <v>0</v>
      </c>
      <c r="B12" s="21" t="s">
        <v>3</v>
      </c>
      <c r="C12" s="21" t="s">
        <v>3</v>
      </c>
      <c r="D12" s="21" t="s">
        <v>3</v>
      </c>
      <c r="E12" s="21" t="s">
        <v>3</v>
      </c>
      <c r="F12" s="21" t="s">
        <v>3</v>
      </c>
      <c r="G12" s="21" t="s">
        <v>3</v>
      </c>
      <c r="H12" s="29">
        <v>2561</v>
      </c>
      <c r="I12" s="27">
        <v>2482</v>
      </c>
      <c r="J12" s="27">
        <v>2444</v>
      </c>
      <c r="K12" s="27">
        <v>2426</v>
      </c>
      <c r="L12" s="22"/>
    </row>
    <row r="13" spans="1:1014 1025:2048 2059:3071 3082:4094 4105:5117 5128:6140 6151:7163 7174:8186 8197:9209 9220:10232 10243:11255 11266:12278 12289:13312 13323:14335 14346:15358 15369:16370" ht="12.65" customHeight="1" x14ac:dyDescent="0.2">
      <c r="A13" s="25" t="s">
        <v>4</v>
      </c>
      <c r="B13" s="75">
        <v>419</v>
      </c>
      <c r="C13" s="75">
        <v>420</v>
      </c>
      <c r="D13" s="75">
        <v>423</v>
      </c>
      <c r="E13" s="75">
        <v>418</v>
      </c>
      <c r="F13" s="75">
        <v>412</v>
      </c>
      <c r="G13" s="75">
        <v>410</v>
      </c>
      <c r="H13" s="29">
        <v>406</v>
      </c>
      <c r="I13" s="27">
        <v>406</v>
      </c>
      <c r="J13" s="27">
        <v>401</v>
      </c>
      <c r="K13" s="27">
        <v>400</v>
      </c>
      <c r="L13" s="22"/>
    </row>
    <row r="14" spans="1:1014 1025:2048 2059:3071 3082:4094 4105:5117 5128:6140 6151:7163 7174:8186 8197:9209 9220:10232 10243:11255 11266:12278 12289:13312 13323:14335 14346:15358 15369:16370" ht="12.65" customHeight="1" x14ac:dyDescent="0.2">
      <c r="A14" s="25"/>
      <c r="B14" s="38"/>
      <c r="C14" s="38"/>
      <c r="D14" s="38"/>
      <c r="E14" s="38"/>
      <c r="F14" s="38"/>
      <c r="G14" s="38"/>
      <c r="H14" s="38"/>
      <c r="L14" s="22"/>
    </row>
    <row r="15" spans="1:1014 1025:2048 2059:3071 3082:4094 4105:5117 5128:6140 6151:7163 7174:8186 8197:9209 9220:10232 10243:11255 11266:12278 12289:13312 13323:14335 14346:15358 15369:16370" s="38" customFormat="1" ht="12.65" customHeight="1" x14ac:dyDescent="0.2">
      <c r="A15" s="73" t="s">
        <v>19</v>
      </c>
      <c r="B15" s="74"/>
      <c r="C15" s="74"/>
      <c r="D15" s="74"/>
      <c r="E15" s="74"/>
      <c r="F15" s="74"/>
      <c r="G15" s="74"/>
      <c r="H15" s="74"/>
      <c r="I15" s="74"/>
      <c r="J15" s="74"/>
      <c r="K15" s="74"/>
      <c r="L15" s="88"/>
      <c r="M15" s="88"/>
      <c r="X15" s="88"/>
      <c r="AI15" s="88"/>
      <c r="AT15" s="88"/>
      <c r="BE15" s="88"/>
      <c r="BP15" s="88"/>
      <c r="CA15" s="88"/>
      <c r="CL15" s="88"/>
      <c r="CW15" s="88"/>
      <c r="DH15" s="88"/>
      <c r="DS15" s="88"/>
      <c r="ED15" s="88"/>
      <c r="EO15" s="88"/>
      <c r="EZ15" s="88"/>
      <c r="FK15" s="88"/>
      <c r="FV15" s="88"/>
      <c r="GG15" s="88"/>
      <c r="GR15" s="88"/>
      <c r="HC15" s="88"/>
      <c r="HN15" s="88"/>
      <c r="HY15" s="88"/>
      <c r="IJ15" s="88"/>
      <c r="IU15" s="88"/>
      <c r="JF15" s="88"/>
      <c r="JQ15" s="88"/>
      <c r="KB15" s="88"/>
      <c r="KM15" s="88"/>
      <c r="KX15" s="88"/>
      <c r="LI15" s="88"/>
      <c r="LT15" s="88"/>
      <c r="ME15" s="88"/>
      <c r="MP15" s="88"/>
      <c r="NA15" s="88"/>
      <c r="NL15" s="88"/>
      <c r="NW15" s="88"/>
      <c r="OH15" s="88"/>
      <c r="OS15" s="88"/>
      <c r="PD15" s="88"/>
      <c r="PO15" s="88"/>
      <c r="PZ15" s="88"/>
      <c r="QK15" s="88"/>
      <c r="QV15" s="88"/>
      <c r="RG15" s="88"/>
      <c r="RR15" s="88"/>
      <c r="SC15" s="88"/>
      <c r="SN15" s="88"/>
      <c r="SY15" s="88"/>
      <c r="TJ15" s="88"/>
      <c r="TU15" s="88"/>
      <c r="UF15" s="88"/>
      <c r="UQ15" s="88"/>
      <c r="VB15" s="88"/>
      <c r="VM15" s="88"/>
      <c r="VX15" s="88"/>
      <c r="WI15" s="88"/>
      <c r="WT15" s="88"/>
      <c r="XE15" s="88"/>
      <c r="XP15" s="88"/>
      <c r="YA15" s="88"/>
      <c r="YL15" s="88"/>
      <c r="YW15" s="88"/>
      <c r="ZH15" s="88"/>
      <c r="ZS15" s="88"/>
      <c r="AAD15" s="88"/>
      <c r="AAO15" s="88"/>
      <c r="AAZ15" s="88"/>
      <c r="ABK15" s="88"/>
      <c r="ABV15" s="88"/>
      <c r="ACG15" s="88"/>
      <c r="ACR15" s="88"/>
      <c r="ADC15" s="88"/>
      <c r="ADN15" s="88"/>
      <c r="ADY15" s="88"/>
      <c r="AEJ15" s="88"/>
      <c r="AEU15" s="88"/>
      <c r="AFF15" s="88"/>
      <c r="AFQ15" s="88"/>
      <c r="AGB15" s="88"/>
      <c r="AGM15" s="88"/>
      <c r="AGX15" s="88"/>
      <c r="AHI15" s="88"/>
      <c r="AHT15" s="88"/>
      <c r="AIE15" s="88"/>
      <c r="AIP15" s="88"/>
      <c r="AJA15" s="88"/>
      <c r="AJL15" s="88"/>
      <c r="AJW15" s="88"/>
      <c r="AKH15" s="88"/>
      <c r="AKS15" s="88"/>
      <c r="ALD15" s="88"/>
      <c r="ALO15" s="88"/>
      <c r="ALZ15" s="88"/>
      <c r="AMK15" s="88"/>
      <c r="AMV15" s="88"/>
      <c r="ANG15" s="88"/>
      <c r="ANR15" s="88"/>
      <c r="AOC15" s="88"/>
      <c r="AON15" s="88"/>
      <c r="AOY15" s="88"/>
      <c r="APJ15" s="88"/>
      <c r="APU15" s="88"/>
      <c r="AQF15" s="88"/>
      <c r="AQQ15" s="88"/>
      <c r="ARB15" s="88"/>
      <c r="ARM15" s="88"/>
      <c r="ARX15" s="88"/>
      <c r="ASI15" s="88"/>
      <c r="AST15" s="88"/>
      <c r="ATE15" s="88"/>
      <c r="ATP15" s="88"/>
      <c r="AUA15" s="88"/>
      <c r="AUL15" s="88"/>
      <c r="AUW15" s="88"/>
      <c r="AVH15" s="88"/>
      <c r="AVS15" s="88"/>
      <c r="AWD15" s="88"/>
      <c r="AWO15" s="88"/>
      <c r="AWZ15" s="88"/>
      <c r="AXK15" s="88"/>
      <c r="AXV15" s="88"/>
      <c r="AYG15" s="88"/>
      <c r="AYR15" s="88"/>
      <c r="AZC15" s="88"/>
      <c r="AZN15" s="88"/>
      <c r="AZY15" s="88"/>
      <c r="BAJ15" s="88"/>
      <c r="BAU15" s="88"/>
      <c r="BBF15" s="88"/>
      <c r="BBQ15" s="88"/>
      <c r="BCB15" s="88"/>
      <c r="BCM15" s="88"/>
      <c r="BCX15" s="88"/>
      <c r="BDI15" s="88"/>
      <c r="BDT15" s="88"/>
      <c r="BEE15" s="88"/>
      <c r="BEP15" s="88"/>
      <c r="BFA15" s="88"/>
      <c r="BFL15" s="88"/>
      <c r="BFW15" s="88"/>
      <c r="BGH15" s="88"/>
      <c r="BGS15" s="88"/>
      <c r="BHD15" s="88"/>
      <c r="BHO15" s="88"/>
      <c r="BHZ15" s="88"/>
      <c r="BIK15" s="88"/>
      <c r="BIV15" s="88"/>
      <c r="BJG15" s="88"/>
      <c r="BJR15" s="88"/>
      <c r="BKC15" s="88"/>
      <c r="BKN15" s="88"/>
      <c r="BKY15" s="88"/>
      <c r="BLJ15" s="88"/>
      <c r="BLU15" s="88"/>
      <c r="BMF15" s="88"/>
      <c r="BMQ15" s="88"/>
      <c r="BNB15" s="88"/>
      <c r="BNM15" s="88"/>
      <c r="BNX15" s="88"/>
      <c r="BOI15" s="88"/>
      <c r="BOT15" s="88"/>
      <c r="BPE15" s="88"/>
      <c r="BPP15" s="88"/>
      <c r="BQA15" s="88"/>
      <c r="BQL15" s="88"/>
      <c r="BQW15" s="88"/>
      <c r="BRH15" s="88"/>
      <c r="BRS15" s="88"/>
      <c r="BSD15" s="88"/>
      <c r="BSO15" s="88"/>
      <c r="BSZ15" s="88"/>
      <c r="BTK15" s="88"/>
      <c r="BTV15" s="88"/>
      <c r="BUG15" s="88"/>
      <c r="BUR15" s="88"/>
      <c r="BVC15" s="88"/>
      <c r="BVN15" s="88"/>
      <c r="BVY15" s="88"/>
      <c r="BWJ15" s="88"/>
      <c r="BWU15" s="88"/>
      <c r="BXF15" s="88"/>
      <c r="BXQ15" s="88"/>
      <c r="BYB15" s="88"/>
      <c r="BYM15" s="88"/>
      <c r="BYX15" s="88"/>
      <c r="BZI15" s="88"/>
      <c r="BZT15" s="88"/>
      <c r="CAE15" s="88"/>
      <c r="CAP15" s="88"/>
      <c r="CBA15" s="88"/>
      <c r="CBL15" s="88"/>
      <c r="CBW15" s="88"/>
      <c r="CCH15" s="88"/>
      <c r="CCS15" s="88"/>
      <c r="CDD15" s="88"/>
      <c r="CDO15" s="88"/>
      <c r="CDZ15" s="88"/>
      <c r="CEK15" s="88"/>
      <c r="CEV15" s="88"/>
      <c r="CFG15" s="88"/>
      <c r="CFR15" s="88"/>
      <c r="CGC15" s="88"/>
      <c r="CGN15" s="88"/>
      <c r="CGY15" s="88"/>
      <c r="CHJ15" s="88"/>
      <c r="CHU15" s="88"/>
      <c r="CIF15" s="88"/>
      <c r="CIQ15" s="88"/>
      <c r="CJB15" s="88"/>
      <c r="CJM15" s="88"/>
      <c r="CJX15" s="88"/>
      <c r="CKI15" s="88"/>
      <c r="CKT15" s="88"/>
      <c r="CLE15" s="88"/>
      <c r="CLP15" s="88"/>
      <c r="CMA15" s="88"/>
      <c r="CML15" s="88"/>
      <c r="CMW15" s="88"/>
      <c r="CNH15" s="88"/>
      <c r="CNS15" s="88"/>
      <c r="COD15" s="88"/>
      <c r="COO15" s="88"/>
      <c r="COZ15" s="88"/>
      <c r="CPK15" s="88"/>
      <c r="CPV15" s="88"/>
      <c r="CQG15" s="88"/>
      <c r="CQR15" s="88"/>
      <c r="CRC15" s="88"/>
      <c r="CRN15" s="88"/>
      <c r="CRY15" s="88"/>
      <c r="CSJ15" s="88"/>
      <c r="CSU15" s="88"/>
      <c r="CTF15" s="88"/>
      <c r="CTQ15" s="88"/>
      <c r="CUB15" s="88"/>
      <c r="CUM15" s="88"/>
      <c r="CUX15" s="88"/>
      <c r="CVI15" s="88"/>
      <c r="CVT15" s="88"/>
      <c r="CWE15" s="88"/>
      <c r="CWP15" s="88"/>
      <c r="CXA15" s="88"/>
      <c r="CXL15" s="88"/>
      <c r="CXW15" s="88"/>
      <c r="CYH15" s="88"/>
      <c r="CYS15" s="88"/>
      <c r="CZD15" s="88"/>
      <c r="CZO15" s="88"/>
      <c r="CZZ15" s="88"/>
      <c r="DAK15" s="88"/>
      <c r="DAV15" s="88"/>
      <c r="DBG15" s="88"/>
      <c r="DBR15" s="88"/>
      <c r="DCC15" s="88"/>
      <c r="DCN15" s="88"/>
      <c r="DCY15" s="88"/>
      <c r="DDJ15" s="88"/>
      <c r="DDU15" s="88"/>
      <c r="DEF15" s="88"/>
      <c r="DEQ15" s="88"/>
      <c r="DFB15" s="88"/>
      <c r="DFM15" s="88"/>
      <c r="DFX15" s="88"/>
      <c r="DGI15" s="88"/>
      <c r="DGT15" s="88"/>
      <c r="DHE15" s="88"/>
      <c r="DHP15" s="88"/>
      <c r="DIA15" s="88"/>
      <c r="DIL15" s="88"/>
      <c r="DIW15" s="88"/>
      <c r="DJH15" s="88"/>
      <c r="DJS15" s="88"/>
      <c r="DKD15" s="88"/>
      <c r="DKO15" s="88"/>
      <c r="DKZ15" s="88"/>
      <c r="DLK15" s="88"/>
      <c r="DLV15" s="88"/>
      <c r="DMG15" s="88"/>
      <c r="DMR15" s="88"/>
      <c r="DNC15" s="88"/>
      <c r="DNN15" s="88"/>
      <c r="DNY15" s="88"/>
      <c r="DOJ15" s="88"/>
      <c r="DOU15" s="88"/>
      <c r="DPF15" s="88"/>
      <c r="DPQ15" s="88"/>
      <c r="DQB15" s="88"/>
      <c r="DQM15" s="88"/>
      <c r="DQX15" s="88"/>
      <c r="DRI15" s="88"/>
      <c r="DRT15" s="88"/>
      <c r="DSE15" s="88"/>
      <c r="DSP15" s="88"/>
      <c r="DTA15" s="88"/>
      <c r="DTL15" s="88"/>
      <c r="DTW15" s="88"/>
      <c r="DUH15" s="88"/>
      <c r="DUS15" s="88"/>
      <c r="DVD15" s="88"/>
      <c r="DVO15" s="88"/>
      <c r="DVZ15" s="88"/>
      <c r="DWK15" s="88"/>
      <c r="DWV15" s="88"/>
      <c r="DXG15" s="88"/>
      <c r="DXR15" s="88"/>
      <c r="DYC15" s="88"/>
      <c r="DYN15" s="88"/>
      <c r="DYY15" s="88"/>
      <c r="DZJ15" s="88"/>
      <c r="DZU15" s="88"/>
      <c r="EAF15" s="88"/>
      <c r="EAQ15" s="88"/>
      <c r="EBB15" s="88"/>
      <c r="EBM15" s="88"/>
      <c r="EBX15" s="88"/>
      <c r="ECI15" s="88"/>
      <c r="ECT15" s="88"/>
      <c r="EDE15" s="88"/>
      <c r="EDP15" s="88"/>
      <c r="EEA15" s="88"/>
      <c r="EEL15" s="88"/>
      <c r="EEW15" s="88"/>
      <c r="EFH15" s="88"/>
      <c r="EFS15" s="88"/>
      <c r="EGD15" s="88"/>
      <c r="EGO15" s="88"/>
      <c r="EGZ15" s="88"/>
      <c r="EHK15" s="88"/>
      <c r="EHV15" s="88"/>
      <c r="EIG15" s="88"/>
      <c r="EIR15" s="88"/>
      <c r="EJC15" s="88"/>
      <c r="EJN15" s="88"/>
      <c r="EJY15" s="88"/>
      <c r="EKJ15" s="88"/>
      <c r="EKU15" s="88"/>
      <c r="ELF15" s="88"/>
      <c r="ELQ15" s="88"/>
      <c r="EMB15" s="88"/>
      <c r="EMM15" s="88"/>
      <c r="EMX15" s="88"/>
      <c r="ENI15" s="88"/>
      <c r="ENT15" s="88"/>
      <c r="EOE15" s="88"/>
      <c r="EOP15" s="88"/>
      <c r="EPA15" s="88"/>
      <c r="EPL15" s="88"/>
      <c r="EPW15" s="88"/>
      <c r="EQH15" s="88"/>
      <c r="EQS15" s="88"/>
      <c r="ERD15" s="88"/>
      <c r="ERO15" s="88"/>
      <c r="ERZ15" s="88"/>
      <c r="ESK15" s="88"/>
      <c r="ESV15" s="88"/>
      <c r="ETG15" s="88"/>
      <c r="ETR15" s="88"/>
      <c r="EUC15" s="88"/>
      <c r="EUN15" s="88"/>
      <c r="EUY15" s="88"/>
      <c r="EVJ15" s="88"/>
      <c r="EVU15" s="88"/>
      <c r="EWF15" s="88"/>
      <c r="EWQ15" s="88"/>
      <c r="EXB15" s="88"/>
      <c r="EXM15" s="88"/>
      <c r="EXX15" s="88"/>
      <c r="EYI15" s="88"/>
      <c r="EYT15" s="88"/>
      <c r="EZE15" s="88"/>
      <c r="EZP15" s="88"/>
      <c r="FAA15" s="88"/>
      <c r="FAL15" s="88"/>
      <c r="FAW15" s="88"/>
      <c r="FBH15" s="88"/>
      <c r="FBS15" s="88"/>
      <c r="FCD15" s="88"/>
      <c r="FCO15" s="88"/>
      <c r="FCZ15" s="88"/>
      <c r="FDK15" s="88"/>
      <c r="FDV15" s="88"/>
      <c r="FEG15" s="88"/>
      <c r="FER15" s="88"/>
      <c r="FFC15" s="88"/>
      <c r="FFN15" s="88"/>
      <c r="FFY15" s="88"/>
      <c r="FGJ15" s="88"/>
      <c r="FGU15" s="88"/>
      <c r="FHF15" s="88"/>
      <c r="FHQ15" s="88"/>
      <c r="FIB15" s="88"/>
      <c r="FIM15" s="88"/>
      <c r="FIX15" s="88"/>
      <c r="FJI15" s="88"/>
      <c r="FJT15" s="88"/>
      <c r="FKE15" s="88"/>
      <c r="FKP15" s="88"/>
      <c r="FLA15" s="88"/>
      <c r="FLL15" s="88"/>
      <c r="FLW15" s="88"/>
      <c r="FMH15" s="88"/>
      <c r="FMS15" s="88"/>
      <c r="FND15" s="88"/>
      <c r="FNO15" s="88"/>
      <c r="FNZ15" s="88"/>
      <c r="FOK15" s="88"/>
      <c r="FOV15" s="88"/>
      <c r="FPG15" s="88"/>
      <c r="FPR15" s="88"/>
      <c r="FQC15" s="88"/>
      <c r="FQN15" s="88"/>
      <c r="FQY15" s="88"/>
      <c r="FRJ15" s="88"/>
      <c r="FRU15" s="88"/>
      <c r="FSF15" s="88"/>
      <c r="FSQ15" s="88"/>
      <c r="FTB15" s="88"/>
      <c r="FTM15" s="88"/>
      <c r="FTX15" s="88"/>
      <c r="FUI15" s="88"/>
      <c r="FUT15" s="88"/>
      <c r="FVE15" s="88"/>
      <c r="FVP15" s="88"/>
      <c r="FWA15" s="88"/>
      <c r="FWL15" s="88"/>
      <c r="FWW15" s="88"/>
      <c r="FXH15" s="88"/>
      <c r="FXS15" s="88"/>
      <c r="FYD15" s="88"/>
      <c r="FYO15" s="88"/>
      <c r="FYZ15" s="88"/>
      <c r="FZK15" s="88"/>
      <c r="FZV15" s="88"/>
      <c r="GAG15" s="88"/>
      <c r="GAR15" s="88"/>
      <c r="GBC15" s="88"/>
      <c r="GBN15" s="88"/>
      <c r="GBY15" s="88"/>
      <c r="GCJ15" s="88"/>
      <c r="GCU15" s="88"/>
      <c r="GDF15" s="88"/>
      <c r="GDQ15" s="88"/>
      <c r="GEB15" s="88"/>
      <c r="GEM15" s="88"/>
      <c r="GEX15" s="88"/>
      <c r="GFI15" s="88"/>
      <c r="GFT15" s="88"/>
      <c r="GGE15" s="88"/>
      <c r="GGP15" s="88"/>
      <c r="GHA15" s="88"/>
      <c r="GHL15" s="88"/>
      <c r="GHW15" s="88"/>
      <c r="GIH15" s="88"/>
      <c r="GIS15" s="88"/>
      <c r="GJD15" s="88"/>
      <c r="GJO15" s="88"/>
      <c r="GJZ15" s="88"/>
      <c r="GKK15" s="88"/>
      <c r="GKV15" s="88"/>
      <c r="GLG15" s="88"/>
      <c r="GLR15" s="88"/>
      <c r="GMC15" s="88"/>
      <c r="GMN15" s="88"/>
      <c r="GMY15" s="88"/>
      <c r="GNJ15" s="88"/>
      <c r="GNU15" s="88"/>
      <c r="GOF15" s="88"/>
      <c r="GOQ15" s="88"/>
      <c r="GPB15" s="88"/>
      <c r="GPM15" s="88"/>
      <c r="GPX15" s="88"/>
      <c r="GQI15" s="88"/>
      <c r="GQT15" s="88"/>
      <c r="GRE15" s="88"/>
      <c r="GRP15" s="88"/>
      <c r="GSA15" s="88"/>
      <c r="GSL15" s="88"/>
      <c r="GSW15" s="88"/>
      <c r="GTH15" s="88"/>
      <c r="GTS15" s="88"/>
      <c r="GUD15" s="88"/>
      <c r="GUO15" s="88"/>
      <c r="GUZ15" s="88"/>
      <c r="GVK15" s="88"/>
      <c r="GVV15" s="88"/>
      <c r="GWG15" s="88"/>
      <c r="GWR15" s="88"/>
      <c r="GXC15" s="88"/>
      <c r="GXN15" s="88"/>
      <c r="GXY15" s="88"/>
      <c r="GYJ15" s="88"/>
      <c r="GYU15" s="88"/>
      <c r="GZF15" s="88"/>
      <c r="GZQ15" s="88"/>
      <c r="HAB15" s="88"/>
      <c r="HAM15" s="88"/>
      <c r="HAX15" s="88"/>
      <c r="HBI15" s="88"/>
      <c r="HBT15" s="88"/>
      <c r="HCE15" s="88"/>
      <c r="HCP15" s="88"/>
      <c r="HDA15" s="88"/>
      <c r="HDL15" s="88"/>
      <c r="HDW15" s="88"/>
      <c r="HEH15" s="88"/>
      <c r="HES15" s="88"/>
      <c r="HFD15" s="88"/>
      <c r="HFO15" s="88"/>
      <c r="HFZ15" s="88"/>
      <c r="HGK15" s="88"/>
      <c r="HGV15" s="88"/>
      <c r="HHG15" s="88"/>
      <c r="HHR15" s="88"/>
      <c r="HIC15" s="88"/>
      <c r="HIN15" s="88"/>
      <c r="HIY15" s="88"/>
      <c r="HJJ15" s="88"/>
      <c r="HJU15" s="88"/>
      <c r="HKF15" s="88"/>
      <c r="HKQ15" s="88"/>
      <c r="HLB15" s="88"/>
      <c r="HLM15" s="88"/>
      <c r="HLX15" s="88"/>
      <c r="HMI15" s="88"/>
      <c r="HMT15" s="88"/>
      <c r="HNE15" s="88"/>
      <c r="HNP15" s="88"/>
      <c r="HOA15" s="88"/>
      <c r="HOL15" s="88"/>
      <c r="HOW15" s="88"/>
      <c r="HPH15" s="88"/>
      <c r="HPS15" s="88"/>
      <c r="HQD15" s="88"/>
      <c r="HQO15" s="88"/>
      <c r="HQZ15" s="88"/>
      <c r="HRK15" s="88"/>
      <c r="HRV15" s="88"/>
      <c r="HSG15" s="88"/>
      <c r="HSR15" s="88"/>
      <c r="HTC15" s="88"/>
      <c r="HTN15" s="88"/>
      <c r="HTY15" s="88"/>
      <c r="HUJ15" s="88"/>
      <c r="HUU15" s="88"/>
      <c r="HVF15" s="88"/>
      <c r="HVQ15" s="88"/>
      <c r="HWB15" s="88"/>
      <c r="HWM15" s="88"/>
      <c r="HWX15" s="88"/>
      <c r="HXI15" s="88"/>
      <c r="HXT15" s="88"/>
      <c r="HYE15" s="88"/>
      <c r="HYP15" s="88"/>
      <c r="HZA15" s="88"/>
      <c r="HZL15" s="88"/>
      <c r="HZW15" s="88"/>
      <c r="IAH15" s="88"/>
      <c r="IAS15" s="88"/>
      <c r="IBD15" s="88"/>
      <c r="IBO15" s="88"/>
      <c r="IBZ15" s="88"/>
      <c r="ICK15" s="88"/>
      <c r="ICV15" s="88"/>
      <c r="IDG15" s="88"/>
      <c r="IDR15" s="88"/>
      <c r="IEC15" s="88"/>
      <c r="IEN15" s="88"/>
      <c r="IEY15" s="88"/>
      <c r="IFJ15" s="88"/>
      <c r="IFU15" s="88"/>
      <c r="IGF15" s="88"/>
      <c r="IGQ15" s="88"/>
      <c r="IHB15" s="88"/>
      <c r="IHM15" s="88"/>
      <c r="IHX15" s="88"/>
      <c r="III15" s="88"/>
      <c r="IIT15" s="88"/>
      <c r="IJE15" s="88"/>
      <c r="IJP15" s="88"/>
      <c r="IKA15" s="88"/>
      <c r="IKL15" s="88"/>
      <c r="IKW15" s="88"/>
      <c r="ILH15" s="88"/>
      <c r="ILS15" s="88"/>
      <c r="IMD15" s="88"/>
      <c r="IMO15" s="88"/>
      <c r="IMZ15" s="88"/>
      <c r="INK15" s="88"/>
      <c r="INV15" s="88"/>
      <c r="IOG15" s="88"/>
      <c r="IOR15" s="88"/>
      <c r="IPC15" s="88"/>
      <c r="IPN15" s="88"/>
      <c r="IPY15" s="88"/>
      <c r="IQJ15" s="88"/>
      <c r="IQU15" s="88"/>
      <c r="IRF15" s="88"/>
      <c r="IRQ15" s="88"/>
      <c r="ISB15" s="88"/>
      <c r="ISM15" s="88"/>
      <c r="ISX15" s="88"/>
      <c r="ITI15" s="88"/>
      <c r="ITT15" s="88"/>
      <c r="IUE15" s="88"/>
      <c r="IUP15" s="88"/>
      <c r="IVA15" s="88"/>
      <c r="IVL15" s="88"/>
      <c r="IVW15" s="88"/>
      <c r="IWH15" s="88"/>
      <c r="IWS15" s="88"/>
      <c r="IXD15" s="88"/>
      <c r="IXO15" s="88"/>
      <c r="IXZ15" s="88"/>
      <c r="IYK15" s="88"/>
      <c r="IYV15" s="88"/>
      <c r="IZG15" s="88"/>
      <c r="IZR15" s="88"/>
      <c r="JAC15" s="88"/>
      <c r="JAN15" s="88"/>
      <c r="JAY15" s="88"/>
      <c r="JBJ15" s="88"/>
      <c r="JBU15" s="88"/>
      <c r="JCF15" s="88"/>
      <c r="JCQ15" s="88"/>
      <c r="JDB15" s="88"/>
      <c r="JDM15" s="88"/>
      <c r="JDX15" s="88"/>
      <c r="JEI15" s="88"/>
      <c r="JET15" s="88"/>
      <c r="JFE15" s="88"/>
      <c r="JFP15" s="88"/>
      <c r="JGA15" s="88"/>
      <c r="JGL15" s="88"/>
      <c r="JGW15" s="88"/>
      <c r="JHH15" s="88"/>
      <c r="JHS15" s="88"/>
      <c r="JID15" s="88"/>
      <c r="JIO15" s="88"/>
      <c r="JIZ15" s="88"/>
      <c r="JJK15" s="88"/>
      <c r="JJV15" s="88"/>
      <c r="JKG15" s="88"/>
      <c r="JKR15" s="88"/>
      <c r="JLC15" s="88"/>
      <c r="JLN15" s="88"/>
      <c r="JLY15" s="88"/>
      <c r="JMJ15" s="88"/>
      <c r="JMU15" s="88"/>
      <c r="JNF15" s="88"/>
      <c r="JNQ15" s="88"/>
      <c r="JOB15" s="88"/>
      <c r="JOM15" s="88"/>
      <c r="JOX15" s="88"/>
      <c r="JPI15" s="88"/>
      <c r="JPT15" s="88"/>
      <c r="JQE15" s="88"/>
      <c r="JQP15" s="88"/>
      <c r="JRA15" s="88"/>
      <c r="JRL15" s="88"/>
      <c r="JRW15" s="88"/>
      <c r="JSH15" s="88"/>
      <c r="JSS15" s="88"/>
      <c r="JTD15" s="88"/>
      <c r="JTO15" s="88"/>
      <c r="JTZ15" s="88"/>
      <c r="JUK15" s="88"/>
      <c r="JUV15" s="88"/>
      <c r="JVG15" s="88"/>
      <c r="JVR15" s="88"/>
      <c r="JWC15" s="88"/>
      <c r="JWN15" s="88"/>
      <c r="JWY15" s="88"/>
      <c r="JXJ15" s="88"/>
      <c r="JXU15" s="88"/>
      <c r="JYF15" s="88"/>
      <c r="JYQ15" s="88"/>
      <c r="JZB15" s="88"/>
      <c r="JZM15" s="88"/>
      <c r="JZX15" s="88"/>
      <c r="KAI15" s="88"/>
      <c r="KAT15" s="88"/>
      <c r="KBE15" s="88"/>
      <c r="KBP15" s="88"/>
      <c r="KCA15" s="88"/>
      <c r="KCL15" s="88"/>
      <c r="KCW15" s="88"/>
      <c r="KDH15" s="88"/>
      <c r="KDS15" s="88"/>
      <c r="KED15" s="88"/>
      <c r="KEO15" s="88"/>
      <c r="KEZ15" s="88"/>
      <c r="KFK15" s="88"/>
      <c r="KFV15" s="88"/>
      <c r="KGG15" s="88"/>
      <c r="KGR15" s="88"/>
      <c r="KHC15" s="88"/>
      <c r="KHN15" s="88"/>
      <c r="KHY15" s="88"/>
      <c r="KIJ15" s="88"/>
      <c r="KIU15" s="88"/>
      <c r="KJF15" s="88"/>
      <c r="KJQ15" s="88"/>
      <c r="KKB15" s="88"/>
      <c r="KKM15" s="88"/>
      <c r="KKX15" s="88"/>
      <c r="KLI15" s="88"/>
      <c r="KLT15" s="88"/>
      <c r="KME15" s="88"/>
      <c r="KMP15" s="88"/>
      <c r="KNA15" s="88"/>
      <c r="KNL15" s="88"/>
      <c r="KNW15" s="88"/>
      <c r="KOH15" s="88"/>
      <c r="KOS15" s="88"/>
      <c r="KPD15" s="88"/>
      <c r="KPO15" s="88"/>
      <c r="KPZ15" s="88"/>
      <c r="KQK15" s="88"/>
      <c r="KQV15" s="88"/>
      <c r="KRG15" s="88"/>
      <c r="KRR15" s="88"/>
      <c r="KSC15" s="88"/>
      <c r="KSN15" s="88"/>
      <c r="KSY15" s="88"/>
      <c r="KTJ15" s="88"/>
      <c r="KTU15" s="88"/>
      <c r="KUF15" s="88"/>
      <c r="KUQ15" s="88"/>
      <c r="KVB15" s="88"/>
      <c r="KVM15" s="88"/>
      <c r="KVX15" s="88"/>
      <c r="KWI15" s="88"/>
      <c r="KWT15" s="88"/>
      <c r="KXE15" s="88"/>
      <c r="KXP15" s="88"/>
      <c r="KYA15" s="88"/>
      <c r="KYL15" s="88"/>
      <c r="KYW15" s="88"/>
      <c r="KZH15" s="88"/>
      <c r="KZS15" s="88"/>
      <c r="LAD15" s="88"/>
      <c r="LAO15" s="88"/>
      <c r="LAZ15" s="88"/>
      <c r="LBK15" s="88"/>
      <c r="LBV15" s="88"/>
      <c r="LCG15" s="88"/>
      <c r="LCR15" s="88"/>
      <c r="LDC15" s="88"/>
      <c r="LDN15" s="88"/>
      <c r="LDY15" s="88"/>
      <c r="LEJ15" s="88"/>
      <c r="LEU15" s="88"/>
      <c r="LFF15" s="88"/>
      <c r="LFQ15" s="88"/>
      <c r="LGB15" s="88"/>
      <c r="LGM15" s="88"/>
      <c r="LGX15" s="88"/>
      <c r="LHI15" s="88"/>
      <c r="LHT15" s="88"/>
      <c r="LIE15" s="88"/>
      <c r="LIP15" s="88"/>
      <c r="LJA15" s="88"/>
      <c r="LJL15" s="88"/>
      <c r="LJW15" s="88"/>
      <c r="LKH15" s="88"/>
      <c r="LKS15" s="88"/>
      <c r="LLD15" s="88"/>
      <c r="LLO15" s="88"/>
      <c r="LLZ15" s="88"/>
      <c r="LMK15" s="88"/>
      <c r="LMV15" s="88"/>
      <c r="LNG15" s="88"/>
      <c r="LNR15" s="88"/>
      <c r="LOC15" s="88"/>
      <c r="LON15" s="88"/>
      <c r="LOY15" s="88"/>
      <c r="LPJ15" s="88"/>
      <c r="LPU15" s="88"/>
      <c r="LQF15" s="88"/>
      <c r="LQQ15" s="88"/>
      <c r="LRB15" s="88"/>
      <c r="LRM15" s="88"/>
      <c r="LRX15" s="88"/>
      <c r="LSI15" s="88"/>
      <c r="LST15" s="88"/>
      <c r="LTE15" s="88"/>
      <c r="LTP15" s="88"/>
      <c r="LUA15" s="88"/>
      <c r="LUL15" s="88"/>
      <c r="LUW15" s="88"/>
      <c r="LVH15" s="88"/>
      <c r="LVS15" s="88"/>
      <c r="LWD15" s="88"/>
      <c r="LWO15" s="88"/>
      <c r="LWZ15" s="88"/>
      <c r="LXK15" s="88"/>
      <c r="LXV15" s="88"/>
      <c r="LYG15" s="88"/>
      <c r="LYR15" s="88"/>
      <c r="LZC15" s="88"/>
      <c r="LZN15" s="88"/>
      <c r="LZY15" s="88"/>
      <c r="MAJ15" s="88"/>
      <c r="MAU15" s="88"/>
      <c r="MBF15" s="88"/>
      <c r="MBQ15" s="88"/>
      <c r="MCB15" s="88"/>
      <c r="MCM15" s="88"/>
      <c r="MCX15" s="88"/>
      <c r="MDI15" s="88"/>
      <c r="MDT15" s="88"/>
      <c r="MEE15" s="88"/>
      <c r="MEP15" s="88"/>
      <c r="MFA15" s="88"/>
      <c r="MFL15" s="88"/>
      <c r="MFW15" s="88"/>
      <c r="MGH15" s="88"/>
      <c r="MGS15" s="88"/>
      <c r="MHD15" s="88"/>
      <c r="MHO15" s="88"/>
      <c r="MHZ15" s="88"/>
      <c r="MIK15" s="88"/>
      <c r="MIV15" s="88"/>
      <c r="MJG15" s="88"/>
      <c r="MJR15" s="88"/>
      <c r="MKC15" s="88"/>
      <c r="MKN15" s="88"/>
      <c r="MKY15" s="88"/>
      <c r="MLJ15" s="88"/>
      <c r="MLU15" s="88"/>
      <c r="MMF15" s="88"/>
      <c r="MMQ15" s="88"/>
      <c r="MNB15" s="88"/>
      <c r="MNM15" s="88"/>
      <c r="MNX15" s="88"/>
      <c r="MOI15" s="88"/>
      <c r="MOT15" s="88"/>
      <c r="MPE15" s="88"/>
      <c r="MPP15" s="88"/>
      <c r="MQA15" s="88"/>
      <c r="MQL15" s="88"/>
      <c r="MQW15" s="88"/>
      <c r="MRH15" s="88"/>
      <c r="MRS15" s="88"/>
      <c r="MSD15" s="88"/>
      <c r="MSO15" s="88"/>
      <c r="MSZ15" s="88"/>
      <c r="MTK15" s="88"/>
      <c r="MTV15" s="88"/>
      <c r="MUG15" s="88"/>
      <c r="MUR15" s="88"/>
      <c r="MVC15" s="88"/>
      <c r="MVN15" s="88"/>
      <c r="MVY15" s="88"/>
      <c r="MWJ15" s="88"/>
      <c r="MWU15" s="88"/>
      <c r="MXF15" s="88"/>
      <c r="MXQ15" s="88"/>
      <c r="MYB15" s="88"/>
      <c r="MYM15" s="88"/>
      <c r="MYX15" s="88"/>
      <c r="MZI15" s="88"/>
      <c r="MZT15" s="88"/>
      <c r="NAE15" s="88"/>
      <c r="NAP15" s="88"/>
      <c r="NBA15" s="88"/>
      <c r="NBL15" s="88"/>
      <c r="NBW15" s="88"/>
      <c r="NCH15" s="88"/>
      <c r="NCS15" s="88"/>
      <c r="NDD15" s="88"/>
      <c r="NDO15" s="88"/>
      <c r="NDZ15" s="88"/>
      <c r="NEK15" s="88"/>
      <c r="NEV15" s="88"/>
      <c r="NFG15" s="88"/>
      <c r="NFR15" s="88"/>
      <c r="NGC15" s="88"/>
      <c r="NGN15" s="88"/>
      <c r="NGY15" s="88"/>
      <c r="NHJ15" s="88"/>
      <c r="NHU15" s="88"/>
      <c r="NIF15" s="88"/>
      <c r="NIQ15" s="88"/>
      <c r="NJB15" s="88"/>
      <c r="NJM15" s="88"/>
      <c r="NJX15" s="88"/>
      <c r="NKI15" s="88"/>
      <c r="NKT15" s="88"/>
      <c r="NLE15" s="88"/>
      <c r="NLP15" s="88"/>
      <c r="NMA15" s="88"/>
      <c r="NML15" s="88"/>
      <c r="NMW15" s="88"/>
      <c r="NNH15" s="88"/>
      <c r="NNS15" s="88"/>
      <c r="NOD15" s="88"/>
      <c r="NOO15" s="88"/>
      <c r="NOZ15" s="88"/>
      <c r="NPK15" s="88"/>
      <c r="NPV15" s="88"/>
      <c r="NQG15" s="88"/>
      <c r="NQR15" s="88"/>
      <c r="NRC15" s="88"/>
      <c r="NRN15" s="88"/>
      <c r="NRY15" s="88"/>
      <c r="NSJ15" s="88"/>
      <c r="NSU15" s="88"/>
      <c r="NTF15" s="88"/>
      <c r="NTQ15" s="88"/>
      <c r="NUB15" s="88"/>
      <c r="NUM15" s="88"/>
      <c r="NUX15" s="88"/>
      <c r="NVI15" s="88"/>
      <c r="NVT15" s="88"/>
      <c r="NWE15" s="88"/>
      <c r="NWP15" s="88"/>
      <c r="NXA15" s="88"/>
      <c r="NXL15" s="88"/>
      <c r="NXW15" s="88"/>
      <c r="NYH15" s="88"/>
      <c r="NYS15" s="88"/>
      <c r="NZD15" s="88"/>
      <c r="NZO15" s="88"/>
      <c r="NZZ15" s="88"/>
      <c r="OAK15" s="88"/>
      <c r="OAV15" s="88"/>
      <c r="OBG15" s="88"/>
      <c r="OBR15" s="88"/>
      <c r="OCC15" s="88"/>
      <c r="OCN15" s="88"/>
      <c r="OCY15" s="88"/>
      <c r="ODJ15" s="88"/>
      <c r="ODU15" s="88"/>
      <c r="OEF15" s="88"/>
      <c r="OEQ15" s="88"/>
      <c r="OFB15" s="88"/>
      <c r="OFM15" s="88"/>
      <c r="OFX15" s="88"/>
      <c r="OGI15" s="88"/>
      <c r="OGT15" s="88"/>
      <c r="OHE15" s="88"/>
      <c r="OHP15" s="88"/>
      <c r="OIA15" s="88"/>
      <c r="OIL15" s="88"/>
      <c r="OIW15" s="88"/>
      <c r="OJH15" s="88"/>
      <c r="OJS15" s="88"/>
      <c r="OKD15" s="88"/>
      <c r="OKO15" s="88"/>
      <c r="OKZ15" s="88"/>
      <c r="OLK15" s="88"/>
      <c r="OLV15" s="88"/>
      <c r="OMG15" s="88"/>
      <c r="OMR15" s="88"/>
      <c r="ONC15" s="88"/>
      <c r="ONN15" s="88"/>
      <c r="ONY15" s="88"/>
      <c r="OOJ15" s="88"/>
      <c r="OOU15" s="88"/>
      <c r="OPF15" s="88"/>
      <c r="OPQ15" s="88"/>
      <c r="OQB15" s="88"/>
      <c r="OQM15" s="88"/>
      <c r="OQX15" s="88"/>
      <c r="ORI15" s="88"/>
      <c r="ORT15" s="88"/>
      <c r="OSE15" s="88"/>
      <c r="OSP15" s="88"/>
      <c r="OTA15" s="88"/>
      <c r="OTL15" s="88"/>
      <c r="OTW15" s="88"/>
      <c r="OUH15" s="88"/>
      <c r="OUS15" s="88"/>
      <c r="OVD15" s="88"/>
      <c r="OVO15" s="88"/>
      <c r="OVZ15" s="88"/>
      <c r="OWK15" s="88"/>
      <c r="OWV15" s="88"/>
      <c r="OXG15" s="88"/>
      <c r="OXR15" s="88"/>
      <c r="OYC15" s="88"/>
      <c r="OYN15" s="88"/>
      <c r="OYY15" s="88"/>
      <c r="OZJ15" s="88"/>
      <c r="OZU15" s="88"/>
      <c r="PAF15" s="88"/>
      <c r="PAQ15" s="88"/>
      <c r="PBB15" s="88"/>
      <c r="PBM15" s="88"/>
      <c r="PBX15" s="88"/>
      <c r="PCI15" s="88"/>
      <c r="PCT15" s="88"/>
      <c r="PDE15" s="88"/>
      <c r="PDP15" s="88"/>
      <c r="PEA15" s="88"/>
      <c r="PEL15" s="88"/>
      <c r="PEW15" s="88"/>
      <c r="PFH15" s="88"/>
      <c r="PFS15" s="88"/>
      <c r="PGD15" s="88"/>
      <c r="PGO15" s="88"/>
      <c r="PGZ15" s="88"/>
      <c r="PHK15" s="88"/>
      <c r="PHV15" s="88"/>
      <c r="PIG15" s="88"/>
      <c r="PIR15" s="88"/>
      <c r="PJC15" s="88"/>
      <c r="PJN15" s="88"/>
      <c r="PJY15" s="88"/>
      <c r="PKJ15" s="88"/>
      <c r="PKU15" s="88"/>
      <c r="PLF15" s="88"/>
      <c r="PLQ15" s="88"/>
      <c r="PMB15" s="88"/>
      <c r="PMM15" s="88"/>
      <c r="PMX15" s="88"/>
      <c r="PNI15" s="88"/>
      <c r="PNT15" s="88"/>
      <c r="POE15" s="88"/>
      <c r="POP15" s="88"/>
      <c r="PPA15" s="88"/>
      <c r="PPL15" s="88"/>
      <c r="PPW15" s="88"/>
      <c r="PQH15" s="88"/>
      <c r="PQS15" s="88"/>
      <c r="PRD15" s="88"/>
      <c r="PRO15" s="88"/>
      <c r="PRZ15" s="88"/>
      <c r="PSK15" s="88"/>
      <c r="PSV15" s="88"/>
      <c r="PTG15" s="88"/>
      <c r="PTR15" s="88"/>
      <c r="PUC15" s="88"/>
      <c r="PUN15" s="88"/>
      <c r="PUY15" s="88"/>
      <c r="PVJ15" s="88"/>
      <c r="PVU15" s="88"/>
      <c r="PWF15" s="88"/>
      <c r="PWQ15" s="88"/>
      <c r="PXB15" s="88"/>
      <c r="PXM15" s="88"/>
      <c r="PXX15" s="88"/>
      <c r="PYI15" s="88"/>
      <c r="PYT15" s="88"/>
      <c r="PZE15" s="88"/>
      <c r="PZP15" s="88"/>
      <c r="QAA15" s="88"/>
      <c r="QAL15" s="88"/>
      <c r="QAW15" s="88"/>
      <c r="QBH15" s="88"/>
      <c r="QBS15" s="88"/>
      <c r="QCD15" s="88"/>
      <c r="QCO15" s="88"/>
      <c r="QCZ15" s="88"/>
      <c r="QDK15" s="88"/>
      <c r="QDV15" s="88"/>
      <c r="QEG15" s="88"/>
      <c r="QER15" s="88"/>
      <c r="QFC15" s="88"/>
      <c r="QFN15" s="88"/>
      <c r="QFY15" s="88"/>
      <c r="QGJ15" s="88"/>
      <c r="QGU15" s="88"/>
      <c r="QHF15" s="88"/>
      <c r="QHQ15" s="88"/>
      <c r="QIB15" s="88"/>
      <c r="QIM15" s="88"/>
      <c r="QIX15" s="88"/>
      <c r="QJI15" s="88"/>
      <c r="QJT15" s="88"/>
      <c r="QKE15" s="88"/>
      <c r="QKP15" s="88"/>
      <c r="QLA15" s="88"/>
      <c r="QLL15" s="88"/>
      <c r="QLW15" s="88"/>
      <c r="QMH15" s="88"/>
      <c r="QMS15" s="88"/>
      <c r="QND15" s="88"/>
      <c r="QNO15" s="88"/>
      <c r="QNZ15" s="88"/>
      <c r="QOK15" s="88"/>
      <c r="QOV15" s="88"/>
      <c r="QPG15" s="88"/>
      <c r="QPR15" s="88"/>
      <c r="QQC15" s="88"/>
      <c r="QQN15" s="88"/>
      <c r="QQY15" s="88"/>
      <c r="QRJ15" s="88"/>
      <c r="QRU15" s="88"/>
      <c r="QSF15" s="88"/>
      <c r="QSQ15" s="88"/>
      <c r="QTB15" s="88"/>
      <c r="QTM15" s="88"/>
      <c r="QTX15" s="88"/>
      <c r="QUI15" s="88"/>
      <c r="QUT15" s="88"/>
      <c r="QVE15" s="88"/>
      <c r="QVP15" s="88"/>
      <c r="QWA15" s="88"/>
      <c r="QWL15" s="88"/>
      <c r="QWW15" s="88"/>
      <c r="QXH15" s="88"/>
      <c r="QXS15" s="88"/>
      <c r="QYD15" s="88"/>
      <c r="QYO15" s="88"/>
      <c r="QYZ15" s="88"/>
      <c r="QZK15" s="88"/>
      <c r="QZV15" s="88"/>
      <c r="RAG15" s="88"/>
      <c r="RAR15" s="88"/>
      <c r="RBC15" s="88"/>
      <c r="RBN15" s="88"/>
      <c r="RBY15" s="88"/>
      <c r="RCJ15" s="88"/>
      <c r="RCU15" s="88"/>
      <c r="RDF15" s="88"/>
      <c r="RDQ15" s="88"/>
      <c r="REB15" s="88"/>
      <c r="REM15" s="88"/>
      <c r="REX15" s="88"/>
      <c r="RFI15" s="88"/>
      <c r="RFT15" s="88"/>
      <c r="RGE15" s="88"/>
      <c r="RGP15" s="88"/>
      <c r="RHA15" s="88"/>
      <c r="RHL15" s="88"/>
      <c r="RHW15" s="88"/>
      <c r="RIH15" s="88"/>
      <c r="RIS15" s="88"/>
      <c r="RJD15" s="88"/>
      <c r="RJO15" s="88"/>
      <c r="RJZ15" s="88"/>
      <c r="RKK15" s="88"/>
      <c r="RKV15" s="88"/>
      <c r="RLG15" s="88"/>
      <c r="RLR15" s="88"/>
      <c r="RMC15" s="88"/>
      <c r="RMN15" s="88"/>
      <c r="RMY15" s="88"/>
      <c r="RNJ15" s="88"/>
      <c r="RNU15" s="88"/>
      <c r="ROF15" s="88"/>
      <c r="ROQ15" s="88"/>
      <c r="RPB15" s="88"/>
      <c r="RPM15" s="88"/>
      <c r="RPX15" s="88"/>
      <c r="RQI15" s="88"/>
      <c r="RQT15" s="88"/>
      <c r="RRE15" s="88"/>
      <c r="RRP15" s="88"/>
      <c r="RSA15" s="88"/>
      <c r="RSL15" s="88"/>
      <c r="RSW15" s="88"/>
      <c r="RTH15" s="88"/>
      <c r="RTS15" s="88"/>
      <c r="RUD15" s="88"/>
      <c r="RUO15" s="88"/>
      <c r="RUZ15" s="88"/>
      <c r="RVK15" s="88"/>
      <c r="RVV15" s="88"/>
      <c r="RWG15" s="88"/>
      <c r="RWR15" s="88"/>
      <c r="RXC15" s="88"/>
      <c r="RXN15" s="88"/>
      <c r="RXY15" s="88"/>
      <c r="RYJ15" s="88"/>
      <c r="RYU15" s="88"/>
      <c r="RZF15" s="88"/>
      <c r="RZQ15" s="88"/>
      <c r="SAB15" s="88"/>
      <c r="SAM15" s="88"/>
      <c r="SAX15" s="88"/>
      <c r="SBI15" s="88"/>
      <c r="SBT15" s="88"/>
      <c r="SCE15" s="88"/>
      <c r="SCP15" s="88"/>
      <c r="SDA15" s="88"/>
      <c r="SDL15" s="88"/>
      <c r="SDW15" s="88"/>
      <c r="SEH15" s="88"/>
      <c r="SES15" s="88"/>
      <c r="SFD15" s="88"/>
      <c r="SFO15" s="88"/>
      <c r="SFZ15" s="88"/>
      <c r="SGK15" s="88"/>
      <c r="SGV15" s="88"/>
      <c r="SHG15" s="88"/>
      <c r="SHR15" s="88"/>
      <c r="SIC15" s="88"/>
      <c r="SIN15" s="88"/>
      <c r="SIY15" s="88"/>
      <c r="SJJ15" s="88"/>
      <c r="SJU15" s="88"/>
      <c r="SKF15" s="88"/>
      <c r="SKQ15" s="88"/>
      <c r="SLB15" s="88"/>
      <c r="SLM15" s="88"/>
      <c r="SLX15" s="88"/>
      <c r="SMI15" s="88"/>
      <c r="SMT15" s="88"/>
      <c r="SNE15" s="88"/>
      <c r="SNP15" s="88"/>
      <c r="SOA15" s="88"/>
      <c r="SOL15" s="88"/>
      <c r="SOW15" s="88"/>
      <c r="SPH15" s="88"/>
      <c r="SPS15" s="88"/>
      <c r="SQD15" s="88"/>
      <c r="SQO15" s="88"/>
      <c r="SQZ15" s="88"/>
      <c r="SRK15" s="88"/>
      <c r="SRV15" s="88"/>
      <c r="SSG15" s="88"/>
      <c r="SSR15" s="88"/>
      <c r="STC15" s="88"/>
      <c r="STN15" s="88"/>
      <c r="STY15" s="88"/>
      <c r="SUJ15" s="88"/>
      <c r="SUU15" s="88"/>
      <c r="SVF15" s="88"/>
      <c r="SVQ15" s="88"/>
      <c r="SWB15" s="88"/>
      <c r="SWM15" s="88"/>
      <c r="SWX15" s="88"/>
      <c r="SXI15" s="88"/>
      <c r="SXT15" s="88"/>
      <c r="SYE15" s="88"/>
      <c r="SYP15" s="88"/>
      <c r="SZA15" s="88"/>
      <c r="SZL15" s="88"/>
      <c r="SZW15" s="88"/>
      <c r="TAH15" s="88"/>
      <c r="TAS15" s="88"/>
      <c r="TBD15" s="88"/>
      <c r="TBO15" s="88"/>
      <c r="TBZ15" s="88"/>
      <c r="TCK15" s="88"/>
      <c r="TCV15" s="88"/>
      <c r="TDG15" s="88"/>
      <c r="TDR15" s="88"/>
      <c r="TEC15" s="88"/>
      <c r="TEN15" s="88"/>
      <c r="TEY15" s="88"/>
      <c r="TFJ15" s="88"/>
      <c r="TFU15" s="88"/>
      <c r="TGF15" s="88"/>
      <c r="TGQ15" s="88"/>
      <c r="THB15" s="88"/>
      <c r="THM15" s="88"/>
      <c r="THX15" s="88"/>
      <c r="TII15" s="88"/>
      <c r="TIT15" s="88"/>
      <c r="TJE15" s="88"/>
      <c r="TJP15" s="88"/>
      <c r="TKA15" s="88"/>
      <c r="TKL15" s="88"/>
      <c r="TKW15" s="88"/>
      <c r="TLH15" s="88"/>
      <c r="TLS15" s="88"/>
      <c r="TMD15" s="88"/>
      <c r="TMO15" s="88"/>
      <c r="TMZ15" s="88"/>
      <c r="TNK15" s="88"/>
      <c r="TNV15" s="88"/>
      <c r="TOG15" s="88"/>
      <c r="TOR15" s="88"/>
      <c r="TPC15" s="88"/>
      <c r="TPN15" s="88"/>
      <c r="TPY15" s="88"/>
      <c r="TQJ15" s="88"/>
      <c r="TQU15" s="88"/>
      <c r="TRF15" s="88"/>
      <c r="TRQ15" s="88"/>
      <c r="TSB15" s="88"/>
      <c r="TSM15" s="88"/>
      <c r="TSX15" s="88"/>
      <c r="TTI15" s="88"/>
      <c r="TTT15" s="88"/>
      <c r="TUE15" s="88"/>
      <c r="TUP15" s="88"/>
      <c r="TVA15" s="88"/>
      <c r="TVL15" s="88"/>
      <c r="TVW15" s="88"/>
      <c r="TWH15" s="88"/>
      <c r="TWS15" s="88"/>
      <c r="TXD15" s="88"/>
      <c r="TXO15" s="88"/>
      <c r="TXZ15" s="88"/>
      <c r="TYK15" s="88"/>
      <c r="TYV15" s="88"/>
      <c r="TZG15" s="88"/>
      <c r="TZR15" s="88"/>
      <c r="UAC15" s="88"/>
      <c r="UAN15" s="88"/>
      <c r="UAY15" s="88"/>
      <c r="UBJ15" s="88"/>
      <c r="UBU15" s="88"/>
      <c r="UCF15" s="88"/>
      <c r="UCQ15" s="88"/>
      <c r="UDB15" s="88"/>
      <c r="UDM15" s="88"/>
      <c r="UDX15" s="88"/>
      <c r="UEI15" s="88"/>
      <c r="UET15" s="88"/>
      <c r="UFE15" s="88"/>
      <c r="UFP15" s="88"/>
      <c r="UGA15" s="88"/>
      <c r="UGL15" s="88"/>
      <c r="UGW15" s="88"/>
      <c r="UHH15" s="88"/>
      <c r="UHS15" s="88"/>
      <c r="UID15" s="88"/>
      <c r="UIO15" s="88"/>
      <c r="UIZ15" s="88"/>
      <c r="UJK15" s="88"/>
      <c r="UJV15" s="88"/>
      <c r="UKG15" s="88"/>
      <c r="UKR15" s="88"/>
      <c r="ULC15" s="88"/>
      <c r="ULN15" s="88"/>
      <c r="ULY15" s="88"/>
      <c r="UMJ15" s="88"/>
      <c r="UMU15" s="88"/>
      <c r="UNF15" s="88"/>
      <c r="UNQ15" s="88"/>
      <c r="UOB15" s="88"/>
      <c r="UOM15" s="88"/>
      <c r="UOX15" s="88"/>
      <c r="UPI15" s="88"/>
      <c r="UPT15" s="88"/>
      <c r="UQE15" s="88"/>
      <c r="UQP15" s="88"/>
      <c r="URA15" s="88"/>
      <c r="URL15" s="88"/>
      <c r="URW15" s="88"/>
      <c r="USH15" s="88"/>
      <c r="USS15" s="88"/>
      <c r="UTD15" s="88"/>
      <c r="UTO15" s="88"/>
      <c r="UTZ15" s="88"/>
      <c r="UUK15" s="88"/>
      <c r="UUV15" s="88"/>
      <c r="UVG15" s="88"/>
      <c r="UVR15" s="88"/>
      <c r="UWC15" s="88"/>
      <c r="UWN15" s="88"/>
      <c r="UWY15" s="88"/>
      <c r="UXJ15" s="88"/>
      <c r="UXU15" s="88"/>
      <c r="UYF15" s="88"/>
      <c r="UYQ15" s="88"/>
      <c r="UZB15" s="88"/>
      <c r="UZM15" s="88"/>
      <c r="UZX15" s="88"/>
      <c r="VAI15" s="88"/>
      <c r="VAT15" s="88"/>
      <c r="VBE15" s="88"/>
      <c r="VBP15" s="88"/>
      <c r="VCA15" s="88"/>
      <c r="VCL15" s="88"/>
      <c r="VCW15" s="88"/>
      <c r="VDH15" s="88"/>
      <c r="VDS15" s="88"/>
      <c r="VED15" s="88"/>
      <c r="VEO15" s="88"/>
      <c r="VEZ15" s="88"/>
      <c r="VFK15" s="88"/>
      <c r="VFV15" s="88"/>
      <c r="VGG15" s="88"/>
      <c r="VGR15" s="88"/>
      <c r="VHC15" s="88"/>
      <c r="VHN15" s="88"/>
      <c r="VHY15" s="88"/>
      <c r="VIJ15" s="88"/>
      <c r="VIU15" s="88"/>
      <c r="VJF15" s="88"/>
      <c r="VJQ15" s="88"/>
      <c r="VKB15" s="88"/>
      <c r="VKM15" s="88"/>
      <c r="VKX15" s="88"/>
      <c r="VLI15" s="88"/>
      <c r="VLT15" s="88"/>
      <c r="VME15" s="88"/>
      <c r="VMP15" s="88"/>
      <c r="VNA15" s="88"/>
      <c r="VNL15" s="88"/>
      <c r="VNW15" s="88"/>
      <c r="VOH15" s="88"/>
      <c r="VOS15" s="88"/>
      <c r="VPD15" s="88"/>
      <c r="VPO15" s="88"/>
      <c r="VPZ15" s="88"/>
      <c r="VQK15" s="88"/>
      <c r="VQV15" s="88"/>
      <c r="VRG15" s="88"/>
      <c r="VRR15" s="88"/>
      <c r="VSC15" s="88"/>
      <c r="VSN15" s="88"/>
      <c r="VSY15" s="88"/>
      <c r="VTJ15" s="88"/>
      <c r="VTU15" s="88"/>
      <c r="VUF15" s="88"/>
      <c r="VUQ15" s="88"/>
      <c r="VVB15" s="88"/>
      <c r="VVM15" s="88"/>
      <c r="VVX15" s="88"/>
      <c r="VWI15" s="88"/>
      <c r="VWT15" s="88"/>
      <c r="VXE15" s="88"/>
      <c r="VXP15" s="88"/>
      <c r="VYA15" s="88"/>
      <c r="VYL15" s="88"/>
      <c r="VYW15" s="88"/>
      <c r="VZH15" s="88"/>
      <c r="VZS15" s="88"/>
      <c r="WAD15" s="88"/>
      <c r="WAO15" s="88"/>
      <c r="WAZ15" s="88"/>
      <c r="WBK15" s="88"/>
      <c r="WBV15" s="88"/>
      <c r="WCG15" s="88"/>
      <c r="WCR15" s="88"/>
      <c r="WDC15" s="88"/>
      <c r="WDN15" s="88"/>
      <c r="WDY15" s="88"/>
      <c r="WEJ15" s="88"/>
      <c r="WEU15" s="88"/>
      <c r="WFF15" s="88"/>
      <c r="WFQ15" s="88"/>
      <c r="WGB15" s="88"/>
      <c r="WGM15" s="88"/>
      <c r="WGX15" s="88"/>
      <c r="WHI15" s="88"/>
      <c r="WHT15" s="88"/>
      <c r="WIE15" s="88"/>
      <c r="WIP15" s="88"/>
      <c r="WJA15" s="88"/>
      <c r="WJL15" s="88"/>
      <c r="WJW15" s="88"/>
      <c r="WKH15" s="88"/>
      <c r="WKS15" s="88"/>
      <c r="WLD15" s="88"/>
      <c r="WLO15" s="88"/>
      <c r="WLZ15" s="88"/>
      <c r="WMK15" s="88"/>
      <c r="WMV15" s="88"/>
      <c r="WNG15" s="88"/>
      <c r="WNR15" s="88"/>
      <c r="WOC15" s="88"/>
      <c r="WON15" s="88"/>
      <c r="WOY15" s="88"/>
      <c r="WPJ15" s="88"/>
      <c r="WPU15" s="88"/>
      <c r="WQF15" s="88"/>
      <c r="WQQ15" s="88"/>
      <c r="WRB15" s="88"/>
      <c r="WRM15" s="88"/>
      <c r="WRX15" s="88"/>
      <c r="WSI15" s="88"/>
      <c r="WST15" s="88"/>
      <c r="WTE15" s="88"/>
      <c r="WTP15" s="88"/>
      <c r="WUA15" s="88"/>
      <c r="WUL15" s="88"/>
      <c r="WUW15" s="88"/>
      <c r="WVH15" s="88"/>
      <c r="WVS15" s="88"/>
      <c r="WWD15" s="88"/>
      <c r="WWO15" s="88"/>
      <c r="WWZ15" s="88"/>
      <c r="WXK15" s="88"/>
      <c r="WXV15" s="88"/>
      <c r="WYG15" s="88"/>
      <c r="WYR15" s="88"/>
      <c r="WZC15" s="88"/>
      <c r="WZN15" s="88"/>
      <c r="WZY15" s="88"/>
      <c r="XAJ15" s="88"/>
      <c r="XAU15" s="88"/>
      <c r="XBF15" s="88"/>
      <c r="XBQ15" s="88"/>
      <c r="XCB15" s="88"/>
      <c r="XCM15" s="88"/>
      <c r="XCX15" s="88"/>
      <c r="XDI15" s="88"/>
      <c r="XDT15" s="88"/>
      <c r="XEE15" s="88"/>
      <c r="XEP15" s="88"/>
    </row>
    <row r="16" spans="1:1014 1025:2048 2059:3071 3082:4094 4105:5117 5128:6140 6151:7163 7174:8186 8197:9209 9220:10232 10243:11255 11266:12278 12289:13312 13323:14335 14346:15358 15369:16370" ht="12.65" customHeight="1" x14ac:dyDescent="0.25">
      <c r="A16" s="43" t="s">
        <v>16</v>
      </c>
      <c r="B16" s="109" t="s">
        <v>3</v>
      </c>
      <c r="C16" s="109" t="s">
        <v>3</v>
      </c>
      <c r="D16" s="109" t="s">
        <v>3</v>
      </c>
      <c r="E16" s="109" t="s">
        <v>3</v>
      </c>
      <c r="F16" s="109" t="s">
        <v>3</v>
      </c>
      <c r="G16" s="109" t="s">
        <v>3</v>
      </c>
      <c r="H16" s="110">
        <v>681306</v>
      </c>
      <c r="I16" s="111">
        <v>674001.39331627241</v>
      </c>
      <c r="J16" s="111">
        <v>664663.06301369891</v>
      </c>
      <c r="K16" s="111">
        <v>655758</v>
      </c>
      <c r="L16" s="22"/>
    </row>
    <row r="17" spans="1:12" ht="12.65" customHeight="1" x14ac:dyDescent="0.2">
      <c r="A17" s="45" t="s">
        <v>17</v>
      </c>
      <c r="B17" s="21">
        <v>275193.10136986303</v>
      </c>
      <c r="C17" s="21">
        <v>273969.43013698631</v>
      </c>
      <c r="D17" s="21">
        <v>271167.83060109289</v>
      </c>
      <c r="E17" s="21">
        <v>271298.17534246575</v>
      </c>
      <c r="F17" s="21">
        <v>272636.29041095899</v>
      </c>
      <c r="G17" s="21">
        <v>273507.115068493</v>
      </c>
      <c r="H17" s="29">
        <v>271710</v>
      </c>
      <c r="I17" s="27">
        <v>275202.83287671203</v>
      </c>
      <c r="J17" s="27">
        <v>274791.88219178101</v>
      </c>
      <c r="K17" s="27">
        <v>273848.53424657503</v>
      </c>
    </row>
    <row r="18" spans="1:12" ht="12.65" customHeight="1" x14ac:dyDescent="0.2">
      <c r="A18" s="45" t="s">
        <v>1</v>
      </c>
      <c r="B18" s="21" t="s">
        <v>3</v>
      </c>
      <c r="C18" s="21" t="s">
        <v>3</v>
      </c>
      <c r="D18" s="21" t="s">
        <v>3</v>
      </c>
      <c r="E18" s="21" t="s">
        <v>3</v>
      </c>
      <c r="F18" s="21" t="s">
        <v>3</v>
      </c>
      <c r="G18" s="21" t="s">
        <v>3</v>
      </c>
      <c r="H18" s="29">
        <f>SUM(H19:H21)</f>
        <v>409596</v>
      </c>
      <c r="I18" s="21">
        <v>398798.56043956045</v>
      </c>
      <c r="J18" s="21">
        <v>389871.18082191783</v>
      </c>
      <c r="K18" s="27">
        <v>381909</v>
      </c>
      <c r="L18" s="22"/>
    </row>
    <row r="19" spans="1:12" ht="12.65" customHeight="1" x14ac:dyDescent="0.2">
      <c r="A19" s="79" t="s">
        <v>18</v>
      </c>
      <c r="B19" s="21" t="s">
        <v>3</v>
      </c>
      <c r="C19" s="21" t="s">
        <v>3</v>
      </c>
      <c r="D19" s="21" t="s">
        <v>3</v>
      </c>
      <c r="E19" s="21" t="s">
        <v>3</v>
      </c>
      <c r="F19" s="21" t="s">
        <v>3</v>
      </c>
      <c r="G19" s="21" t="s">
        <v>3</v>
      </c>
      <c r="H19" s="29">
        <v>163045</v>
      </c>
      <c r="I19" s="21">
        <v>159063</v>
      </c>
      <c r="J19" s="21">
        <v>154149</v>
      </c>
      <c r="K19" s="27">
        <v>147666</v>
      </c>
      <c r="L19" s="22"/>
    </row>
    <row r="20" spans="1:12" ht="12.65" customHeight="1" x14ac:dyDescent="0.2">
      <c r="A20" s="79" t="s">
        <v>0</v>
      </c>
      <c r="B20" s="21" t="s">
        <v>3</v>
      </c>
      <c r="C20" s="21" t="s">
        <v>3</v>
      </c>
      <c r="D20" s="21" t="s">
        <v>3</v>
      </c>
      <c r="E20" s="21" t="s">
        <v>3</v>
      </c>
      <c r="F20" s="21" t="s">
        <v>3</v>
      </c>
      <c r="G20" s="21" t="s">
        <v>3</v>
      </c>
      <c r="H20" s="29">
        <v>123208</v>
      </c>
      <c r="I20" s="21">
        <v>116640</v>
      </c>
      <c r="J20" s="21">
        <v>115680</v>
      </c>
      <c r="K20" s="27">
        <v>115414</v>
      </c>
      <c r="L20" s="22"/>
    </row>
    <row r="21" spans="1:12" ht="12.65" customHeight="1" x14ac:dyDescent="0.2">
      <c r="A21" s="80" t="s">
        <v>4</v>
      </c>
      <c r="B21" s="21">
        <v>129128</v>
      </c>
      <c r="C21" s="21">
        <v>128400.17534246575</v>
      </c>
      <c r="D21" s="21">
        <v>128006.6994535519</v>
      </c>
      <c r="E21" s="21">
        <v>127921.97260273973</v>
      </c>
      <c r="F21" s="21">
        <v>125942.99178082192</v>
      </c>
      <c r="G21" s="21">
        <v>124283.68219178084</v>
      </c>
      <c r="H21" s="29">
        <v>123343</v>
      </c>
      <c r="I21" s="27">
        <v>123095.56043956046</v>
      </c>
      <c r="J21" s="27">
        <v>120042.18082191781</v>
      </c>
      <c r="K21" s="21">
        <v>118828</v>
      </c>
      <c r="L21" s="22"/>
    </row>
    <row r="22" spans="1:12" ht="12.65" customHeight="1" x14ac:dyDescent="0.2">
      <c r="A22" s="80"/>
      <c r="B22" s="81"/>
      <c r="C22" s="81"/>
      <c r="D22" s="81"/>
      <c r="E22" s="81"/>
      <c r="F22" s="81"/>
      <c r="G22" s="81"/>
      <c r="H22" s="21"/>
      <c r="I22" s="27"/>
      <c r="J22" s="27"/>
      <c r="K22" s="27"/>
      <c r="L22" s="22"/>
    </row>
    <row r="23" spans="1:12" ht="12.65" customHeight="1" x14ac:dyDescent="0.2">
      <c r="A23" s="73" t="s">
        <v>20</v>
      </c>
      <c r="B23" s="74"/>
      <c r="C23" s="74"/>
      <c r="D23" s="74"/>
      <c r="E23" s="74"/>
      <c r="F23" s="74"/>
      <c r="G23" s="74"/>
      <c r="H23" s="74"/>
      <c r="I23" s="74"/>
      <c r="J23" s="74"/>
      <c r="K23" s="74"/>
      <c r="L23" s="22"/>
    </row>
    <row r="24" spans="1:12" ht="12.65" customHeight="1" x14ac:dyDescent="0.25">
      <c r="A24" s="43" t="s">
        <v>16</v>
      </c>
      <c r="B24" s="109" t="s">
        <v>3</v>
      </c>
      <c r="C24" s="109" t="s">
        <v>3</v>
      </c>
      <c r="D24" s="109" t="s">
        <v>3</v>
      </c>
      <c r="E24" s="109" t="s">
        <v>3</v>
      </c>
      <c r="F24" s="109" t="s">
        <v>3</v>
      </c>
      <c r="G24" s="109" t="s">
        <v>3</v>
      </c>
      <c r="H24" s="111">
        <f>H25+H28</f>
        <v>21522</v>
      </c>
      <c r="I24" s="109">
        <v>22804.553175499997</v>
      </c>
      <c r="J24" s="109">
        <v>23944.329121999999</v>
      </c>
      <c r="K24" s="126">
        <v>24375</v>
      </c>
      <c r="L24" s="22"/>
    </row>
    <row r="25" spans="1:12" ht="12.65" customHeight="1" x14ac:dyDescent="0.2">
      <c r="A25" s="3" t="s">
        <v>21</v>
      </c>
      <c r="B25" s="29">
        <v>16203</v>
      </c>
      <c r="C25" s="29">
        <v>16229</v>
      </c>
      <c r="D25" s="29">
        <v>16297.767</v>
      </c>
      <c r="E25" s="29">
        <v>16831.177</v>
      </c>
      <c r="F25" s="29">
        <v>17162.053</v>
      </c>
      <c r="G25" s="29">
        <v>17429.420999999998</v>
      </c>
      <c r="H25" s="27">
        <v>17478</v>
      </c>
      <c r="I25" s="27">
        <v>18562.061000000002</v>
      </c>
      <c r="J25" s="27">
        <v>19353.082999999999</v>
      </c>
      <c r="K25" s="27">
        <v>19764.557000000001</v>
      </c>
      <c r="L25" s="22"/>
    </row>
    <row r="26" spans="1:12" ht="12.65" customHeight="1" x14ac:dyDescent="0.2">
      <c r="A26" s="82" t="s">
        <v>22</v>
      </c>
      <c r="B26" s="29">
        <v>7574</v>
      </c>
      <c r="C26" s="29">
        <v>7695</v>
      </c>
      <c r="D26" s="29">
        <v>7731.73</v>
      </c>
      <c r="E26" s="29">
        <v>7863.7449999999999</v>
      </c>
      <c r="F26" s="29">
        <v>8003.7929999999997</v>
      </c>
      <c r="G26" s="29">
        <v>8124.7879999999996</v>
      </c>
      <c r="H26" s="21">
        <v>8273</v>
      </c>
      <c r="I26" s="27">
        <v>8672.7530000000006</v>
      </c>
      <c r="J26" s="27">
        <v>8991.0730000000003</v>
      </c>
      <c r="K26" s="27">
        <v>9279.36</v>
      </c>
      <c r="L26" s="22"/>
    </row>
    <row r="27" spans="1:12" ht="12.65" customHeight="1" x14ac:dyDescent="0.2">
      <c r="A27" s="82" t="s">
        <v>23</v>
      </c>
      <c r="B27" s="29">
        <v>8628</v>
      </c>
      <c r="C27" s="29">
        <v>8534</v>
      </c>
      <c r="D27" s="29">
        <v>8566.0370000000003</v>
      </c>
      <c r="E27" s="29">
        <v>8967.4320000000007</v>
      </c>
      <c r="F27" s="29">
        <v>9158.26</v>
      </c>
      <c r="G27" s="29">
        <v>9304.6329999999998</v>
      </c>
      <c r="H27" s="21">
        <v>9205</v>
      </c>
      <c r="I27" s="27">
        <v>9889.3080000000009</v>
      </c>
      <c r="J27" s="27">
        <v>10362.01</v>
      </c>
      <c r="K27" s="27">
        <v>10485.197</v>
      </c>
      <c r="L27" s="22"/>
    </row>
    <row r="28" spans="1:12" ht="12.65" customHeight="1" x14ac:dyDescent="0.2">
      <c r="A28" s="45" t="s">
        <v>1</v>
      </c>
      <c r="B28" s="21" t="s">
        <v>3</v>
      </c>
      <c r="C28" s="21" t="s">
        <v>3</v>
      </c>
      <c r="D28" s="21" t="s">
        <v>3</v>
      </c>
      <c r="E28" s="21" t="s">
        <v>3</v>
      </c>
      <c r="F28" s="21" t="s">
        <v>3</v>
      </c>
      <c r="G28" s="21" t="s">
        <v>3</v>
      </c>
      <c r="H28" s="27">
        <v>4044</v>
      </c>
      <c r="I28" s="21">
        <v>4242.4921754999996</v>
      </c>
      <c r="J28" s="21">
        <v>4591.2461220000005</v>
      </c>
      <c r="K28" s="21">
        <v>4611</v>
      </c>
      <c r="L28" s="22"/>
    </row>
    <row r="29" spans="1:12" ht="12.65" customHeight="1" x14ac:dyDescent="0.2">
      <c r="A29" s="79" t="s">
        <v>18</v>
      </c>
      <c r="B29" s="21" t="s">
        <v>3</v>
      </c>
      <c r="C29" s="21" t="s">
        <v>3</v>
      </c>
      <c r="D29" s="21" t="s">
        <v>3</v>
      </c>
      <c r="E29" s="21" t="s">
        <v>3</v>
      </c>
      <c r="F29" s="21" t="s">
        <v>3</v>
      </c>
      <c r="G29" s="21" t="s">
        <v>3</v>
      </c>
      <c r="H29" s="21">
        <v>1015</v>
      </c>
      <c r="I29" s="21">
        <v>1082.6158680000001</v>
      </c>
      <c r="J29" s="21">
        <v>1146.4464228000002</v>
      </c>
      <c r="K29" s="21">
        <v>1121</v>
      </c>
      <c r="L29" s="22"/>
    </row>
    <row r="30" spans="1:12" ht="12.65" customHeight="1" x14ac:dyDescent="0.2">
      <c r="A30" s="82" t="s">
        <v>22</v>
      </c>
      <c r="B30" s="21" t="s">
        <v>3</v>
      </c>
      <c r="C30" s="21" t="s">
        <v>3</v>
      </c>
      <c r="D30" s="21" t="s">
        <v>3</v>
      </c>
      <c r="E30" s="21" t="s">
        <v>3</v>
      </c>
      <c r="F30" s="21" t="s">
        <v>3</v>
      </c>
      <c r="G30" s="21" t="s">
        <v>3</v>
      </c>
      <c r="H30" s="21">
        <v>626</v>
      </c>
      <c r="I30" s="21">
        <v>662.32667960000003</v>
      </c>
      <c r="J30" s="21">
        <v>670.92112199999997</v>
      </c>
      <c r="K30" s="83">
        <v>669</v>
      </c>
      <c r="L30" s="22"/>
    </row>
    <row r="31" spans="1:12" ht="12.65" customHeight="1" x14ac:dyDescent="0.2">
      <c r="A31" s="82" t="s">
        <v>23</v>
      </c>
      <c r="B31" s="21" t="s">
        <v>3</v>
      </c>
      <c r="C31" s="21" t="s">
        <v>3</v>
      </c>
      <c r="D31" s="21" t="s">
        <v>3</v>
      </c>
      <c r="E31" s="21" t="s">
        <v>3</v>
      </c>
      <c r="F31" s="21" t="s">
        <v>3</v>
      </c>
      <c r="G31" s="21" t="s">
        <v>3</v>
      </c>
      <c r="H31" s="21">
        <v>389</v>
      </c>
      <c r="I31" s="21">
        <v>420.2891884</v>
      </c>
      <c r="J31" s="21">
        <v>475.52530080000002</v>
      </c>
      <c r="K31" s="21">
        <v>452</v>
      </c>
      <c r="L31" s="22"/>
    </row>
    <row r="32" spans="1:12" ht="12.65" customHeight="1" x14ac:dyDescent="0.2">
      <c r="A32" s="79" t="s">
        <v>0</v>
      </c>
      <c r="B32" s="21" t="s">
        <v>3</v>
      </c>
      <c r="C32" s="21" t="s">
        <v>3</v>
      </c>
      <c r="D32" s="21" t="s">
        <v>3</v>
      </c>
      <c r="E32" s="21" t="s">
        <v>3</v>
      </c>
      <c r="F32" s="21" t="s">
        <v>3</v>
      </c>
      <c r="G32" s="21" t="s">
        <v>3</v>
      </c>
      <c r="H32" s="21">
        <v>2063</v>
      </c>
      <c r="I32" s="21">
        <v>2072.9663365000001</v>
      </c>
      <c r="J32" s="21">
        <v>2206.9553357999998</v>
      </c>
      <c r="K32" s="21">
        <v>2314</v>
      </c>
      <c r="L32" s="22"/>
    </row>
    <row r="33" spans="1:12" ht="12.65" customHeight="1" x14ac:dyDescent="0.2">
      <c r="A33" s="82" t="s">
        <v>22</v>
      </c>
      <c r="B33" s="21" t="s">
        <v>3</v>
      </c>
      <c r="C33" s="21" t="s">
        <v>3</v>
      </c>
      <c r="D33" s="21" t="s">
        <v>3</v>
      </c>
      <c r="E33" s="21" t="s">
        <v>3</v>
      </c>
      <c r="F33" s="21" t="s">
        <v>3</v>
      </c>
      <c r="G33" s="21" t="s">
        <v>3</v>
      </c>
      <c r="H33" s="21">
        <v>1632</v>
      </c>
      <c r="I33" s="21">
        <v>1641.1763168</v>
      </c>
      <c r="J33" s="21">
        <v>1785.4781742</v>
      </c>
      <c r="K33" s="21">
        <v>1872</v>
      </c>
      <c r="L33" s="22"/>
    </row>
    <row r="34" spans="1:12" ht="12.65" customHeight="1" x14ac:dyDescent="0.2">
      <c r="A34" s="82" t="s">
        <v>23</v>
      </c>
      <c r="B34" s="21" t="s">
        <v>3</v>
      </c>
      <c r="C34" s="21" t="s">
        <v>3</v>
      </c>
      <c r="D34" s="21" t="s">
        <v>3</v>
      </c>
      <c r="E34" s="21" t="s">
        <v>3</v>
      </c>
      <c r="F34" s="21" t="s">
        <v>3</v>
      </c>
      <c r="G34" s="21" t="s">
        <v>3</v>
      </c>
      <c r="H34" s="27">
        <v>430</v>
      </c>
      <c r="I34" s="21">
        <v>431.79001970000002</v>
      </c>
      <c r="J34" s="21">
        <v>421.47716159999999</v>
      </c>
      <c r="K34" s="29">
        <v>442</v>
      </c>
      <c r="L34" s="22"/>
    </row>
    <row r="35" spans="1:12" ht="12.65" customHeight="1" x14ac:dyDescent="0.2">
      <c r="A35" s="80" t="s">
        <v>4</v>
      </c>
      <c r="B35" s="21">
        <v>932</v>
      </c>
      <c r="C35" s="21">
        <v>907</v>
      </c>
      <c r="D35" s="21">
        <v>916.91</v>
      </c>
      <c r="E35" s="21">
        <v>891.40200000000004</v>
      </c>
      <c r="F35" s="21">
        <v>836.46600000000001</v>
      </c>
      <c r="G35" s="84">
        <v>873.87300000000005</v>
      </c>
      <c r="H35" s="21">
        <v>967</v>
      </c>
      <c r="I35" s="21">
        <v>1086.9099712999998</v>
      </c>
      <c r="J35" s="21">
        <v>1237.8443634</v>
      </c>
      <c r="K35" s="21">
        <v>1176</v>
      </c>
      <c r="L35" s="22"/>
    </row>
    <row r="36" spans="1:12" ht="12.65" customHeight="1" x14ac:dyDescent="0.2">
      <c r="A36" s="82" t="s">
        <v>22</v>
      </c>
      <c r="B36" s="75">
        <v>466</v>
      </c>
      <c r="C36" s="21">
        <v>479</v>
      </c>
      <c r="D36" s="21">
        <v>507.52</v>
      </c>
      <c r="E36" s="21">
        <v>494.90899999999999</v>
      </c>
      <c r="F36" s="85">
        <v>475.18400000000003</v>
      </c>
      <c r="G36" s="84">
        <v>547.65</v>
      </c>
      <c r="H36" s="21">
        <v>589</v>
      </c>
      <c r="I36" s="21">
        <v>695.09341099999983</v>
      </c>
      <c r="J36" s="21">
        <v>782.2756470999999</v>
      </c>
      <c r="K36" s="56">
        <v>737</v>
      </c>
      <c r="L36" s="22"/>
    </row>
    <row r="37" spans="1:12" ht="12.65" customHeight="1" x14ac:dyDescent="0.2">
      <c r="A37" s="82" t="s">
        <v>23</v>
      </c>
      <c r="B37" s="21">
        <v>465</v>
      </c>
      <c r="C37" s="21">
        <v>429</v>
      </c>
      <c r="D37" s="21">
        <v>409.39</v>
      </c>
      <c r="E37" s="21">
        <v>396.49299999999999</v>
      </c>
      <c r="F37" s="21">
        <v>361.28199999999998</v>
      </c>
      <c r="G37" s="84">
        <v>326.22300000000001</v>
      </c>
      <c r="H37" s="21">
        <v>378</v>
      </c>
      <c r="I37" s="21">
        <v>391.81655999999998</v>
      </c>
      <c r="J37" s="21">
        <v>455.56871629999995</v>
      </c>
      <c r="K37" s="27">
        <v>438</v>
      </c>
      <c r="L37" s="22"/>
    </row>
    <row r="38" spans="1:12" ht="12.65" customHeight="1" x14ac:dyDescent="0.2">
      <c r="A38" s="49"/>
      <c r="B38" s="27"/>
      <c r="C38" s="27"/>
      <c r="D38" s="27"/>
      <c r="E38" s="27"/>
      <c r="F38" s="27"/>
      <c r="G38" s="27"/>
      <c r="H38" s="21"/>
      <c r="I38" s="27"/>
      <c r="J38" s="27"/>
      <c r="K38" s="27"/>
      <c r="L38" s="22"/>
    </row>
    <row r="39" spans="1:12" ht="12.65" customHeight="1" x14ac:dyDescent="0.2">
      <c r="A39" s="73" t="s">
        <v>24</v>
      </c>
      <c r="B39" s="74"/>
      <c r="C39" s="74"/>
      <c r="D39" s="74"/>
      <c r="E39" s="74"/>
      <c r="F39" s="74"/>
      <c r="G39" s="74"/>
      <c r="H39" s="74"/>
      <c r="I39" s="74"/>
      <c r="J39" s="74"/>
      <c r="K39" s="74"/>
      <c r="L39" s="22"/>
    </row>
    <row r="40" spans="1:12" ht="12.65" customHeight="1" x14ac:dyDescent="0.25">
      <c r="A40" s="43" t="s">
        <v>16</v>
      </c>
      <c r="B40" s="109" t="s">
        <v>3</v>
      </c>
      <c r="C40" s="109" t="s">
        <v>3</v>
      </c>
      <c r="D40" s="109" t="s">
        <v>3</v>
      </c>
      <c r="E40" s="109" t="s">
        <v>3</v>
      </c>
      <c r="F40" s="109" t="s">
        <v>3</v>
      </c>
      <c r="G40" s="109" t="s">
        <v>3</v>
      </c>
      <c r="H40" s="111">
        <f>H43+H46</f>
        <v>50397</v>
      </c>
      <c r="I40" s="109">
        <v>53283.315970199998</v>
      </c>
      <c r="J40" s="109">
        <v>55357.178732500004</v>
      </c>
      <c r="K40" s="111">
        <v>56235</v>
      </c>
      <c r="L40" s="127"/>
    </row>
    <row r="41" spans="1:12" ht="12.65" customHeight="1" x14ac:dyDescent="0.2">
      <c r="A41" s="82" t="s">
        <v>22</v>
      </c>
      <c r="B41" s="21" t="s">
        <v>3</v>
      </c>
      <c r="C41" s="21" t="s">
        <v>3</v>
      </c>
      <c r="D41" s="21" t="s">
        <v>3</v>
      </c>
      <c r="E41" s="21" t="s">
        <v>3</v>
      </c>
      <c r="F41" s="21" t="s">
        <v>3</v>
      </c>
      <c r="G41" s="21" t="s">
        <v>3</v>
      </c>
      <c r="H41" s="27">
        <f>H44+H48+H51+H54</f>
        <v>26381</v>
      </c>
      <c r="I41" s="21">
        <v>27768.194360900001</v>
      </c>
      <c r="J41" s="21">
        <v>28572.9929773</v>
      </c>
      <c r="K41" s="27">
        <v>29354</v>
      </c>
      <c r="L41" s="128"/>
    </row>
    <row r="42" spans="1:12" ht="12.65" customHeight="1" x14ac:dyDescent="0.2">
      <c r="A42" s="82" t="s">
        <v>23</v>
      </c>
      <c r="B42" s="21" t="s">
        <v>3</v>
      </c>
      <c r="C42" s="21" t="s">
        <v>3</v>
      </c>
      <c r="D42" s="21" t="s">
        <v>3</v>
      </c>
      <c r="E42" s="21" t="s">
        <v>3</v>
      </c>
      <c r="F42" s="21" t="s">
        <v>3</v>
      </c>
      <c r="G42" s="21" t="s">
        <v>3</v>
      </c>
      <c r="H42" s="21">
        <f>H45+H49+H52+H55</f>
        <v>24016</v>
      </c>
      <c r="I42" s="21">
        <v>25515.121609400001</v>
      </c>
      <c r="J42" s="21">
        <v>26784.1857552</v>
      </c>
      <c r="K42" s="27">
        <v>26880</v>
      </c>
      <c r="L42" s="128"/>
    </row>
    <row r="43" spans="1:12" ht="12.65" customHeight="1" x14ac:dyDescent="0.2">
      <c r="A43" s="3" t="s">
        <v>21</v>
      </c>
      <c r="B43" s="21">
        <v>36208</v>
      </c>
      <c r="C43" s="28">
        <v>35486</v>
      </c>
      <c r="D43" s="28">
        <v>34766.273000000001</v>
      </c>
      <c r="E43" s="21">
        <v>35623.883000000002</v>
      </c>
      <c r="F43" s="21">
        <v>35933.512000000002</v>
      </c>
      <c r="G43" s="21">
        <v>35628.476000000002</v>
      </c>
      <c r="H43" s="21">
        <v>35533</v>
      </c>
      <c r="I43" s="27">
        <v>37392.74</v>
      </c>
      <c r="J43" s="27">
        <v>38806.777000000002</v>
      </c>
      <c r="K43" s="27">
        <v>39562.038999999997</v>
      </c>
      <c r="L43" s="22"/>
    </row>
    <row r="44" spans="1:12" ht="12.65" customHeight="1" x14ac:dyDescent="0.2">
      <c r="A44" s="82" t="s">
        <v>22</v>
      </c>
      <c r="B44" s="21">
        <v>15765</v>
      </c>
      <c r="C44" s="28">
        <v>15752</v>
      </c>
      <c r="D44" s="28">
        <v>15690.035</v>
      </c>
      <c r="E44" s="21">
        <v>15889.226000000001</v>
      </c>
      <c r="F44" s="21">
        <v>16026.135</v>
      </c>
      <c r="G44" s="21">
        <v>16052.181</v>
      </c>
      <c r="H44" s="27">
        <v>16245</v>
      </c>
      <c r="I44" s="27">
        <v>16919.875</v>
      </c>
      <c r="J44" s="27">
        <v>17413.041000000001</v>
      </c>
      <c r="K44" s="27">
        <v>17922.428</v>
      </c>
      <c r="L44" s="22"/>
    </row>
    <row r="45" spans="1:12" ht="12.65" customHeight="1" x14ac:dyDescent="0.2">
      <c r="A45" s="82" t="s">
        <v>23</v>
      </c>
      <c r="B45" s="21">
        <v>20443</v>
      </c>
      <c r="C45" s="28">
        <v>19734</v>
      </c>
      <c r="D45" s="28">
        <v>19076.238000000001</v>
      </c>
      <c r="E45" s="21">
        <v>19734.656999999999</v>
      </c>
      <c r="F45" s="21">
        <v>19907.377</v>
      </c>
      <c r="G45" s="21">
        <v>19576.294999999998</v>
      </c>
      <c r="H45" s="21">
        <v>19288</v>
      </c>
      <c r="I45" s="27">
        <v>20472.865000000002</v>
      </c>
      <c r="J45" s="27">
        <v>21393.736000000001</v>
      </c>
      <c r="K45" s="27">
        <v>21639.611000000001</v>
      </c>
      <c r="L45" s="22"/>
    </row>
    <row r="46" spans="1:12" ht="12.65" customHeight="1" x14ac:dyDescent="0.2">
      <c r="A46" s="45" t="s">
        <v>1</v>
      </c>
      <c r="B46" s="21"/>
      <c r="C46" s="29"/>
      <c r="D46" s="21"/>
      <c r="E46" s="21"/>
      <c r="F46" s="21"/>
      <c r="G46" s="21"/>
      <c r="H46" s="21">
        <v>14864</v>
      </c>
      <c r="I46" s="21">
        <v>15890.575970199998</v>
      </c>
      <c r="J46" s="21">
        <v>16550.401732500002</v>
      </c>
      <c r="K46" s="27">
        <v>16673</v>
      </c>
      <c r="L46" s="22"/>
    </row>
    <row r="47" spans="1:12" ht="12.65" customHeight="1" x14ac:dyDescent="0.2">
      <c r="A47" s="79" t="s">
        <v>18</v>
      </c>
      <c r="B47" s="21" t="s">
        <v>3</v>
      </c>
      <c r="C47" s="21" t="s">
        <v>3</v>
      </c>
      <c r="D47" s="21" t="s">
        <v>3</v>
      </c>
      <c r="E47" s="21" t="s">
        <v>3</v>
      </c>
      <c r="F47" s="21" t="s">
        <v>3</v>
      </c>
      <c r="G47" s="21" t="s">
        <v>3</v>
      </c>
      <c r="H47" s="27">
        <v>6808</v>
      </c>
      <c r="I47" s="21">
        <v>7319.3259545000001</v>
      </c>
      <c r="J47" s="21">
        <v>7530.3284659000001</v>
      </c>
      <c r="K47" s="58">
        <v>7257</v>
      </c>
      <c r="L47" s="22"/>
    </row>
    <row r="48" spans="1:12" ht="12.65" customHeight="1" x14ac:dyDescent="0.2">
      <c r="A48" s="82" t="s">
        <v>22</v>
      </c>
      <c r="B48" s="21" t="s">
        <v>3</v>
      </c>
      <c r="C48" s="21" t="s">
        <v>3</v>
      </c>
      <c r="D48" s="21" t="s">
        <v>3</v>
      </c>
      <c r="E48" s="21" t="s">
        <v>3</v>
      </c>
      <c r="F48" s="21" t="s">
        <v>3</v>
      </c>
      <c r="G48" s="21" t="s">
        <v>3</v>
      </c>
      <c r="H48" s="21">
        <v>4160</v>
      </c>
      <c r="I48" s="21">
        <v>4415.8692000999999</v>
      </c>
      <c r="J48" s="21">
        <v>4369.2811993000005</v>
      </c>
      <c r="K48" s="58">
        <v>4320</v>
      </c>
      <c r="L48" s="22"/>
    </row>
    <row r="49" spans="1:12" ht="10.5" customHeight="1" x14ac:dyDescent="0.2">
      <c r="A49" s="82" t="s">
        <v>23</v>
      </c>
      <c r="B49" s="21" t="s">
        <v>3</v>
      </c>
      <c r="C49" s="21" t="s">
        <v>3</v>
      </c>
      <c r="D49" s="21" t="s">
        <v>3</v>
      </c>
      <c r="E49" s="21" t="s">
        <v>3</v>
      </c>
      <c r="F49" s="21" t="s">
        <v>3</v>
      </c>
      <c r="G49" s="21" t="s">
        <v>3</v>
      </c>
      <c r="H49" s="27">
        <v>2648</v>
      </c>
      <c r="I49" s="21">
        <v>2903.4567544000001</v>
      </c>
      <c r="J49" s="21">
        <v>3161.0472666000001</v>
      </c>
      <c r="K49" s="27">
        <v>2938</v>
      </c>
      <c r="L49" s="22"/>
    </row>
    <row r="50" spans="1:12" ht="12.65" customHeight="1" x14ac:dyDescent="0.2">
      <c r="A50" s="79" t="s">
        <v>0</v>
      </c>
      <c r="B50" s="21" t="s">
        <v>3</v>
      </c>
      <c r="C50" s="21" t="s">
        <v>3</v>
      </c>
      <c r="D50" s="21" t="s">
        <v>3</v>
      </c>
      <c r="E50" s="21" t="s">
        <v>3</v>
      </c>
      <c r="F50" s="21" t="s">
        <v>3</v>
      </c>
      <c r="G50" s="21" t="s">
        <v>3</v>
      </c>
      <c r="H50" s="27">
        <v>5270</v>
      </c>
      <c r="I50" s="21">
        <v>5397.5779768000002</v>
      </c>
      <c r="J50" s="21">
        <v>5440.3583315000005</v>
      </c>
      <c r="K50" s="27">
        <v>5658</v>
      </c>
      <c r="L50" s="22"/>
    </row>
    <row r="51" spans="1:12" ht="12.65" customHeight="1" x14ac:dyDescent="0.2">
      <c r="A51" s="82" t="s">
        <v>22</v>
      </c>
      <c r="B51" s="21" t="s">
        <v>3</v>
      </c>
      <c r="C51" s="21" t="s">
        <v>3</v>
      </c>
      <c r="D51" s="21" t="s">
        <v>3</v>
      </c>
      <c r="E51" s="21" t="s">
        <v>3</v>
      </c>
      <c r="F51" s="21" t="s">
        <v>3</v>
      </c>
      <c r="G51" s="21" t="s">
        <v>3</v>
      </c>
      <c r="H51" s="21">
        <v>4187</v>
      </c>
      <c r="I51" s="21">
        <v>4283.6687966999998</v>
      </c>
      <c r="J51" s="21">
        <v>4383.1764002999998</v>
      </c>
      <c r="K51" s="27">
        <v>4567</v>
      </c>
      <c r="L51" s="22"/>
    </row>
    <row r="52" spans="1:12" ht="12.65" customHeight="1" x14ac:dyDescent="0.2">
      <c r="A52" s="82" t="s">
        <v>23</v>
      </c>
      <c r="B52" s="21" t="s">
        <v>3</v>
      </c>
      <c r="C52" s="21" t="s">
        <v>3</v>
      </c>
      <c r="D52" s="21" t="s">
        <v>3</v>
      </c>
      <c r="E52" s="21" t="s">
        <v>3</v>
      </c>
      <c r="F52" s="21" t="s">
        <v>3</v>
      </c>
      <c r="G52" s="21" t="s">
        <v>3</v>
      </c>
      <c r="H52" s="21">
        <v>1083</v>
      </c>
      <c r="I52" s="21">
        <v>1113.9091801</v>
      </c>
      <c r="J52" s="21">
        <v>1057.1819312</v>
      </c>
      <c r="K52" s="54">
        <v>1091</v>
      </c>
      <c r="L52" s="22"/>
    </row>
    <row r="53" spans="1:12" ht="12.65" customHeight="1" x14ac:dyDescent="0.2">
      <c r="A53" s="80" t="s">
        <v>4</v>
      </c>
      <c r="B53" s="86">
        <v>3280.5459999999998</v>
      </c>
      <c r="C53" s="29">
        <v>3056.585</v>
      </c>
      <c r="D53" s="29">
        <v>2964.4560000000001</v>
      </c>
      <c r="E53" s="29">
        <v>2864.076</v>
      </c>
      <c r="F53" s="29">
        <v>2672.5419999999999</v>
      </c>
      <c r="G53" s="29">
        <v>2657.28</v>
      </c>
      <c r="H53" s="21">
        <v>2786</v>
      </c>
      <c r="I53" s="21">
        <v>3173.6720389000002</v>
      </c>
      <c r="J53" s="21">
        <v>3579.7149350999998</v>
      </c>
      <c r="K53" s="54">
        <v>3757</v>
      </c>
      <c r="L53" s="22"/>
    </row>
    <row r="54" spans="1:12" ht="12.75" customHeight="1" x14ac:dyDescent="0.2">
      <c r="A54" s="82" t="s">
        <v>22</v>
      </c>
      <c r="B54" s="87">
        <v>1748.424</v>
      </c>
      <c r="C54" s="56">
        <v>1707.7729999999999</v>
      </c>
      <c r="D54" s="56">
        <v>1762.8879999999999</v>
      </c>
      <c r="E54" s="56">
        <v>1699.182</v>
      </c>
      <c r="F54" s="56">
        <v>1626.604</v>
      </c>
      <c r="G54" s="56">
        <v>1785.874</v>
      </c>
      <c r="H54" s="21">
        <v>1789</v>
      </c>
      <c r="I54" s="21">
        <v>2148.7813641000002</v>
      </c>
      <c r="J54" s="21">
        <v>2407.4943777000003</v>
      </c>
      <c r="K54" s="54">
        <v>2546</v>
      </c>
      <c r="L54" s="22"/>
    </row>
    <row r="55" spans="1:12" ht="12.65" customHeight="1" x14ac:dyDescent="0.2">
      <c r="A55" s="82" t="s">
        <v>23</v>
      </c>
      <c r="B55" s="108">
        <v>1532.1220000000001</v>
      </c>
      <c r="C55" s="83">
        <v>1348.8119999999999</v>
      </c>
      <c r="D55" s="83">
        <v>1201.568</v>
      </c>
      <c r="E55" s="83">
        <v>1164.894</v>
      </c>
      <c r="F55" s="83">
        <v>1045.9380000000001</v>
      </c>
      <c r="G55" s="83">
        <v>871.40599999999995</v>
      </c>
      <c r="H55" s="21">
        <v>997</v>
      </c>
      <c r="I55" s="21">
        <v>1024.8906749</v>
      </c>
      <c r="J55" s="21">
        <v>1172.2205574</v>
      </c>
      <c r="K55" s="54">
        <v>1212</v>
      </c>
      <c r="L55" s="22"/>
    </row>
    <row r="56" spans="1:12" ht="12.65" customHeight="1" x14ac:dyDescent="0.2">
      <c r="A56" s="82"/>
      <c r="B56" s="21"/>
      <c r="C56" s="21"/>
      <c r="D56" s="21"/>
      <c r="E56" s="21"/>
      <c r="F56" s="21"/>
      <c r="G56" s="21"/>
      <c r="H56" s="21"/>
      <c r="I56" s="21"/>
      <c r="J56" s="21"/>
      <c r="K56" s="27"/>
      <c r="L56" s="22"/>
    </row>
    <row r="57" spans="1:12" ht="12.65" customHeight="1" x14ac:dyDescent="0.2">
      <c r="A57" s="73" t="s">
        <v>25</v>
      </c>
      <c r="B57" s="74"/>
      <c r="C57" s="74"/>
      <c r="D57" s="74"/>
      <c r="E57" s="74"/>
      <c r="F57" s="74"/>
      <c r="G57" s="74"/>
      <c r="H57" s="74"/>
      <c r="I57" s="74"/>
      <c r="J57" s="74"/>
      <c r="K57" s="74"/>
      <c r="L57" s="22"/>
    </row>
    <row r="58" spans="1:12" ht="12.65" customHeight="1" x14ac:dyDescent="0.25">
      <c r="A58" s="112" t="s">
        <v>26</v>
      </c>
      <c r="B58" s="113">
        <v>2.2000000000000002</v>
      </c>
      <c r="C58" s="114">
        <v>2.2000000000000002</v>
      </c>
      <c r="D58" s="114">
        <f t="shared" ref="D58:E60" si="0">(D43/D25)</f>
        <v>2.1331924183233202</v>
      </c>
      <c r="E58" s="114">
        <f t="shared" si="0"/>
        <v>2.1165414040860009</v>
      </c>
      <c r="F58" s="114">
        <v>2.0937770090792749</v>
      </c>
      <c r="G58" s="114">
        <v>2.0441571753875243</v>
      </c>
      <c r="H58" s="114">
        <v>2.0441571753875243</v>
      </c>
      <c r="I58" s="113">
        <v>2.0144709115068826</v>
      </c>
      <c r="J58" s="113">
        <v>2.0051987065833385</v>
      </c>
      <c r="K58" s="113">
        <v>2.0016658607627784</v>
      </c>
      <c r="L58" s="22"/>
    </row>
    <row r="59" spans="1:12" s="2" customFormat="1" ht="12.75" customHeight="1" x14ac:dyDescent="0.2">
      <c r="A59" s="82" t="s">
        <v>22</v>
      </c>
      <c r="B59" s="89">
        <v>2.1</v>
      </c>
      <c r="C59" s="30">
        <v>2</v>
      </c>
      <c r="D59" s="30">
        <f t="shared" si="0"/>
        <v>2.0293045670244565</v>
      </c>
      <c r="E59" s="30">
        <f t="shared" si="0"/>
        <v>2.0205672996771895</v>
      </c>
      <c r="F59" s="30">
        <v>2.0023175262028889</v>
      </c>
      <c r="G59" s="30">
        <v>1.9757045968460962</v>
      </c>
      <c r="H59" s="30">
        <v>2.0441571753875243</v>
      </c>
      <c r="I59" s="89">
        <v>1.9509247705398036</v>
      </c>
      <c r="J59" s="89">
        <v>1.9367033278452972</v>
      </c>
      <c r="K59" s="89">
        <v>1.9314293227119113</v>
      </c>
      <c r="L59" s="22"/>
    </row>
    <row r="60" spans="1:12" ht="12.65" customHeight="1" x14ac:dyDescent="0.2">
      <c r="A60" s="82" t="s">
        <v>23</v>
      </c>
      <c r="B60" s="89">
        <v>2.4</v>
      </c>
      <c r="C60" s="30">
        <v>2.2999999999999998</v>
      </c>
      <c r="D60" s="30">
        <f t="shared" si="0"/>
        <v>2.2269618961487092</v>
      </c>
      <c r="E60" s="30">
        <f t="shared" si="0"/>
        <v>2.2007032782629405</v>
      </c>
      <c r="F60" s="30">
        <v>2.1737073417876323</v>
      </c>
      <c r="G60" s="30">
        <v>2.1039298379635176</v>
      </c>
      <c r="H60" s="30">
        <v>2.1039298379635176</v>
      </c>
      <c r="I60" s="89">
        <v>2.0701996770455073</v>
      </c>
      <c r="J60" s="89">
        <v>2.064631861965005</v>
      </c>
      <c r="K60" s="89">
        <v>2.0638249333798879</v>
      </c>
      <c r="L60" s="22"/>
    </row>
    <row r="61" spans="1:12" ht="12.65" customHeight="1" x14ac:dyDescent="0.2">
      <c r="A61" s="45" t="s">
        <v>1</v>
      </c>
      <c r="B61" s="21" t="s">
        <v>3</v>
      </c>
      <c r="C61" s="21" t="s">
        <v>3</v>
      </c>
      <c r="D61" s="21" t="s">
        <v>3</v>
      </c>
      <c r="E61" s="21" t="s">
        <v>3</v>
      </c>
      <c r="F61" s="21" t="s">
        <v>3</v>
      </c>
      <c r="G61" s="21" t="s">
        <v>3</v>
      </c>
      <c r="H61" s="30">
        <v>3.7</v>
      </c>
      <c r="I61" s="89">
        <v>3.7455757872616964</v>
      </c>
      <c r="J61" s="89">
        <v>3.6048791113047267</v>
      </c>
      <c r="K61" s="89">
        <v>3.6</v>
      </c>
      <c r="L61" s="22"/>
    </row>
    <row r="62" spans="1:12" ht="12.65" customHeight="1" x14ac:dyDescent="0.2">
      <c r="A62" s="79" t="s">
        <v>18</v>
      </c>
      <c r="B62" s="21" t="s">
        <v>3</v>
      </c>
      <c r="C62" s="21" t="s">
        <v>3</v>
      </c>
      <c r="D62" s="21" t="s">
        <v>3</v>
      </c>
      <c r="E62" s="21" t="s">
        <v>3</v>
      </c>
      <c r="F62" s="21" t="s">
        <v>3</v>
      </c>
      <c r="G62" s="21" t="s">
        <v>3</v>
      </c>
      <c r="H62" s="30">
        <v>6.7</v>
      </c>
      <c r="I62" s="89">
        <v>6.7607783802592483</v>
      </c>
      <c r="J62" s="89">
        <v>6.5706806282722514</v>
      </c>
      <c r="K62" s="89">
        <v>6.5</v>
      </c>
      <c r="L62" s="22"/>
    </row>
    <row r="63" spans="1:12" s="2" customFormat="1" ht="14.25" customHeight="1" x14ac:dyDescent="0.2">
      <c r="A63" s="82" t="s">
        <v>22</v>
      </c>
      <c r="B63" s="21" t="s">
        <v>3</v>
      </c>
      <c r="C63" s="21" t="s">
        <v>3</v>
      </c>
      <c r="D63" s="21" t="s">
        <v>3</v>
      </c>
      <c r="E63" s="21" t="s">
        <v>3</v>
      </c>
      <c r="F63" s="21" t="s">
        <v>3</v>
      </c>
      <c r="G63" s="21" t="s">
        <v>3</v>
      </c>
      <c r="H63" s="30">
        <v>6.6</v>
      </c>
      <c r="I63" s="89">
        <v>6.6672071896105445</v>
      </c>
      <c r="J63" s="89">
        <v>6.5096870342771984</v>
      </c>
      <c r="K63" s="89">
        <v>6.5</v>
      </c>
      <c r="L63" s="22"/>
    </row>
    <row r="64" spans="1:12" ht="12.65" customHeight="1" x14ac:dyDescent="0.2">
      <c r="A64" s="82" t="s">
        <v>23</v>
      </c>
      <c r="B64" s="21" t="s">
        <v>3</v>
      </c>
      <c r="C64" s="21" t="s">
        <v>3</v>
      </c>
      <c r="D64" s="21" t="s">
        <v>3</v>
      </c>
      <c r="E64" s="21" t="s">
        <v>3</v>
      </c>
      <c r="F64" s="21" t="s">
        <v>3</v>
      </c>
      <c r="G64" s="21" t="s">
        <v>3</v>
      </c>
      <c r="H64" s="30">
        <v>6.8</v>
      </c>
      <c r="I64" s="89">
        <v>6.9082356494897645</v>
      </c>
      <c r="J64" s="89">
        <v>6.6407563025210088</v>
      </c>
      <c r="K64" s="89">
        <v>6.5</v>
      </c>
      <c r="L64" s="22"/>
    </row>
    <row r="65" spans="1:13" ht="12.65" customHeight="1" x14ac:dyDescent="0.2">
      <c r="A65" s="79" t="s">
        <v>0</v>
      </c>
      <c r="B65" s="21" t="s">
        <v>3</v>
      </c>
      <c r="C65" s="21" t="s">
        <v>3</v>
      </c>
      <c r="D65" s="21" t="s">
        <v>3</v>
      </c>
      <c r="E65" s="21" t="s">
        <v>3</v>
      </c>
      <c r="F65" s="21" t="s">
        <v>3</v>
      </c>
      <c r="G65" s="21" t="s">
        <v>3</v>
      </c>
      <c r="H65" s="30">
        <v>2.6</v>
      </c>
      <c r="I65" s="89">
        <v>2.6037943220598945</v>
      </c>
      <c r="J65" s="89">
        <v>2.4648844585410057</v>
      </c>
      <c r="K65" s="89">
        <v>2.4</v>
      </c>
      <c r="L65" s="22"/>
    </row>
    <row r="66" spans="1:13" ht="10" x14ac:dyDescent="0.2">
      <c r="A66" s="82" t="s">
        <v>22</v>
      </c>
      <c r="B66" s="21" t="s">
        <v>3</v>
      </c>
      <c r="C66" s="21" t="s">
        <v>3</v>
      </c>
      <c r="D66" s="21" t="s">
        <v>3</v>
      </c>
      <c r="E66" s="21" t="s">
        <v>3</v>
      </c>
      <c r="F66" s="21" t="s">
        <v>3</v>
      </c>
      <c r="G66" s="21" t="s">
        <v>3</v>
      </c>
      <c r="H66" s="30">
        <v>2.6</v>
      </c>
      <c r="I66" s="89">
        <v>2.6101210167670388</v>
      </c>
      <c r="J66" s="89">
        <v>2.4554621848739497</v>
      </c>
      <c r="K66" s="89">
        <v>2.4</v>
      </c>
      <c r="L66" s="22"/>
    </row>
    <row r="67" spans="1:13" ht="14.25" customHeight="1" x14ac:dyDescent="0.2">
      <c r="A67" s="82" t="s">
        <v>23</v>
      </c>
      <c r="B67" s="21" t="s">
        <v>3</v>
      </c>
      <c r="C67" s="21" t="s">
        <v>3</v>
      </c>
      <c r="D67" s="21" t="s">
        <v>3</v>
      </c>
      <c r="E67" s="21" t="s">
        <v>3</v>
      </c>
      <c r="F67" s="21" t="s">
        <v>3</v>
      </c>
      <c r="G67" s="21" t="s">
        <v>3</v>
      </c>
      <c r="H67" s="30">
        <v>2.5</v>
      </c>
      <c r="I67" s="89">
        <v>2.5797473986868065</v>
      </c>
      <c r="J67" s="89">
        <v>2.5106888361045132</v>
      </c>
      <c r="K67" s="89">
        <v>2.5</v>
      </c>
      <c r="L67" s="22"/>
    </row>
    <row r="68" spans="1:13" ht="13.5" customHeight="1" x14ac:dyDescent="0.2">
      <c r="A68" s="80" t="s">
        <v>4</v>
      </c>
      <c r="B68" s="89">
        <v>3.5</v>
      </c>
      <c r="C68" s="30">
        <v>3.4</v>
      </c>
      <c r="D68" s="30">
        <v>3.2330937605653776</v>
      </c>
      <c r="E68" s="30">
        <v>3.2130015413920989</v>
      </c>
      <c r="F68" s="30">
        <v>3.195039607108956</v>
      </c>
      <c r="G68" s="30">
        <v>3.0408079892615976</v>
      </c>
      <c r="H68" s="30">
        <v>2.9</v>
      </c>
      <c r="I68" s="89">
        <v>2.9199033250160693</v>
      </c>
      <c r="J68" s="89">
        <v>2.8917609046849759</v>
      </c>
      <c r="K68" s="89">
        <v>3.2</v>
      </c>
      <c r="L68" s="22"/>
    </row>
    <row r="69" spans="1:13" ht="13.5" customHeight="1" x14ac:dyDescent="0.2">
      <c r="A69" s="82" t="s">
        <v>22</v>
      </c>
      <c r="B69" s="89">
        <v>3.7</v>
      </c>
      <c r="C69" s="30">
        <v>3.6</v>
      </c>
      <c r="D69" s="30">
        <v>3.4735340479192938</v>
      </c>
      <c r="E69" s="30">
        <v>3.4333220854742996</v>
      </c>
      <c r="F69" s="30">
        <v>3.4231034714973569</v>
      </c>
      <c r="G69" s="30">
        <v>3.2609769013055785</v>
      </c>
      <c r="H69" s="30">
        <v>3</v>
      </c>
      <c r="I69" s="89">
        <v>3.0913562552817813</v>
      </c>
      <c r="J69" s="89">
        <v>3.078005115089514</v>
      </c>
      <c r="K69" s="89">
        <v>3.5</v>
      </c>
      <c r="L69" s="22"/>
    </row>
    <row r="70" spans="1:13" ht="13.5" customHeight="1" x14ac:dyDescent="0.2">
      <c r="A70" s="82" t="s">
        <v>23</v>
      </c>
      <c r="B70" s="89">
        <v>3.3</v>
      </c>
      <c r="C70" s="30">
        <v>3.1</v>
      </c>
      <c r="D70" s="30">
        <v>2.9350203961992234</v>
      </c>
      <c r="E70" s="30">
        <v>2.9379938611778771</v>
      </c>
      <c r="F70" s="30">
        <v>2.8950736543752527</v>
      </c>
      <c r="G70" s="30">
        <v>2.6711973098156783</v>
      </c>
      <c r="H70" s="30">
        <v>2.6</v>
      </c>
      <c r="I70" s="89">
        <v>2.6157410862798955</v>
      </c>
      <c r="J70" s="89">
        <v>2.5701754385964914</v>
      </c>
      <c r="K70" s="89">
        <v>2.8</v>
      </c>
      <c r="L70" s="22"/>
    </row>
    <row r="71" spans="1:13" ht="16.5" customHeight="1" x14ac:dyDescent="0.2">
      <c r="A71" s="82"/>
      <c r="B71" s="89"/>
      <c r="C71" s="30"/>
      <c r="D71" s="30"/>
      <c r="E71" s="30"/>
      <c r="F71" s="30"/>
      <c r="G71" s="30"/>
      <c r="H71" s="30"/>
      <c r="I71" s="89"/>
      <c r="J71" s="89"/>
      <c r="K71" s="89"/>
      <c r="L71" s="22"/>
    </row>
    <row r="72" spans="1:13" ht="27.75" customHeight="1" x14ac:dyDescent="0.2">
      <c r="A72" s="73" t="s">
        <v>27</v>
      </c>
      <c r="B72" s="74"/>
      <c r="C72" s="74"/>
      <c r="D72" s="74"/>
      <c r="E72" s="74"/>
      <c r="F72" s="74"/>
      <c r="G72" s="74"/>
      <c r="H72" s="74"/>
      <c r="I72" s="74"/>
      <c r="J72" s="74"/>
      <c r="K72" s="74"/>
      <c r="L72" s="22"/>
    </row>
    <row r="73" spans="1:13" ht="13.5" customHeight="1" x14ac:dyDescent="0.2">
      <c r="A73" s="46" t="s">
        <v>28</v>
      </c>
      <c r="B73" s="33">
        <v>36</v>
      </c>
      <c r="C73" s="32">
        <v>35.5</v>
      </c>
      <c r="D73" s="32">
        <v>35</v>
      </c>
      <c r="E73" s="32">
        <v>36</v>
      </c>
      <c r="F73" s="33">
        <v>36.1</v>
      </c>
      <c r="G73" s="33">
        <v>35.689112873445403</v>
      </c>
      <c r="H73" s="33">
        <v>35.689112873445403</v>
      </c>
      <c r="I73" s="33">
        <v>37.225584469035297</v>
      </c>
      <c r="J73" s="33">
        <v>38.691076365967504</v>
      </c>
      <c r="K73" s="33">
        <v>39.579962786147696</v>
      </c>
      <c r="M73" s="51"/>
    </row>
    <row r="74" spans="1:13" ht="13.5" customHeight="1" x14ac:dyDescent="0.2">
      <c r="A74" s="46" t="s">
        <v>29</v>
      </c>
      <c r="B74" s="33">
        <v>42.9</v>
      </c>
      <c r="C74" s="33">
        <v>41.9</v>
      </c>
      <c r="D74" s="33">
        <v>40.799999999999997</v>
      </c>
      <c r="E74" s="33">
        <v>41.9</v>
      </c>
      <c r="F74" s="33">
        <v>42.2</v>
      </c>
      <c r="G74" s="33">
        <v>41.653941484289398</v>
      </c>
      <c r="H74" s="33">
        <v>41.6</v>
      </c>
      <c r="I74" s="33">
        <v>43.035091999211701</v>
      </c>
      <c r="J74" s="33">
        <v>44.556183497946797</v>
      </c>
      <c r="K74" s="33">
        <v>44.847499324743204</v>
      </c>
      <c r="M74" s="51"/>
    </row>
    <row r="75" spans="1:13" ht="13.5" customHeight="1" x14ac:dyDescent="0.2">
      <c r="A75" s="2"/>
      <c r="C75" s="35"/>
      <c r="D75" s="35"/>
      <c r="E75" s="35"/>
      <c r="F75" s="35"/>
      <c r="G75" s="35"/>
      <c r="H75" s="35"/>
      <c r="I75" s="35"/>
      <c r="J75" s="35"/>
    </row>
    <row r="76" spans="1:13" ht="13.5" customHeight="1" x14ac:dyDescent="0.2">
      <c r="A76" s="73" t="s">
        <v>6</v>
      </c>
      <c r="B76" s="74"/>
      <c r="C76" s="74"/>
      <c r="D76" s="74"/>
      <c r="E76" s="74"/>
      <c r="F76" s="74"/>
      <c r="G76" s="74"/>
      <c r="H76" s="74"/>
      <c r="I76" s="74"/>
      <c r="J76" s="74"/>
      <c r="K76" s="74"/>
    </row>
    <row r="77" spans="1:13" ht="27" customHeight="1" x14ac:dyDescent="0.25">
      <c r="A77" s="115" t="s">
        <v>30</v>
      </c>
      <c r="B77" s="117">
        <v>15452.0261151983</v>
      </c>
      <c r="C77" s="117">
        <v>15128.783527906186</v>
      </c>
      <c r="D77" s="117">
        <v>15012.267054324908</v>
      </c>
      <c r="E77" s="117">
        <v>15468.110533355046</v>
      </c>
      <c r="F77" s="117">
        <v>16242.678224270177</v>
      </c>
      <c r="G77" s="117">
        <v>16275.423414121011</v>
      </c>
      <c r="H77" s="117">
        <v>16487.043389809929</v>
      </c>
      <c r="I77" s="117">
        <v>16957.6745115095</v>
      </c>
      <c r="J77" s="117">
        <v>17591.414049605381</v>
      </c>
      <c r="K77" s="129">
        <v>17837.267003333396</v>
      </c>
    </row>
    <row r="78" spans="1:13" ht="12.65" customHeight="1" x14ac:dyDescent="0.2">
      <c r="A78" s="2" t="s">
        <v>31</v>
      </c>
      <c r="B78" s="90">
        <v>12300.164116103433</v>
      </c>
      <c r="C78" s="90">
        <v>12812.478420686424</v>
      </c>
      <c r="D78" s="90">
        <v>15041.299848651341</v>
      </c>
      <c r="E78" s="90">
        <v>15783.864657601662</v>
      </c>
      <c r="F78" s="90">
        <v>16277.943089030548</v>
      </c>
      <c r="G78" s="90">
        <v>16553.602194724474</v>
      </c>
      <c r="H78" s="90">
        <v>17342.803868743147</v>
      </c>
      <c r="I78" s="90">
        <v>18774.183264680025</v>
      </c>
      <c r="J78" s="90">
        <v>18650.354620016893</v>
      </c>
      <c r="K78" s="91">
        <v>18635.290915899721</v>
      </c>
    </row>
    <row r="79" spans="1:13" ht="12.65" customHeight="1" x14ac:dyDescent="0.2">
      <c r="A79" s="2" t="s">
        <v>32</v>
      </c>
      <c r="B79" s="90">
        <v>3151.86199909483</v>
      </c>
      <c r="C79" s="90">
        <v>2316.3051072197613</v>
      </c>
      <c r="D79" s="92">
        <v>-29.03279432643285</v>
      </c>
      <c r="E79" s="92">
        <v>-315.7541242466159</v>
      </c>
      <c r="F79" s="92">
        <v>-35.264864760370983</v>
      </c>
      <c r="G79" s="92">
        <v>-278.17878060346266</v>
      </c>
      <c r="H79" s="92">
        <v>-855.76047893321811</v>
      </c>
      <c r="I79" s="92">
        <v>-1816.5087531705249</v>
      </c>
      <c r="J79" s="92">
        <v>-1058.9405704115125</v>
      </c>
      <c r="K79" s="130">
        <v>-798.02391256632473</v>
      </c>
    </row>
    <row r="80" spans="1:13" ht="20.25" customHeight="1" x14ac:dyDescent="0.2">
      <c r="A80" s="2"/>
      <c r="C80" s="32"/>
      <c r="D80" s="32"/>
      <c r="E80" s="32"/>
      <c r="F80" s="32"/>
      <c r="G80" s="32"/>
      <c r="H80" s="33"/>
      <c r="I80" s="32"/>
      <c r="J80" s="32"/>
    </row>
    <row r="81" spans="1:11" ht="22" x14ac:dyDescent="0.2">
      <c r="A81" s="73" t="s">
        <v>33</v>
      </c>
      <c r="B81" s="74"/>
      <c r="C81" s="74"/>
      <c r="D81" s="74"/>
      <c r="E81" s="74"/>
      <c r="F81" s="74"/>
      <c r="G81" s="74"/>
      <c r="H81" s="74"/>
      <c r="I81" s="74"/>
      <c r="J81" s="74"/>
      <c r="K81" s="74"/>
    </row>
    <row r="82" spans="1:11" ht="12.65" customHeight="1" x14ac:dyDescent="0.25">
      <c r="A82" s="115" t="s">
        <v>34</v>
      </c>
      <c r="B82" s="109" t="s">
        <v>3</v>
      </c>
      <c r="C82" s="109" t="s">
        <v>3</v>
      </c>
      <c r="D82" s="109" t="s">
        <v>3</v>
      </c>
      <c r="E82" s="109" t="s">
        <v>3</v>
      </c>
      <c r="F82" s="3" t="s">
        <v>3</v>
      </c>
      <c r="G82" s="109" t="s">
        <v>3</v>
      </c>
      <c r="H82" s="118" t="s">
        <v>3</v>
      </c>
      <c r="I82" s="109">
        <v>24251.378675856689</v>
      </c>
      <c r="J82" s="109" t="s">
        <v>3</v>
      </c>
      <c r="K82" s="109" t="s">
        <v>3</v>
      </c>
    </row>
    <row r="83" spans="1:11" ht="12.65" customHeight="1" x14ac:dyDescent="0.2">
      <c r="A83" s="49" t="s">
        <v>35</v>
      </c>
      <c r="B83" s="21" t="s">
        <v>3</v>
      </c>
      <c r="C83" s="21" t="s">
        <v>3</v>
      </c>
      <c r="D83" s="21" t="s">
        <v>3</v>
      </c>
      <c r="E83" s="21" t="s">
        <v>3</v>
      </c>
      <c r="F83" s="3" t="s">
        <v>3</v>
      </c>
      <c r="G83" s="21" t="s">
        <v>3</v>
      </c>
      <c r="H83" s="33" t="s">
        <v>3</v>
      </c>
      <c r="I83" s="21">
        <v>17119.102117700899</v>
      </c>
      <c r="J83" s="21" t="s">
        <v>3</v>
      </c>
      <c r="K83" s="21" t="s">
        <v>3</v>
      </c>
    </row>
    <row r="84" spans="1:11" ht="12.65" customHeight="1" x14ac:dyDescent="0.2">
      <c r="A84" s="2"/>
      <c r="C84" s="35"/>
      <c r="D84" s="32"/>
      <c r="E84" s="35"/>
      <c r="F84" s="35"/>
      <c r="G84" s="35"/>
      <c r="H84" s="93"/>
      <c r="I84" s="21"/>
      <c r="J84" s="21"/>
    </row>
    <row r="85" spans="1:11" ht="22" x14ac:dyDescent="0.2">
      <c r="A85" s="73" t="s">
        <v>36</v>
      </c>
      <c r="B85" s="74"/>
      <c r="C85" s="74"/>
      <c r="D85" s="74"/>
      <c r="E85" s="74"/>
      <c r="F85" s="74"/>
      <c r="G85" s="74"/>
      <c r="H85" s="74"/>
      <c r="I85" s="74"/>
      <c r="J85" s="74"/>
      <c r="K85" s="74"/>
    </row>
    <row r="86" spans="1:11" ht="12.65" customHeight="1" x14ac:dyDescent="0.2">
      <c r="A86" s="2" t="s">
        <v>37</v>
      </c>
      <c r="B86" s="131">
        <v>41155.67140036753</v>
      </c>
      <c r="C86" s="132">
        <v>41395.077695012864</v>
      </c>
      <c r="D86" s="132">
        <v>41884.039024446429</v>
      </c>
      <c r="E86" s="132">
        <v>41950.57096666265</v>
      </c>
      <c r="F86" s="132">
        <v>42110.719650606145</v>
      </c>
      <c r="G86" s="132">
        <v>41626.460596452875</v>
      </c>
      <c r="H86" s="133">
        <v>40022.021727386767</v>
      </c>
      <c r="I86" s="147">
        <v>41270.981942305421</v>
      </c>
      <c r="J86" s="147">
        <v>42614.682582566042</v>
      </c>
      <c r="K86" s="147">
        <v>43480.225126772159</v>
      </c>
    </row>
    <row r="87" spans="1:11" ht="12.65" customHeight="1" x14ac:dyDescent="0.2">
      <c r="A87" s="2" t="s">
        <v>38</v>
      </c>
      <c r="B87" s="135">
        <v>6.7821455091523974</v>
      </c>
      <c r="C87" s="135">
        <v>6.6888300793851023</v>
      </c>
      <c r="D87" s="135">
        <v>6.6704391054289598</v>
      </c>
      <c r="E87" s="135">
        <v>6.561054582914891</v>
      </c>
      <c r="F87" s="135">
        <v>6.4646901712781037</v>
      </c>
      <c r="G87" s="135">
        <v>6.3575583039893395</v>
      </c>
      <c r="H87" s="136">
        <v>6.0170335097972867</v>
      </c>
      <c r="I87" s="136">
        <v>6.1347525244764025</v>
      </c>
      <c r="J87" s="136">
        <v>6.097244820889606</v>
      </c>
      <c r="K87" s="136">
        <v>6.1468563676513641</v>
      </c>
    </row>
    <row r="88" spans="1:11" ht="12.65" customHeight="1" x14ac:dyDescent="0.2">
      <c r="H88" s="93"/>
    </row>
    <row r="89" spans="1:11" ht="12.65" customHeight="1" x14ac:dyDescent="0.2">
      <c r="A89" s="73" t="s">
        <v>39</v>
      </c>
      <c r="B89" s="74"/>
      <c r="C89" s="74"/>
      <c r="D89" s="74"/>
      <c r="E89" s="74"/>
      <c r="F89" s="74"/>
      <c r="G89" s="74"/>
      <c r="H89" s="74"/>
      <c r="I89" s="74"/>
      <c r="J89" s="74"/>
      <c r="K89" s="74"/>
    </row>
    <row r="90" spans="1:11" ht="12.65" customHeight="1" x14ac:dyDescent="0.2">
      <c r="A90" s="2" t="s">
        <v>40</v>
      </c>
      <c r="B90" s="89">
        <v>2.6099700000000001</v>
      </c>
      <c r="C90" s="89">
        <v>2.52779</v>
      </c>
      <c r="D90" s="89">
        <v>2.8188200000000001</v>
      </c>
      <c r="E90" s="89">
        <v>3.04854</v>
      </c>
      <c r="F90" s="94">
        <v>2.8693499999999998</v>
      </c>
      <c r="G90" s="94">
        <v>3.0507599999999999</v>
      </c>
      <c r="H90" s="33">
        <v>2.9729000000000001</v>
      </c>
      <c r="I90" s="95">
        <v>3.2661500000000001</v>
      </c>
      <c r="J90" s="95">
        <v>3.2495400000000001</v>
      </c>
      <c r="K90" s="3">
        <v>2.9</v>
      </c>
    </row>
    <row r="91" spans="1:11" ht="12.65" customHeight="1" x14ac:dyDescent="0.2">
      <c r="A91" s="2" t="s">
        <v>2</v>
      </c>
      <c r="B91" s="89">
        <v>10.679399999999999</v>
      </c>
      <c r="C91" s="89">
        <v>9.9313000000000002</v>
      </c>
      <c r="D91" s="89">
        <v>9.9295000000000009</v>
      </c>
      <c r="E91" s="89">
        <v>10.489599999999999</v>
      </c>
      <c r="F91" s="94">
        <v>10.2765</v>
      </c>
      <c r="G91" s="94">
        <v>10.6799</v>
      </c>
      <c r="H91" s="33">
        <v>10.2056</v>
      </c>
      <c r="I91" s="95">
        <v>9.9793000000000003</v>
      </c>
      <c r="J91" s="95">
        <v>10.6181</v>
      </c>
      <c r="K91" s="3">
        <v>10</v>
      </c>
    </row>
    <row r="92" spans="1:11" ht="12.65" customHeight="1" x14ac:dyDescent="0.2">
      <c r="A92" s="96" t="s">
        <v>5</v>
      </c>
      <c r="B92" s="97">
        <v>85.52300000000001</v>
      </c>
      <c r="C92" s="97">
        <v>85.055000000000007</v>
      </c>
      <c r="D92" s="97">
        <v>86.472999999999999</v>
      </c>
      <c r="E92" s="97">
        <v>87.488</v>
      </c>
      <c r="F92" s="98">
        <v>87.518000000000001</v>
      </c>
      <c r="G92" s="98">
        <v>88.367999999999995</v>
      </c>
      <c r="H92" s="99">
        <v>90.584000000000003</v>
      </c>
      <c r="I92" s="100">
        <v>90.051999999999992</v>
      </c>
      <c r="J92" s="100">
        <v>90.566999999999993</v>
      </c>
      <c r="K92" s="6">
        <v>88.2</v>
      </c>
    </row>
    <row r="94" spans="1:11" ht="12.65" customHeight="1" x14ac:dyDescent="0.2">
      <c r="A94" s="37" t="s">
        <v>41</v>
      </c>
      <c r="B94" s="38"/>
      <c r="C94" s="38"/>
      <c r="D94" s="38"/>
      <c r="E94" s="38"/>
      <c r="F94" s="38"/>
      <c r="G94" s="38"/>
      <c r="H94" s="38"/>
      <c r="I94" s="38"/>
      <c r="J94" s="38"/>
      <c r="K94" s="38"/>
    </row>
    <row r="95" spans="1:11" ht="12" customHeight="1" x14ac:dyDescent="0.2">
      <c r="A95" s="39" t="s">
        <v>42</v>
      </c>
      <c r="B95" s="67"/>
      <c r="C95" s="67"/>
      <c r="D95" s="67"/>
      <c r="E95" s="67"/>
      <c r="F95" s="67"/>
      <c r="G95" s="67"/>
      <c r="H95" s="67"/>
      <c r="I95" s="39"/>
      <c r="J95" s="67"/>
      <c r="K95" s="67"/>
    </row>
    <row r="96" spans="1:11" ht="25.5" customHeight="1" x14ac:dyDescent="0.2">
      <c r="A96" s="148" t="s">
        <v>43</v>
      </c>
      <c r="B96" s="148"/>
      <c r="C96" s="148"/>
      <c r="D96" s="148"/>
      <c r="E96" s="148"/>
      <c r="F96" s="148"/>
      <c r="G96" s="148"/>
      <c r="H96" s="148"/>
      <c r="I96" s="148"/>
      <c r="J96" s="148"/>
      <c r="K96" s="148"/>
    </row>
    <row r="97" spans="1:11" ht="12" customHeight="1" x14ac:dyDescent="0.2">
      <c r="A97" s="40" t="s">
        <v>44</v>
      </c>
      <c r="B97" s="40"/>
      <c r="C97" s="40"/>
      <c r="D97" s="40"/>
      <c r="E97" s="40"/>
      <c r="F97" s="40"/>
      <c r="G97" s="40"/>
      <c r="H97" s="40"/>
      <c r="I97" s="38"/>
      <c r="J97" s="40"/>
      <c r="K97" s="40"/>
    </row>
    <row r="98" spans="1:11" ht="13.5" customHeight="1" x14ac:dyDescent="0.2">
      <c r="A98" s="37" t="s">
        <v>108</v>
      </c>
      <c r="B98" s="38"/>
      <c r="C98" s="38"/>
      <c r="D98" s="38"/>
      <c r="E98" s="38"/>
      <c r="F98" s="38"/>
      <c r="G98" s="38"/>
      <c r="H98" s="38"/>
      <c r="I98" s="38"/>
      <c r="J98" s="38"/>
      <c r="K98" s="38"/>
    </row>
    <row r="99" spans="1:11" ht="15.75" customHeight="1" x14ac:dyDescent="0.2">
      <c r="A99" s="37" t="s">
        <v>107</v>
      </c>
      <c r="B99" s="37"/>
      <c r="C99" s="37"/>
      <c r="D99" s="37"/>
      <c r="E99" s="37"/>
      <c r="F99" s="37"/>
      <c r="G99" s="37"/>
      <c r="H99" s="37"/>
      <c r="I99" s="37"/>
      <c r="J99" s="37"/>
      <c r="K99" s="37"/>
    </row>
    <row r="100" spans="1:11" ht="14.25" customHeight="1" x14ac:dyDescent="0.2">
      <c r="A100" s="37" t="s">
        <v>45</v>
      </c>
      <c r="B100" s="38"/>
      <c r="C100" s="38"/>
      <c r="D100" s="38"/>
      <c r="E100" s="38"/>
      <c r="F100" s="38"/>
      <c r="G100" s="38"/>
      <c r="H100" s="38"/>
      <c r="I100" s="38"/>
      <c r="J100" s="38"/>
      <c r="K100" s="38"/>
    </row>
    <row r="101" spans="1:11" ht="14.25" customHeight="1" x14ac:dyDescent="0.2">
      <c r="I101" s="38"/>
    </row>
    <row r="102" spans="1:11" ht="12.65" customHeight="1" x14ac:dyDescent="0.2">
      <c r="A102" s="3" t="s">
        <v>46</v>
      </c>
      <c r="I102" s="38"/>
    </row>
    <row r="103" spans="1:11" ht="12.65" customHeight="1" x14ac:dyDescent="0.2">
      <c r="A103" s="3" t="s">
        <v>47</v>
      </c>
      <c r="B103" s="41"/>
      <c r="C103" s="41"/>
      <c r="D103" s="41"/>
      <c r="E103" s="41"/>
      <c r="F103" s="41"/>
      <c r="G103" s="41"/>
      <c r="I103" s="38"/>
    </row>
    <row r="104" spans="1:11" ht="12.65" customHeight="1" x14ac:dyDescent="0.2">
      <c r="I104" s="38"/>
    </row>
    <row r="105" spans="1:11" ht="12.65" customHeight="1" x14ac:dyDescent="0.2">
      <c r="A105" s="3" t="s">
        <v>78</v>
      </c>
      <c r="I105" s="38"/>
    </row>
    <row r="106" spans="1:11" ht="12.65" customHeight="1" x14ac:dyDescent="0.2">
      <c r="A106" s="42" t="s">
        <v>94</v>
      </c>
      <c r="I106" s="38"/>
    </row>
    <row r="107" spans="1:11" ht="12.65" customHeight="1" x14ac:dyDescent="0.2">
      <c r="I107" s="38"/>
    </row>
    <row r="108" spans="1:11" ht="12.65" customHeight="1" x14ac:dyDescent="0.2">
      <c r="A108" s="3" t="s">
        <v>90</v>
      </c>
    </row>
    <row r="109" spans="1:11" ht="12.65" customHeight="1" x14ac:dyDescent="0.2">
      <c r="B109" s="32"/>
      <c r="C109" s="32"/>
      <c r="D109" s="32"/>
      <c r="E109" s="32"/>
      <c r="F109" s="32"/>
      <c r="G109" s="32"/>
      <c r="H109" s="32"/>
      <c r="J109" s="32"/>
      <c r="K109" s="32"/>
    </row>
  </sheetData>
  <mergeCells count="1">
    <mergeCell ref="A96:K96"/>
  </mergeCells>
  <pageMargins left="0.39370078740157483" right="0.39370078740157483" top="0.39370078740157483" bottom="0.39370078740157483" header="0.51181102362204722" footer="0.51181102362204722"/>
  <pageSetup paperSize="8"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1"/>
  <sheetViews>
    <sheetView tabSelected="1" zoomScaleNormal="100" workbookViewId="0">
      <pane xSplit="1" ySplit="5" topLeftCell="B69" activePane="bottomRight" state="frozen"/>
      <selection activeCell="N33" sqref="N33"/>
      <selection pane="topRight" activeCell="N33" sqref="N33"/>
      <selection pane="bottomLeft" activeCell="N33" sqref="N33"/>
      <selection pane="bottomRight" activeCell="A74" sqref="A74"/>
    </sheetView>
  </sheetViews>
  <sheetFormatPr baseColWidth="10" defaultColWidth="11.453125" defaultRowHeight="12.65" customHeight="1" x14ac:dyDescent="0.2"/>
  <cols>
    <col min="1" max="1" width="31.7265625" style="3" customWidth="1"/>
    <col min="2" max="2" width="10" style="3" customWidth="1"/>
    <col min="3" max="3" width="9.54296875" style="3" customWidth="1"/>
    <col min="4" max="4" width="11.1796875" style="3" customWidth="1"/>
    <col min="5" max="5" width="10.1796875" style="3" customWidth="1"/>
    <col min="6" max="6" width="9.453125" style="3" customWidth="1"/>
    <col min="7" max="7" width="9.26953125" style="3" customWidth="1"/>
    <col min="8" max="8" width="9.54296875" style="3" customWidth="1"/>
    <col min="9" max="9" width="10" style="3" customWidth="1"/>
    <col min="10" max="11" width="9" style="3" customWidth="1"/>
    <col min="12" max="16384" width="11.453125" style="3"/>
  </cols>
  <sheetData>
    <row r="1" spans="1:11" ht="12.65" customHeight="1" x14ac:dyDescent="0.25">
      <c r="A1" s="4" t="s">
        <v>7</v>
      </c>
      <c r="B1" s="70"/>
      <c r="C1" s="5"/>
      <c r="D1" s="5"/>
      <c r="E1" s="70"/>
      <c r="F1" s="70"/>
      <c r="G1" s="5"/>
      <c r="H1" s="5"/>
      <c r="I1" s="70"/>
      <c r="K1" s="70" t="s">
        <v>8</v>
      </c>
    </row>
    <row r="2" spans="1:11" ht="3.75" customHeight="1" x14ac:dyDescent="0.25">
      <c r="A2" s="71"/>
      <c r="B2" s="6"/>
      <c r="C2" s="6"/>
      <c r="D2" s="6"/>
    </row>
    <row r="3" spans="1:11" ht="3.75" customHeight="1" x14ac:dyDescent="0.25">
      <c r="A3" s="7"/>
      <c r="B3" s="9"/>
      <c r="C3" s="9"/>
      <c r="D3" s="9"/>
      <c r="E3" s="9"/>
      <c r="F3" s="9"/>
      <c r="G3" s="10"/>
      <c r="H3" s="5"/>
      <c r="I3" s="9"/>
      <c r="J3" s="10"/>
      <c r="K3" s="10"/>
    </row>
    <row r="4" spans="1:11" s="14" customFormat="1" ht="15" customHeight="1" x14ac:dyDescent="0.2">
      <c r="A4" s="11"/>
      <c r="B4" s="13">
        <v>2000</v>
      </c>
      <c r="C4" s="13">
        <v>2001</v>
      </c>
      <c r="D4" s="13">
        <v>2002</v>
      </c>
      <c r="E4" s="13">
        <v>2003</v>
      </c>
      <c r="F4" s="13" t="s">
        <v>79</v>
      </c>
      <c r="G4" s="13" t="s">
        <v>80</v>
      </c>
      <c r="H4" s="13" t="s">
        <v>64</v>
      </c>
      <c r="I4" s="13" t="s">
        <v>65</v>
      </c>
      <c r="J4" s="12" t="s">
        <v>66</v>
      </c>
      <c r="K4" s="12" t="s">
        <v>67</v>
      </c>
    </row>
    <row r="5" spans="1:11" s="14" customFormat="1" ht="3.75" customHeight="1" x14ac:dyDescent="0.2">
      <c r="A5" s="15"/>
      <c r="B5" s="17"/>
      <c r="C5" s="17"/>
      <c r="D5" s="17"/>
      <c r="E5" s="17"/>
      <c r="F5" s="17"/>
      <c r="G5" s="17"/>
      <c r="H5" s="17"/>
      <c r="I5" s="17"/>
      <c r="J5" s="16"/>
      <c r="K5" s="16"/>
    </row>
    <row r="6" spans="1:11" s="14" customFormat="1" ht="3.75" customHeight="1" x14ac:dyDescent="0.2">
      <c r="A6" s="11"/>
      <c r="B6" s="19"/>
      <c r="C6" s="19"/>
      <c r="D6" s="19"/>
      <c r="E6" s="19"/>
      <c r="F6" s="19"/>
      <c r="G6" s="19"/>
      <c r="H6" s="19"/>
      <c r="I6" s="19"/>
      <c r="J6" s="19"/>
      <c r="K6" s="19"/>
    </row>
    <row r="7" spans="1:11" ht="13.5" customHeight="1" x14ac:dyDescent="0.2">
      <c r="A7" s="73" t="s">
        <v>77</v>
      </c>
      <c r="B7" s="74"/>
      <c r="C7" s="74"/>
      <c r="D7" s="74"/>
      <c r="E7" s="74"/>
      <c r="F7" s="74"/>
      <c r="G7" s="74"/>
      <c r="H7" s="74"/>
      <c r="I7" s="74"/>
      <c r="J7" s="74"/>
      <c r="K7" s="74"/>
    </row>
    <row r="8" spans="1:11" ht="12.65" customHeight="1" x14ac:dyDescent="0.25">
      <c r="A8" s="7" t="s">
        <v>34</v>
      </c>
      <c r="B8" s="119">
        <v>1071341.5956284152</v>
      </c>
      <c r="C8" s="119">
        <v>1068934.909589041</v>
      </c>
      <c r="D8" s="119">
        <v>1070677.9671232877</v>
      </c>
      <c r="E8" s="110">
        <v>1056928.895890411</v>
      </c>
      <c r="F8" s="111" t="s">
        <v>3</v>
      </c>
      <c r="G8" s="111" t="s">
        <v>3</v>
      </c>
      <c r="H8" s="111" t="s">
        <v>3</v>
      </c>
      <c r="I8" s="111" t="s">
        <v>3</v>
      </c>
      <c r="J8" s="111" t="s">
        <v>3</v>
      </c>
      <c r="K8" s="111" t="s">
        <v>3</v>
      </c>
    </row>
    <row r="9" spans="1:11" ht="12.65" customHeight="1" x14ac:dyDescent="0.2">
      <c r="A9" s="23" t="s">
        <v>26</v>
      </c>
      <c r="B9" s="22">
        <v>264494.59562841529</v>
      </c>
      <c r="C9" s="22">
        <v>264758.90958904108</v>
      </c>
      <c r="D9" s="22">
        <v>263448.96712328767</v>
      </c>
      <c r="E9" s="54">
        <v>263023.89589041093</v>
      </c>
      <c r="F9" s="27" t="s">
        <v>3</v>
      </c>
      <c r="G9" s="27">
        <v>274035</v>
      </c>
      <c r="H9" s="27">
        <v>271591</v>
      </c>
      <c r="I9" s="27">
        <v>270146</v>
      </c>
      <c r="J9" s="27">
        <v>270487</v>
      </c>
      <c r="K9" s="27">
        <v>273974.33150684932</v>
      </c>
    </row>
    <row r="10" spans="1:11" ht="12.65" customHeight="1" x14ac:dyDescent="0.2">
      <c r="A10" s="23" t="s">
        <v>68</v>
      </c>
      <c r="B10" s="22">
        <v>806847</v>
      </c>
      <c r="C10" s="22">
        <v>804176</v>
      </c>
      <c r="D10" s="22">
        <v>807229</v>
      </c>
      <c r="E10" s="54">
        <v>793905</v>
      </c>
      <c r="F10" s="27" t="s">
        <v>3</v>
      </c>
      <c r="G10" s="27" t="s">
        <v>3</v>
      </c>
      <c r="H10" s="27" t="s">
        <v>3</v>
      </c>
      <c r="I10" s="27" t="s">
        <v>3</v>
      </c>
      <c r="J10" s="27" t="s">
        <v>3</v>
      </c>
      <c r="K10" s="27" t="s">
        <v>3</v>
      </c>
    </row>
    <row r="11" spans="1:11" ht="12.65" customHeight="1" x14ac:dyDescent="0.2">
      <c r="A11" s="34"/>
      <c r="B11" s="35"/>
      <c r="C11" s="35"/>
      <c r="D11" s="35"/>
      <c r="E11" s="54"/>
      <c r="F11" s="54"/>
      <c r="G11" s="54"/>
      <c r="H11" s="54"/>
      <c r="I11" s="54"/>
      <c r="J11" s="54"/>
      <c r="K11" s="54"/>
    </row>
    <row r="12" spans="1:11" ht="12.75" customHeight="1" x14ac:dyDescent="0.2">
      <c r="A12" s="73" t="s">
        <v>20</v>
      </c>
      <c r="B12" s="74"/>
      <c r="C12" s="74"/>
      <c r="D12" s="74"/>
      <c r="E12" s="74"/>
      <c r="F12" s="74"/>
      <c r="G12" s="74"/>
      <c r="H12" s="74"/>
      <c r="I12" s="74"/>
      <c r="J12" s="74"/>
      <c r="K12" s="74"/>
    </row>
    <row r="13" spans="1:11" ht="12.65" customHeight="1" x14ac:dyDescent="0.25">
      <c r="A13" s="7" t="s">
        <v>21</v>
      </c>
      <c r="B13" s="119">
        <v>13893.816999999999</v>
      </c>
      <c r="C13" s="119">
        <v>13693.664000000001</v>
      </c>
      <c r="D13" s="119">
        <v>13138.936</v>
      </c>
      <c r="E13" s="110">
        <v>12799</v>
      </c>
      <c r="F13" s="111" t="s">
        <v>3</v>
      </c>
      <c r="G13" s="111">
        <v>13802.796</v>
      </c>
      <c r="H13" s="111">
        <v>14811</v>
      </c>
      <c r="I13" s="111">
        <v>15633</v>
      </c>
      <c r="J13" s="111">
        <v>15997</v>
      </c>
      <c r="K13" s="111">
        <v>15564</v>
      </c>
    </row>
    <row r="14" spans="1:11" ht="12.65" customHeight="1" x14ac:dyDescent="0.2">
      <c r="A14" s="26" t="s">
        <v>22</v>
      </c>
      <c r="B14" s="22">
        <v>6058.7950000000001</v>
      </c>
      <c r="C14" s="22">
        <v>6225.5029999999997</v>
      </c>
      <c r="D14" s="22">
        <v>6259.4539999999997</v>
      </c>
      <c r="E14" s="54">
        <v>6258</v>
      </c>
      <c r="F14" s="27" t="s">
        <v>3</v>
      </c>
      <c r="G14" s="27">
        <v>6573.9449999999997</v>
      </c>
      <c r="H14" s="27">
        <v>6948</v>
      </c>
      <c r="I14" s="27">
        <v>7185</v>
      </c>
      <c r="J14" s="27">
        <v>7389</v>
      </c>
      <c r="K14" s="27">
        <v>7271</v>
      </c>
    </row>
    <row r="15" spans="1:11" ht="12.65" customHeight="1" x14ac:dyDescent="0.2">
      <c r="A15" s="26" t="s">
        <v>23</v>
      </c>
      <c r="B15" s="22">
        <v>7835.0219999999999</v>
      </c>
      <c r="C15" s="22">
        <v>7468.1610000000001</v>
      </c>
      <c r="D15" s="22">
        <v>6879.482</v>
      </c>
      <c r="E15" s="54">
        <v>6541</v>
      </c>
      <c r="F15" s="27" t="s">
        <v>3</v>
      </c>
      <c r="G15" s="27">
        <v>7228.8509999999997</v>
      </c>
      <c r="H15" s="27">
        <v>7863</v>
      </c>
      <c r="I15" s="27">
        <v>8448</v>
      </c>
      <c r="J15" s="27">
        <v>8608</v>
      </c>
      <c r="K15" s="27">
        <v>8294</v>
      </c>
    </row>
    <row r="16" spans="1:11" ht="12.65" customHeight="1" x14ac:dyDescent="0.2">
      <c r="A16" s="20" t="s">
        <v>69</v>
      </c>
      <c r="B16" s="27" t="s">
        <v>3</v>
      </c>
      <c r="C16" s="27" t="s">
        <v>3</v>
      </c>
      <c r="D16" s="27" t="s">
        <v>3</v>
      </c>
      <c r="E16" s="27" t="s">
        <v>3</v>
      </c>
      <c r="F16" s="27" t="s">
        <v>3</v>
      </c>
      <c r="G16" s="27">
        <v>700</v>
      </c>
      <c r="H16" s="27">
        <v>690</v>
      </c>
      <c r="I16" s="27">
        <v>720</v>
      </c>
      <c r="J16" s="27">
        <v>963</v>
      </c>
      <c r="K16" s="27">
        <v>1050</v>
      </c>
    </row>
    <row r="17" spans="1:17" ht="12.65" customHeight="1" x14ac:dyDescent="0.2">
      <c r="A17" s="26" t="s">
        <v>22</v>
      </c>
      <c r="B17" s="27" t="s">
        <v>3</v>
      </c>
      <c r="C17" s="27" t="s">
        <v>3</v>
      </c>
      <c r="D17" s="27" t="s">
        <v>3</v>
      </c>
      <c r="E17" s="27" t="s">
        <v>3</v>
      </c>
      <c r="F17" s="27" t="s">
        <v>3</v>
      </c>
      <c r="G17" s="55">
        <v>363</v>
      </c>
      <c r="H17" s="55">
        <v>349</v>
      </c>
      <c r="I17" s="55">
        <v>379</v>
      </c>
      <c r="J17" s="55">
        <v>465</v>
      </c>
      <c r="K17" s="55">
        <v>533</v>
      </c>
    </row>
    <row r="18" spans="1:17" ht="12.65" customHeight="1" x14ac:dyDescent="0.2">
      <c r="A18" s="26" t="s">
        <v>23</v>
      </c>
      <c r="B18" s="27" t="s">
        <v>3</v>
      </c>
      <c r="C18" s="27" t="s">
        <v>3</v>
      </c>
      <c r="D18" s="27" t="s">
        <v>3</v>
      </c>
      <c r="E18" s="27" t="s">
        <v>3</v>
      </c>
      <c r="F18" s="27" t="s">
        <v>3</v>
      </c>
      <c r="G18" s="27">
        <v>337</v>
      </c>
      <c r="H18" s="27">
        <v>340</v>
      </c>
      <c r="I18" s="27">
        <v>341</v>
      </c>
      <c r="J18" s="27">
        <v>498</v>
      </c>
      <c r="K18" s="27">
        <v>517</v>
      </c>
    </row>
    <row r="19" spans="1:17" ht="12.65" customHeight="1" x14ac:dyDescent="0.2">
      <c r="A19" s="20" t="s">
        <v>70</v>
      </c>
      <c r="B19" s="27" t="s">
        <v>71</v>
      </c>
      <c r="C19" s="27" t="s">
        <v>3</v>
      </c>
      <c r="D19" s="27" t="s">
        <v>3</v>
      </c>
      <c r="E19" s="27" t="s">
        <v>3</v>
      </c>
      <c r="F19" s="27" t="s">
        <v>3</v>
      </c>
      <c r="G19" s="27">
        <v>416</v>
      </c>
      <c r="H19" s="27">
        <v>428</v>
      </c>
      <c r="I19" s="27">
        <v>461</v>
      </c>
      <c r="J19" s="27">
        <v>490</v>
      </c>
      <c r="K19" s="27">
        <v>476</v>
      </c>
      <c r="L19" s="22"/>
      <c r="M19" s="22"/>
      <c r="N19" s="22"/>
      <c r="O19" s="22"/>
      <c r="P19" s="22"/>
      <c r="Q19" s="22"/>
    </row>
    <row r="20" spans="1:17" ht="12.65" customHeight="1" x14ac:dyDescent="0.2">
      <c r="A20" s="26" t="s">
        <v>22</v>
      </c>
      <c r="B20" s="27" t="s">
        <v>3</v>
      </c>
      <c r="C20" s="27" t="s">
        <v>3</v>
      </c>
      <c r="D20" s="27" t="s">
        <v>3</v>
      </c>
      <c r="E20" s="27" t="s">
        <v>3</v>
      </c>
      <c r="F20" s="27" t="s">
        <v>3</v>
      </c>
      <c r="G20" s="56">
        <v>243</v>
      </c>
      <c r="H20" s="56">
        <v>244</v>
      </c>
      <c r="I20" s="57">
        <v>265</v>
      </c>
      <c r="J20" s="58">
        <v>269</v>
      </c>
      <c r="K20" s="58">
        <v>278</v>
      </c>
      <c r="L20" s="22"/>
      <c r="M20" s="22"/>
      <c r="N20" s="22"/>
      <c r="O20" s="22"/>
      <c r="P20" s="22"/>
      <c r="Q20" s="22"/>
    </row>
    <row r="21" spans="1:17" ht="12.65" customHeight="1" x14ac:dyDescent="0.2">
      <c r="A21" s="26" t="s">
        <v>23</v>
      </c>
      <c r="B21" s="27" t="s">
        <v>3</v>
      </c>
      <c r="C21" s="27" t="s">
        <v>3</v>
      </c>
      <c r="D21" s="27" t="s">
        <v>3</v>
      </c>
      <c r="E21" s="27" t="s">
        <v>3</v>
      </c>
      <c r="F21" s="27" t="s">
        <v>3</v>
      </c>
      <c r="G21" s="27">
        <v>173</v>
      </c>
      <c r="H21" s="27">
        <v>184</v>
      </c>
      <c r="I21" s="27">
        <v>196</v>
      </c>
      <c r="J21" s="27">
        <v>221</v>
      </c>
      <c r="K21" s="27">
        <v>198</v>
      </c>
      <c r="L21" s="22"/>
      <c r="M21" s="22"/>
      <c r="N21" s="22"/>
      <c r="O21" s="22"/>
      <c r="P21" s="22"/>
      <c r="Q21" s="22"/>
    </row>
    <row r="22" spans="1:17" ht="12.65" customHeight="1" x14ac:dyDescent="0.2">
      <c r="A22" s="34"/>
      <c r="B22" s="47"/>
      <c r="C22" s="47"/>
      <c r="D22" s="47"/>
      <c r="E22" s="54"/>
      <c r="F22" s="54"/>
      <c r="G22" s="54"/>
      <c r="H22" s="54"/>
      <c r="I22" s="54"/>
      <c r="J22" s="54"/>
      <c r="K22" s="54"/>
    </row>
    <row r="23" spans="1:17" ht="12.65" customHeight="1" x14ac:dyDescent="0.2">
      <c r="A23" s="73" t="s">
        <v>24</v>
      </c>
      <c r="B23" s="74"/>
      <c r="C23" s="74"/>
      <c r="D23" s="74"/>
      <c r="E23" s="74"/>
      <c r="F23" s="74"/>
      <c r="G23" s="74"/>
      <c r="H23" s="74"/>
      <c r="I23" s="74"/>
      <c r="J23" s="74"/>
      <c r="K23" s="74"/>
    </row>
    <row r="24" spans="1:17" ht="12.65" customHeight="1" x14ac:dyDescent="0.25">
      <c r="A24" s="120" t="s">
        <v>52</v>
      </c>
      <c r="B24" s="119">
        <v>68776.801000000007</v>
      </c>
      <c r="C24" s="119">
        <v>68330.233999999997</v>
      </c>
      <c r="D24" s="119">
        <v>65895.740000000005</v>
      </c>
      <c r="E24" s="110">
        <v>64961</v>
      </c>
      <c r="F24" s="111" t="s">
        <v>3</v>
      </c>
      <c r="G24" s="111" t="s">
        <v>3</v>
      </c>
      <c r="H24" s="111" t="s">
        <v>3</v>
      </c>
      <c r="I24" s="111" t="s">
        <v>3</v>
      </c>
      <c r="J24" s="111" t="s">
        <v>3</v>
      </c>
      <c r="K24" s="111" t="s">
        <v>3</v>
      </c>
    </row>
    <row r="25" spans="1:17" ht="12.65" customHeight="1" x14ac:dyDescent="0.2">
      <c r="A25" s="26" t="s">
        <v>22</v>
      </c>
      <c r="B25" s="22">
        <v>35932.699000000001</v>
      </c>
      <c r="C25" s="22">
        <v>36219.413999999997</v>
      </c>
      <c r="D25" s="22">
        <v>36254.289000000004</v>
      </c>
      <c r="E25" s="54">
        <v>36392</v>
      </c>
      <c r="F25" s="27" t="s">
        <v>3</v>
      </c>
      <c r="G25" s="27" t="s">
        <v>3</v>
      </c>
      <c r="H25" s="27" t="s">
        <v>3</v>
      </c>
      <c r="I25" s="27" t="s">
        <v>3</v>
      </c>
      <c r="J25" s="27" t="s">
        <v>3</v>
      </c>
      <c r="K25" s="27" t="s">
        <v>3</v>
      </c>
    </row>
    <row r="26" spans="1:17" ht="12.65" customHeight="1" x14ac:dyDescent="0.2">
      <c r="A26" s="26" t="s">
        <v>23</v>
      </c>
      <c r="B26" s="22">
        <v>32844.101999999999</v>
      </c>
      <c r="C26" s="22">
        <v>32110.82</v>
      </c>
      <c r="D26" s="22">
        <v>29641.451000000001</v>
      </c>
      <c r="E26" s="54">
        <v>28569</v>
      </c>
      <c r="F26" s="27" t="s">
        <v>3</v>
      </c>
      <c r="G26" s="27" t="s">
        <v>3</v>
      </c>
      <c r="H26" s="27" t="s">
        <v>3</v>
      </c>
      <c r="I26" s="27" t="s">
        <v>3</v>
      </c>
      <c r="J26" s="27" t="s">
        <v>3</v>
      </c>
      <c r="K26" s="27" t="s">
        <v>3</v>
      </c>
    </row>
    <row r="27" spans="1:17" ht="12.65" customHeight="1" x14ac:dyDescent="0.2">
      <c r="A27" s="20" t="s">
        <v>21</v>
      </c>
      <c r="B27" s="22">
        <v>35019.701999999997</v>
      </c>
      <c r="C27" s="22">
        <v>34677.891000000003</v>
      </c>
      <c r="D27" s="22">
        <v>32993.368999999999</v>
      </c>
      <c r="E27" s="54">
        <v>32086</v>
      </c>
      <c r="F27" s="27" t="s">
        <v>3</v>
      </c>
      <c r="G27" s="27">
        <v>32943.735999999997</v>
      </c>
      <c r="H27" s="27">
        <v>34848</v>
      </c>
      <c r="I27" s="27">
        <v>36365</v>
      </c>
      <c r="J27" s="27">
        <v>37334</v>
      </c>
      <c r="K27" s="27">
        <v>35589</v>
      </c>
    </row>
    <row r="28" spans="1:17" ht="12.65" customHeight="1" x14ac:dyDescent="0.2">
      <c r="A28" s="26" t="s">
        <v>22</v>
      </c>
      <c r="B28" s="22">
        <v>14862.187</v>
      </c>
      <c r="C28" s="22">
        <v>15175.606</v>
      </c>
      <c r="D28" s="22">
        <v>15014.766</v>
      </c>
      <c r="E28" s="54">
        <v>14933</v>
      </c>
      <c r="F28" s="27" t="s">
        <v>3</v>
      </c>
      <c r="G28" s="27">
        <v>14622.42</v>
      </c>
      <c r="H28" s="27">
        <v>15204</v>
      </c>
      <c r="I28" s="27">
        <v>15447</v>
      </c>
      <c r="J28" s="27">
        <v>15825</v>
      </c>
      <c r="K28" s="27">
        <v>15424</v>
      </c>
    </row>
    <row r="29" spans="1:17" ht="12.65" customHeight="1" x14ac:dyDescent="0.2">
      <c r="A29" s="26" t="s">
        <v>23</v>
      </c>
      <c r="B29" s="22">
        <v>20157.514999999999</v>
      </c>
      <c r="C29" s="22">
        <v>19502.285</v>
      </c>
      <c r="D29" s="22">
        <v>17978.602999999999</v>
      </c>
      <c r="E29" s="54">
        <v>17153</v>
      </c>
      <c r="F29" s="27" t="s">
        <v>3</v>
      </c>
      <c r="G29" s="27">
        <v>18321.315999999999</v>
      </c>
      <c r="H29" s="27">
        <v>19644</v>
      </c>
      <c r="I29" s="27">
        <v>20918</v>
      </c>
      <c r="J29" s="27">
        <v>21508</v>
      </c>
      <c r="K29" s="27">
        <v>20164</v>
      </c>
    </row>
    <row r="30" spans="1:17" ht="12.65" customHeight="1" x14ac:dyDescent="0.2">
      <c r="A30" s="23" t="s">
        <v>68</v>
      </c>
      <c r="B30" s="22">
        <v>33757.099000000002</v>
      </c>
      <c r="C30" s="22">
        <v>33652.343000000001</v>
      </c>
      <c r="D30" s="22">
        <v>32902.370999999999</v>
      </c>
      <c r="E30" s="54">
        <v>32875</v>
      </c>
      <c r="F30" s="27" t="s">
        <v>3</v>
      </c>
      <c r="G30" s="27" t="s">
        <v>3</v>
      </c>
      <c r="H30" s="27" t="s">
        <v>3</v>
      </c>
      <c r="I30" s="27" t="s">
        <v>3</v>
      </c>
      <c r="J30" s="27" t="s">
        <v>3</v>
      </c>
      <c r="K30" s="27" t="s">
        <v>3</v>
      </c>
    </row>
    <row r="31" spans="1:17" ht="12.65" customHeight="1" x14ac:dyDescent="0.2">
      <c r="A31" s="26" t="s">
        <v>22</v>
      </c>
      <c r="B31" s="22">
        <v>21070.511999999999</v>
      </c>
      <c r="C31" s="22">
        <v>21043.808000000001</v>
      </c>
      <c r="D31" s="22">
        <v>21239.523000000001</v>
      </c>
      <c r="E31" s="54">
        <v>21459</v>
      </c>
      <c r="F31" s="27" t="s">
        <v>3</v>
      </c>
      <c r="G31" s="27" t="s">
        <v>3</v>
      </c>
      <c r="H31" s="27" t="s">
        <v>3</v>
      </c>
      <c r="I31" s="27" t="s">
        <v>3</v>
      </c>
      <c r="J31" s="27" t="s">
        <v>3</v>
      </c>
      <c r="K31" s="27" t="s">
        <v>3</v>
      </c>
    </row>
    <row r="32" spans="1:17" ht="12.65" customHeight="1" x14ac:dyDescent="0.2">
      <c r="A32" s="26" t="s">
        <v>23</v>
      </c>
      <c r="B32" s="22">
        <v>12686.587</v>
      </c>
      <c r="C32" s="22">
        <v>12608.535</v>
      </c>
      <c r="D32" s="22">
        <v>11662.848</v>
      </c>
      <c r="E32" s="54">
        <v>11416</v>
      </c>
      <c r="F32" s="27" t="s">
        <v>3</v>
      </c>
      <c r="G32" s="27" t="s">
        <v>3</v>
      </c>
      <c r="H32" s="27" t="s">
        <v>3</v>
      </c>
      <c r="I32" s="27" t="s">
        <v>3</v>
      </c>
      <c r="J32" s="27" t="s">
        <v>3</v>
      </c>
      <c r="K32" s="27" t="s">
        <v>3</v>
      </c>
    </row>
    <row r="33" spans="1:17" ht="12.65" customHeight="1" x14ac:dyDescent="0.2">
      <c r="A33" s="20" t="s">
        <v>69</v>
      </c>
      <c r="B33" s="59" t="s">
        <v>3</v>
      </c>
      <c r="C33" s="59" t="s">
        <v>3</v>
      </c>
      <c r="D33" s="59" t="s">
        <v>3</v>
      </c>
      <c r="E33" s="59" t="s">
        <v>3</v>
      </c>
      <c r="F33" s="27" t="s">
        <v>3</v>
      </c>
      <c r="G33" s="27">
        <v>2715</v>
      </c>
      <c r="H33" s="27">
        <v>2769</v>
      </c>
      <c r="I33" s="27">
        <v>2772</v>
      </c>
      <c r="J33" s="27">
        <v>3383</v>
      </c>
      <c r="K33" s="27">
        <v>3654</v>
      </c>
    </row>
    <row r="34" spans="1:17" ht="12.65" customHeight="1" x14ac:dyDescent="0.2">
      <c r="A34" s="26" t="s">
        <v>22</v>
      </c>
      <c r="B34" s="59" t="s">
        <v>3</v>
      </c>
      <c r="C34" s="59" t="s">
        <v>3</v>
      </c>
      <c r="D34" s="59" t="s">
        <v>3</v>
      </c>
      <c r="E34" s="59" t="s">
        <v>3</v>
      </c>
      <c r="F34" s="27" t="s">
        <v>3</v>
      </c>
      <c r="G34" s="55">
        <v>1520</v>
      </c>
      <c r="H34" s="55">
        <v>1504</v>
      </c>
      <c r="I34" s="55">
        <v>1443</v>
      </c>
      <c r="J34" s="58">
        <v>1727</v>
      </c>
      <c r="K34" s="58">
        <v>1927</v>
      </c>
    </row>
    <row r="35" spans="1:17" ht="12.65" customHeight="1" x14ac:dyDescent="0.2">
      <c r="A35" s="26" t="s">
        <v>23</v>
      </c>
      <c r="B35" s="59" t="s">
        <v>3</v>
      </c>
      <c r="C35" s="59" t="s">
        <v>3</v>
      </c>
      <c r="D35" s="59" t="s">
        <v>3</v>
      </c>
      <c r="E35" s="59" t="s">
        <v>3</v>
      </c>
      <c r="F35" s="27" t="s">
        <v>3</v>
      </c>
      <c r="G35" s="27">
        <v>1195</v>
      </c>
      <c r="H35" s="27">
        <v>1265</v>
      </c>
      <c r="I35" s="27">
        <v>1329</v>
      </c>
      <c r="J35" s="27">
        <v>1657</v>
      </c>
      <c r="K35" s="27">
        <v>1727</v>
      </c>
    </row>
    <row r="36" spans="1:17" ht="12.65" customHeight="1" x14ac:dyDescent="0.2">
      <c r="A36" s="20" t="s">
        <v>70</v>
      </c>
      <c r="B36" s="22">
        <v>803.58500000000004</v>
      </c>
      <c r="C36" s="22">
        <v>848.05200000000002</v>
      </c>
      <c r="D36" s="22">
        <v>869</v>
      </c>
      <c r="E36" s="54">
        <v>829</v>
      </c>
      <c r="F36" s="27" t="s">
        <v>3</v>
      </c>
      <c r="G36" s="27">
        <v>860</v>
      </c>
      <c r="H36" s="27">
        <v>873</v>
      </c>
      <c r="I36" s="27">
        <v>912</v>
      </c>
      <c r="J36" s="27">
        <v>978</v>
      </c>
      <c r="K36" s="27">
        <v>946</v>
      </c>
      <c r="L36" s="22"/>
      <c r="M36" s="22"/>
      <c r="N36" s="22"/>
      <c r="O36" s="22"/>
    </row>
    <row r="37" spans="1:17" ht="12.65" customHeight="1" x14ac:dyDescent="0.2">
      <c r="A37" s="26" t="s">
        <v>22</v>
      </c>
      <c r="B37" s="22">
        <v>437</v>
      </c>
      <c r="C37" s="22">
        <v>469</v>
      </c>
      <c r="D37" s="22">
        <v>497</v>
      </c>
      <c r="E37" s="22">
        <v>485</v>
      </c>
      <c r="F37" s="27" t="s">
        <v>3</v>
      </c>
      <c r="G37" s="56">
        <v>511</v>
      </c>
      <c r="H37" s="56">
        <v>506</v>
      </c>
      <c r="I37" s="57">
        <v>528</v>
      </c>
      <c r="J37" s="58">
        <v>541</v>
      </c>
      <c r="K37" s="58">
        <v>553</v>
      </c>
      <c r="L37" s="22"/>
      <c r="M37" s="22"/>
      <c r="N37" s="22"/>
      <c r="O37" s="22"/>
    </row>
    <row r="38" spans="1:17" ht="12.65" customHeight="1" x14ac:dyDescent="0.2">
      <c r="A38" s="26" t="s">
        <v>23</v>
      </c>
      <c r="B38" s="22">
        <v>367</v>
      </c>
      <c r="C38" s="22">
        <v>379</v>
      </c>
      <c r="D38" s="22">
        <v>371</v>
      </c>
      <c r="E38" s="22">
        <v>344</v>
      </c>
      <c r="F38" s="27" t="s">
        <v>3</v>
      </c>
      <c r="G38" s="27">
        <v>349</v>
      </c>
      <c r="H38" s="27">
        <v>368</v>
      </c>
      <c r="I38" s="27">
        <v>384</v>
      </c>
      <c r="J38" s="27">
        <v>437</v>
      </c>
      <c r="K38" s="27">
        <v>393</v>
      </c>
      <c r="L38" s="22"/>
      <c r="M38" s="22"/>
      <c r="N38" s="22"/>
      <c r="O38" s="22"/>
    </row>
    <row r="39" spans="1:17" ht="12.65" customHeight="1" x14ac:dyDescent="0.2">
      <c r="A39" s="26"/>
      <c r="B39" s="47"/>
      <c r="C39" s="47"/>
      <c r="D39" s="47"/>
      <c r="E39" s="60"/>
      <c r="F39" s="60"/>
      <c r="G39" s="60"/>
      <c r="H39" s="60"/>
      <c r="I39" s="60"/>
      <c r="J39" s="60"/>
      <c r="K39" s="60"/>
    </row>
    <row r="40" spans="1:17" s="2" customFormat="1" ht="10" x14ac:dyDescent="0.2">
      <c r="A40" s="73" t="s">
        <v>25</v>
      </c>
      <c r="B40" s="74"/>
      <c r="C40" s="74"/>
      <c r="D40" s="74"/>
      <c r="E40" s="74"/>
      <c r="F40" s="74"/>
      <c r="G40" s="74"/>
      <c r="H40" s="74"/>
      <c r="I40" s="74"/>
      <c r="J40" s="74"/>
      <c r="K40" s="74"/>
    </row>
    <row r="41" spans="1:17" ht="12.65" customHeight="1" x14ac:dyDescent="0.25">
      <c r="A41" s="120" t="s">
        <v>26</v>
      </c>
      <c r="B41" s="116">
        <v>2.5205069102203206</v>
      </c>
      <c r="C41" s="116">
        <v>2.5324110127556954</v>
      </c>
      <c r="D41" s="116">
        <v>2.511110766081476</v>
      </c>
      <c r="E41" s="121">
        <v>2.5069559873182872</v>
      </c>
      <c r="F41" s="111" t="s">
        <v>3</v>
      </c>
      <c r="G41" s="118">
        <v>2.3867436713547026</v>
      </c>
      <c r="H41" s="118">
        <v>2.4</v>
      </c>
      <c r="I41" s="118">
        <v>2.2999999999999998</v>
      </c>
      <c r="J41" s="118">
        <v>2.333743150517738</v>
      </c>
      <c r="K41" s="118">
        <v>2.2865435265675838</v>
      </c>
      <c r="L41" s="51"/>
    </row>
    <row r="42" spans="1:17" ht="12.65" customHeight="1" x14ac:dyDescent="0.2">
      <c r="A42" s="26" t="s">
        <v>22</v>
      </c>
      <c r="B42" s="32">
        <v>2.4529894457918493</v>
      </c>
      <c r="C42" s="32">
        <v>2.4376453912830609</v>
      </c>
      <c r="D42" s="32">
        <v>2.3987343935968815</v>
      </c>
      <c r="E42" s="61">
        <v>2.386318631201553</v>
      </c>
      <c r="F42" s="27" t="s">
        <v>3</v>
      </c>
      <c r="G42" s="33">
        <v>2.224299108069812</v>
      </c>
      <c r="H42" s="33">
        <v>2.2000000000000002</v>
      </c>
      <c r="I42" s="33">
        <v>2.1</v>
      </c>
      <c r="J42" s="33">
        <v>2.141749537152323</v>
      </c>
      <c r="K42" s="33">
        <v>2.1214918873002633</v>
      </c>
      <c r="L42" s="51"/>
    </row>
    <row r="43" spans="1:17" ht="12.65" customHeight="1" x14ac:dyDescent="0.2">
      <c r="A43" s="26" t="s">
        <v>23</v>
      </c>
      <c r="B43" s="32">
        <v>2.572719538737716</v>
      </c>
      <c r="C43" s="32">
        <v>2.6114069429793445</v>
      </c>
      <c r="D43" s="32">
        <v>2.6133583777235558</v>
      </c>
      <c r="E43" s="61">
        <v>2.6223708667467558</v>
      </c>
      <c r="F43" s="27" t="s">
        <v>3</v>
      </c>
      <c r="G43" s="33">
        <v>2.5344713841798647</v>
      </c>
      <c r="H43" s="33">
        <v>2.5</v>
      </c>
      <c r="I43" s="33">
        <v>2.5</v>
      </c>
      <c r="J43" s="33">
        <v>2.4985425175617544</v>
      </c>
      <c r="K43" s="33">
        <v>2.4312303304662524</v>
      </c>
      <c r="L43" s="51"/>
    </row>
    <row r="44" spans="1:17" ht="12.65" customHeight="1" x14ac:dyDescent="0.2">
      <c r="A44" s="20" t="s">
        <v>69</v>
      </c>
      <c r="B44" s="59" t="s">
        <v>3</v>
      </c>
      <c r="C44" s="59" t="s">
        <v>3</v>
      </c>
      <c r="D44" s="59" t="s">
        <v>3</v>
      </c>
      <c r="E44" s="59" t="s">
        <v>3</v>
      </c>
      <c r="F44" s="27" t="s">
        <v>3</v>
      </c>
      <c r="G44" s="33">
        <v>3.9</v>
      </c>
      <c r="H44" s="33">
        <v>4</v>
      </c>
      <c r="I44" s="33">
        <v>3.8</v>
      </c>
      <c r="J44" s="33">
        <v>3.5</v>
      </c>
      <c r="K44" s="33">
        <v>3.5</v>
      </c>
    </row>
    <row r="45" spans="1:17" ht="12.65" customHeight="1" x14ac:dyDescent="0.2">
      <c r="A45" s="26" t="s">
        <v>22</v>
      </c>
      <c r="B45" s="59" t="s">
        <v>3</v>
      </c>
      <c r="C45" s="59" t="s">
        <v>3</v>
      </c>
      <c r="D45" s="59" t="s">
        <v>3</v>
      </c>
      <c r="E45" s="59" t="s">
        <v>3</v>
      </c>
      <c r="F45" s="27" t="s">
        <v>3</v>
      </c>
      <c r="G45" s="33">
        <v>4.2</v>
      </c>
      <c r="H45" s="33">
        <v>4.3</v>
      </c>
      <c r="I45" s="33">
        <v>3.8</v>
      </c>
      <c r="J45" s="33">
        <v>3.7</v>
      </c>
      <c r="K45" s="33">
        <v>3.6</v>
      </c>
    </row>
    <row r="46" spans="1:17" ht="12.65" customHeight="1" x14ac:dyDescent="0.2">
      <c r="A46" s="26" t="s">
        <v>23</v>
      </c>
      <c r="B46" s="59" t="s">
        <v>3</v>
      </c>
      <c r="C46" s="59" t="s">
        <v>3</v>
      </c>
      <c r="D46" s="59" t="s">
        <v>3</v>
      </c>
      <c r="E46" s="59" t="s">
        <v>3</v>
      </c>
      <c r="F46" s="27" t="s">
        <v>3</v>
      </c>
      <c r="G46" s="33">
        <v>3.5</v>
      </c>
      <c r="H46" s="33">
        <v>3.7</v>
      </c>
      <c r="I46" s="33">
        <v>3.9</v>
      </c>
      <c r="J46" s="33">
        <v>3.3</v>
      </c>
      <c r="K46" s="33">
        <v>3.3</v>
      </c>
    </row>
    <row r="47" spans="1:17" ht="12.65" customHeight="1" x14ac:dyDescent="0.2">
      <c r="A47" s="20" t="s">
        <v>70</v>
      </c>
      <c r="B47" s="59" t="s">
        <v>3</v>
      </c>
      <c r="C47" s="59" t="s">
        <v>3</v>
      </c>
      <c r="D47" s="59" t="s">
        <v>3</v>
      </c>
      <c r="E47" s="59" t="s">
        <v>3</v>
      </c>
      <c r="F47" s="27" t="s">
        <v>3</v>
      </c>
      <c r="G47" s="33">
        <v>2.1</v>
      </c>
      <c r="H47" s="33">
        <v>2</v>
      </c>
      <c r="I47" s="33">
        <v>2</v>
      </c>
      <c r="J47" s="33">
        <v>2</v>
      </c>
      <c r="K47" s="33">
        <v>1.9857188134273378</v>
      </c>
      <c r="L47" s="62"/>
      <c r="M47" s="62"/>
      <c r="N47" s="62"/>
      <c r="O47" s="62"/>
      <c r="P47" s="62"/>
      <c r="Q47" s="62"/>
    </row>
    <row r="48" spans="1:17" ht="12.65" customHeight="1" x14ac:dyDescent="0.2">
      <c r="A48" s="26" t="s">
        <v>22</v>
      </c>
      <c r="B48" s="59" t="s">
        <v>3</v>
      </c>
      <c r="C48" s="59" t="s">
        <v>3</v>
      </c>
      <c r="D48" s="59" t="s">
        <v>3</v>
      </c>
      <c r="E48" s="59" t="s">
        <v>3</v>
      </c>
      <c r="F48" s="27" t="s">
        <v>3</v>
      </c>
      <c r="G48" s="33">
        <v>2.1</v>
      </c>
      <c r="H48" s="33">
        <v>2.1</v>
      </c>
      <c r="I48" s="33">
        <v>2</v>
      </c>
      <c r="J48" s="33">
        <v>2</v>
      </c>
      <c r="K48" s="33">
        <v>1.9848091446794298</v>
      </c>
      <c r="L48" s="62"/>
      <c r="M48" s="62"/>
      <c r="N48" s="62"/>
      <c r="O48" s="62"/>
      <c r="P48" s="62"/>
      <c r="Q48" s="62"/>
    </row>
    <row r="49" spans="1:17" ht="12.65" customHeight="1" x14ac:dyDescent="0.2">
      <c r="A49" s="26" t="s">
        <v>23</v>
      </c>
      <c r="B49" s="59" t="s">
        <v>3</v>
      </c>
      <c r="C49" s="59" t="s">
        <v>3</v>
      </c>
      <c r="D49" s="59" t="s">
        <v>3</v>
      </c>
      <c r="E49" s="59" t="s">
        <v>3</v>
      </c>
      <c r="F49" s="27" t="s">
        <v>3</v>
      </c>
      <c r="G49" s="33">
        <v>2</v>
      </c>
      <c r="H49" s="33">
        <v>2</v>
      </c>
      <c r="I49" s="33">
        <v>2</v>
      </c>
      <c r="J49" s="33">
        <v>2</v>
      </c>
      <c r="K49" s="33">
        <v>1.9869982927051026</v>
      </c>
      <c r="L49" s="62"/>
      <c r="M49" s="62"/>
      <c r="N49" s="62"/>
      <c r="O49" s="62"/>
      <c r="P49" s="62"/>
      <c r="Q49" s="62"/>
    </row>
    <row r="50" spans="1:17" ht="12.65" customHeight="1" x14ac:dyDescent="0.2">
      <c r="A50" s="26"/>
      <c r="B50" s="22"/>
      <c r="C50" s="22"/>
      <c r="D50" s="22"/>
      <c r="E50" s="61"/>
      <c r="F50" s="61"/>
      <c r="G50" s="61"/>
      <c r="H50" s="61"/>
      <c r="I50" s="61"/>
      <c r="J50" s="61"/>
      <c r="K50" s="61"/>
    </row>
    <row r="51" spans="1:17" ht="27" customHeight="1" x14ac:dyDescent="0.2">
      <c r="A51" s="73" t="s">
        <v>27</v>
      </c>
      <c r="B51" s="74"/>
      <c r="C51" s="74"/>
      <c r="D51" s="74"/>
      <c r="E51" s="74"/>
      <c r="F51" s="74"/>
      <c r="G51" s="74"/>
      <c r="H51" s="74"/>
      <c r="I51" s="74"/>
      <c r="J51" s="74"/>
      <c r="K51" s="74"/>
    </row>
    <row r="52" spans="1:17" ht="12.65" customHeight="1" x14ac:dyDescent="0.2">
      <c r="A52" s="31" t="s">
        <v>28</v>
      </c>
      <c r="B52" s="32">
        <v>36.175391809734833</v>
      </c>
      <c r="C52" s="32">
        <v>35.884692490770767</v>
      </c>
      <c r="D52" s="32">
        <v>34.311309992162656</v>
      </c>
      <c r="E52" s="61">
        <v>33.42191670443777</v>
      </c>
      <c r="F52" s="27" t="s">
        <v>3</v>
      </c>
      <c r="G52" s="33">
        <v>32.93621962531931</v>
      </c>
      <c r="H52" s="33">
        <v>35.200000000000003</v>
      </c>
      <c r="I52" s="33">
        <v>36.9</v>
      </c>
      <c r="J52" s="33">
        <v>37.7115108740512</v>
      </c>
      <c r="K52" s="33">
        <v>35.588668435502171</v>
      </c>
    </row>
    <row r="53" spans="1:17" ht="12.65" customHeight="1" x14ac:dyDescent="0.2">
      <c r="A53" s="31" t="s">
        <v>29</v>
      </c>
      <c r="B53" s="33" t="s">
        <v>3</v>
      </c>
      <c r="C53" s="33" t="s">
        <v>3</v>
      </c>
      <c r="D53" s="33" t="s">
        <v>3</v>
      </c>
      <c r="E53" s="33" t="s">
        <v>3</v>
      </c>
      <c r="F53" s="27" t="s">
        <v>3</v>
      </c>
      <c r="G53" s="33">
        <v>39.700000000000003</v>
      </c>
      <c r="H53" s="33">
        <v>41.7</v>
      </c>
      <c r="I53" s="33">
        <v>43.6</v>
      </c>
      <c r="J53" s="33">
        <v>44.549765889137902</v>
      </c>
      <c r="K53" s="33">
        <v>42.589977956517643</v>
      </c>
    </row>
    <row r="54" spans="1:17" ht="12.65" customHeight="1" x14ac:dyDescent="0.2">
      <c r="A54" s="34"/>
      <c r="B54" s="35"/>
      <c r="C54" s="35"/>
      <c r="D54" s="35"/>
      <c r="E54" s="35"/>
      <c r="F54" s="35"/>
      <c r="G54" s="35"/>
      <c r="H54" s="35"/>
      <c r="I54" s="35"/>
      <c r="J54" s="35"/>
      <c r="K54" s="35"/>
    </row>
    <row r="55" spans="1:17" ht="12.65" customHeight="1" x14ac:dyDescent="0.2">
      <c r="A55" s="73" t="s">
        <v>72</v>
      </c>
      <c r="B55" s="74"/>
      <c r="C55" s="74"/>
      <c r="D55" s="74"/>
      <c r="E55" s="74"/>
      <c r="F55" s="74"/>
      <c r="G55" s="74"/>
      <c r="H55" s="74"/>
      <c r="I55" s="74"/>
      <c r="J55" s="74"/>
      <c r="K55" s="74"/>
    </row>
    <row r="56" spans="1:17" ht="25" customHeight="1" x14ac:dyDescent="0.25">
      <c r="A56" s="120" t="s">
        <v>30</v>
      </c>
      <c r="B56" s="116">
        <v>11223.214016750306</v>
      </c>
      <c r="C56" s="116">
        <v>11448.42808959988</v>
      </c>
      <c r="D56" s="116">
        <v>11286.173715734549</v>
      </c>
      <c r="E56" s="116">
        <v>11613.341993988295</v>
      </c>
      <c r="F56" s="116">
        <v>11941.342556387201</v>
      </c>
      <c r="G56" s="116">
        <v>12476.920935677363</v>
      </c>
      <c r="H56" s="116">
        <v>13544.186431805887</v>
      </c>
      <c r="I56" s="116">
        <v>14621.024964929036</v>
      </c>
      <c r="J56" s="116">
        <v>15597.603462788502</v>
      </c>
      <c r="K56" s="116">
        <v>15376.57749544961</v>
      </c>
    </row>
    <row r="57" spans="1:17" ht="12.65" customHeight="1" x14ac:dyDescent="0.2">
      <c r="A57" s="34" t="s">
        <v>31</v>
      </c>
      <c r="B57" s="32">
        <v>9166.616763067992</v>
      </c>
      <c r="C57" s="32">
        <v>8690.8492779842982</v>
      </c>
      <c r="D57" s="32">
        <v>8546.2842816682951</v>
      </c>
      <c r="E57" s="32">
        <v>9267.9067484945535</v>
      </c>
      <c r="F57" s="32">
        <v>10079.543647686462</v>
      </c>
      <c r="G57" s="32">
        <v>10975.440860479461</v>
      </c>
      <c r="H57" s="32">
        <v>11556.018364516825</v>
      </c>
      <c r="I57" s="32">
        <v>12120.344861938696</v>
      </c>
      <c r="J57" s="32">
        <v>11781.764716306767</v>
      </c>
      <c r="K57" s="32">
        <v>11846.741528854476</v>
      </c>
    </row>
    <row r="58" spans="1:17" ht="12.65" customHeight="1" x14ac:dyDescent="0.2">
      <c r="A58" s="34" t="s">
        <v>32</v>
      </c>
      <c r="B58" s="32">
        <v>2056.5972536823137</v>
      </c>
      <c r="C58" s="32">
        <v>2757.5788116155818</v>
      </c>
      <c r="D58" s="32">
        <v>2739.8894340662537</v>
      </c>
      <c r="E58" s="32">
        <v>2345.4352454937416</v>
      </c>
      <c r="F58" s="32">
        <v>1861.798908700739</v>
      </c>
      <c r="G58" s="32">
        <v>1501.4800751979019</v>
      </c>
      <c r="H58" s="32">
        <v>1988.1680672890616</v>
      </c>
      <c r="I58" s="32">
        <v>2500.6801029903399</v>
      </c>
      <c r="J58" s="32">
        <v>3815.8387464817351</v>
      </c>
      <c r="K58" s="32">
        <v>3529.8359665951339</v>
      </c>
    </row>
    <row r="59" spans="1:17" ht="12.65" customHeight="1" x14ac:dyDescent="0.2">
      <c r="A59" s="34"/>
      <c r="B59" s="32"/>
      <c r="C59" s="32"/>
      <c r="D59" s="32"/>
      <c r="E59" s="32"/>
      <c r="F59" s="32"/>
      <c r="G59" s="32"/>
      <c r="H59" s="32"/>
      <c r="I59" s="32"/>
      <c r="J59" s="32"/>
      <c r="K59" s="32"/>
    </row>
    <row r="60" spans="1:17" s="2" customFormat="1" ht="25" customHeight="1" x14ac:dyDescent="0.2">
      <c r="A60" s="73" t="s">
        <v>83</v>
      </c>
      <c r="B60" s="74"/>
      <c r="C60" s="74"/>
      <c r="D60" s="74"/>
      <c r="E60" s="74"/>
      <c r="F60" s="74"/>
      <c r="G60" s="74"/>
      <c r="H60" s="74"/>
      <c r="I60" s="74"/>
      <c r="J60" s="74"/>
      <c r="K60" s="74"/>
    </row>
    <row r="61" spans="1:17" ht="12.65" customHeight="1" x14ac:dyDescent="0.2">
      <c r="A61" s="34" t="s">
        <v>34</v>
      </c>
      <c r="B61" s="33" t="s">
        <v>3</v>
      </c>
      <c r="C61" s="33" t="s">
        <v>3</v>
      </c>
      <c r="D61" s="33" t="s">
        <v>3</v>
      </c>
      <c r="E61" s="33" t="s">
        <v>3</v>
      </c>
      <c r="F61" s="33" t="s">
        <v>3</v>
      </c>
      <c r="G61" s="33" t="s">
        <v>3</v>
      </c>
      <c r="H61" s="33" t="s">
        <v>3</v>
      </c>
      <c r="I61" s="33" t="s">
        <v>3</v>
      </c>
      <c r="J61" s="33" t="s">
        <v>3</v>
      </c>
      <c r="K61" s="33" t="s">
        <v>3</v>
      </c>
    </row>
    <row r="62" spans="1:17" ht="12.65" customHeight="1" x14ac:dyDescent="0.2">
      <c r="A62" s="26" t="s">
        <v>35</v>
      </c>
      <c r="B62" s="33" t="s">
        <v>3</v>
      </c>
      <c r="C62" s="33" t="s">
        <v>3</v>
      </c>
      <c r="D62" s="33" t="s">
        <v>3</v>
      </c>
      <c r="E62" s="33" t="s">
        <v>3</v>
      </c>
      <c r="F62" s="33" t="s">
        <v>3</v>
      </c>
      <c r="G62" s="33" t="s">
        <v>3</v>
      </c>
      <c r="H62" s="33" t="s">
        <v>3</v>
      </c>
      <c r="I62" s="33" t="s">
        <v>3</v>
      </c>
      <c r="J62" s="33" t="s">
        <v>3</v>
      </c>
      <c r="K62" s="33" t="s">
        <v>3</v>
      </c>
    </row>
    <row r="63" spans="1:17" ht="12.65" customHeight="1" x14ac:dyDescent="0.2">
      <c r="A63" s="34"/>
      <c r="B63" s="35"/>
      <c r="C63" s="35"/>
      <c r="D63" s="32"/>
      <c r="E63" s="35"/>
      <c r="F63" s="35"/>
      <c r="G63" s="35"/>
    </row>
    <row r="64" spans="1:17" s="2" customFormat="1" ht="25" customHeight="1" x14ac:dyDescent="0.2">
      <c r="A64" s="73" t="s">
        <v>84</v>
      </c>
      <c r="B64" s="74"/>
      <c r="C64" s="74"/>
      <c r="D64" s="74"/>
      <c r="E64" s="74"/>
      <c r="F64" s="74"/>
      <c r="G64" s="74"/>
      <c r="H64" s="74"/>
      <c r="I64" s="74"/>
      <c r="J64" s="74"/>
      <c r="K64" s="74"/>
    </row>
    <row r="65" spans="1:14" ht="12.65" customHeight="1" x14ac:dyDescent="0.2">
      <c r="A65" s="34" t="s">
        <v>37</v>
      </c>
      <c r="B65" s="33" t="s">
        <v>3</v>
      </c>
      <c r="C65" s="63">
        <v>34566.990275874508</v>
      </c>
      <c r="D65" s="63">
        <v>33800.884475967512</v>
      </c>
      <c r="E65" s="63">
        <v>33266.469283941318</v>
      </c>
      <c r="F65" s="63">
        <v>33788.56876652046</v>
      </c>
      <c r="G65" s="63">
        <v>34584.806505902532</v>
      </c>
      <c r="H65" s="63">
        <v>36532.387503390186</v>
      </c>
      <c r="I65" s="63">
        <v>38601.991812404252</v>
      </c>
      <c r="J65" s="63">
        <v>41693.363459599845</v>
      </c>
      <c r="K65" s="63">
        <v>39937.080769112174</v>
      </c>
    </row>
    <row r="66" spans="1:14" ht="12.65" customHeight="1" x14ac:dyDescent="0.2">
      <c r="A66" s="34" t="s">
        <v>38</v>
      </c>
      <c r="B66" s="33" t="s">
        <v>3</v>
      </c>
      <c r="C66" s="64">
        <v>7.4357284996112449</v>
      </c>
      <c r="D66" s="64">
        <v>7.2647359616773404</v>
      </c>
      <c r="E66" s="64">
        <v>7.0658314737173029</v>
      </c>
      <c r="F66" s="64">
        <v>6.9646947732815558</v>
      </c>
      <c r="G66" s="64">
        <v>6.8582432316681539</v>
      </c>
      <c r="H66" s="64">
        <v>6.8209397666062905</v>
      </c>
      <c r="I66" s="64">
        <v>6.7709241366998576</v>
      </c>
      <c r="J66" s="64">
        <v>7.007592588367201</v>
      </c>
      <c r="K66" s="64">
        <v>6.8134236329670417</v>
      </c>
    </row>
    <row r="67" spans="1:14" ht="4.5" customHeight="1" x14ac:dyDescent="0.2">
      <c r="A67" s="36"/>
      <c r="B67" s="6"/>
      <c r="C67" s="6"/>
      <c r="D67" s="6"/>
      <c r="E67" s="6"/>
      <c r="F67" s="6"/>
      <c r="G67" s="6"/>
      <c r="H67" s="6"/>
      <c r="I67" s="6"/>
      <c r="J67" s="6"/>
      <c r="K67" s="6"/>
    </row>
    <row r="68" spans="1:14" ht="14.25" customHeight="1" x14ac:dyDescent="0.2"/>
    <row r="69" spans="1:14" ht="13.5" customHeight="1" x14ac:dyDescent="0.2">
      <c r="A69" s="65" t="s">
        <v>73</v>
      </c>
    </row>
    <row r="70" spans="1:14" ht="13.5" customHeight="1" x14ac:dyDescent="0.2">
      <c r="A70" s="66" t="s">
        <v>74</v>
      </c>
    </row>
    <row r="71" spans="1:14" ht="27.75" customHeight="1" x14ac:dyDescent="0.2">
      <c r="A71" s="149" t="s">
        <v>75</v>
      </c>
      <c r="B71" s="150"/>
      <c r="C71" s="150"/>
      <c r="D71" s="150"/>
      <c r="E71" s="150"/>
      <c r="F71" s="150"/>
      <c r="G71" s="150"/>
      <c r="H71" s="150"/>
      <c r="I71" s="150"/>
      <c r="J71" s="150"/>
      <c r="K71" s="150"/>
      <c r="M71" s="68"/>
      <c r="N71" s="68"/>
    </row>
    <row r="72" spans="1:14" ht="27" customHeight="1" x14ac:dyDescent="0.2">
      <c r="A72" s="151" t="s">
        <v>76</v>
      </c>
      <c r="B72" s="151"/>
      <c r="C72" s="151"/>
      <c r="D72" s="151"/>
      <c r="E72" s="151"/>
      <c r="F72" s="151"/>
      <c r="G72" s="151"/>
      <c r="H72" s="151"/>
      <c r="I72" s="151"/>
      <c r="J72" s="151"/>
      <c r="K72" s="151"/>
    </row>
    <row r="73" spans="1:14" ht="13.5" customHeight="1" x14ac:dyDescent="0.2">
      <c r="A73" s="65" t="s">
        <v>82</v>
      </c>
    </row>
    <row r="74" spans="1:14" ht="13.5" customHeight="1" x14ac:dyDescent="0.2">
      <c r="A74" s="65" t="s">
        <v>109</v>
      </c>
    </row>
    <row r="75" spans="1:14" ht="13.5" customHeight="1" x14ac:dyDescent="0.2"/>
    <row r="76" spans="1:14" ht="13.5" customHeight="1" x14ac:dyDescent="0.2">
      <c r="A76" s="3" t="s">
        <v>47</v>
      </c>
    </row>
    <row r="77" spans="1:14" ht="13.5" customHeight="1" x14ac:dyDescent="0.2"/>
    <row r="78" spans="1:14" ht="12.65" customHeight="1" x14ac:dyDescent="0.2">
      <c r="A78" s="3" t="s">
        <v>81</v>
      </c>
      <c r="C78" s="69"/>
      <c r="D78" s="69"/>
      <c r="E78" s="69"/>
      <c r="F78" s="69"/>
      <c r="G78" s="69"/>
      <c r="H78" s="69"/>
      <c r="I78" s="69"/>
      <c r="J78" s="69"/>
      <c r="K78" s="69"/>
    </row>
    <row r="79" spans="1:14" ht="12.65" customHeight="1" x14ac:dyDescent="0.2">
      <c r="A79" s="42" t="s">
        <v>48</v>
      </c>
    </row>
    <row r="80" spans="1:14" ht="12.65" customHeight="1" x14ac:dyDescent="0.2">
      <c r="B80" s="32"/>
      <c r="C80" s="32"/>
      <c r="D80" s="32"/>
      <c r="E80" s="32"/>
      <c r="F80" s="32"/>
      <c r="G80" s="32"/>
      <c r="H80" s="32"/>
      <c r="I80" s="32"/>
      <c r="J80" s="32"/>
      <c r="K80" s="32"/>
    </row>
    <row r="81" spans="1:1" ht="12.65" customHeight="1" x14ac:dyDescent="0.2">
      <c r="A81" s="3" t="s">
        <v>90</v>
      </c>
    </row>
  </sheetData>
  <mergeCells count="2">
    <mergeCell ref="A71:K71"/>
    <mergeCell ref="A72:K72"/>
  </mergeCells>
  <phoneticPr fontId="4" type="noConversion"/>
  <pageMargins left="0.39370078740157483" right="0.39370078740157483" top="0.39370078740157483" bottom="0.39370078740157483" header="0.51181102362204722" footer="0.51181102362204722"/>
  <pageSetup paperSize="9" scale="7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5"/>
  <sheetViews>
    <sheetView zoomScaleNormal="100" workbookViewId="0">
      <pane xSplit="1" ySplit="5" topLeftCell="B15" activePane="bottomRight" state="frozen"/>
      <selection activeCell="N33" sqref="N33"/>
      <selection pane="topRight" activeCell="N33" sqref="N33"/>
      <selection pane="bottomLeft" activeCell="N33" sqref="N33"/>
      <selection pane="bottomRight" activeCell="B8" sqref="B8"/>
    </sheetView>
  </sheetViews>
  <sheetFormatPr baseColWidth="10" defaultColWidth="11.453125" defaultRowHeight="12.65" customHeight="1" x14ac:dyDescent="0.2"/>
  <cols>
    <col min="1" max="1" width="26.1796875" style="3" customWidth="1"/>
    <col min="2" max="11" width="9.26953125" style="3" customWidth="1"/>
    <col min="12" max="12" width="8.54296875" style="3" customWidth="1"/>
    <col min="13" max="13" width="6.81640625" style="3" customWidth="1"/>
    <col min="14" max="16384" width="11.453125" style="3"/>
  </cols>
  <sheetData>
    <row r="1" spans="1:12" ht="12.65" customHeight="1" x14ac:dyDescent="0.25">
      <c r="A1" s="1" t="s">
        <v>7</v>
      </c>
      <c r="K1" s="70" t="s">
        <v>8</v>
      </c>
    </row>
    <row r="2" spans="1:12" ht="3.75" customHeight="1" x14ac:dyDescent="0.25">
      <c r="A2" s="72"/>
      <c r="B2" s="6"/>
      <c r="C2" s="6"/>
      <c r="D2" s="6"/>
      <c r="E2" s="6"/>
      <c r="F2" s="6"/>
      <c r="G2" s="6"/>
      <c r="H2" s="6"/>
      <c r="I2" s="6"/>
      <c r="J2" s="6"/>
      <c r="K2" s="6"/>
    </row>
    <row r="3" spans="1:12" ht="3.75" customHeight="1" x14ac:dyDescent="0.25">
      <c r="A3" s="43"/>
      <c r="B3" s="9"/>
      <c r="C3" s="10"/>
      <c r="D3" s="10"/>
      <c r="E3" s="10"/>
      <c r="F3" s="10"/>
      <c r="G3" s="9"/>
      <c r="H3" s="9"/>
      <c r="I3" s="9"/>
      <c r="J3" s="9"/>
      <c r="K3" s="10"/>
    </row>
    <row r="4" spans="1:12" s="14" customFormat="1" ht="12.65" customHeight="1" x14ac:dyDescent="0.2">
      <c r="B4" s="13">
        <v>1990</v>
      </c>
      <c r="C4" s="12">
        <v>1991</v>
      </c>
      <c r="D4" s="12">
        <v>1992</v>
      </c>
      <c r="E4" s="12">
        <v>1993</v>
      </c>
      <c r="F4" s="12">
        <v>1994</v>
      </c>
      <c r="G4" s="13">
        <v>1995</v>
      </c>
      <c r="H4" s="13">
        <v>1996</v>
      </c>
      <c r="I4" s="13">
        <v>1997</v>
      </c>
      <c r="J4" s="13">
        <v>1998</v>
      </c>
      <c r="K4" s="12">
        <v>1999</v>
      </c>
    </row>
    <row r="5" spans="1:12" s="14" customFormat="1" ht="3.75" customHeight="1" x14ac:dyDescent="0.2">
      <c r="B5" s="76"/>
      <c r="C5" s="18"/>
      <c r="D5" s="18"/>
      <c r="E5" s="18"/>
      <c r="F5" s="18"/>
      <c r="G5" s="76"/>
      <c r="H5" s="76"/>
      <c r="I5" s="76"/>
      <c r="J5" s="76"/>
      <c r="K5" s="18"/>
    </row>
    <row r="6" spans="1:12" s="14" customFormat="1" ht="3.75" customHeight="1" x14ac:dyDescent="0.2">
      <c r="B6" s="19"/>
      <c r="C6" s="19"/>
      <c r="D6" s="19"/>
      <c r="E6" s="19"/>
      <c r="F6" s="19"/>
      <c r="G6" s="19"/>
      <c r="H6" s="19"/>
      <c r="I6" s="19"/>
      <c r="J6" s="19"/>
      <c r="K6" s="19"/>
    </row>
    <row r="7" spans="1:12" ht="12.65" customHeight="1" x14ac:dyDescent="0.2">
      <c r="A7" s="73" t="s">
        <v>89</v>
      </c>
      <c r="B7" s="74"/>
      <c r="C7" s="74"/>
      <c r="D7" s="74"/>
      <c r="E7" s="74"/>
      <c r="F7" s="74"/>
      <c r="G7" s="74"/>
      <c r="H7" s="74"/>
      <c r="I7" s="74"/>
      <c r="J7" s="74"/>
      <c r="K7" s="74"/>
    </row>
    <row r="8" spans="1:12" ht="12.65" customHeight="1" x14ac:dyDescent="0.25">
      <c r="A8" s="43" t="s">
        <v>34</v>
      </c>
      <c r="B8" s="119">
        <v>1140601</v>
      </c>
      <c r="C8" s="119">
        <v>1133500</v>
      </c>
      <c r="D8" s="119">
        <v>1126670</v>
      </c>
      <c r="E8" s="119">
        <v>1102460</v>
      </c>
      <c r="F8" s="122" t="s">
        <v>59</v>
      </c>
      <c r="G8" s="122" t="s">
        <v>59</v>
      </c>
      <c r="H8" s="119">
        <v>1075586</v>
      </c>
      <c r="I8" s="119">
        <v>1067629</v>
      </c>
      <c r="J8" s="119">
        <v>1071689</v>
      </c>
      <c r="K8" s="119">
        <v>1072833</v>
      </c>
    </row>
    <row r="9" spans="1:12" ht="12.65" customHeight="1" x14ac:dyDescent="0.2">
      <c r="A9" s="45" t="s">
        <v>49</v>
      </c>
      <c r="B9" s="53">
        <v>276531</v>
      </c>
      <c r="C9" s="22">
        <v>273610</v>
      </c>
      <c r="D9" s="22">
        <v>272700</v>
      </c>
      <c r="E9" s="22">
        <v>271270</v>
      </c>
      <c r="F9" s="22">
        <v>270360</v>
      </c>
      <c r="G9" s="22">
        <v>270618</v>
      </c>
      <c r="H9" s="22">
        <v>267806</v>
      </c>
      <c r="I9" s="22">
        <v>266629</v>
      </c>
      <c r="J9" s="22">
        <v>265350</v>
      </c>
      <c r="K9" s="22">
        <v>265506</v>
      </c>
      <c r="L9" s="22"/>
    </row>
    <row r="10" spans="1:12" ht="12.65" customHeight="1" x14ac:dyDescent="0.2">
      <c r="A10" s="45" t="s">
        <v>50</v>
      </c>
      <c r="B10" s="22">
        <v>864070</v>
      </c>
      <c r="C10" s="22">
        <v>859890</v>
      </c>
      <c r="D10" s="22">
        <v>853970</v>
      </c>
      <c r="E10" s="22">
        <v>831190</v>
      </c>
      <c r="F10" s="52" t="s">
        <v>59</v>
      </c>
      <c r="G10" s="52" t="s">
        <v>59</v>
      </c>
      <c r="H10" s="22">
        <v>807780</v>
      </c>
      <c r="I10" s="22">
        <v>801000</v>
      </c>
      <c r="J10" s="22">
        <v>806339</v>
      </c>
      <c r="K10" s="22">
        <v>807327</v>
      </c>
    </row>
    <row r="11" spans="1:12" ht="12.65" customHeight="1" x14ac:dyDescent="0.2">
      <c r="A11" s="2"/>
      <c r="B11" s="35"/>
      <c r="C11" s="35"/>
      <c r="D11" s="35"/>
      <c r="E11" s="35"/>
      <c r="F11" s="35"/>
      <c r="G11" s="35"/>
      <c r="H11" s="35"/>
      <c r="I11" s="35"/>
      <c r="J11" s="35"/>
      <c r="K11" s="35"/>
    </row>
    <row r="12" spans="1:12" ht="25" customHeight="1" x14ac:dyDescent="0.2">
      <c r="A12" s="73" t="s">
        <v>51</v>
      </c>
      <c r="B12" s="101"/>
      <c r="C12" s="101"/>
      <c r="D12" s="101"/>
      <c r="E12" s="101"/>
      <c r="F12" s="101"/>
      <c r="G12" s="101"/>
      <c r="H12" s="101"/>
      <c r="I12" s="101"/>
      <c r="J12" s="101"/>
      <c r="K12" s="74"/>
    </row>
    <row r="13" spans="1:12" ht="12.65" customHeight="1" x14ac:dyDescent="0.25">
      <c r="A13" s="43" t="s">
        <v>34</v>
      </c>
      <c r="B13" s="119">
        <v>13047.314999999999</v>
      </c>
      <c r="C13" s="119">
        <v>12648.371999999999</v>
      </c>
      <c r="D13" s="119">
        <v>12544.975</v>
      </c>
      <c r="E13" s="119">
        <v>12145.437</v>
      </c>
      <c r="F13" s="119">
        <v>12417.958000000001</v>
      </c>
      <c r="G13" s="119">
        <v>11962.527</v>
      </c>
      <c r="H13" s="119">
        <v>11712.225</v>
      </c>
      <c r="I13" s="119">
        <v>12304.451000000001</v>
      </c>
      <c r="J13" s="119">
        <v>12653.42</v>
      </c>
      <c r="K13" s="119">
        <v>12907.030999999999</v>
      </c>
    </row>
    <row r="14" spans="1:12" ht="12.65" customHeight="1" x14ac:dyDescent="0.2">
      <c r="A14" s="46" t="s">
        <v>22</v>
      </c>
      <c r="B14" s="22">
        <v>5069.7939999999999</v>
      </c>
      <c r="C14" s="22">
        <v>5233.5230000000001</v>
      </c>
      <c r="D14" s="22">
        <v>5001.8370000000004</v>
      </c>
      <c r="E14" s="22">
        <v>4905.5910000000003</v>
      </c>
      <c r="F14" s="22">
        <v>5044.9449999999997</v>
      </c>
      <c r="G14" s="22">
        <v>5001.6499999999996</v>
      </c>
      <c r="H14" s="22">
        <v>4968.1260000000002</v>
      </c>
      <c r="I14" s="22">
        <v>5251.4369999999999</v>
      </c>
      <c r="J14" s="22">
        <v>5454.7039999999997</v>
      </c>
      <c r="K14" s="22">
        <v>5740.201</v>
      </c>
      <c r="L14" s="22"/>
    </row>
    <row r="15" spans="1:12" ht="12.65" customHeight="1" x14ac:dyDescent="0.2">
      <c r="A15" s="46" t="s">
        <v>23</v>
      </c>
      <c r="B15" s="22">
        <v>7977.5209999999997</v>
      </c>
      <c r="C15" s="22">
        <v>7414.8490000000002</v>
      </c>
      <c r="D15" s="22">
        <v>7543.1379999999999</v>
      </c>
      <c r="E15" s="22">
        <v>7239.8459999999995</v>
      </c>
      <c r="F15" s="22">
        <v>7373.0129999999999</v>
      </c>
      <c r="G15" s="22">
        <v>6960.8770000000004</v>
      </c>
      <c r="H15" s="22">
        <v>6744.0990000000002</v>
      </c>
      <c r="I15" s="22">
        <v>7053.0140000000001</v>
      </c>
      <c r="J15" s="22">
        <v>7198.7160000000003</v>
      </c>
      <c r="K15" s="22">
        <v>7166.83</v>
      </c>
    </row>
    <row r="16" spans="1:12" ht="12.65" customHeight="1" x14ac:dyDescent="0.2">
      <c r="A16" s="2"/>
      <c r="B16" s="47"/>
      <c r="C16" s="47"/>
      <c r="D16" s="48"/>
      <c r="E16" s="48"/>
      <c r="F16" s="48"/>
      <c r="G16" s="47"/>
      <c r="H16" s="47"/>
      <c r="I16" s="47"/>
      <c r="J16" s="47"/>
      <c r="K16" s="47"/>
    </row>
    <row r="17" spans="1:12" ht="12.65" customHeight="1" x14ac:dyDescent="0.2">
      <c r="A17" s="73" t="s">
        <v>24</v>
      </c>
      <c r="B17" s="102"/>
      <c r="C17" s="103"/>
      <c r="D17" s="103"/>
      <c r="E17" s="103"/>
      <c r="F17" s="103"/>
      <c r="G17" s="103"/>
      <c r="H17" s="103"/>
      <c r="I17" s="103"/>
      <c r="J17" s="102"/>
      <c r="K17" s="103"/>
    </row>
    <row r="18" spans="1:12" ht="12.65" customHeight="1" x14ac:dyDescent="0.25">
      <c r="A18" s="115" t="s">
        <v>52</v>
      </c>
      <c r="B18" s="119">
        <v>77026.684999999998</v>
      </c>
      <c r="C18" s="119">
        <v>77985.131999999998</v>
      </c>
      <c r="D18" s="119">
        <v>77011.960999999996</v>
      </c>
      <c r="E18" s="119">
        <v>75512.967999999993</v>
      </c>
      <c r="F18" s="119">
        <v>74713.845000000001</v>
      </c>
      <c r="G18" s="119">
        <v>71636.081999999995</v>
      </c>
      <c r="H18" s="119">
        <v>67121.37</v>
      </c>
      <c r="I18" s="119">
        <v>66595.866000000009</v>
      </c>
      <c r="J18" s="119">
        <v>68229.542000000001</v>
      </c>
      <c r="K18" s="119">
        <v>67772.021999999997</v>
      </c>
      <c r="L18" s="22"/>
    </row>
    <row r="19" spans="1:12" ht="12.65" customHeight="1" x14ac:dyDescent="0.2">
      <c r="A19" s="49" t="s">
        <v>22</v>
      </c>
      <c r="B19" s="22">
        <v>40137.929000000004</v>
      </c>
      <c r="C19" s="22">
        <v>40946.792999999998</v>
      </c>
      <c r="D19" s="22">
        <v>40012.087</v>
      </c>
      <c r="E19" s="22">
        <v>38784.097999999998</v>
      </c>
      <c r="F19" s="22">
        <v>38480.75</v>
      </c>
      <c r="G19" s="22">
        <v>37652.565999999999</v>
      </c>
      <c r="H19" s="22">
        <v>35660.199999999997</v>
      </c>
      <c r="I19" s="22">
        <v>35271.921999999999</v>
      </c>
      <c r="J19" s="22">
        <v>35992.167999999998</v>
      </c>
      <c r="K19" s="22">
        <v>35908.6</v>
      </c>
    </row>
    <row r="20" spans="1:12" ht="12.65" customHeight="1" x14ac:dyDescent="0.2">
      <c r="A20" s="49" t="s">
        <v>23</v>
      </c>
      <c r="B20" s="22">
        <v>36888.756000000001</v>
      </c>
      <c r="C20" s="22">
        <v>37038.339</v>
      </c>
      <c r="D20" s="22">
        <v>36999.873999999996</v>
      </c>
      <c r="E20" s="22">
        <v>36728.870000000003</v>
      </c>
      <c r="F20" s="22">
        <v>36233.095000000001</v>
      </c>
      <c r="G20" s="22">
        <v>33983.516000000003</v>
      </c>
      <c r="H20" s="22">
        <v>31461.17</v>
      </c>
      <c r="I20" s="22">
        <v>31323.944000000003</v>
      </c>
      <c r="J20" s="22">
        <v>32237.373999999996</v>
      </c>
      <c r="K20" s="22">
        <v>31863.421999999999</v>
      </c>
    </row>
    <row r="21" spans="1:12" ht="12.65" customHeight="1" x14ac:dyDescent="0.2">
      <c r="A21" s="3" t="s">
        <v>53</v>
      </c>
      <c r="B21" s="22">
        <v>37547.506000000001</v>
      </c>
      <c r="C21" s="22">
        <v>37051.055</v>
      </c>
      <c r="D21" s="22">
        <v>35891.692999999999</v>
      </c>
      <c r="E21" s="22">
        <v>34760.28</v>
      </c>
      <c r="F21" s="22">
        <v>34528.705999999998</v>
      </c>
      <c r="G21" s="22">
        <v>32617.404999999999</v>
      </c>
      <c r="H21" s="22">
        <v>30998.696000000004</v>
      </c>
      <c r="I21" s="22">
        <v>31979.870999999999</v>
      </c>
      <c r="J21" s="22">
        <v>32946.129000000001</v>
      </c>
      <c r="K21" s="22">
        <v>33197.324000000001</v>
      </c>
      <c r="L21" s="22"/>
    </row>
    <row r="22" spans="1:12" ht="12.65" customHeight="1" x14ac:dyDescent="0.2">
      <c r="A22" s="49" t="s">
        <v>22</v>
      </c>
      <c r="B22" s="22">
        <v>16155.143</v>
      </c>
      <c r="C22" s="22">
        <v>16331.916999999999</v>
      </c>
      <c r="D22" s="22">
        <v>15303.200999999999</v>
      </c>
      <c r="E22" s="22">
        <v>14630.752</v>
      </c>
      <c r="F22" s="22">
        <v>14503.905000000001</v>
      </c>
      <c r="G22" s="22">
        <v>13873.24</v>
      </c>
      <c r="H22" s="22">
        <v>13383.545</v>
      </c>
      <c r="I22" s="22">
        <v>13685.543</v>
      </c>
      <c r="J22" s="22">
        <v>13995.832</v>
      </c>
      <c r="K22" s="22">
        <v>14419.187</v>
      </c>
    </row>
    <row r="23" spans="1:12" ht="12.65" customHeight="1" x14ac:dyDescent="0.2">
      <c r="A23" s="49" t="s">
        <v>23</v>
      </c>
      <c r="B23" s="22">
        <v>21392.363000000001</v>
      </c>
      <c r="C23" s="22">
        <v>20719.137999999999</v>
      </c>
      <c r="D23" s="22">
        <v>20588.491999999998</v>
      </c>
      <c r="E23" s="22">
        <v>20129.527999999998</v>
      </c>
      <c r="F23" s="22">
        <v>20024.800999999999</v>
      </c>
      <c r="G23" s="22">
        <v>18744.165000000001</v>
      </c>
      <c r="H23" s="22">
        <v>17615.151000000002</v>
      </c>
      <c r="I23" s="22">
        <v>18294.328000000001</v>
      </c>
      <c r="J23" s="22">
        <v>18950.296999999999</v>
      </c>
      <c r="K23" s="22">
        <v>18778.136999999999</v>
      </c>
    </row>
    <row r="24" spans="1:12" ht="12.65" customHeight="1" x14ac:dyDescent="0.2">
      <c r="A24" s="3" t="s">
        <v>68</v>
      </c>
      <c r="B24" s="22">
        <v>39479.179000000004</v>
      </c>
      <c r="C24" s="22">
        <v>40934.076999999997</v>
      </c>
      <c r="D24" s="22">
        <v>41120.267999999996</v>
      </c>
      <c r="E24" s="22">
        <v>40752.688000000002</v>
      </c>
      <c r="F24" s="22">
        <v>40185.139000000003</v>
      </c>
      <c r="G24" s="22">
        <v>39018.677000000003</v>
      </c>
      <c r="H24" s="27">
        <v>36122.673999999999</v>
      </c>
      <c r="I24" s="22">
        <v>34615.995000000003</v>
      </c>
      <c r="J24" s="22">
        <v>35283.413</v>
      </c>
      <c r="K24" s="22">
        <v>34574.697999999997</v>
      </c>
      <c r="L24" s="22"/>
    </row>
    <row r="25" spans="1:12" ht="12.65" customHeight="1" x14ac:dyDescent="0.2">
      <c r="A25" s="49" t="s">
        <v>22</v>
      </c>
      <c r="B25" s="22">
        <v>23982.786</v>
      </c>
      <c r="C25" s="22">
        <v>24614.876</v>
      </c>
      <c r="D25" s="22">
        <v>24708.885999999999</v>
      </c>
      <c r="E25" s="22">
        <v>24153.346000000001</v>
      </c>
      <c r="F25" s="22">
        <v>23976.845000000001</v>
      </c>
      <c r="G25" s="27">
        <v>23779.326000000001</v>
      </c>
      <c r="H25" s="27">
        <v>22276.654999999999</v>
      </c>
      <c r="I25" s="22">
        <v>21586.379000000001</v>
      </c>
      <c r="J25" s="22">
        <v>21996.335999999999</v>
      </c>
      <c r="K25" s="22">
        <v>21489.413</v>
      </c>
    </row>
    <row r="26" spans="1:12" ht="12.65" customHeight="1" x14ac:dyDescent="0.2">
      <c r="A26" s="49" t="s">
        <v>23</v>
      </c>
      <c r="B26" s="22">
        <v>15496.393</v>
      </c>
      <c r="C26" s="22">
        <v>16319.200999999999</v>
      </c>
      <c r="D26" s="22">
        <v>16411.382000000001</v>
      </c>
      <c r="E26" s="22">
        <v>16599.342000000001</v>
      </c>
      <c r="F26" s="22">
        <v>16208.294</v>
      </c>
      <c r="G26" s="27">
        <v>15239.351000000001</v>
      </c>
      <c r="H26" s="27">
        <v>13846.019</v>
      </c>
      <c r="I26" s="22">
        <v>13029.616</v>
      </c>
      <c r="J26" s="22">
        <v>13287.076999999999</v>
      </c>
      <c r="K26" s="22">
        <v>13085.285</v>
      </c>
    </row>
    <row r="27" spans="1:12" ht="12.65" customHeight="1" x14ac:dyDescent="0.2">
      <c r="A27" s="2"/>
      <c r="B27" s="48"/>
      <c r="C27" s="48"/>
      <c r="D27" s="48"/>
      <c r="E27" s="48"/>
      <c r="F27" s="48"/>
      <c r="G27" s="47"/>
      <c r="H27" s="47"/>
      <c r="I27" s="47"/>
      <c r="J27" s="47"/>
      <c r="K27" s="47"/>
    </row>
    <row r="28" spans="1:12" s="2" customFormat="1" ht="20" x14ac:dyDescent="0.2">
      <c r="A28" s="73" t="s">
        <v>55</v>
      </c>
      <c r="B28" s="104"/>
      <c r="C28" s="73"/>
      <c r="D28" s="73"/>
      <c r="E28" s="73"/>
      <c r="F28" s="73"/>
      <c r="G28" s="73"/>
      <c r="H28" s="73"/>
      <c r="I28" s="73"/>
      <c r="J28" s="104"/>
      <c r="K28" s="73"/>
    </row>
    <row r="29" spans="1:12" ht="12.65" customHeight="1" x14ac:dyDescent="0.25">
      <c r="A29" s="115" t="s">
        <v>56</v>
      </c>
      <c r="B29" s="116">
        <v>2.8</v>
      </c>
      <c r="C29" s="116">
        <v>2.8</v>
      </c>
      <c r="D29" s="116">
        <v>2.7</v>
      </c>
      <c r="E29" s="116">
        <v>2.8</v>
      </c>
      <c r="F29" s="116">
        <v>2.7</v>
      </c>
      <c r="G29" s="116">
        <v>2.6</v>
      </c>
      <c r="H29" s="116">
        <v>2.6</v>
      </c>
      <c r="I29" s="116">
        <v>2.5</v>
      </c>
      <c r="J29" s="116">
        <v>2.5</v>
      </c>
      <c r="K29" s="116">
        <v>2.5</v>
      </c>
    </row>
    <row r="30" spans="1:12" ht="12.65" customHeight="1" x14ac:dyDescent="0.2">
      <c r="A30" s="46" t="s">
        <v>22</v>
      </c>
      <c r="B30" s="32">
        <v>3</v>
      </c>
      <c r="C30" s="32">
        <v>2.9</v>
      </c>
      <c r="D30" s="32">
        <v>2.8</v>
      </c>
      <c r="E30" s="32">
        <v>2.8</v>
      </c>
      <c r="F30" s="32">
        <v>2.7</v>
      </c>
      <c r="G30" s="32">
        <v>2.6</v>
      </c>
      <c r="H30" s="32">
        <v>2.5</v>
      </c>
      <c r="I30" s="32">
        <v>2.5</v>
      </c>
      <c r="J30" s="32">
        <v>2.4</v>
      </c>
      <c r="K30" s="32">
        <v>2.4</v>
      </c>
    </row>
    <row r="31" spans="1:12" ht="12.65" customHeight="1" x14ac:dyDescent="0.2">
      <c r="A31" s="46" t="s">
        <v>23</v>
      </c>
      <c r="B31" s="32">
        <v>2.6</v>
      </c>
      <c r="C31" s="32">
        <v>2.8</v>
      </c>
      <c r="D31" s="32">
        <v>2.7</v>
      </c>
      <c r="E31" s="32">
        <v>2.7</v>
      </c>
      <c r="F31" s="32">
        <v>2.7</v>
      </c>
      <c r="G31" s="32">
        <v>2.6</v>
      </c>
      <c r="H31" s="32">
        <v>2.6</v>
      </c>
      <c r="I31" s="32">
        <v>2.6</v>
      </c>
      <c r="J31" s="32">
        <v>2.6</v>
      </c>
      <c r="K31" s="32">
        <v>2.6</v>
      </c>
    </row>
    <row r="32" spans="1:12" ht="12.65" customHeight="1" x14ac:dyDescent="0.2">
      <c r="A32" s="49"/>
      <c r="B32" s="32"/>
      <c r="C32" s="32"/>
      <c r="D32" s="32"/>
      <c r="E32" s="32"/>
      <c r="F32" s="32"/>
      <c r="G32" s="32"/>
      <c r="H32" s="32"/>
      <c r="I32" s="32"/>
      <c r="J32" s="32"/>
      <c r="K32" s="22"/>
    </row>
    <row r="33" spans="1:13" ht="12.65" customHeight="1" x14ac:dyDescent="0.2">
      <c r="A33" s="105" t="s">
        <v>57</v>
      </c>
      <c r="B33" s="106"/>
      <c r="C33" s="106"/>
      <c r="D33" s="106"/>
      <c r="E33" s="106"/>
      <c r="F33" s="106"/>
      <c r="G33" s="106"/>
      <c r="H33" s="106"/>
      <c r="I33" s="106"/>
      <c r="J33" s="106"/>
      <c r="K33" s="73"/>
    </row>
    <row r="34" spans="1:13" ht="12.65" customHeight="1" x14ac:dyDescent="0.2">
      <c r="A34" s="46" t="s">
        <v>58</v>
      </c>
      <c r="B34" s="32">
        <v>36.4</v>
      </c>
      <c r="C34" s="32">
        <v>36.200000000000003</v>
      </c>
      <c r="D34" s="32">
        <v>35.200000000000003</v>
      </c>
      <c r="E34" s="32">
        <v>34.5</v>
      </c>
      <c r="F34" s="32">
        <v>34.4</v>
      </c>
      <c r="G34" s="32">
        <v>32.4</v>
      </c>
      <c r="H34" s="32">
        <v>31</v>
      </c>
      <c r="I34" s="32">
        <v>32.299999999999997</v>
      </c>
      <c r="J34" s="32">
        <v>33.6</v>
      </c>
      <c r="K34" s="32">
        <v>33.9</v>
      </c>
    </row>
    <row r="35" spans="1:13" ht="12.65" customHeight="1" x14ac:dyDescent="0.2">
      <c r="A35" s="2"/>
      <c r="B35" s="35"/>
      <c r="C35" s="35"/>
      <c r="D35" s="35"/>
      <c r="E35" s="35"/>
      <c r="F35" s="35"/>
      <c r="H35" s="35"/>
      <c r="I35" s="35"/>
      <c r="J35" s="35"/>
      <c r="K35" s="35"/>
    </row>
    <row r="36" spans="1:13" ht="12.65" customHeight="1" x14ac:dyDescent="0.2">
      <c r="A36" s="74" t="s">
        <v>88</v>
      </c>
      <c r="B36" s="102"/>
      <c r="C36" s="74"/>
      <c r="D36" s="74"/>
      <c r="E36" s="74"/>
      <c r="F36" s="74"/>
      <c r="G36" s="74"/>
      <c r="H36" s="74"/>
      <c r="I36" s="74"/>
      <c r="J36" s="102"/>
      <c r="K36" s="74"/>
    </row>
    <row r="37" spans="1:13" ht="25" customHeight="1" x14ac:dyDescent="0.25">
      <c r="A37" s="115" t="s">
        <v>30</v>
      </c>
      <c r="B37" s="116">
        <v>8944.7034872177628</v>
      </c>
      <c r="C37" s="116">
        <v>9562.0564075446855</v>
      </c>
      <c r="D37" s="116">
        <v>10021.871143214301</v>
      </c>
      <c r="E37" s="116">
        <v>9838.4375892692569</v>
      </c>
      <c r="F37" s="116">
        <v>9989.2621192533497</v>
      </c>
      <c r="G37" s="116">
        <v>9792.8782509334105</v>
      </c>
      <c r="H37" s="116">
        <v>9607.2002254492436</v>
      </c>
      <c r="I37" s="116">
        <v>10079.90098946965</v>
      </c>
      <c r="J37" s="116">
        <v>10111.880594337821</v>
      </c>
      <c r="K37" s="116">
        <v>10262.39249778713</v>
      </c>
    </row>
    <row r="38" spans="1:13" ht="12.65" customHeight="1" x14ac:dyDescent="0.2">
      <c r="A38" s="2" t="s">
        <v>31</v>
      </c>
      <c r="B38" s="32">
        <v>6978.277304991665</v>
      </c>
      <c r="C38" s="32">
        <v>7033.3556889757656</v>
      </c>
      <c r="D38" s="32">
        <v>7401.5427123477357</v>
      </c>
      <c r="E38" s="32">
        <v>7546.5938602313245</v>
      </c>
      <c r="F38" s="32">
        <v>7506.482428416818</v>
      </c>
      <c r="G38" s="32">
        <v>7503.5745634238683</v>
      </c>
      <c r="H38" s="32">
        <v>8060.9438622194848</v>
      </c>
      <c r="I38" s="32">
        <v>8672.7073414714469</v>
      </c>
      <c r="J38" s="32">
        <v>8448.8872624553151</v>
      </c>
      <c r="K38" s="32">
        <v>8702.2991440467558</v>
      </c>
    </row>
    <row r="39" spans="1:13" ht="12.65" customHeight="1" x14ac:dyDescent="0.2">
      <c r="A39" s="2" t="s">
        <v>32</v>
      </c>
      <c r="B39" s="32">
        <v>1966.4261822260978</v>
      </c>
      <c r="C39" s="32">
        <v>2528.7007185689199</v>
      </c>
      <c r="D39" s="32">
        <v>2620.3284308665652</v>
      </c>
      <c r="E39" s="32">
        <v>2291.8437290379325</v>
      </c>
      <c r="F39" s="32">
        <v>2482.7796908365317</v>
      </c>
      <c r="G39" s="32">
        <v>2289.3036875095422</v>
      </c>
      <c r="H39" s="32">
        <v>1546.2563632297588</v>
      </c>
      <c r="I39" s="32">
        <v>1407.1936479982032</v>
      </c>
      <c r="J39" s="32">
        <v>1662.993331882506</v>
      </c>
      <c r="K39" s="32">
        <v>1560.0933537403744</v>
      </c>
      <c r="L39" s="51"/>
      <c r="M39" s="51"/>
    </row>
    <row r="40" spans="1:13" ht="12.65" customHeight="1" x14ac:dyDescent="0.2">
      <c r="A40" s="2"/>
      <c r="B40" s="32"/>
      <c r="C40" s="32"/>
      <c r="D40" s="32"/>
      <c r="E40" s="32"/>
      <c r="F40" s="32"/>
      <c r="G40" s="32"/>
      <c r="H40" s="32"/>
      <c r="I40" s="32"/>
      <c r="J40" s="32"/>
      <c r="K40" s="32"/>
    </row>
    <row r="41" spans="1:13" s="2" customFormat="1" ht="39.75" customHeight="1" x14ac:dyDescent="0.2">
      <c r="A41" s="73" t="s">
        <v>60</v>
      </c>
      <c r="B41" s="104"/>
      <c r="C41" s="73"/>
      <c r="D41" s="73"/>
      <c r="E41" s="73"/>
      <c r="F41" s="73"/>
      <c r="G41" s="73"/>
      <c r="H41" s="73"/>
      <c r="I41" s="73"/>
      <c r="J41" s="104"/>
      <c r="K41" s="73"/>
    </row>
    <row r="42" spans="1:13" ht="12.65" customHeight="1" x14ac:dyDescent="0.25">
      <c r="A42" s="115" t="s">
        <v>34</v>
      </c>
      <c r="B42" s="118" t="s">
        <v>3</v>
      </c>
      <c r="C42" s="118" t="s">
        <v>3</v>
      </c>
      <c r="D42" s="118" t="s">
        <v>3</v>
      </c>
      <c r="E42" s="118" t="s">
        <v>3</v>
      </c>
      <c r="F42" s="118" t="s">
        <v>3</v>
      </c>
      <c r="G42" s="118" t="s">
        <v>3</v>
      </c>
      <c r="H42" s="118" t="s">
        <v>3</v>
      </c>
      <c r="I42" s="118" t="s">
        <v>3</v>
      </c>
      <c r="J42" s="118" t="s">
        <v>3</v>
      </c>
      <c r="K42" s="118" t="s">
        <v>3</v>
      </c>
    </row>
    <row r="43" spans="1:13" ht="12.65" customHeight="1" x14ac:dyDescent="0.2">
      <c r="A43" s="49" t="s">
        <v>35</v>
      </c>
      <c r="B43" s="33" t="s">
        <v>3</v>
      </c>
      <c r="C43" s="33" t="s">
        <v>3</v>
      </c>
      <c r="D43" s="33" t="s">
        <v>3</v>
      </c>
      <c r="E43" s="33" t="s">
        <v>3</v>
      </c>
      <c r="F43" s="33" t="s">
        <v>3</v>
      </c>
      <c r="G43" s="33" t="s">
        <v>3</v>
      </c>
      <c r="H43" s="33" t="s">
        <v>3</v>
      </c>
      <c r="I43" s="33" t="s">
        <v>3</v>
      </c>
      <c r="J43" s="33" t="s">
        <v>3</v>
      </c>
      <c r="K43" s="33" t="s">
        <v>3</v>
      </c>
    </row>
    <row r="44" spans="1:13" ht="12.65" customHeight="1" x14ac:dyDescent="0.2">
      <c r="A44" s="2"/>
      <c r="B44" s="35"/>
      <c r="C44" s="35"/>
      <c r="D44" s="35"/>
      <c r="E44" s="35"/>
      <c r="F44" s="35"/>
      <c r="G44" s="35"/>
      <c r="H44" s="35"/>
      <c r="I44" s="35"/>
      <c r="J44" s="35"/>
      <c r="K44" s="35"/>
    </row>
    <row r="45" spans="1:13" s="2" customFormat="1" ht="25" customHeight="1" x14ac:dyDescent="0.2">
      <c r="A45" s="73" t="s">
        <v>61</v>
      </c>
      <c r="B45" s="104"/>
      <c r="C45" s="73"/>
      <c r="D45" s="73"/>
      <c r="E45" s="73"/>
      <c r="F45" s="73"/>
      <c r="G45" s="73"/>
      <c r="H45" s="73"/>
      <c r="I45" s="73"/>
      <c r="J45" s="73"/>
      <c r="K45" s="73"/>
    </row>
    <row r="46" spans="1:13" ht="12.65" customHeight="1" x14ac:dyDescent="0.2">
      <c r="A46" s="2" t="s">
        <v>37</v>
      </c>
      <c r="B46" s="33" t="s">
        <v>3</v>
      </c>
      <c r="C46" s="33" t="s">
        <v>3</v>
      </c>
      <c r="D46" s="33" t="s">
        <v>3</v>
      </c>
      <c r="E46" s="33" t="s">
        <v>3</v>
      </c>
      <c r="F46" s="33" t="s">
        <v>3</v>
      </c>
      <c r="G46" s="33" t="s">
        <v>3</v>
      </c>
      <c r="H46" s="33" t="s">
        <v>3</v>
      </c>
      <c r="I46" s="33" t="s">
        <v>3</v>
      </c>
      <c r="J46" s="33" t="s">
        <v>3</v>
      </c>
      <c r="K46" s="33" t="s">
        <v>3</v>
      </c>
      <c r="L46" s="51"/>
      <c r="M46" s="51"/>
    </row>
    <row r="47" spans="1:13" ht="12.65" customHeight="1" x14ac:dyDescent="0.2">
      <c r="A47" s="96" t="s">
        <v>38</v>
      </c>
      <c r="B47" s="99" t="s">
        <v>3</v>
      </c>
      <c r="C47" s="99" t="s">
        <v>3</v>
      </c>
      <c r="D47" s="99" t="s">
        <v>3</v>
      </c>
      <c r="E47" s="99" t="s">
        <v>3</v>
      </c>
      <c r="F47" s="99" t="s">
        <v>3</v>
      </c>
      <c r="G47" s="99" t="s">
        <v>3</v>
      </c>
      <c r="H47" s="99" t="s">
        <v>3</v>
      </c>
      <c r="I47" s="99" t="s">
        <v>3</v>
      </c>
      <c r="J47" s="99" t="s">
        <v>3</v>
      </c>
      <c r="K47" s="99" t="s">
        <v>3</v>
      </c>
    </row>
    <row r="48" spans="1:13" ht="3.75" customHeight="1" x14ac:dyDescent="0.2"/>
    <row r="49" spans="1:11" ht="12.65" customHeight="1" x14ac:dyDescent="0.2">
      <c r="A49" s="3" t="s">
        <v>85</v>
      </c>
    </row>
    <row r="50" spans="1:11" ht="12.65" customHeight="1" x14ac:dyDescent="0.2">
      <c r="A50" s="3" t="s">
        <v>86</v>
      </c>
    </row>
    <row r="51" spans="1:11" ht="12.65" customHeight="1" x14ac:dyDescent="0.2">
      <c r="A51" s="3" t="s">
        <v>87</v>
      </c>
    </row>
    <row r="53" spans="1:11" ht="12.65" customHeight="1" x14ac:dyDescent="0.2">
      <c r="A53" s="3" t="s">
        <v>81</v>
      </c>
    </row>
    <row r="54" spans="1:11" ht="12.65" customHeight="1" x14ac:dyDescent="0.2">
      <c r="A54" s="42" t="s">
        <v>48</v>
      </c>
    </row>
    <row r="56" spans="1:11" ht="12.65" customHeight="1" x14ac:dyDescent="0.2">
      <c r="A56" s="3" t="s">
        <v>90</v>
      </c>
    </row>
    <row r="62" spans="1:11" ht="12.65" customHeight="1" x14ac:dyDescent="0.2">
      <c r="B62" s="32"/>
      <c r="C62" s="32"/>
      <c r="D62" s="32"/>
      <c r="E62" s="32"/>
      <c r="F62" s="32"/>
      <c r="G62" s="32"/>
      <c r="H62" s="32"/>
      <c r="I62" s="32"/>
      <c r="J62" s="32"/>
      <c r="K62" s="32"/>
    </row>
    <row r="63" spans="1:11" ht="12.65" customHeight="1" x14ac:dyDescent="0.2">
      <c r="B63" s="32"/>
      <c r="C63" s="32"/>
      <c r="D63" s="32"/>
      <c r="E63" s="32"/>
      <c r="F63" s="32"/>
      <c r="G63" s="32"/>
      <c r="H63" s="32"/>
      <c r="I63" s="32"/>
      <c r="J63" s="32"/>
      <c r="K63" s="32"/>
    </row>
    <row r="64" spans="1:11" ht="12.65" customHeight="1" x14ac:dyDescent="0.2">
      <c r="B64" s="32"/>
      <c r="C64" s="32"/>
      <c r="D64" s="32"/>
      <c r="E64" s="32"/>
      <c r="F64" s="32"/>
      <c r="G64" s="32"/>
      <c r="H64" s="32"/>
      <c r="I64" s="32"/>
      <c r="J64" s="32"/>
      <c r="K64" s="32"/>
    </row>
    <row r="65" spans="2:11" ht="12.65" customHeight="1" x14ac:dyDescent="0.2">
      <c r="B65" s="32"/>
      <c r="C65" s="32"/>
      <c r="D65" s="32"/>
      <c r="E65" s="32"/>
      <c r="F65" s="32"/>
      <c r="G65" s="32"/>
      <c r="H65" s="32"/>
      <c r="I65" s="32"/>
      <c r="J65" s="32"/>
      <c r="K65" s="32"/>
    </row>
    <row r="66" spans="2:11" ht="12.65" customHeight="1" x14ac:dyDescent="0.2">
      <c r="B66" s="32"/>
      <c r="C66" s="32"/>
      <c r="D66" s="32"/>
      <c r="E66" s="32"/>
      <c r="F66" s="32"/>
      <c r="G66" s="32"/>
      <c r="H66" s="32"/>
      <c r="I66" s="32"/>
      <c r="J66" s="32"/>
      <c r="K66" s="32"/>
    </row>
    <row r="67" spans="2:11" ht="12.65" customHeight="1" x14ac:dyDescent="0.2">
      <c r="B67" s="32"/>
      <c r="C67" s="32"/>
      <c r="D67" s="32"/>
      <c r="E67" s="32"/>
      <c r="F67" s="32"/>
      <c r="G67" s="32"/>
      <c r="H67" s="32"/>
      <c r="I67" s="32"/>
      <c r="J67" s="32"/>
      <c r="K67" s="32"/>
    </row>
    <row r="68" spans="2:11" ht="12.65" customHeight="1" x14ac:dyDescent="0.2">
      <c r="B68" s="32"/>
      <c r="C68" s="32"/>
      <c r="D68" s="32"/>
      <c r="E68" s="32"/>
      <c r="F68" s="32"/>
      <c r="G68" s="32"/>
      <c r="H68" s="32"/>
      <c r="I68" s="32"/>
      <c r="J68" s="32"/>
      <c r="K68" s="32"/>
    </row>
    <row r="69" spans="2:11" ht="12.65" customHeight="1" x14ac:dyDescent="0.2">
      <c r="B69" s="32"/>
      <c r="C69" s="32"/>
      <c r="D69" s="32"/>
      <c r="E69" s="32"/>
      <c r="F69" s="32"/>
      <c r="G69" s="32"/>
      <c r="H69" s="32"/>
      <c r="I69" s="32"/>
      <c r="J69" s="32"/>
      <c r="K69" s="32"/>
    </row>
    <row r="70" spans="2:11" ht="12.65" customHeight="1" x14ac:dyDescent="0.2">
      <c r="B70" s="32"/>
      <c r="C70" s="32"/>
      <c r="D70" s="32"/>
      <c r="E70" s="32"/>
      <c r="F70" s="32"/>
      <c r="G70" s="32"/>
      <c r="H70" s="32"/>
      <c r="I70" s="32"/>
      <c r="J70" s="32"/>
      <c r="K70" s="32"/>
    </row>
    <row r="71" spans="2:11" ht="12.65" customHeight="1" x14ac:dyDescent="0.2">
      <c r="B71" s="32"/>
      <c r="C71" s="32"/>
      <c r="D71" s="32"/>
      <c r="E71" s="32"/>
      <c r="F71" s="32"/>
      <c r="G71" s="32"/>
      <c r="H71" s="32"/>
      <c r="I71" s="32"/>
      <c r="J71" s="32"/>
      <c r="K71" s="32"/>
    </row>
    <row r="72" spans="2:11" ht="12.65" customHeight="1" x14ac:dyDescent="0.2">
      <c r="B72" s="32"/>
      <c r="C72" s="32"/>
      <c r="D72" s="32"/>
      <c r="E72" s="32"/>
      <c r="F72" s="32"/>
      <c r="G72" s="32"/>
      <c r="H72" s="32"/>
      <c r="I72" s="32"/>
      <c r="J72" s="32"/>
      <c r="K72" s="32"/>
    </row>
    <row r="73" spans="2:11" ht="12.65" customHeight="1" x14ac:dyDescent="0.2">
      <c r="B73" s="32"/>
      <c r="C73" s="32"/>
      <c r="D73" s="32"/>
      <c r="E73" s="32"/>
      <c r="F73" s="32"/>
      <c r="G73" s="32"/>
      <c r="H73" s="32"/>
      <c r="I73" s="32"/>
      <c r="J73" s="32"/>
      <c r="K73" s="32"/>
    </row>
    <row r="74" spans="2:11" ht="12.65" customHeight="1" x14ac:dyDescent="0.2">
      <c r="B74" s="32"/>
      <c r="C74" s="32"/>
      <c r="D74" s="32"/>
      <c r="E74" s="32"/>
      <c r="F74" s="32"/>
      <c r="G74" s="32"/>
      <c r="H74" s="32"/>
      <c r="I74" s="32"/>
      <c r="J74" s="32"/>
      <c r="K74" s="32"/>
    </row>
    <row r="75" spans="2:11" ht="12.65" customHeight="1" x14ac:dyDescent="0.2">
      <c r="B75" s="32"/>
      <c r="C75" s="32"/>
      <c r="D75" s="32"/>
      <c r="E75" s="32"/>
      <c r="F75" s="32"/>
      <c r="G75" s="32"/>
      <c r="H75" s="32"/>
      <c r="I75" s="32"/>
      <c r="J75" s="32"/>
      <c r="K75" s="32"/>
    </row>
    <row r="76" spans="2:11" ht="12.65" customHeight="1" x14ac:dyDescent="0.2">
      <c r="B76" s="32"/>
      <c r="C76" s="32"/>
      <c r="D76" s="32"/>
      <c r="E76" s="32"/>
      <c r="F76" s="32"/>
      <c r="G76" s="32"/>
      <c r="H76" s="32"/>
      <c r="I76" s="32"/>
      <c r="J76" s="32"/>
      <c r="K76" s="32"/>
    </row>
    <row r="77" spans="2:11" ht="12.65" customHeight="1" x14ac:dyDescent="0.2">
      <c r="B77" s="32"/>
      <c r="C77" s="32"/>
      <c r="D77" s="32"/>
      <c r="E77" s="32"/>
      <c r="F77" s="32"/>
      <c r="G77" s="32"/>
      <c r="H77" s="32"/>
      <c r="I77" s="32"/>
      <c r="J77" s="32"/>
      <c r="K77" s="32"/>
    </row>
    <row r="78" spans="2:11" ht="12.65" customHeight="1" x14ac:dyDescent="0.2">
      <c r="B78" s="32"/>
      <c r="C78" s="32"/>
      <c r="D78" s="32"/>
      <c r="E78" s="32"/>
      <c r="F78" s="32"/>
      <c r="G78" s="32"/>
      <c r="H78" s="32"/>
      <c r="I78" s="32"/>
      <c r="J78" s="32"/>
      <c r="K78" s="32"/>
    </row>
    <row r="79" spans="2:11" ht="12.65" customHeight="1" x14ac:dyDescent="0.2">
      <c r="B79" s="32"/>
      <c r="C79" s="32"/>
      <c r="D79" s="32"/>
      <c r="E79" s="32"/>
      <c r="F79" s="32"/>
      <c r="G79" s="32"/>
      <c r="H79" s="32"/>
      <c r="I79" s="32"/>
      <c r="J79" s="32"/>
      <c r="K79" s="32"/>
    </row>
    <row r="80" spans="2:11" ht="12.65" customHeight="1" x14ac:dyDescent="0.2">
      <c r="B80" s="32"/>
      <c r="C80" s="32"/>
      <c r="D80" s="32"/>
      <c r="E80" s="32"/>
      <c r="F80" s="32"/>
      <c r="G80" s="32"/>
      <c r="H80" s="32"/>
      <c r="I80" s="32"/>
      <c r="J80" s="32"/>
      <c r="K80" s="32"/>
    </row>
    <row r="81" spans="2:11" ht="12.65" customHeight="1" x14ac:dyDescent="0.2">
      <c r="B81" s="32"/>
      <c r="C81" s="32"/>
      <c r="D81" s="32"/>
      <c r="E81" s="32"/>
      <c r="F81" s="32"/>
      <c r="G81" s="32"/>
      <c r="H81" s="32"/>
      <c r="I81" s="32"/>
      <c r="J81" s="32"/>
      <c r="K81" s="32"/>
    </row>
    <row r="82" spans="2:11" ht="12.65" customHeight="1" x14ac:dyDescent="0.2">
      <c r="B82" s="32"/>
      <c r="C82" s="32"/>
      <c r="D82" s="32"/>
      <c r="E82" s="32"/>
      <c r="F82" s="32"/>
      <c r="G82" s="32"/>
      <c r="H82" s="32"/>
      <c r="I82" s="32"/>
      <c r="J82" s="32"/>
      <c r="K82" s="32"/>
    </row>
    <row r="83" spans="2:11" ht="12.65" customHeight="1" x14ac:dyDescent="0.2">
      <c r="B83" s="32"/>
      <c r="C83" s="32"/>
      <c r="D83" s="32"/>
      <c r="E83" s="32"/>
      <c r="F83" s="32"/>
      <c r="G83" s="32"/>
      <c r="H83" s="32"/>
      <c r="I83" s="32"/>
      <c r="J83" s="32"/>
      <c r="K83" s="32"/>
    </row>
    <row r="84" spans="2:11" ht="12.65" customHeight="1" x14ac:dyDescent="0.2">
      <c r="B84" s="32"/>
      <c r="C84" s="32"/>
      <c r="D84" s="32"/>
      <c r="E84" s="32"/>
      <c r="F84" s="32"/>
      <c r="G84" s="32"/>
      <c r="H84" s="32"/>
      <c r="I84" s="32"/>
      <c r="J84" s="32"/>
      <c r="K84" s="32"/>
    </row>
    <row r="85" spans="2:11" ht="12.65" customHeight="1" x14ac:dyDescent="0.2">
      <c r="B85" s="32"/>
      <c r="C85" s="32"/>
      <c r="D85" s="32"/>
      <c r="E85" s="32"/>
      <c r="F85" s="32"/>
      <c r="G85" s="32"/>
      <c r="H85" s="32"/>
      <c r="I85" s="32"/>
      <c r="J85" s="32"/>
      <c r="K85" s="32"/>
    </row>
  </sheetData>
  <phoneticPr fontId="4" type="noConversion"/>
  <pageMargins left="0.39370078740157483" right="0.39370078740157483" top="0.39370078740157483" bottom="0.39370078740157483" header="0.51181102362204722" footer="0.51181102362204722"/>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5"/>
  <sheetViews>
    <sheetView zoomScaleNormal="100" workbookViewId="0">
      <pane xSplit="1" ySplit="5" topLeftCell="B21" activePane="bottomRight" state="frozen"/>
      <selection activeCell="N33" sqref="N33"/>
      <selection pane="topRight" activeCell="N33" sqref="N33"/>
      <selection pane="bottomLeft" activeCell="N33" sqref="N33"/>
      <selection pane="bottomRight" activeCell="B8" sqref="B8"/>
    </sheetView>
  </sheetViews>
  <sheetFormatPr baseColWidth="10" defaultColWidth="11.453125" defaultRowHeight="12.65" customHeight="1" x14ac:dyDescent="0.2"/>
  <cols>
    <col min="1" max="1" width="26.1796875" style="3" customWidth="1"/>
    <col min="2" max="11" width="9.26953125" style="3" customWidth="1"/>
    <col min="12" max="12" width="8.54296875" style="3" customWidth="1"/>
    <col min="13" max="13" width="6.81640625" style="3" customWidth="1"/>
    <col min="14" max="16384" width="11.453125" style="3"/>
  </cols>
  <sheetData>
    <row r="1" spans="1:12" ht="12.65" customHeight="1" x14ac:dyDescent="0.25">
      <c r="A1" s="1" t="s">
        <v>7</v>
      </c>
      <c r="K1" s="70" t="s">
        <v>8</v>
      </c>
    </row>
    <row r="2" spans="1:12" ht="3.75" customHeight="1" x14ac:dyDescent="0.25">
      <c r="A2" s="72"/>
      <c r="B2" s="6"/>
      <c r="C2" s="6"/>
      <c r="D2" s="6"/>
      <c r="E2" s="6"/>
      <c r="F2" s="6"/>
      <c r="G2" s="6"/>
      <c r="H2" s="6"/>
      <c r="I2" s="6"/>
      <c r="J2" s="6"/>
      <c r="K2" s="6"/>
    </row>
    <row r="3" spans="1:12" ht="3.75" customHeight="1" x14ac:dyDescent="0.25">
      <c r="A3" s="43"/>
      <c r="B3" s="9"/>
      <c r="C3" s="10"/>
      <c r="D3" s="10"/>
      <c r="E3" s="10"/>
      <c r="F3" s="10"/>
      <c r="G3" s="9"/>
      <c r="H3" s="10"/>
      <c r="I3" s="10"/>
      <c r="J3" s="10"/>
      <c r="K3" s="10"/>
    </row>
    <row r="4" spans="1:12" s="14" customFormat="1" ht="12.65" customHeight="1" x14ac:dyDescent="0.2">
      <c r="B4" s="13">
        <v>1980</v>
      </c>
      <c r="C4" s="12">
        <v>1981</v>
      </c>
      <c r="D4" s="12">
        <v>1982</v>
      </c>
      <c r="E4" s="12">
        <v>1983</v>
      </c>
      <c r="F4" s="12">
        <v>1984</v>
      </c>
      <c r="G4" s="13">
        <v>1985</v>
      </c>
      <c r="H4" s="12">
        <v>1986</v>
      </c>
      <c r="I4" s="12">
        <v>1987</v>
      </c>
      <c r="J4" s="12">
        <v>1988</v>
      </c>
      <c r="K4" s="12">
        <v>1989</v>
      </c>
    </row>
    <row r="5" spans="1:12" s="14" customFormat="1" ht="3.75" customHeight="1" x14ac:dyDescent="0.2">
      <c r="B5" s="76"/>
      <c r="C5" s="18"/>
      <c r="D5" s="18"/>
      <c r="E5" s="18"/>
      <c r="F5" s="18"/>
      <c r="G5" s="76"/>
      <c r="H5" s="18"/>
      <c r="I5" s="18"/>
      <c r="J5" s="18"/>
      <c r="K5" s="18"/>
    </row>
    <row r="6" spans="1:12" s="14" customFormat="1" ht="3.75" customHeight="1" x14ac:dyDescent="0.2">
      <c r="B6" s="19"/>
      <c r="C6" s="19"/>
      <c r="D6" s="19"/>
      <c r="E6" s="19"/>
      <c r="F6" s="19"/>
      <c r="G6" s="19"/>
      <c r="H6" s="19"/>
      <c r="I6" s="19"/>
      <c r="J6" s="19"/>
      <c r="K6" s="19"/>
    </row>
    <row r="7" spans="1:12" ht="12.65" customHeight="1" x14ac:dyDescent="0.2">
      <c r="A7" s="73" t="s">
        <v>91</v>
      </c>
      <c r="B7" s="74"/>
      <c r="C7" s="74"/>
      <c r="D7" s="74"/>
      <c r="E7" s="74"/>
      <c r="F7" s="74"/>
      <c r="G7" s="74"/>
      <c r="H7" s="74"/>
      <c r="I7" s="74"/>
      <c r="J7" s="74"/>
      <c r="K7" s="74"/>
    </row>
    <row r="8" spans="1:12" ht="12.65" customHeight="1" x14ac:dyDescent="0.25">
      <c r="A8" s="43" t="s">
        <v>34</v>
      </c>
      <c r="B8" s="119">
        <v>1097445</v>
      </c>
      <c r="C8" s="119">
        <v>1111687</v>
      </c>
      <c r="D8" s="119">
        <v>1115027</v>
      </c>
      <c r="E8" s="119">
        <v>1127309</v>
      </c>
      <c r="F8" s="119">
        <v>1133662</v>
      </c>
      <c r="G8" s="119">
        <v>1134074</v>
      </c>
      <c r="H8" s="119">
        <v>1161776</v>
      </c>
      <c r="I8" s="119">
        <v>1157784</v>
      </c>
      <c r="J8" s="119">
        <v>1153367</v>
      </c>
      <c r="K8" s="119">
        <v>1144363</v>
      </c>
    </row>
    <row r="9" spans="1:12" ht="12.65" customHeight="1" x14ac:dyDescent="0.2">
      <c r="A9" s="45" t="s">
        <v>49</v>
      </c>
      <c r="B9" s="22">
        <v>281770</v>
      </c>
      <c r="C9" s="22">
        <v>281231</v>
      </c>
      <c r="D9" s="22">
        <v>279927</v>
      </c>
      <c r="E9" s="22">
        <v>281150</v>
      </c>
      <c r="F9" s="22">
        <v>282080</v>
      </c>
      <c r="G9" s="22">
        <v>282149</v>
      </c>
      <c r="H9" s="22">
        <v>283751</v>
      </c>
      <c r="I9" s="22">
        <v>281584</v>
      </c>
      <c r="J9" s="22">
        <v>279217</v>
      </c>
      <c r="K9" s="22">
        <v>278143</v>
      </c>
      <c r="L9" s="22"/>
    </row>
    <row r="10" spans="1:12" ht="12.65" customHeight="1" x14ac:dyDescent="0.2">
      <c r="A10" s="45" t="s">
        <v>50</v>
      </c>
      <c r="B10" s="22">
        <v>815675</v>
      </c>
      <c r="C10" s="22">
        <v>830456</v>
      </c>
      <c r="D10" s="22">
        <v>835100</v>
      </c>
      <c r="E10" s="22">
        <v>846159</v>
      </c>
      <c r="F10" s="22">
        <v>851582</v>
      </c>
      <c r="G10" s="22">
        <v>851925</v>
      </c>
      <c r="H10" s="22">
        <v>878025</v>
      </c>
      <c r="I10" s="22">
        <v>876200</v>
      </c>
      <c r="J10" s="22">
        <v>874150</v>
      </c>
      <c r="K10" s="22">
        <v>866220</v>
      </c>
    </row>
    <row r="11" spans="1:12" ht="12.65" customHeight="1" x14ac:dyDescent="0.2">
      <c r="A11" s="2"/>
      <c r="B11" s="35"/>
      <c r="C11" s="35"/>
      <c r="D11" s="35"/>
      <c r="E11" s="35"/>
      <c r="F11" s="35"/>
      <c r="G11" s="35"/>
      <c r="H11" s="35"/>
      <c r="I11" s="35"/>
      <c r="J11" s="35"/>
      <c r="K11" s="35"/>
    </row>
    <row r="12" spans="1:12" ht="25" customHeight="1" x14ac:dyDescent="0.2">
      <c r="A12" s="73" t="s">
        <v>51</v>
      </c>
      <c r="B12" s="101"/>
      <c r="C12" s="101"/>
      <c r="D12" s="101"/>
      <c r="E12" s="101"/>
      <c r="F12" s="101"/>
      <c r="G12" s="101"/>
      <c r="H12" s="101"/>
      <c r="I12" s="101"/>
      <c r="J12" s="101"/>
      <c r="K12" s="101"/>
    </row>
    <row r="13" spans="1:12" ht="12.65" customHeight="1" x14ac:dyDescent="0.25">
      <c r="A13" s="43" t="s">
        <v>34</v>
      </c>
      <c r="B13" s="119">
        <v>10937.009</v>
      </c>
      <c r="C13" s="119">
        <v>11216.62</v>
      </c>
      <c r="D13" s="119">
        <v>11090.91</v>
      </c>
      <c r="E13" s="119">
        <v>11186.84</v>
      </c>
      <c r="F13" s="119">
        <v>11661.614</v>
      </c>
      <c r="G13" s="119">
        <v>11876.27</v>
      </c>
      <c r="H13" s="119">
        <v>11560.691000000001</v>
      </c>
      <c r="I13" s="119">
        <v>11802.200999999999</v>
      </c>
      <c r="J13" s="119">
        <v>11859.781000000001</v>
      </c>
      <c r="K13" s="119">
        <v>12758.014999999999</v>
      </c>
    </row>
    <row r="14" spans="1:12" ht="12.65" customHeight="1" x14ac:dyDescent="0.2">
      <c r="A14" s="46" t="s">
        <v>22</v>
      </c>
      <c r="B14" s="22">
        <v>4261.0550000000003</v>
      </c>
      <c r="C14" s="22">
        <v>4269.7039999999997</v>
      </c>
      <c r="D14" s="22">
        <v>4266.366</v>
      </c>
      <c r="E14" s="22">
        <v>4285.3040000000001</v>
      </c>
      <c r="F14" s="22">
        <v>4362.7650000000003</v>
      </c>
      <c r="G14" s="22">
        <v>4530.7259999999997</v>
      </c>
      <c r="H14" s="22">
        <v>4663.9340000000002</v>
      </c>
      <c r="I14" s="22">
        <v>4723.6170000000002</v>
      </c>
      <c r="J14" s="22">
        <v>4835.1779999999999</v>
      </c>
      <c r="K14" s="22">
        <v>5069.6220000000003</v>
      </c>
      <c r="L14" s="22"/>
    </row>
    <row r="15" spans="1:12" ht="12.65" customHeight="1" x14ac:dyDescent="0.2">
      <c r="A15" s="46" t="s">
        <v>23</v>
      </c>
      <c r="B15" s="22">
        <v>6675.9539999999997</v>
      </c>
      <c r="C15" s="22">
        <v>6946.9160000000002</v>
      </c>
      <c r="D15" s="22">
        <v>6824.5439999999999</v>
      </c>
      <c r="E15" s="22">
        <v>6901.5360000000001</v>
      </c>
      <c r="F15" s="22">
        <v>7298.8490000000002</v>
      </c>
      <c r="G15" s="22">
        <v>7345.5439999999999</v>
      </c>
      <c r="H15" s="22">
        <v>6896.7569999999996</v>
      </c>
      <c r="I15" s="22">
        <v>7078.5839999999998</v>
      </c>
      <c r="J15" s="22">
        <v>7024.6030000000001</v>
      </c>
      <c r="K15" s="22">
        <v>7688.393</v>
      </c>
    </row>
    <row r="16" spans="1:12" ht="12.65" customHeight="1" x14ac:dyDescent="0.2">
      <c r="A16" s="2"/>
      <c r="B16" s="47"/>
      <c r="C16" s="47"/>
      <c r="D16" s="48"/>
      <c r="E16" s="48"/>
      <c r="F16" s="48"/>
      <c r="G16" s="47"/>
      <c r="H16" s="47"/>
      <c r="I16" s="48"/>
      <c r="J16" s="48"/>
      <c r="K16" s="48"/>
    </row>
    <row r="17" spans="1:12" ht="12.65" customHeight="1" x14ac:dyDescent="0.2">
      <c r="A17" s="73" t="s">
        <v>24</v>
      </c>
      <c r="B17" s="103"/>
      <c r="C17" s="103"/>
      <c r="D17" s="103"/>
      <c r="E17" s="103"/>
      <c r="F17" s="103"/>
      <c r="G17" s="103"/>
      <c r="H17" s="103"/>
      <c r="I17" s="103"/>
      <c r="J17" s="103"/>
      <c r="K17" s="103"/>
    </row>
    <row r="18" spans="1:12" ht="12.65" customHeight="1" x14ac:dyDescent="0.25">
      <c r="A18" s="115" t="s">
        <v>52</v>
      </c>
      <c r="B18" s="119">
        <v>75281.542000000001</v>
      </c>
      <c r="C18" s="119">
        <v>79072.312000000005</v>
      </c>
      <c r="D18" s="119">
        <v>76356.701000000001</v>
      </c>
      <c r="E18" s="119">
        <v>75367.17</v>
      </c>
      <c r="F18" s="119">
        <v>74450.198999999993</v>
      </c>
      <c r="G18" s="119">
        <v>74723.152999999991</v>
      </c>
      <c r="H18" s="119">
        <v>74887.592000000004</v>
      </c>
      <c r="I18" s="119">
        <v>74664.475999999995</v>
      </c>
      <c r="J18" s="119">
        <v>74491.05</v>
      </c>
      <c r="K18" s="119">
        <v>76913.369000000006</v>
      </c>
      <c r="L18" s="22"/>
    </row>
    <row r="19" spans="1:12" ht="12.65" customHeight="1" x14ac:dyDescent="0.2">
      <c r="A19" s="49" t="s">
        <v>22</v>
      </c>
      <c r="B19" s="22">
        <v>39255.682000000001</v>
      </c>
      <c r="C19" s="22">
        <v>39879.692999999999</v>
      </c>
      <c r="D19" s="22">
        <v>39618.447</v>
      </c>
      <c r="E19" s="22">
        <v>39389.917999999998</v>
      </c>
      <c r="F19" s="22">
        <v>39492.175999999999</v>
      </c>
      <c r="G19" s="22">
        <v>39540.790999999997</v>
      </c>
      <c r="H19" s="22">
        <v>39959.044000000002</v>
      </c>
      <c r="I19" s="22">
        <v>40083.470999999998</v>
      </c>
      <c r="J19" s="22">
        <v>40043.607000000004</v>
      </c>
      <c r="K19" s="22">
        <v>40961.112000000001</v>
      </c>
    </row>
    <row r="20" spans="1:12" ht="12.65" customHeight="1" x14ac:dyDescent="0.2">
      <c r="A20" s="49" t="s">
        <v>23</v>
      </c>
      <c r="B20" s="22">
        <v>36025.86</v>
      </c>
      <c r="C20" s="22">
        <v>39192.619000000006</v>
      </c>
      <c r="D20" s="22">
        <v>36738.254000000001</v>
      </c>
      <c r="E20" s="22">
        <v>35977.252</v>
      </c>
      <c r="F20" s="22">
        <v>34958.023000000001</v>
      </c>
      <c r="G20" s="22">
        <v>35182.362000000001</v>
      </c>
      <c r="H20" s="22">
        <v>34928.547999999995</v>
      </c>
      <c r="I20" s="22">
        <v>34581.004999999997</v>
      </c>
      <c r="J20" s="22">
        <v>34447.442999999999</v>
      </c>
      <c r="K20" s="22">
        <v>35952.256999999998</v>
      </c>
    </row>
    <row r="21" spans="1:12" ht="12.65" customHeight="1" x14ac:dyDescent="0.2">
      <c r="A21" s="3" t="s">
        <v>53</v>
      </c>
      <c r="B21" s="22">
        <v>35715.542000000001</v>
      </c>
      <c r="C21" s="22">
        <v>37133.311999999998</v>
      </c>
      <c r="D21" s="22">
        <v>35633.701000000001</v>
      </c>
      <c r="E21" s="22">
        <v>35233.370000000003</v>
      </c>
      <c r="F21" s="22">
        <v>35645.398999999998</v>
      </c>
      <c r="G21" s="22">
        <v>35993.753000000004</v>
      </c>
      <c r="H21" s="22">
        <v>35460.792000000001</v>
      </c>
      <c r="I21" s="22">
        <v>35594.275999999998</v>
      </c>
      <c r="J21" s="22">
        <v>35238.779000000002</v>
      </c>
      <c r="K21" s="22">
        <v>37098.411999999997</v>
      </c>
      <c r="L21" s="22"/>
    </row>
    <row r="22" spans="1:12" ht="12.65" customHeight="1" x14ac:dyDescent="0.2">
      <c r="A22" s="49" t="s">
        <v>22</v>
      </c>
      <c r="B22" s="22">
        <v>15374.682000000001</v>
      </c>
      <c r="C22" s="22">
        <v>15572.893</v>
      </c>
      <c r="D22" s="22">
        <v>15281.547</v>
      </c>
      <c r="E22" s="22">
        <v>15009.817999999999</v>
      </c>
      <c r="F22" s="22">
        <v>15085.776</v>
      </c>
      <c r="G22" s="22">
        <v>15308.191000000001</v>
      </c>
      <c r="H22" s="22">
        <v>15540.744000000001</v>
      </c>
      <c r="I22" s="22">
        <v>15686.671</v>
      </c>
      <c r="J22" s="22">
        <v>15757.805</v>
      </c>
      <c r="K22" s="22">
        <v>16238.653</v>
      </c>
    </row>
    <row r="23" spans="1:12" ht="12.65" customHeight="1" x14ac:dyDescent="0.2">
      <c r="A23" s="49" t="s">
        <v>23</v>
      </c>
      <c r="B23" s="22">
        <v>20340.86</v>
      </c>
      <c r="C23" s="22">
        <v>21560.419000000002</v>
      </c>
      <c r="D23" s="22">
        <v>20352.153999999999</v>
      </c>
      <c r="E23" s="22">
        <v>20223.552</v>
      </c>
      <c r="F23" s="22">
        <v>20559.623</v>
      </c>
      <c r="G23" s="22">
        <v>20685.562000000002</v>
      </c>
      <c r="H23" s="22">
        <v>19920.047999999999</v>
      </c>
      <c r="I23" s="22">
        <v>19907.605</v>
      </c>
      <c r="J23" s="22">
        <v>19480.973999999998</v>
      </c>
      <c r="K23" s="22">
        <v>20859.758999999998</v>
      </c>
    </row>
    <row r="24" spans="1:12" ht="12.65" customHeight="1" x14ac:dyDescent="0.2">
      <c r="A24" s="3" t="s">
        <v>68</v>
      </c>
      <c r="B24" s="22">
        <v>39566</v>
      </c>
      <c r="C24" s="22">
        <v>41939</v>
      </c>
      <c r="D24" s="22">
        <v>40723</v>
      </c>
      <c r="E24" s="22">
        <v>40133.800000000003</v>
      </c>
      <c r="F24" s="22">
        <v>38804.800000000003</v>
      </c>
      <c r="G24" s="22">
        <v>38729.4</v>
      </c>
      <c r="H24" s="22">
        <v>39426.800000000003</v>
      </c>
      <c r="I24" s="22">
        <v>39070.199999999997</v>
      </c>
      <c r="J24" s="22">
        <v>39252.271000000001</v>
      </c>
      <c r="K24" s="22">
        <v>39814.957000000002</v>
      </c>
      <c r="L24" s="22"/>
    </row>
    <row r="25" spans="1:12" ht="12.65" customHeight="1" x14ac:dyDescent="0.2">
      <c r="A25" s="49" t="s">
        <v>22</v>
      </c>
      <c r="B25" s="22">
        <v>23881</v>
      </c>
      <c r="C25" s="22">
        <v>24306.799999999999</v>
      </c>
      <c r="D25" s="22">
        <v>24336.9</v>
      </c>
      <c r="E25" s="22">
        <v>24380.1</v>
      </c>
      <c r="F25" s="22">
        <v>24406.400000000001</v>
      </c>
      <c r="G25" s="22">
        <v>24232.6</v>
      </c>
      <c r="H25" s="22">
        <v>24418.3</v>
      </c>
      <c r="I25" s="22">
        <v>24396.799999999999</v>
      </c>
      <c r="J25" s="22">
        <v>24285.802</v>
      </c>
      <c r="K25" s="22">
        <v>24722.458999999999</v>
      </c>
    </row>
    <row r="26" spans="1:12" ht="12.65" customHeight="1" x14ac:dyDescent="0.2">
      <c r="A26" s="49" t="s">
        <v>23</v>
      </c>
      <c r="B26" s="22">
        <v>15685</v>
      </c>
      <c r="C26" s="22">
        <v>17632.2</v>
      </c>
      <c r="D26" s="22">
        <v>16386.099999999999</v>
      </c>
      <c r="E26" s="22">
        <v>15753.7</v>
      </c>
      <c r="F26" s="22">
        <v>14398.4</v>
      </c>
      <c r="G26" s="22">
        <v>14496.8</v>
      </c>
      <c r="H26" s="22">
        <v>15008.5</v>
      </c>
      <c r="I26" s="22">
        <v>14673.4</v>
      </c>
      <c r="J26" s="22">
        <v>14966.468999999999</v>
      </c>
      <c r="K26" s="22">
        <v>15092.498</v>
      </c>
    </row>
    <row r="27" spans="1:12" ht="12.65" customHeight="1" x14ac:dyDescent="0.2">
      <c r="A27" s="2"/>
      <c r="B27" s="48"/>
      <c r="C27" s="48"/>
      <c r="D27" s="48"/>
      <c r="E27" s="48"/>
      <c r="F27" s="48"/>
      <c r="G27" s="48"/>
      <c r="H27" s="48"/>
      <c r="I27" s="48"/>
      <c r="J27" s="48"/>
      <c r="K27" s="48"/>
    </row>
    <row r="28" spans="1:12" s="2" customFormat="1" ht="20" x14ac:dyDescent="0.2">
      <c r="A28" s="73" t="s">
        <v>55</v>
      </c>
      <c r="B28" s="73"/>
      <c r="C28" s="73"/>
      <c r="D28" s="73"/>
      <c r="E28" s="73"/>
      <c r="F28" s="73"/>
      <c r="G28" s="73"/>
      <c r="H28" s="73"/>
      <c r="I28" s="73"/>
      <c r="J28" s="73"/>
      <c r="K28" s="73"/>
    </row>
    <row r="29" spans="1:12" ht="12.65" customHeight="1" x14ac:dyDescent="0.25">
      <c r="A29" s="115" t="s">
        <v>56</v>
      </c>
      <c r="B29" s="116">
        <v>3.1</v>
      </c>
      <c r="C29" s="116">
        <v>3.2</v>
      </c>
      <c r="D29" s="116">
        <v>3.1</v>
      </c>
      <c r="E29" s="116">
        <v>3</v>
      </c>
      <c r="F29" s="116">
        <v>2.9</v>
      </c>
      <c r="G29" s="116">
        <v>2.9</v>
      </c>
      <c r="H29" s="116">
        <v>2.9</v>
      </c>
      <c r="I29" s="116">
        <v>2.9</v>
      </c>
      <c r="J29" s="116">
        <v>2.8</v>
      </c>
      <c r="K29" s="116">
        <v>2.8</v>
      </c>
    </row>
    <row r="30" spans="1:12" ht="12.65" customHeight="1" x14ac:dyDescent="0.2">
      <c r="A30" s="46" t="s">
        <v>22</v>
      </c>
      <c r="B30" s="32">
        <v>3.4</v>
      </c>
      <c r="C30" s="32">
        <v>3.4</v>
      </c>
      <c r="D30" s="32">
        <v>3.3</v>
      </c>
      <c r="E30" s="32">
        <v>3.3</v>
      </c>
      <c r="F30" s="32">
        <v>3.2</v>
      </c>
      <c r="G30" s="32">
        <v>3.1</v>
      </c>
      <c r="H30" s="32">
        <v>3.1</v>
      </c>
      <c r="I30" s="32">
        <v>3.1</v>
      </c>
      <c r="J30" s="32">
        <v>3</v>
      </c>
      <c r="K30" s="32">
        <v>3</v>
      </c>
    </row>
    <row r="31" spans="1:12" ht="12.65" customHeight="1" x14ac:dyDescent="0.2">
      <c r="A31" s="46" t="s">
        <v>23</v>
      </c>
      <c r="B31" s="32">
        <v>3</v>
      </c>
      <c r="C31" s="32">
        <v>3.1</v>
      </c>
      <c r="D31" s="32">
        <v>2.9</v>
      </c>
      <c r="E31" s="32">
        <v>2.9</v>
      </c>
      <c r="F31" s="32">
        <v>2.8</v>
      </c>
      <c r="G31" s="32">
        <v>2.8</v>
      </c>
      <c r="H31" s="32">
        <v>2.8</v>
      </c>
      <c r="I31" s="32">
        <v>2.8</v>
      </c>
      <c r="J31" s="32">
        <v>2.7</v>
      </c>
      <c r="K31" s="32">
        <v>2.7</v>
      </c>
    </row>
    <row r="32" spans="1:12" ht="12.65" customHeight="1" x14ac:dyDescent="0.2">
      <c r="A32" s="49"/>
      <c r="B32" s="32"/>
      <c r="C32" s="32"/>
      <c r="D32" s="32"/>
      <c r="E32" s="32"/>
      <c r="F32" s="32"/>
      <c r="G32" s="32"/>
      <c r="H32" s="32"/>
      <c r="I32" s="32"/>
      <c r="J32" s="32"/>
      <c r="K32" s="32"/>
    </row>
    <row r="33" spans="1:13" ht="12.65" customHeight="1" x14ac:dyDescent="0.2">
      <c r="A33" s="105" t="s">
        <v>57</v>
      </c>
      <c r="B33" s="106"/>
      <c r="C33" s="106"/>
      <c r="D33" s="106"/>
      <c r="E33" s="106"/>
      <c r="F33" s="106"/>
      <c r="G33" s="106"/>
      <c r="H33" s="106"/>
      <c r="I33" s="106"/>
      <c r="J33" s="106"/>
      <c r="K33" s="106"/>
    </row>
    <row r="34" spans="1:13" ht="12.65" customHeight="1" x14ac:dyDescent="0.2">
      <c r="A34" s="46" t="s">
        <v>58</v>
      </c>
      <c r="B34" s="32">
        <v>34.200000000000003</v>
      </c>
      <c r="C34" s="32">
        <v>35.5</v>
      </c>
      <c r="D34" s="32">
        <v>34.200000000000003</v>
      </c>
      <c r="E34" s="32">
        <v>33.700000000000003</v>
      </c>
      <c r="F34" s="32">
        <v>33.9</v>
      </c>
      <c r="G34" s="32">
        <v>34.200000000000003</v>
      </c>
      <c r="H34" s="32">
        <v>33.700000000000003</v>
      </c>
      <c r="I34" s="32">
        <v>33.700000000000003</v>
      </c>
      <c r="J34" s="32">
        <v>33.5</v>
      </c>
      <c r="K34" s="32">
        <v>35.700000000000003</v>
      </c>
    </row>
    <row r="35" spans="1:13" ht="12.65" customHeight="1" x14ac:dyDescent="0.2">
      <c r="A35" s="2"/>
      <c r="B35" s="35"/>
      <c r="C35" s="35"/>
      <c r="D35" s="35"/>
      <c r="E35" s="35"/>
      <c r="F35" s="35"/>
      <c r="G35" s="35"/>
      <c r="H35" s="35"/>
      <c r="I35" s="35"/>
      <c r="J35" s="35"/>
      <c r="K35" s="35"/>
    </row>
    <row r="36" spans="1:13" ht="12.65" customHeight="1" x14ac:dyDescent="0.2">
      <c r="A36" s="74" t="s">
        <v>88</v>
      </c>
      <c r="B36" s="74"/>
      <c r="C36" s="74"/>
      <c r="D36" s="74"/>
      <c r="E36" s="74"/>
      <c r="F36" s="74"/>
      <c r="G36" s="74"/>
      <c r="H36" s="74"/>
      <c r="I36" s="74"/>
      <c r="J36" s="74"/>
      <c r="K36" s="74"/>
    </row>
    <row r="37" spans="1:13" ht="25" customHeight="1" x14ac:dyDescent="0.25">
      <c r="A37" s="115" t="s">
        <v>30</v>
      </c>
      <c r="B37" s="116">
        <v>4902.7741214990183</v>
      </c>
      <c r="C37" s="116">
        <v>5548.6672316687445</v>
      </c>
      <c r="D37" s="116">
        <v>5726.8976419842702</v>
      </c>
      <c r="E37" s="116">
        <v>6090.4317034354535</v>
      </c>
      <c r="F37" s="116">
        <v>6800.6783555088932</v>
      </c>
      <c r="G37" s="116">
        <v>7175.8779579924831</v>
      </c>
      <c r="H37" s="116">
        <v>7073.9713978955797</v>
      </c>
      <c r="I37" s="116">
        <v>7449.4616348079035</v>
      </c>
      <c r="J37" s="116">
        <v>7787.5027057385496</v>
      </c>
      <c r="K37" s="116">
        <v>8588.9967343966582</v>
      </c>
    </row>
    <row r="38" spans="1:13" ht="25.5" customHeight="1" x14ac:dyDescent="0.2">
      <c r="A38" s="2" t="s">
        <v>31</v>
      </c>
      <c r="B38" s="32">
        <v>3472.3329033454047</v>
      </c>
      <c r="C38" s="32">
        <v>3649.3705661514391</v>
      </c>
      <c r="D38" s="32">
        <v>3939.3018110366834</v>
      </c>
      <c r="E38" s="32">
        <v>4135.1550708559189</v>
      </c>
      <c r="F38" s="32">
        <v>4602.9792329568882</v>
      </c>
      <c r="G38" s="32">
        <v>5121.5199815525339</v>
      </c>
      <c r="H38" s="32">
        <v>5226.9728502674325</v>
      </c>
      <c r="I38" s="32">
        <v>5598.1532640733212</v>
      </c>
      <c r="J38" s="32">
        <v>6331.3628695014031</v>
      </c>
      <c r="K38" s="32">
        <v>6964.0800817907939</v>
      </c>
    </row>
    <row r="39" spans="1:13" ht="12.65" customHeight="1" x14ac:dyDescent="0.2">
      <c r="A39" s="2" t="s">
        <v>32</v>
      </c>
      <c r="B39" s="32">
        <v>1430.4412181536136</v>
      </c>
      <c r="C39" s="32">
        <v>1899.2966655173054</v>
      </c>
      <c r="D39" s="32">
        <v>1787.5958309475868</v>
      </c>
      <c r="E39" s="32">
        <v>1955.2766325795346</v>
      </c>
      <c r="F39" s="32">
        <v>2197.6991225520051</v>
      </c>
      <c r="G39" s="32">
        <v>2054.3579764399492</v>
      </c>
      <c r="H39" s="32">
        <v>1846.9985476281472</v>
      </c>
      <c r="I39" s="32">
        <v>1851.3083707345822</v>
      </c>
      <c r="J39" s="32">
        <v>1456.1398362371465</v>
      </c>
      <c r="K39" s="32">
        <v>1624.9166526058643</v>
      </c>
      <c r="L39" s="51"/>
      <c r="M39" s="51"/>
    </row>
    <row r="40" spans="1:13" ht="12.65" customHeight="1" x14ac:dyDescent="0.2">
      <c r="A40" s="2"/>
      <c r="B40" s="32"/>
      <c r="C40" s="32"/>
      <c r="D40" s="32"/>
      <c r="E40" s="32"/>
      <c r="F40" s="32"/>
      <c r="G40" s="32"/>
      <c r="H40" s="32"/>
      <c r="I40" s="32"/>
      <c r="J40" s="32"/>
      <c r="K40" s="32"/>
    </row>
    <row r="41" spans="1:13" s="2" customFormat="1" ht="39.75" customHeight="1" x14ac:dyDescent="0.2">
      <c r="A41" s="73" t="s">
        <v>62</v>
      </c>
      <c r="B41" s="73"/>
      <c r="C41" s="73"/>
      <c r="D41" s="73"/>
      <c r="E41" s="73"/>
      <c r="F41" s="73"/>
      <c r="G41" s="73"/>
      <c r="H41" s="73"/>
      <c r="I41" s="73"/>
      <c r="J41" s="73"/>
      <c r="K41" s="73"/>
    </row>
    <row r="42" spans="1:13" ht="12.65" customHeight="1" x14ac:dyDescent="0.2">
      <c r="A42" s="2" t="s">
        <v>34</v>
      </c>
      <c r="B42" s="33" t="s">
        <v>3</v>
      </c>
      <c r="C42" s="33" t="s">
        <v>3</v>
      </c>
      <c r="D42" s="33" t="s">
        <v>3</v>
      </c>
      <c r="E42" s="33" t="s">
        <v>3</v>
      </c>
      <c r="F42" s="33" t="s">
        <v>3</v>
      </c>
      <c r="G42" s="33" t="s">
        <v>3</v>
      </c>
      <c r="H42" s="33" t="s">
        <v>3</v>
      </c>
      <c r="I42" s="33" t="s">
        <v>3</v>
      </c>
      <c r="J42" s="33" t="s">
        <v>3</v>
      </c>
      <c r="K42" s="33" t="s">
        <v>3</v>
      </c>
    </row>
    <row r="43" spans="1:13" ht="12.65" customHeight="1" x14ac:dyDescent="0.2">
      <c r="A43" s="49" t="s">
        <v>35</v>
      </c>
      <c r="B43" s="33" t="s">
        <v>3</v>
      </c>
      <c r="C43" s="33" t="s">
        <v>3</v>
      </c>
      <c r="D43" s="33" t="s">
        <v>3</v>
      </c>
      <c r="E43" s="33" t="s">
        <v>3</v>
      </c>
      <c r="F43" s="33" t="s">
        <v>3</v>
      </c>
      <c r="G43" s="33" t="s">
        <v>3</v>
      </c>
      <c r="H43" s="33" t="s">
        <v>3</v>
      </c>
      <c r="I43" s="33" t="s">
        <v>3</v>
      </c>
      <c r="J43" s="33" t="s">
        <v>3</v>
      </c>
      <c r="K43" s="33" t="s">
        <v>3</v>
      </c>
    </row>
    <row r="44" spans="1:13" ht="12.65" customHeight="1" x14ac:dyDescent="0.2">
      <c r="A44" s="2"/>
      <c r="B44" s="35"/>
      <c r="C44" s="35"/>
      <c r="D44" s="35"/>
      <c r="E44" s="35"/>
      <c r="F44" s="35"/>
      <c r="G44" s="35"/>
      <c r="H44" s="35"/>
      <c r="I44" s="35"/>
      <c r="J44" s="35"/>
      <c r="K44" s="35"/>
    </row>
    <row r="45" spans="1:13" s="2" customFormat="1" ht="25" customHeight="1" x14ac:dyDescent="0.2">
      <c r="A45" s="73" t="s">
        <v>63</v>
      </c>
      <c r="B45" s="104"/>
      <c r="C45" s="73"/>
      <c r="D45" s="73"/>
      <c r="E45" s="73"/>
      <c r="F45" s="73"/>
      <c r="G45" s="73"/>
      <c r="H45" s="73"/>
      <c r="I45" s="73"/>
      <c r="J45" s="73"/>
      <c r="K45" s="73"/>
    </row>
    <row r="46" spans="1:13" ht="12.65" customHeight="1" x14ac:dyDescent="0.2">
      <c r="A46" s="2" t="s">
        <v>37</v>
      </c>
      <c r="B46" s="33" t="s">
        <v>3</v>
      </c>
      <c r="C46" s="33" t="s">
        <v>3</v>
      </c>
      <c r="D46" s="33" t="s">
        <v>3</v>
      </c>
      <c r="E46" s="33" t="s">
        <v>3</v>
      </c>
      <c r="F46" s="33" t="s">
        <v>3</v>
      </c>
      <c r="G46" s="33" t="s">
        <v>3</v>
      </c>
      <c r="H46" s="33" t="s">
        <v>3</v>
      </c>
      <c r="I46" s="33" t="s">
        <v>3</v>
      </c>
      <c r="J46" s="33" t="s">
        <v>3</v>
      </c>
      <c r="K46" s="33" t="s">
        <v>3</v>
      </c>
      <c r="L46" s="51"/>
      <c r="M46" s="51"/>
    </row>
    <row r="47" spans="1:13" ht="12.65" customHeight="1" x14ac:dyDescent="0.2">
      <c r="A47" s="96" t="s">
        <v>38</v>
      </c>
      <c r="B47" s="99" t="s">
        <v>3</v>
      </c>
      <c r="C47" s="99" t="s">
        <v>3</v>
      </c>
      <c r="D47" s="99" t="s">
        <v>3</v>
      </c>
      <c r="E47" s="99" t="s">
        <v>3</v>
      </c>
      <c r="F47" s="99" t="s">
        <v>3</v>
      </c>
      <c r="G47" s="99" t="s">
        <v>3</v>
      </c>
      <c r="H47" s="99" t="s">
        <v>3</v>
      </c>
      <c r="I47" s="99" t="s">
        <v>3</v>
      </c>
      <c r="J47" s="99" t="s">
        <v>3</v>
      </c>
      <c r="K47" s="99" t="s">
        <v>3</v>
      </c>
    </row>
    <row r="48" spans="1:13" ht="3.75" customHeight="1" x14ac:dyDescent="0.2"/>
    <row r="49" spans="1:1" ht="12.65" customHeight="1" x14ac:dyDescent="0.2">
      <c r="A49" s="3" t="s">
        <v>92</v>
      </c>
    </row>
    <row r="50" spans="1:1" ht="12.65" customHeight="1" x14ac:dyDescent="0.2">
      <c r="A50" s="3" t="s">
        <v>86</v>
      </c>
    </row>
    <row r="51" spans="1:1" ht="12.65" customHeight="1" x14ac:dyDescent="0.2">
      <c r="A51" s="3" t="s">
        <v>87</v>
      </c>
    </row>
    <row r="53" spans="1:1" ht="12.65" customHeight="1" x14ac:dyDescent="0.2">
      <c r="A53" s="3" t="s">
        <v>81</v>
      </c>
    </row>
    <row r="54" spans="1:1" ht="12.65" customHeight="1" x14ac:dyDescent="0.2">
      <c r="A54" s="42" t="s">
        <v>48</v>
      </c>
    </row>
    <row r="56" spans="1:1" ht="12.65" customHeight="1" x14ac:dyDescent="0.2">
      <c r="A56" s="3" t="s">
        <v>90</v>
      </c>
    </row>
    <row r="66" spans="2:11" ht="12.65" customHeight="1" x14ac:dyDescent="0.2">
      <c r="B66" s="32"/>
      <c r="C66" s="32"/>
      <c r="D66" s="32"/>
      <c r="E66" s="32"/>
      <c r="F66" s="32"/>
      <c r="G66" s="32"/>
      <c r="H66" s="32"/>
      <c r="I66" s="32"/>
      <c r="J66" s="32"/>
      <c r="K66" s="32"/>
    </row>
    <row r="85" spans="2:11" ht="12.65" customHeight="1" x14ac:dyDescent="0.2">
      <c r="B85" s="32">
        <f>B56-B57-B58</f>
        <v>0</v>
      </c>
      <c r="C85" s="32">
        <f t="shared" ref="C85:K85" si="0">C56-C57-C58</f>
        <v>0</v>
      </c>
      <c r="D85" s="32">
        <f t="shared" si="0"/>
        <v>0</v>
      </c>
      <c r="E85" s="32">
        <f t="shared" si="0"/>
        <v>0</v>
      </c>
      <c r="F85" s="32">
        <f t="shared" si="0"/>
        <v>0</v>
      </c>
      <c r="G85" s="32">
        <f t="shared" si="0"/>
        <v>0</v>
      </c>
      <c r="H85" s="32">
        <f t="shared" si="0"/>
        <v>0</v>
      </c>
      <c r="I85" s="32">
        <f t="shared" si="0"/>
        <v>0</v>
      </c>
      <c r="J85" s="32">
        <f t="shared" si="0"/>
        <v>0</v>
      </c>
      <c r="K85" s="32">
        <f t="shared" si="0"/>
        <v>0</v>
      </c>
    </row>
  </sheetData>
  <phoneticPr fontId="4" type="noConversion"/>
  <pageMargins left="0.39370078740157483" right="0.39370078740157483" top="0.39370078740157483" bottom="0.39370078740157483" header="0.51181102362204722" footer="0.51181102362204722"/>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5"/>
  <sheetViews>
    <sheetView zoomScaleNormal="100" workbookViewId="0">
      <pane xSplit="1" ySplit="5" topLeftCell="B6" activePane="bottomRight" state="frozen"/>
      <selection activeCell="N33" sqref="N33"/>
      <selection pane="topRight" activeCell="N33" sqref="N33"/>
      <selection pane="bottomLeft" activeCell="N33" sqref="N33"/>
      <selection pane="bottomRight" activeCell="B8" sqref="B8"/>
    </sheetView>
  </sheetViews>
  <sheetFormatPr baseColWidth="10" defaultColWidth="11.453125" defaultRowHeight="12.65" customHeight="1" x14ac:dyDescent="0.2"/>
  <cols>
    <col min="1" max="1" width="26.1796875" style="3" customWidth="1"/>
    <col min="2" max="11" width="9.26953125" style="3" customWidth="1"/>
    <col min="12" max="12" width="8.54296875" style="3" customWidth="1"/>
    <col min="13" max="13" width="6.81640625" style="3" customWidth="1"/>
    <col min="14" max="16384" width="11.453125" style="3"/>
  </cols>
  <sheetData>
    <row r="1" spans="1:12" ht="12.65" customHeight="1" x14ac:dyDescent="0.25">
      <c r="A1" s="1" t="s">
        <v>7</v>
      </c>
      <c r="K1" s="70" t="s">
        <v>8</v>
      </c>
    </row>
    <row r="2" spans="1:12" ht="3.75" customHeight="1" x14ac:dyDescent="0.25">
      <c r="A2" s="72"/>
      <c r="B2" s="6"/>
      <c r="C2" s="6"/>
      <c r="D2" s="6"/>
      <c r="E2" s="6"/>
      <c r="F2" s="6"/>
      <c r="G2" s="6"/>
      <c r="H2" s="6"/>
      <c r="I2" s="6"/>
      <c r="J2" s="6"/>
      <c r="K2" s="6"/>
    </row>
    <row r="3" spans="1:12" ht="3.75" customHeight="1" x14ac:dyDescent="0.25">
      <c r="A3" s="43"/>
      <c r="B3" s="10"/>
      <c r="C3" s="10"/>
      <c r="D3" s="10"/>
      <c r="E3" s="10"/>
      <c r="F3" s="10"/>
      <c r="H3" s="10"/>
      <c r="I3" s="10"/>
      <c r="J3" s="10"/>
      <c r="K3" s="10"/>
    </row>
    <row r="4" spans="1:12" s="14" customFormat="1" ht="12.65" customHeight="1" x14ac:dyDescent="0.2">
      <c r="B4" s="18">
        <v>1970</v>
      </c>
      <c r="C4" s="12">
        <v>1971</v>
      </c>
      <c r="D4" s="12">
        <v>1972</v>
      </c>
      <c r="E4" s="12">
        <v>1973</v>
      </c>
      <c r="F4" s="12">
        <v>1974</v>
      </c>
      <c r="G4" s="44">
        <v>1975</v>
      </c>
      <c r="H4" s="12">
        <v>1976</v>
      </c>
      <c r="I4" s="12">
        <v>1977</v>
      </c>
      <c r="J4" s="12">
        <v>1978</v>
      </c>
      <c r="K4" s="12">
        <v>1979</v>
      </c>
    </row>
    <row r="5" spans="1:12" s="14" customFormat="1" ht="3.75" customHeight="1" x14ac:dyDescent="0.2">
      <c r="B5" s="18"/>
      <c r="C5" s="18"/>
      <c r="D5" s="18"/>
      <c r="E5" s="18"/>
      <c r="F5" s="18"/>
      <c r="G5" s="19"/>
      <c r="H5" s="18"/>
      <c r="I5" s="18"/>
      <c r="J5" s="18"/>
      <c r="K5" s="18"/>
    </row>
    <row r="6" spans="1:12" s="14" customFormat="1" ht="3.75" customHeight="1" x14ac:dyDescent="0.2">
      <c r="B6" s="19"/>
      <c r="C6" s="19"/>
      <c r="D6" s="19"/>
      <c r="E6" s="19"/>
      <c r="F6" s="19"/>
      <c r="G6" s="19"/>
      <c r="H6" s="19"/>
      <c r="I6" s="19"/>
      <c r="J6" s="19"/>
      <c r="K6" s="19"/>
    </row>
    <row r="7" spans="1:12" ht="12.65" customHeight="1" x14ac:dyDescent="0.2">
      <c r="A7" s="73" t="s">
        <v>89</v>
      </c>
      <c r="B7" s="74"/>
      <c r="C7" s="74"/>
      <c r="D7" s="74"/>
      <c r="E7" s="74"/>
      <c r="F7" s="74"/>
      <c r="G7" s="74"/>
      <c r="H7" s="74"/>
      <c r="I7" s="74"/>
      <c r="J7" s="74"/>
      <c r="K7" s="74"/>
    </row>
    <row r="8" spans="1:12" ht="12.65" customHeight="1" x14ac:dyDescent="0.25">
      <c r="A8" s="43" t="s">
        <v>34</v>
      </c>
      <c r="B8" s="119">
        <v>758844</v>
      </c>
      <c r="C8" s="119">
        <v>802595</v>
      </c>
      <c r="D8" s="119">
        <v>842904</v>
      </c>
      <c r="E8" s="119">
        <v>886120</v>
      </c>
      <c r="F8" s="119">
        <v>907439</v>
      </c>
      <c r="G8" s="119">
        <v>920441</v>
      </c>
      <c r="H8" s="119">
        <v>1046200</v>
      </c>
      <c r="I8" s="119">
        <v>1042635</v>
      </c>
      <c r="J8" s="119">
        <v>1063753</v>
      </c>
      <c r="K8" s="119">
        <v>1084486</v>
      </c>
    </row>
    <row r="9" spans="1:12" ht="12.65" customHeight="1" x14ac:dyDescent="0.2">
      <c r="A9" s="45" t="s">
        <v>49</v>
      </c>
      <c r="B9" s="22">
        <v>264615</v>
      </c>
      <c r="C9" s="22">
        <v>268106</v>
      </c>
      <c r="D9" s="22">
        <v>274632</v>
      </c>
      <c r="E9" s="22">
        <v>282024</v>
      </c>
      <c r="F9" s="22">
        <v>285326</v>
      </c>
      <c r="G9" s="22">
        <v>284133</v>
      </c>
      <c r="H9" s="22">
        <v>282694</v>
      </c>
      <c r="I9" s="22">
        <v>281947</v>
      </c>
      <c r="J9" s="22">
        <v>280035</v>
      </c>
      <c r="K9" s="22">
        <v>276820</v>
      </c>
      <c r="L9" s="22"/>
    </row>
    <row r="10" spans="1:12" ht="12.65" customHeight="1" x14ac:dyDescent="0.2">
      <c r="A10" s="45" t="s">
        <v>50</v>
      </c>
      <c r="B10" s="22">
        <v>494229</v>
      </c>
      <c r="C10" s="22">
        <v>534489</v>
      </c>
      <c r="D10" s="22">
        <v>568272</v>
      </c>
      <c r="E10" s="22">
        <v>604096</v>
      </c>
      <c r="F10" s="22">
        <v>622113</v>
      </c>
      <c r="G10" s="22">
        <v>636308</v>
      </c>
      <c r="H10" s="22">
        <v>763506</v>
      </c>
      <c r="I10" s="22">
        <v>760688</v>
      </c>
      <c r="J10" s="22">
        <v>783718</v>
      </c>
      <c r="K10" s="22">
        <v>807666</v>
      </c>
    </row>
    <row r="11" spans="1:12" ht="12.65" customHeight="1" x14ac:dyDescent="0.2">
      <c r="A11" s="2"/>
      <c r="B11" s="35"/>
      <c r="C11" s="35"/>
      <c r="D11" s="35"/>
      <c r="E11" s="35"/>
      <c r="F11" s="35"/>
      <c r="G11" s="35"/>
      <c r="H11" s="35"/>
      <c r="I11" s="35"/>
      <c r="J11" s="35"/>
      <c r="K11" s="35"/>
    </row>
    <row r="12" spans="1:12" ht="25" customHeight="1" x14ac:dyDescent="0.2">
      <c r="A12" s="73" t="s">
        <v>51</v>
      </c>
      <c r="B12" s="101"/>
      <c r="C12" s="101"/>
      <c r="D12" s="101"/>
      <c r="E12" s="101"/>
      <c r="F12" s="101"/>
      <c r="G12" s="101"/>
      <c r="H12" s="101"/>
      <c r="I12" s="101"/>
      <c r="J12" s="101"/>
      <c r="K12" s="101"/>
    </row>
    <row r="13" spans="1:12" ht="12.65" customHeight="1" x14ac:dyDescent="0.25">
      <c r="A13" s="43" t="s">
        <v>34</v>
      </c>
      <c r="B13" s="119">
        <v>10354.939</v>
      </c>
      <c r="C13" s="119">
        <v>10546.294</v>
      </c>
      <c r="D13" s="119">
        <v>10825.25</v>
      </c>
      <c r="E13" s="119">
        <v>10540.798000000001</v>
      </c>
      <c r="F13" s="119">
        <v>9949.5020000000004</v>
      </c>
      <c r="G13" s="119">
        <v>9872.9529999999995</v>
      </c>
      <c r="H13" s="119">
        <v>9518.4240000000009</v>
      </c>
      <c r="I13" s="119">
        <v>10357.429</v>
      </c>
      <c r="J13" s="119">
        <v>9922.8089999999993</v>
      </c>
      <c r="K13" s="119">
        <v>9821.4290000000001</v>
      </c>
    </row>
    <row r="14" spans="1:12" ht="12.65" customHeight="1" x14ac:dyDescent="0.2">
      <c r="A14" s="46" t="s">
        <v>22</v>
      </c>
      <c r="B14" s="22">
        <v>3501.37</v>
      </c>
      <c r="C14" s="22">
        <v>3612.3910000000001</v>
      </c>
      <c r="D14" s="22">
        <v>3679.808</v>
      </c>
      <c r="E14" s="22">
        <v>3707.652</v>
      </c>
      <c r="F14" s="22">
        <v>3710.2629999999999</v>
      </c>
      <c r="G14" s="22">
        <v>3653.6219999999998</v>
      </c>
      <c r="H14" s="22">
        <v>3623.846</v>
      </c>
      <c r="I14" s="22">
        <v>3840.4140000000002</v>
      </c>
      <c r="J14" s="22">
        <v>3875.8539999999998</v>
      </c>
      <c r="K14" s="22">
        <v>4010.0189999999998</v>
      </c>
      <c r="L14" s="22"/>
    </row>
    <row r="15" spans="1:12" ht="12.65" customHeight="1" x14ac:dyDescent="0.2">
      <c r="A15" s="46" t="s">
        <v>23</v>
      </c>
      <c r="B15" s="22">
        <v>6853.5690000000004</v>
      </c>
      <c r="C15" s="22">
        <v>6933.9030000000002</v>
      </c>
      <c r="D15" s="22">
        <v>7145.442</v>
      </c>
      <c r="E15" s="22">
        <v>6833.1459999999997</v>
      </c>
      <c r="F15" s="22">
        <v>6239.2389999999996</v>
      </c>
      <c r="G15" s="22">
        <v>6219.3310000000001</v>
      </c>
      <c r="H15" s="22">
        <v>5894.5780000000004</v>
      </c>
      <c r="I15" s="22">
        <v>6517.0150000000003</v>
      </c>
      <c r="J15" s="22">
        <v>6046.9549999999999</v>
      </c>
      <c r="K15" s="22">
        <v>5811.41</v>
      </c>
    </row>
    <row r="16" spans="1:12" ht="12.65" customHeight="1" x14ac:dyDescent="0.2">
      <c r="A16" s="2"/>
      <c r="B16" s="47"/>
      <c r="C16" s="47"/>
      <c r="D16" s="48"/>
      <c r="E16" s="48"/>
      <c r="F16" s="48"/>
      <c r="G16" s="48"/>
      <c r="H16" s="47"/>
      <c r="I16" s="48"/>
      <c r="J16" s="48"/>
      <c r="K16" s="48"/>
    </row>
    <row r="17" spans="1:12" ht="12.65" customHeight="1" x14ac:dyDescent="0.2">
      <c r="A17" s="73" t="s">
        <v>24</v>
      </c>
      <c r="B17" s="103"/>
      <c r="C17" s="103"/>
      <c r="D17" s="103"/>
      <c r="E17" s="103"/>
      <c r="F17" s="103"/>
      <c r="G17" s="103"/>
      <c r="H17" s="103"/>
      <c r="I17" s="103"/>
      <c r="J17" s="103"/>
      <c r="K17" s="103"/>
    </row>
    <row r="18" spans="1:12" ht="12.65" customHeight="1" x14ac:dyDescent="0.25">
      <c r="A18" s="115" t="s">
        <v>52</v>
      </c>
      <c r="B18" s="119">
        <v>61430.154999999999</v>
      </c>
      <c r="C18" s="119">
        <v>64526.722999999998</v>
      </c>
      <c r="D18" s="119">
        <v>66664.478000000003</v>
      </c>
      <c r="E18" s="119">
        <v>68108.519</v>
      </c>
      <c r="F18" s="119">
        <v>67228.433999999994</v>
      </c>
      <c r="G18" s="119">
        <v>68230.575000000012</v>
      </c>
      <c r="H18" s="119">
        <v>66708.376000000004</v>
      </c>
      <c r="I18" s="119">
        <v>69132.114999999991</v>
      </c>
      <c r="J18" s="119">
        <v>68485.002999999997</v>
      </c>
      <c r="K18" s="119">
        <v>67324.073999999993</v>
      </c>
      <c r="L18" s="22"/>
    </row>
    <row r="19" spans="1:12" ht="12.65" customHeight="1" x14ac:dyDescent="0.2">
      <c r="A19" s="49" t="s">
        <v>22</v>
      </c>
      <c r="B19" s="22">
        <v>29462.813000000002</v>
      </c>
      <c r="C19" s="22">
        <v>31620.464</v>
      </c>
      <c r="D19" s="22">
        <v>32735.797999999999</v>
      </c>
      <c r="E19" s="22">
        <v>34336.341</v>
      </c>
      <c r="F19" s="22">
        <v>35428.938000000002</v>
      </c>
      <c r="G19" s="22">
        <v>35972.438000000002</v>
      </c>
      <c r="H19" s="22">
        <v>35645.876000000004</v>
      </c>
      <c r="I19" s="22">
        <v>36190.029000000002</v>
      </c>
      <c r="J19" s="22">
        <v>36025.411</v>
      </c>
      <c r="K19" s="22">
        <v>37269.985999999997</v>
      </c>
    </row>
    <row r="20" spans="1:12" ht="12.65" customHeight="1" x14ac:dyDescent="0.2">
      <c r="A20" s="49" t="s">
        <v>23</v>
      </c>
      <c r="B20" s="22">
        <v>31967.342000000001</v>
      </c>
      <c r="C20" s="22">
        <v>32906.258999999998</v>
      </c>
      <c r="D20" s="22">
        <v>33928.68</v>
      </c>
      <c r="E20" s="22">
        <v>33772.178</v>
      </c>
      <c r="F20" s="22">
        <v>31799.495999999999</v>
      </c>
      <c r="G20" s="22">
        <v>32258.137000000002</v>
      </c>
      <c r="H20" s="22">
        <v>31062.5</v>
      </c>
      <c r="I20" s="22">
        <v>32942.085999999996</v>
      </c>
      <c r="J20" s="22">
        <v>32459.592000000001</v>
      </c>
      <c r="K20" s="22">
        <v>30054.087999999996</v>
      </c>
    </row>
    <row r="21" spans="1:12" ht="12.65" customHeight="1" x14ac:dyDescent="0.2">
      <c r="A21" s="3" t="s">
        <v>53</v>
      </c>
      <c r="B21" s="22">
        <v>35656.355000000003</v>
      </c>
      <c r="C21" s="22">
        <v>36359.923000000003</v>
      </c>
      <c r="D21" s="22">
        <v>36885.777999999998</v>
      </c>
      <c r="E21" s="22">
        <v>36430.319000000003</v>
      </c>
      <c r="F21" s="22">
        <v>34687.633999999998</v>
      </c>
      <c r="G21" s="22">
        <v>33578.675000000003</v>
      </c>
      <c r="H21" s="22">
        <v>32156.975999999999</v>
      </c>
      <c r="I21" s="22">
        <v>33971.714999999997</v>
      </c>
      <c r="J21" s="22">
        <v>33057.402999999998</v>
      </c>
      <c r="K21" s="22">
        <v>31860.574000000001</v>
      </c>
      <c r="L21" s="22"/>
    </row>
    <row r="22" spans="1:12" ht="12.65" customHeight="1" x14ac:dyDescent="0.2">
      <c r="A22" s="49" t="s">
        <v>22</v>
      </c>
      <c r="B22" s="22">
        <v>14297.513000000001</v>
      </c>
      <c r="C22" s="22">
        <v>14610.664000000001</v>
      </c>
      <c r="D22" s="22">
        <v>14790.998</v>
      </c>
      <c r="E22" s="22">
        <v>14901.641</v>
      </c>
      <c r="F22" s="22">
        <v>14886.237999999999</v>
      </c>
      <c r="G22" s="22">
        <v>14221.438</v>
      </c>
      <c r="H22" s="22">
        <v>13739.175999999999</v>
      </c>
      <c r="I22" s="22">
        <v>14221.829</v>
      </c>
      <c r="J22" s="22">
        <v>14224.011</v>
      </c>
      <c r="K22" s="22">
        <v>14602.386</v>
      </c>
    </row>
    <row r="23" spans="1:12" ht="12.65" customHeight="1" x14ac:dyDescent="0.2">
      <c r="A23" s="49" t="s">
        <v>23</v>
      </c>
      <c r="B23" s="22">
        <v>21358.842000000001</v>
      </c>
      <c r="C23" s="22">
        <v>21749.258999999998</v>
      </c>
      <c r="D23" s="22">
        <v>22094.78</v>
      </c>
      <c r="E23" s="22">
        <v>21528.678</v>
      </c>
      <c r="F23" s="22">
        <v>19801.396000000001</v>
      </c>
      <c r="G23" s="22">
        <v>19357.237000000001</v>
      </c>
      <c r="H23" s="22">
        <v>18417.8</v>
      </c>
      <c r="I23" s="22">
        <v>19749.885999999999</v>
      </c>
      <c r="J23" s="22">
        <v>18833.392</v>
      </c>
      <c r="K23" s="22">
        <v>17258.187999999998</v>
      </c>
    </row>
    <row r="24" spans="1:12" ht="12.65" customHeight="1" x14ac:dyDescent="0.2">
      <c r="A24" s="3" t="s">
        <v>54</v>
      </c>
      <c r="B24" s="22">
        <v>25773.8</v>
      </c>
      <c r="C24" s="22">
        <v>28166.799999999999</v>
      </c>
      <c r="D24" s="22">
        <v>29778.7</v>
      </c>
      <c r="E24" s="22">
        <v>31678.2</v>
      </c>
      <c r="F24" s="22">
        <v>32540.799999999999</v>
      </c>
      <c r="G24" s="22">
        <v>34651.9</v>
      </c>
      <c r="H24" s="22">
        <v>34551.4</v>
      </c>
      <c r="I24" s="22">
        <v>35160.400000000001</v>
      </c>
      <c r="J24" s="22">
        <v>35427.599999999999</v>
      </c>
      <c r="K24" s="22">
        <v>35463.5</v>
      </c>
      <c r="L24" s="22"/>
    </row>
    <row r="25" spans="1:12" ht="12.65" customHeight="1" x14ac:dyDescent="0.2">
      <c r="A25" s="49" t="s">
        <v>22</v>
      </c>
      <c r="B25" s="22">
        <v>15165.3</v>
      </c>
      <c r="C25" s="22">
        <v>17009.8</v>
      </c>
      <c r="D25" s="22">
        <v>17944.8</v>
      </c>
      <c r="E25" s="22">
        <v>19434.7</v>
      </c>
      <c r="F25" s="22">
        <v>20542.7</v>
      </c>
      <c r="G25" s="22">
        <v>21751</v>
      </c>
      <c r="H25" s="22">
        <v>21906.7</v>
      </c>
      <c r="I25" s="22">
        <v>21968.2</v>
      </c>
      <c r="J25" s="22">
        <v>21801.4</v>
      </c>
      <c r="K25" s="22">
        <v>22667.599999999999</v>
      </c>
    </row>
    <row r="26" spans="1:12" ht="12.65" customHeight="1" x14ac:dyDescent="0.2">
      <c r="A26" s="49" t="s">
        <v>23</v>
      </c>
      <c r="B26" s="22">
        <v>10608.5</v>
      </c>
      <c r="C26" s="22">
        <v>11157</v>
      </c>
      <c r="D26" s="22">
        <v>11833.9</v>
      </c>
      <c r="E26" s="22">
        <v>12243.5</v>
      </c>
      <c r="F26" s="22">
        <v>11998.1</v>
      </c>
      <c r="G26" s="22">
        <v>12900.9</v>
      </c>
      <c r="H26" s="22">
        <v>12644.7</v>
      </c>
      <c r="I26" s="22">
        <v>13192.2</v>
      </c>
      <c r="J26" s="22">
        <v>13626.2</v>
      </c>
      <c r="K26" s="22">
        <v>12795.9</v>
      </c>
    </row>
    <row r="27" spans="1:12" ht="12.65" customHeight="1" x14ac:dyDescent="0.2">
      <c r="A27" s="2"/>
      <c r="B27" s="47"/>
      <c r="C27" s="48"/>
      <c r="D27" s="48"/>
      <c r="E27" s="48"/>
      <c r="F27" s="48"/>
      <c r="G27" s="47"/>
      <c r="H27" s="48"/>
      <c r="I27" s="48"/>
      <c r="J27" s="48"/>
      <c r="K27" s="48"/>
    </row>
    <row r="28" spans="1:12" s="2" customFormat="1" ht="20" x14ac:dyDescent="0.2">
      <c r="A28" s="73" t="s">
        <v>55</v>
      </c>
      <c r="B28" s="73"/>
      <c r="C28" s="73"/>
      <c r="D28" s="73"/>
      <c r="E28" s="73"/>
      <c r="F28" s="73"/>
      <c r="G28" s="73"/>
      <c r="H28" s="73"/>
      <c r="I28" s="73"/>
      <c r="J28" s="73"/>
      <c r="K28" s="73"/>
    </row>
    <row r="29" spans="1:12" ht="12.65" customHeight="1" x14ac:dyDescent="0.25">
      <c r="A29" s="115" t="s">
        <v>56</v>
      </c>
      <c r="B29" s="116">
        <v>3.3</v>
      </c>
      <c r="C29" s="116">
        <v>3.3</v>
      </c>
      <c r="D29" s="116">
        <v>3.3</v>
      </c>
      <c r="E29" s="116">
        <v>3.3</v>
      </c>
      <c r="F29" s="116">
        <v>3.1</v>
      </c>
      <c r="G29" s="116">
        <v>3.3</v>
      </c>
      <c r="H29" s="116">
        <v>3.2</v>
      </c>
      <c r="I29" s="116">
        <v>3.1</v>
      </c>
      <c r="J29" s="116">
        <v>3.2</v>
      </c>
      <c r="K29" s="116">
        <v>3.1</v>
      </c>
    </row>
    <row r="30" spans="1:12" ht="12.65" customHeight="1" x14ac:dyDescent="0.2">
      <c r="A30" s="46" t="s">
        <v>22</v>
      </c>
      <c r="B30" s="32">
        <v>3.7</v>
      </c>
      <c r="C30" s="32">
        <v>3.7</v>
      </c>
      <c r="D30" s="32">
        <v>3.7</v>
      </c>
      <c r="E30" s="32">
        <v>3.7</v>
      </c>
      <c r="F30" s="32">
        <v>3.7</v>
      </c>
      <c r="G30" s="32">
        <v>3.6</v>
      </c>
      <c r="H30" s="32">
        <v>3.5</v>
      </c>
      <c r="I30" s="32">
        <v>3.4</v>
      </c>
      <c r="J30" s="32">
        <v>3.4</v>
      </c>
      <c r="K30" s="32">
        <v>3.4</v>
      </c>
    </row>
    <row r="31" spans="1:12" ht="12.65" customHeight="1" x14ac:dyDescent="0.2">
      <c r="A31" s="46" t="s">
        <v>23</v>
      </c>
      <c r="B31" s="32">
        <v>3.1</v>
      </c>
      <c r="C31" s="32">
        <v>3.1</v>
      </c>
      <c r="D31" s="32">
        <v>3</v>
      </c>
      <c r="E31" s="32">
        <v>3.1</v>
      </c>
      <c r="F31" s="32">
        <v>2.8</v>
      </c>
      <c r="G31" s="32">
        <v>3.1</v>
      </c>
      <c r="H31" s="32">
        <v>3.1</v>
      </c>
      <c r="I31" s="32">
        <v>3</v>
      </c>
      <c r="J31" s="32">
        <v>3.1</v>
      </c>
      <c r="K31" s="32">
        <v>2.9</v>
      </c>
    </row>
    <row r="32" spans="1:12" ht="12.65" customHeight="1" x14ac:dyDescent="0.2">
      <c r="A32" s="49"/>
      <c r="B32" s="32"/>
      <c r="C32" s="32"/>
      <c r="D32" s="32"/>
      <c r="E32" s="32"/>
      <c r="F32" s="32"/>
      <c r="G32" s="32"/>
      <c r="H32" s="32"/>
      <c r="I32" s="32"/>
      <c r="J32" s="32"/>
      <c r="K32" s="32"/>
    </row>
    <row r="33" spans="1:13" ht="12.65" customHeight="1" x14ac:dyDescent="0.2">
      <c r="A33" s="105" t="s">
        <v>57</v>
      </c>
      <c r="B33" s="106"/>
      <c r="C33" s="106"/>
      <c r="D33" s="106"/>
      <c r="E33" s="106"/>
      <c r="F33" s="106"/>
      <c r="G33" s="106"/>
      <c r="H33" s="106"/>
      <c r="I33" s="106"/>
      <c r="J33" s="106"/>
      <c r="K33" s="106"/>
    </row>
    <row r="34" spans="1:13" ht="12.65" customHeight="1" x14ac:dyDescent="0.2">
      <c r="A34" s="46" t="s">
        <v>58</v>
      </c>
      <c r="B34" s="32">
        <v>36.299999999999997</v>
      </c>
      <c r="C34" s="32">
        <v>36.5</v>
      </c>
      <c r="D34" s="32">
        <v>36.299999999999997</v>
      </c>
      <c r="E34" s="32">
        <v>34.9</v>
      </c>
      <c r="F34" s="32">
        <v>32.6</v>
      </c>
      <c r="G34" s="32">
        <v>31.6</v>
      </c>
      <c r="H34" s="32">
        <v>30.2</v>
      </c>
      <c r="I34" s="32">
        <v>32.200000000000003</v>
      </c>
      <c r="J34" s="32">
        <v>31.5</v>
      </c>
      <c r="K34" s="32">
        <v>30.7</v>
      </c>
    </row>
    <row r="35" spans="1:13" ht="12.65" customHeight="1" x14ac:dyDescent="0.2">
      <c r="A35" s="2"/>
      <c r="B35" s="35"/>
      <c r="C35" s="35"/>
      <c r="D35" s="35"/>
      <c r="E35" s="35"/>
      <c r="F35" s="35"/>
      <c r="G35" s="35"/>
      <c r="H35" s="35"/>
      <c r="I35" s="35"/>
      <c r="J35" s="35"/>
      <c r="K35" s="35"/>
    </row>
    <row r="36" spans="1:13" ht="12.65" customHeight="1" x14ac:dyDescent="0.2">
      <c r="A36" s="74" t="s">
        <v>93</v>
      </c>
      <c r="B36" s="74"/>
      <c r="C36" s="74"/>
      <c r="D36" s="74"/>
      <c r="E36" s="74"/>
      <c r="F36" s="74"/>
      <c r="G36" s="74"/>
      <c r="H36" s="74"/>
      <c r="I36" s="74"/>
      <c r="J36" s="74"/>
      <c r="K36" s="74"/>
    </row>
    <row r="37" spans="1:13" ht="25" customHeight="1" x14ac:dyDescent="0.25">
      <c r="A37" s="115" t="s">
        <v>30</v>
      </c>
      <c r="B37" s="123" t="s">
        <v>59</v>
      </c>
      <c r="C37" s="123" t="s">
        <v>59</v>
      </c>
      <c r="D37" s="123" t="s">
        <v>59</v>
      </c>
      <c r="E37" s="123" t="s">
        <v>59</v>
      </c>
      <c r="F37" s="123" t="s">
        <v>59</v>
      </c>
      <c r="G37" s="124">
        <v>3897.3758612200418</v>
      </c>
      <c r="H37" s="116">
        <v>3894.784479203111</v>
      </c>
      <c r="I37" s="116">
        <v>4316.3308827472747</v>
      </c>
      <c r="J37" s="116">
        <v>4071.7041493625397</v>
      </c>
      <c r="K37" s="116">
        <v>4017.144396465902</v>
      </c>
    </row>
    <row r="38" spans="1:13" ht="12.65" customHeight="1" x14ac:dyDescent="0.2">
      <c r="A38" s="2" t="s">
        <v>31</v>
      </c>
      <c r="B38" s="50" t="s">
        <v>59</v>
      </c>
      <c r="C38" s="50" t="s">
        <v>59</v>
      </c>
      <c r="D38" s="50" t="s">
        <v>59</v>
      </c>
      <c r="E38" s="50" t="s">
        <v>59</v>
      </c>
      <c r="F38" s="50" t="s">
        <v>59</v>
      </c>
      <c r="G38" s="125">
        <v>1903.3686887672902</v>
      </c>
      <c r="H38" s="32">
        <v>2089.3865228750797</v>
      </c>
      <c r="I38" s="32">
        <v>2384.8769214233157</v>
      </c>
      <c r="J38" s="32">
        <v>2642.7361259451477</v>
      </c>
      <c r="K38" s="32">
        <v>2999.8048419911347</v>
      </c>
    </row>
    <row r="39" spans="1:13" ht="12.65" customHeight="1" x14ac:dyDescent="0.2">
      <c r="A39" s="2" t="s">
        <v>32</v>
      </c>
      <c r="B39" s="50" t="s">
        <v>59</v>
      </c>
      <c r="C39" s="50" t="s">
        <v>59</v>
      </c>
      <c r="D39" s="50" t="s">
        <v>59</v>
      </c>
      <c r="E39" s="50" t="s">
        <v>59</v>
      </c>
      <c r="F39" s="50" t="s">
        <v>59</v>
      </c>
      <c r="G39" s="125">
        <v>1994.0071724527515</v>
      </c>
      <c r="H39" s="32">
        <v>1805.3979563280313</v>
      </c>
      <c r="I39" s="32">
        <v>1931.453961323959</v>
      </c>
      <c r="J39" s="32">
        <v>1428.968023417392</v>
      </c>
      <c r="K39" s="32">
        <v>1017.3395544747673</v>
      </c>
      <c r="L39" s="51"/>
      <c r="M39" s="51"/>
    </row>
    <row r="40" spans="1:13" ht="12.65" customHeight="1" x14ac:dyDescent="0.2">
      <c r="A40" s="2"/>
      <c r="B40" s="32"/>
      <c r="C40" s="32"/>
      <c r="D40" s="32"/>
      <c r="E40" s="32"/>
      <c r="F40" s="32"/>
      <c r="G40" s="32"/>
      <c r="H40" s="32"/>
      <c r="I40" s="32"/>
      <c r="J40" s="32"/>
      <c r="K40" s="32"/>
    </row>
    <row r="41" spans="1:13" s="2" customFormat="1" ht="39" customHeight="1" x14ac:dyDescent="0.2">
      <c r="A41" s="73" t="s">
        <v>60</v>
      </c>
      <c r="B41" s="73"/>
      <c r="C41" s="73"/>
      <c r="D41" s="73"/>
      <c r="E41" s="73"/>
      <c r="F41" s="73"/>
      <c r="G41" s="73"/>
      <c r="H41" s="107"/>
      <c r="I41" s="107"/>
      <c r="J41" s="107"/>
      <c r="K41" s="107"/>
    </row>
    <row r="42" spans="1:13" ht="12.65" customHeight="1" x14ac:dyDescent="0.25">
      <c r="A42" s="115" t="s">
        <v>34</v>
      </c>
      <c r="B42" s="118" t="s">
        <v>3</v>
      </c>
      <c r="C42" s="118" t="s">
        <v>3</v>
      </c>
      <c r="D42" s="118" t="s">
        <v>3</v>
      </c>
      <c r="E42" s="118" t="s">
        <v>3</v>
      </c>
      <c r="F42" s="118" t="s">
        <v>3</v>
      </c>
      <c r="G42" s="118" t="s">
        <v>3</v>
      </c>
      <c r="H42" s="118" t="s">
        <v>3</v>
      </c>
      <c r="I42" s="118" t="s">
        <v>3</v>
      </c>
      <c r="J42" s="118" t="s">
        <v>3</v>
      </c>
      <c r="K42" s="118" t="s">
        <v>3</v>
      </c>
    </row>
    <row r="43" spans="1:13" ht="12.65" customHeight="1" x14ac:dyDescent="0.2">
      <c r="A43" s="49" t="s">
        <v>35</v>
      </c>
      <c r="B43" s="33" t="s">
        <v>3</v>
      </c>
      <c r="C43" s="33" t="s">
        <v>3</v>
      </c>
      <c r="D43" s="33" t="s">
        <v>3</v>
      </c>
      <c r="E43" s="33" t="s">
        <v>3</v>
      </c>
      <c r="F43" s="33" t="s">
        <v>3</v>
      </c>
      <c r="G43" s="33" t="s">
        <v>3</v>
      </c>
      <c r="H43" s="33" t="s">
        <v>3</v>
      </c>
      <c r="I43" s="33" t="s">
        <v>3</v>
      </c>
      <c r="J43" s="33" t="s">
        <v>3</v>
      </c>
      <c r="K43" s="33" t="s">
        <v>3</v>
      </c>
    </row>
    <row r="44" spans="1:13" ht="12.65" customHeight="1" x14ac:dyDescent="0.2">
      <c r="A44" s="2"/>
      <c r="B44" s="35"/>
      <c r="C44" s="35"/>
      <c r="D44" s="35"/>
      <c r="E44" s="35"/>
      <c r="F44" s="35"/>
      <c r="G44" s="35"/>
      <c r="H44" s="35"/>
      <c r="I44" s="35"/>
      <c r="J44" s="35"/>
      <c r="K44" s="35"/>
    </row>
    <row r="45" spans="1:13" s="2" customFormat="1" ht="25" customHeight="1" x14ac:dyDescent="0.2">
      <c r="A45" s="73" t="s">
        <v>61</v>
      </c>
      <c r="B45" s="104"/>
      <c r="C45" s="73"/>
      <c r="D45" s="73"/>
      <c r="E45" s="73"/>
      <c r="F45" s="73"/>
      <c r="G45" s="73"/>
      <c r="H45" s="73"/>
      <c r="I45" s="73"/>
      <c r="J45" s="73"/>
      <c r="K45" s="73"/>
    </row>
    <row r="46" spans="1:13" ht="12.65" customHeight="1" x14ac:dyDescent="0.2">
      <c r="A46" s="2" t="s">
        <v>37</v>
      </c>
      <c r="B46" s="33" t="s">
        <v>3</v>
      </c>
      <c r="C46" s="33" t="s">
        <v>3</v>
      </c>
      <c r="D46" s="33" t="s">
        <v>3</v>
      </c>
      <c r="E46" s="33" t="s">
        <v>3</v>
      </c>
      <c r="F46" s="33" t="s">
        <v>3</v>
      </c>
      <c r="G46" s="33" t="s">
        <v>3</v>
      </c>
      <c r="H46" s="33" t="s">
        <v>3</v>
      </c>
      <c r="I46" s="33" t="s">
        <v>3</v>
      </c>
      <c r="J46" s="33" t="s">
        <v>3</v>
      </c>
      <c r="K46" s="33" t="s">
        <v>3</v>
      </c>
      <c r="L46" s="51"/>
      <c r="M46" s="51"/>
    </row>
    <row r="47" spans="1:13" ht="12.65" customHeight="1" x14ac:dyDescent="0.2">
      <c r="A47" s="96" t="s">
        <v>38</v>
      </c>
      <c r="B47" s="99" t="s">
        <v>3</v>
      </c>
      <c r="C47" s="99" t="s">
        <v>3</v>
      </c>
      <c r="D47" s="99" t="s">
        <v>3</v>
      </c>
      <c r="E47" s="99" t="s">
        <v>3</v>
      </c>
      <c r="F47" s="99" t="s">
        <v>3</v>
      </c>
      <c r="G47" s="99" t="s">
        <v>3</v>
      </c>
      <c r="H47" s="99" t="s">
        <v>3</v>
      </c>
      <c r="I47" s="99" t="s">
        <v>3</v>
      </c>
      <c r="J47" s="99" t="s">
        <v>3</v>
      </c>
      <c r="K47" s="99" t="s">
        <v>3</v>
      </c>
    </row>
    <row r="48" spans="1:13" ht="3.75" customHeight="1" x14ac:dyDescent="0.2"/>
    <row r="49" spans="1:1" ht="12.65" customHeight="1" x14ac:dyDescent="0.2">
      <c r="A49" s="3" t="s">
        <v>85</v>
      </c>
    </row>
    <row r="50" spans="1:1" ht="12.65" customHeight="1" x14ac:dyDescent="0.2">
      <c r="A50" s="3" t="s">
        <v>86</v>
      </c>
    </row>
    <row r="51" spans="1:1" ht="12.65" customHeight="1" x14ac:dyDescent="0.2">
      <c r="A51" s="3" t="s">
        <v>87</v>
      </c>
    </row>
    <row r="53" spans="1:1" ht="12.65" customHeight="1" x14ac:dyDescent="0.2">
      <c r="A53" s="3" t="s">
        <v>81</v>
      </c>
    </row>
    <row r="54" spans="1:1" ht="12.65" customHeight="1" x14ac:dyDescent="0.2">
      <c r="A54" s="42" t="s">
        <v>48</v>
      </c>
    </row>
    <row r="56" spans="1:1" ht="12.65" customHeight="1" x14ac:dyDescent="0.2">
      <c r="A56" s="3" t="s">
        <v>90</v>
      </c>
    </row>
    <row r="66" spans="2:11" ht="12.65" customHeight="1" x14ac:dyDescent="0.2">
      <c r="B66" s="32"/>
      <c r="C66" s="32"/>
      <c r="D66" s="32"/>
      <c r="E66" s="32"/>
      <c r="F66" s="32"/>
      <c r="G66" s="32"/>
      <c r="H66" s="32"/>
      <c r="I66" s="32"/>
      <c r="J66" s="32"/>
      <c r="K66" s="32"/>
    </row>
    <row r="85" spans="2:11" ht="12.65" customHeight="1" x14ac:dyDescent="0.2">
      <c r="B85" s="32">
        <f>B56-B57-B58</f>
        <v>0</v>
      </c>
      <c r="C85" s="32">
        <f t="shared" ref="C85:K85" si="0">C56-C57-C58</f>
        <v>0</v>
      </c>
      <c r="D85" s="32">
        <f t="shared" si="0"/>
        <v>0</v>
      </c>
      <c r="E85" s="32">
        <f t="shared" si="0"/>
        <v>0</v>
      </c>
      <c r="F85" s="32">
        <f t="shared" si="0"/>
        <v>0</v>
      </c>
      <c r="G85" s="32">
        <f t="shared" si="0"/>
        <v>0</v>
      </c>
      <c r="H85" s="32">
        <f t="shared" si="0"/>
        <v>0</v>
      </c>
      <c r="I85" s="32">
        <f t="shared" si="0"/>
        <v>0</v>
      </c>
      <c r="J85" s="32">
        <f t="shared" si="0"/>
        <v>0</v>
      </c>
      <c r="K85" s="32">
        <f t="shared" si="0"/>
        <v>0</v>
      </c>
    </row>
  </sheetData>
  <phoneticPr fontId="4" type="noConversion"/>
  <pageMargins left="0.39370078740157483" right="0.39370078740157483" top="0.39370078740157483" bottom="0.39370078740157483" header="0.51181102362204722" footer="0.51181102362204722"/>
  <pageSetup paperSize="9" scale="85"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2011-2020</vt:lpstr>
      <vt:lpstr>2010-2019</vt:lpstr>
      <vt:lpstr>2000-2009</vt:lpstr>
      <vt:lpstr>1990-1999</vt:lpstr>
      <vt:lpstr>1980-1989</vt:lpstr>
      <vt:lpstr>1970-1979</vt:lpstr>
      <vt:lpstr>'1970-1979'!Zone_d_impression</vt:lpstr>
      <vt:lpstr>'1980-1989'!Zone_d_impression</vt:lpstr>
      <vt:lpstr>'1990-1999'!Zone_d_impression</vt:lpstr>
      <vt:lpstr>'2000-2009'!Zone_d_impression</vt:lpstr>
      <vt:lpstr>'2010-2019'!Zone_d_impression</vt:lpstr>
      <vt:lpstr>'2011-2020'!Zone_d_impression</vt:lpstr>
    </vt:vector>
  </TitlesOfParts>
  <Company>BFS/OFS/UST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BFS/OFS/UST</dc:creator>
  <cp:lastModifiedBy>Portenier Isabelle BFS</cp:lastModifiedBy>
  <cp:lastPrinted>2019-05-28T11:47:21Z</cp:lastPrinted>
  <dcterms:created xsi:type="dcterms:W3CDTF">1999-08-03T07:18:39Z</dcterms:created>
  <dcterms:modified xsi:type="dcterms:W3CDTF">2021-11-29T09:19:04Z</dcterms:modified>
</cp:coreProperties>
</file>