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35" activeTab="0"/>
  </bookViews>
  <sheets>
    <sheet name="T7.1.1.1" sheetId="1" r:id="rId1"/>
  </sheets>
  <definedNames>
    <definedName name="_xlnm.Print_Titles" localSheetId="0">'T7.1.1.1'!$A:$A</definedName>
    <definedName name="_xlnm.Print_Area" localSheetId="0">'T7.1.1.1'!$A$1:$U$54</definedName>
  </definedNames>
  <calcPr fullCalcOnLoad="1"/>
</workbook>
</file>

<file path=xl/sharedStrings.xml><?xml version="1.0" encoding="utf-8"?>
<sst xmlns="http://schemas.openxmlformats.org/spreadsheetml/2006/main" count="70" uniqueCount="54">
  <si>
    <t>Uri</t>
  </si>
  <si>
    <t>Espace Mittelland</t>
  </si>
  <si>
    <t>Jura</t>
  </si>
  <si>
    <t xml:space="preserve"> </t>
  </si>
  <si>
    <t>Vaud</t>
  </si>
  <si>
    <t>Valais</t>
  </si>
  <si>
    <t>Genève</t>
  </si>
  <si>
    <t>Fribourg</t>
  </si>
  <si>
    <t>Neuchâtel</t>
  </si>
  <si>
    <t>%</t>
  </si>
  <si>
    <t>Total</t>
  </si>
  <si>
    <t>Tessin</t>
  </si>
  <si>
    <t>Emplois</t>
  </si>
  <si>
    <t>Etablissements</t>
  </si>
  <si>
    <t>personnes à plein
temps</t>
  </si>
  <si>
    <t>en équivalents
plein temps</t>
  </si>
  <si>
    <t>Total personnes</t>
  </si>
  <si>
    <t>valeur
absolue</t>
  </si>
  <si>
    <t>Région lémanique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</si>
  <si>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</si>
  <si>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</si>
  <si>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</si>
  <si>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</si>
  <si>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</si>
  <si>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</si>
  <si>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</si>
  <si>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</si>
  <si>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Rh.-Ext.</t>
  </si>
  <si>
    <t>Appenzell Rh.-Int.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</si>
  <si>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</si>
  <si>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</si>
  <si>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</si>
  <si>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</si>
  <si>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</si>
  <si>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</si>
  <si>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</si>
  <si>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</si>
  <si>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</si>
  <si>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</si>
  <si>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</si>
  <si>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© OFS - Encyclopédie statistique de la Suisse</t>
  </si>
  <si>
    <t>Office fédéral de la statistique, Recensement fédéral des entreprises</t>
  </si>
  <si>
    <t>personnes à plein temps</t>
  </si>
  <si>
    <t>en équivalents plein temps</t>
  </si>
  <si>
    <t>Total
établis-sements</t>
  </si>
  <si>
    <t>2001</t>
  </si>
  <si>
    <t>2005</t>
  </si>
  <si>
    <t>2008</t>
  </si>
  <si>
    <t>Variation 2001-2008</t>
  </si>
  <si>
    <t>valeur absolue</t>
  </si>
  <si>
    <r>
      <t xml:space="preserve">Etablissements et emplois dans le secteur primaire selon les cantons </t>
    </r>
    <r>
      <rPr>
        <sz val="9"/>
        <rFont val="Arial"/>
        <family val="2"/>
      </rPr>
      <t>2001, 2005 et 2008</t>
    </r>
  </si>
  <si>
    <t>Actualisation: 02.08.2011</t>
  </si>
  <si>
    <t>Renseignements: agrar@bfs.admin.ch</t>
  </si>
  <si>
    <t>T 7.1.1.1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</si>
</sst>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;;;\ @\ "/>
    <numFmt numFmtId="165" formatCode="#\ ###\ ##0\ ;\-\ #\ ###\ ##0\ ;\-\ "/>
    <numFmt numFmtId="166" formatCode=";;;\ @\ *."/>
    <numFmt numFmtId="167" formatCode=";;;\ \ \ \ \ \ \ \ \ \ \ \ \ @"/>
    <numFmt numFmtId="168" formatCode=";;;\ \ \ \ \ \ \ \ \ \ \ @"/>
    <numFmt numFmtId="169" formatCode=";;;\ \ @"/>
    <numFmt numFmtId="170" formatCode="###\ ##0\ ;\-\ ###\ ###0\ ;\-\ "/>
    <numFmt numFmtId="171" formatCode=";;;\ @"/>
    <numFmt numFmtId="172" formatCode="\ 0"/>
    <numFmt numFmtId="173" formatCode="#\ ###\ ##0\ ;\-\ \ #\ ###\ ##0\ ;\-\ \ "/>
    <numFmt numFmtId="174" formatCode="0.0"/>
    <numFmt numFmtId="175" formatCode="#\ ##0"/>
    <numFmt numFmtId="176" formatCode="#\ ###\ ##0\ ;\-#\ ###\ ##0\ ;\-\ "/>
    <numFmt numFmtId="177" formatCode=";;;_W@"/>
    <numFmt numFmtId="178" formatCode="#,###,##0__;\-#,###,##0__;0__;@__\ "/>
    <numFmt numFmtId="179" formatCode="#,###,##0.0__;\-#,###,##0.0__;\-__;@__\ "/>
    <numFmt numFmtId="180" formatCode="#,###,##0__;\-#,###,##0__;\-__;@__\ "/>
    <numFmt numFmtId="181" formatCode="_ * #,##0_ ;_ * \-#,##0_ ;_ * &quot;-&quot;??_ ;_ @_ "/>
    <numFmt numFmtId="182" formatCode="0.0%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/>
    </xf>
    <xf numFmtId="165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/>
    </xf>
    <xf numFmtId="178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80" fontId="3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vertical="center"/>
    </xf>
    <xf numFmtId="22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/>
    </xf>
    <xf numFmtId="181" fontId="3" fillId="3" borderId="4" xfId="15" applyNumberFormat="1" applyFont="1" applyFill="1" applyBorder="1" applyAlignment="1">
      <alignment horizontal="right"/>
    </xf>
    <xf numFmtId="181" fontId="3" fillId="3" borderId="4" xfId="15" applyNumberFormat="1" applyFont="1" applyFill="1" applyBorder="1" applyAlignment="1">
      <alignment/>
    </xf>
    <xf numFmtId="181" fontId="3" fillId="3" borderId="5" xfId="15" applyNumberFormat="1" applyFont="1" applyFill="1" applyBorder="1" applyAlignment="1">
      <alignment/>
    </xf>
    <xf numFmtId="181" fontId="3" fillId="2" borderId="4" xfId="15" applyNumberFormat="1" applyFont="1" applyFill="1" applyBorder="1" applyAlignment="1">
      <alignment horizontal="right" vertical="top" wrapText="1"/>
    </xf>
    <xf numFmtId="181" fontId="3" fillId="2" borderId="4" xfId="15" applyNumberFormat="1" applyFont="1" applyFill="1" applyBorder="1" applyAlignment="1">
      <alignment vertical="top" wrapText="1"/>
    </xf>
    <xf numFmtId="181" fontId="3" fillId="2" borderId="4" xfId="15" applyNumberFormat="1" applyFont="1" applyFill="1" applyBorder="1" applyAlignment="1">
      <alignment/>
    </xf>
    <xf numFmtId="182" fontId="3" fillId="2" borderId="4" xfId="19" applyNumberFormat="1" applyFont="1" applyFill="1" applyBorder="1" applyAlignment="1">
      <alignment/>
    </xf>
    <xf numFmtId="181" fontId="3" fillId="2" borderId="0" xfId="15" applyNumberFormat="1" applyFont="1" applyFill="1" applyBorder="1" applyAlignment="1">
      <alignment horizontal="right" vertical="top"/>
    </xf>
    <xf numFmtId="181" fontId="3" fillId="2" borderId="0" xfId="15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177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4" xfId="0" applyFont="1" applyFill="1" applyBorder="1" applyAlignment="1">
      <alignment horizontal="left" vertical="top"/>
    </xf>
    <xf numFmtId="180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9" fontId="3" fillId="3" borderId="4" xfId="19" applyFont="1" applyFill="1" applyBorder="1" applyAlignment="1">
      <alignment/>
    </xf>
    <xf numFmtId="9" fontId="3" fillId="2" borderId="0" xfId="19" applyFont="1" applyFill="1" applyBorder="1" applyAlignment="1">
      <alignment vertical="top"/>
    </xf>
    <xf numFmtId="9" fontId="3" fillId="3" borderId="5" xfId="19" applyFont="1" applyFill="1" applyBorder="1" applyAlignment="1">
      <alignment/>
    </xf>
    <xf numFmtId="181" fontId="3" fillId="2" borderId="4" xfId="15" applyNumberFormat="1" applyFont="1" applyFill="1" applyBorder="1" applyAlignment="1">
      <alignment horizontal="right" vertical="top"/>
    </xf>
    <xf numFmtId="181" fontId="3" fillId="2" borderId="4" xfId="15" applyNumberFormat="1" applyFont="1" applyFill="1" applyBorder="1" applyAlignment="1">
      <alignment vertical="top"/>
    </xf>
    <xf numFmtId="9" fontId="3" fillId="2" borderId="4" xfId="19" applyFont="1" applyFill="1" applyBorder="1" applyAlignment="1">
      <alignment vertical="top"/>
    </xf>
    <xf numFmtId="181" fontId="3" fillId="2" borderId="5" xfId="15" applyNumberFormat="1" applyFont="1" applyFill="1" applyBorder="1" applyAlignment="1">
      <alignment horizontal="right" vertical="top"/>
    </xf>
    <xf numFmtId="181" fontId="3" fillId="2" borderId="5" xfId="15" applyNumberFormat="1" applyFont="1" applyFill="1" applyBorder="1" applyAlignment="1">
      <alignment vertical="top"/>
    </xf>
    <xf numFmtId="9" fontId="3" fillId="2" borderId="5" xfId="19" applyFont="1" applyFill="1" applyBorder="1" applyAlignment="1">
      <alignment vertical="top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/>
    </xf>
    <xf numFmtId="164" fontId="3" fillId="2" borderId="9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left" vertical="top"/>
    </xf>
    <xf numFmtId="164" fontId="3" fillId="2" borderId="4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164" fontId="3" fillId="2" borderId="13" xfId="0" applyNumberFormat="1" applyFont="1" applyFill="1" applyBorder="1" applyAlignment="1">
      <alignment horizontal="left" vertical="top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Tabelle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4.57421875" style="30" customWidth="1"/>
    <col min="2" max="13" width="7.7109375" style="1" customWidth="1"/>
    <col min="14" max="14" width="6.421875" style="1" customWidth="1"/>
    <col min="15" max="15" width="7.8515625" style="1" customWidth="1"/>
    <col min="16" max="16" width="6.421875" style="1" customWidth="1"/>
    <col min="17" max="21" width="7.8515625" style="1" customWidth="1"/>
    <col min="22" max="16384" width="11.421875" style="3" customWidth="1"/>
  </cols>
  <sheetData>
    <row r="1" spans="1:21" ht="12.75" customHeight="1">
      <c r="A1" s="12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U1" s="14" t="s">
        <v>53</v>
      </c>
    </row>
    <row r="2" ht="3.75" customHeight="1">
      <c r="A2" s="29"/>
    </row>
    <row r="3" spans="1:21" ht="3.75" customHeight="1">
      <c r="A3" s="15" t="s">
        <v>3</v>
      </c>
      <c r="B3" s="67" t="s">
        <v>45</v>
      </c>
      <c r="C3" s="68"/>
      <c r="D3" s="68"/>
      <c r="E3" s="69"/>
      <c r="F3" s="67" t="s">
        <v>46</v>
      </c>
      <c r="G3" s="73"/>
      <c r="H3" s="73"/>
      <c r="I3" s="69"/>
      <c r="J3" s="67" t="s">
        <v>47</v>
      </c>
      <c r="K3" s="73"/>
      <c r="L3" s="73"/>
      <c r="M3" s="69"/>
      <c r="N3" s="60" t="s">
        <v>48</v>
      </c>
      <c r="O3" s="61"/>
      <c r="P3" s="61"/>
      <c r="Q3" s="61"/>
      <c r="R3" s="62"/>
      <c r="S3" s="62"/>
      <c r="T3" s="62"/>
      <c r="U3" s="62"/>
    </row>
    <row r="4" spans="1:21" ht="10.5" customHeight="1">
      <c r="A4" s="16"/>
      <c r="B4" s="70"/>
      <c r="C4" s="71"/>
      <c r="D4" s="71"/>
      <c r="E4" s="72"/>
      <c r="F4" s="74"/>
      <c r="G4" s="75"/>
      <c r="H4" s="75"/>
      <c r="I4" s="72"/>
      <c r="J4" s="74"/>
      <c r="K4" s="75"/>
      <c r="L4" s="75"/>
      <c r="M4" s="72"/>
      <c r="N4" s="63"/>
      <c r="O4" s="64"/>
      <c r="P4" s="64"/>
      <c r="Q4" s="64"/>
      <c r="R4" s="65"/>
      <c r="S4" s="65"/>
      <c r="T4" s="65"/>
      <c r="U4" s="65"/>
    </row>
    <row r="5" spans="1:21" ht="12.75" customHeight="1">
      <c r="A5" s="16"/>
      <c r="B5" s="47" t="s">
        <v>44</v>
      </c>
      <c r="C5" s="57" t="s">
        <v>12</v>
      </c>
      <c r="D5" s="58"/>
      <c r="E5" s="59"/>
      <c r="F5" s="47" t="s">
        <v>44</v>
      </c>
      <c r="G5" s="57" t="s">
        <v>12</v>
      </c>
      <c r="H5" s="58"/>
      <c r="I5" s="59"/>
      <c r="J5" s="47" t="s">
        <v>44</v>
      </c>
      <c r="K5" s="57" t="s">
        <v>12</v>
      </c>
      <c r="L5" s="58"/>
      <c r="M5" s="59"/>
      <c r="N5" s="57" t="s">
        <v>13</v>
      </c>
      <c r="O5" s="66"/>
      <c r="P5" s="57" t="s">
        <v>12</v>
      </c>
      <c r="Q5" s="66"/>
      <c r="R5" s="57" t="s">
        <v>42</v>
      </c>
      <c r="S5" s="66"/>
      <c r="T5" s="57" t="s">
        <v>43</v>
      </c>
      <c r="U5" s="58"/>
    </row>
    <row r="6" spans="1:21" ht="21" customHeight="1">
      <c r="A6" s="17"/>
      <c r="B6" s="48"/>
      <c r="C6" s="47" t="s">
        <v>16</v>
      </c>
      <c r="D6" s="47" t="s">
        <v>14</v>
      </c>
      <c r="E6" s="47" t="s">
        <v>15</v>
      </c>
      <c r="F6" s="48"/>
      <c r="G6" s="47" t="s">
        <v>16</v>
      </c>
      <c r="H6" s="47" t="s">
        <v>14</v>
      </c>
      <c r="I6" s="47" t="s">
        <v>15</v>
      </c>
      <c r="J6" s="48"/>
      <c r="K6" s="47" t="s">
        <v>16</v>
      </c>
      <c r="L6" s="47" t="s">
        <v>14</v>
      </c>
      <c r="M6" s="47" t="s">
        <v>15</v>
      </c>
      <c r="N6" s="47" t="s">
        <v>49</v>
      </c>
      <c r="O6" s="54" t="s">
        <v>9</v>
      </c>
      <c r="P6" s="47" t="s">
        <v>17</v>
      </c>
      <c r="Q6" s="54" t="s">
        <v>9</v>
      </c>
      <c r="R6" s="47" t="s">
        <v>17</v>
      </c>
      <c r="S6" s="54" t="s">
        <v>9</v>
      </c>
      <c r="T6" s="47" t="s">
        <v>17</v>
      </c>
      <c r="U6" s="51" t="s">
        <v>9</v>
      </c>
    </row>
    <row r="7" spans="1:21" ht="21" customHeight="1">
      <c r="A7" s="1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55"/>
      <c r="R7" s="48"/>
      <c r="S7" s="55"/>
      <c r="T7" s="48"/>
      <c r="U7" s="52"/>
    </row>
    <row r="8" spans="1:21" ht="3.75" customHeight="1">
      <c r="A8" s="1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56"/>
      <c r="P8" s="50"/>
      <c r="Q8" s="56"/>
      <c r="R8" s="50"/>
      <c r="S8" s="56"/>
      <c r="T8" s="50"/>
      <c r="U8" s="53"/>
    </row>
    <row r="9" spans="1:21" s="1" customFormat="1" ht="3.75" customHeight="1">
      <c r="A9" s="3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" customFormat="1" ht="12.75">
      <c r="A10" s="31" t="s">
        <v>10</v>
      </c>
      <c r="B10" s="20">
        <v>72892</v>
      </c>
      <c r="C10" s="20">
        <v>212783</v>
      </c>
      <c r="D10" s="21">
        <v>102584</v>
      </c>
      <c r="E10" s="21">
        <v>139845</v>
      </c>
      <c r="F10" s="21">
        <v>65370</v>
      </c>
      <c r="G10" s="21">
        <v>188679</v>
      </c>
      <c r="H10" s="21">
        <v>88232</v>
      </c>
      <c r="I10" s="21">
        <v>122620</v>
      </c>
      <c r="J10" s="21">
        <v>62486</v>
      </c>
      <c r="K10" s="21">
        <v>178798</v>
      </c>
      <c r="L10" s="21">
        <v>82807</v>
      </c>
      <c r="M10" s="21">
        <v>116566</v>
      </c>
      <c r="N10" s="21">
        <f>J10-B10</f>
        <v>-10406</v>
      </c>
      <c r="O10" s="38">
        <f>N10/B10</f>
        <v>-0.142759150524063</v>
      </c>
      <c r="P10" s="21">
        <f>K10-C10</f>
        <v>-33985</v>
      </c>
      <c r="Q10" s="38">
        <f>P10/C10</f>
        <v>-0.159716706691794</v>
      </c>
      <c r="R10" s="21">
        <f>L10-D10</f>
        <v>-19777</v>
      </c>
      <c r="S10" s="38">
        <f>R10/D10</f>
        <v>-0.1927883490602823</v>
      </c>
      <c r="T10" s="21">
        <f>M10-E10</f>
        <v>-23279</v>
      </c>
      <c r="U10" s="38">
        <f>T10/E10</f>
        <v>-0.1664628696056348</v>
      </c>
    </row>
    <row r="11" spans="1:21" s="5" customFormat="1" ht="12.75">
      <c r="A11" s="32"/>
      <c r="B11" s="4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  <c r="Q11" s="43"/>
      <c r="R11" s="42"/>
      <c r="S11" s="43"/>
      <c r="T11" s="42"/>
      <c r="U11" s="43"/>
    </row>
    <row r="12" spans="1:21" s="1" customFormat="1" ht="12.75">
      <c r="A12" s="31" t="s">
        <v>18</v>
      </c>
      <c r="B12" s="20">
        <f aca="true" t="shared" si="0" ref="B12:M12">SUM(B13:B15)</f>
        <v>11362</v>
      </c>
      <c r="C12" s="20">
        <f t="shared" si="0"/>
        <v>34757</v>
      </c>
      <c r="D12" s="20">
        <f t="shared" si="0"/>
        <v>16305</v>
      </c>
      <c r="E12" s="20">
        <f t="shared" si="0"/>
        <v>21937</v>
      </c>
      <c r="F12" s="20">
        <f t="shared" si="0"/>
        <v>9776</v>
      </c>
      <c r="G12" s="20">
        <f t="shared" si="0"/>
        <v>29851</v>
      </c>
      <c r="H12" s="20">
        <f t="shared" si="0"/>
        <v>13954</v>
      </c>
      <c r="I12" s="20">
        <f t="shared" si="0"/>
        <v>18986</v>
      </c>
      <c r="J12" s="20">
        <f t="shared" si="0"/>
        <v>9301</v>
      </c>
      <c r="K12" s="20">
        <f t="shared" si="0"/>
        <v>27173</v>
      </c>
      <c r="L12" s="20">
        <f t="shared" si="0"/>
        <v>12689</v>
      </c>
      <c r="M12" s="20">
        <f t="shared" si="0"/>
        <v>17350</v>
      </c>
      <c r="N12" s="21">
        <f aca="true" t="shared" si="1" ref="N12:N48">J12-B12</f>
        <v>-2061</v>
      </c>
      <c r="O12" s="38">
        <f>N12/B12</f>
        <v>-0.18139412075338848</v>
      </c>
      <c r="P12" s="21">
        <f>K12-C12</f>
        <v>-7584</v>
      </c>
      <c r="Q12" s="38">
        <f>P12/C12</f>
        <v>-0.2182006502287309</v>
      </c>
      <c r="R12" s="21">
        <f>L12-D12</f>
        <v>-3616</v>
      </c>
      <c r="S12" s="38">
        <f>R12/D12</f>
        <v>-0.22177246243483595</v>
      </c>
      <c r="T12" s="21">
        <f>M12-E12</f>
        <v>-4587</v>
      </c>
      <c r="U12" s="38">
        <f>T12/E12</f>
        <v>-0.20909878287824224</v>
      </c>
    </row>
    <row r="13" spans="1:21" s="1" customFormat="1" ht="12.75">
      <c r="A13" s="33" t="s">
        <v>4</v>
      </c>
      <c r="B13" s="27">
        <v>5374</v>
      </c>
      <c r="C13" s="27">
        <v>18442</v>
      </c>
      <c r="D13" s="28">
        <v>10009</v>
      </c>
      <c r="E13" s="28">
        <v>12771</v>
      </c>
      <c r="F13" s="28">
        <v>4766</v>
      </c>
      <c r="G13" s="28">
        <v>15524</v>
      </c>
      <c r="H13" s="28">
        <v>8524</v>
      </c>
      <c r="I13" s="28">
        <v>10889</v>
      </c>
      <c r="J13" s="28">
        <v>4522</v>
      </c>
      <c r="K13" s="28">
        <v>14496</v>
      </c>
      <c r="L13" s="28">
        <v>7898</v>
      </c>
      <c r="M13" s="28">
        <v>10113</v>
      </c>
      <c r="N13" s="28">
        <f t="shared" si="1"/>
        <v>-852</v>
      </c>
      <c r="O13" s="39">
        <f>N13/B13</f>
        <v>-0.1585411239300335</v>
      </c>
      <c r="P13" s="28">
        <f>K13-C13</f>
        <v>-3946</v>
      </c>
      <c r="Q13" s="39">
        <f>P13/C13</f>
        <v>-0.21396811625637133</v>
      </c>
      <c r="R13" s="28">
        <f>L13-D13</f>
        <v>-2111</v>
      </c>
      <c r="S13" s="39">
        <f>R13/D13</f>
        <v>-0.21091018083724647</v>
      </c>
      <c r="T13" s="28">
        <f>M13-E13</f>
        <v>-2658</v>
      </c>
      <c r="U13" s="39">
        <f>T13/E13</f>
        <v>-0.20812778952313837</v>
      </c>
    </row>
    <row r="14" spans="1:21" s="1" customFormat="1" ht="12.75">
      <c r="A14" s="33" t="s">
        <v>5</v>
      </c>
      <c r="B14" s="27">
        <v>5456</v>
      </c>
      <c r="C14" s="27">
        <v>13763</v>
      </c>
      <c r="D14" s="28">
        <v>4429</v>
      </c>
      <c r="E14" s="28">
        <v>7060</v>
      </c>
      <c r="F14" s="28">
        <v>4529</v>
      </c>
      <c r="G14" s="28">
        <v>12350</v>
      </c>
      <c r="H14" s="28">
        <v>4024</v>
      </c>
      <c r="I14" s="28">
        <v>6494</v>
      </c>
      <c r="J14" s="28">
        <v>4322</v>
      </c>
      <c r="K14" s="28">
        <v>10864</v>
      </c>
      <c r="L14" s="28">
        <v>3541</v>
      </c>
      <c r="M14" s="28">
        <v>5798</v>
      </c>
      <c r="N14" s="28">
        <f t="shared" si="1"/>
        <v>-1134</v>
      </c>
      <c r="O14" s="39">
        <f>N14/B14</f>
        <v>-0.20784457478005866</v>
      </c>
      <c r="P14" s="28">
        <f>K14-C14</f>
        <v>-2899</v>
      </c>
      <c r="Q14" s="39">
        <f>P14/C14</f>
        <v>-0.21063721572331615</v>
      </c>
      <c r="R14" s="28">
        <f>L14-D14</f>
        <v>-888</v>
      </c>
      <c r="S14" s="39">
        <f>R14/D14</f>
        <v>-0.2004967261232784</v>
      </c>
      <c r="T14" s="28">
        <f>M14-E14</f>
        <v>-1262</v>
      </c>
      <c r="U14" s="39">
        <f>T14/E14</f>
        <v>-0.17875354107648725</v>
      </c>
    </row>
    <row r="15" spans="1:21" s="1" customFormat="1" ht="12.75">
      <c r="A15" s="33" t="s">
        <v>6</v>
      </c>
      <c r="B15" s="27">
        <v>532</v>
      </c>
      <c r="C15" s="27">
        <v>2552</v>
      </c>
      <c r="D15" s="28">
        <v>1867</v>
      </c>
      <c r="E15" s="28">
        <v>2106</v>
      </c>
      <c r="F15" s="28">
        <v>481</v>
      </c>
      <c r="G15" s="28">
        <v>1977</v>
      </c>
      <c r="H15" s="28">
        <v>1406</v>
      </c>
      <c r="I15" s="28">
        <v>1603</v>
      </c>
      <c r="J15" s="28">
        <v>457</v>
      </c>
      <c r="K15" s="28">
        <v>1813</v>
      </c>
      <c r="L15" s="28">
        <v>1250</v>
      </c>
      <c r="M15" s="28">
        <v>1439</v>
      </c>
      <c r="N15" s="28">
        <f t="shared" si="1"/>
        <v>-75</v>
      </c>
      <c r="O15" s="39">
        <f>N15/B15</f>
        <v>-0.14097744360902256</v>
      </c>
      <c r="P15" s="28">
        <f>K15-C15</f>
        <v>-739</v>
      </c>
      <c r="Q15" s="39">
        <f>P15/C15</f>
        <v>-0.289576802507837</v>
      </c>
      <c r="R15" s="28">
        <f>L15-D15</f>
        <v>-617</v>
      </c>
      <c r="S15" s="39">
        <f>R15/D15</f>
        <v>-0.3304767005891805</v>
      </c>
      <c r="T15" s="28">
        <f>M15-E15</f>
        <v>-667</v>
      </c>
      <c r="U15" s="39">
        <f>T15/E15</f>
        <v>-0.3167141500474834</v>
      </c>
    </row>
    <row r="16" spans="1:21" s="1" customFormat="1" ht="7.5" customHeight="1">
      <c r="A16" s="33"/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f t="shared" si="1"/>
        <v>0</v>
      </c>
      <c r="O16" s="46"/>
      <c r="P16" s="45"/>
      <c r="Q16" s="46"/>
      <c r="R16" s="45"/>
      <c r="S16" s="46"/>
      <c r="T16" s="45"/>
      <c r="U16" s="46"/>
    </row>
    <row r="17" spans="1:21" s="5" customFormat="1" ht="12.75">
      <c r="A17" s="31" t="s">
        <v>1</v>
      </c>
      <c r="B17" s="20">
        <f aca="true" t="shared" si="2" ref="B17:M17">SUM(B18:B22)</f>
        <v>22813</v>
      </c>
      <c r="C17" s="20">
        <f t="shared" si="2"/>
        <v>67314</v>
      </c>
      <c r="D17" s="20">
        <f t="shared" si="2"/>
        <v>33291</v>
      </c>
      <c r="E17" s="20">
        <f t="shared" si="2"/>
        <v>45058</v>
      </c>
      <c r="F17" s="20">
        <f t="shared" si="2"/>
        <v>20750</v>
      </c>
      <c r="G17" s="20">
        <f t="shared" si="2"/>
        <v>61632</v>
      </c>
      <c r="H17" s="20">
        <f t="shared" si="2"/>
        <v>29404</v>
      </c>
      <c r="I17" s="20">
        <f t="shared" si="2"/>
        <v>40675</v>
      </c>
      <c r="J17" s="20">
        <f t="shared" si="2"/>
        <v>19872</v>
      </c>
      <c r="K17" s="20">
        <f t="shared" si="2"/>
        <v>57504</v>
      </c>
      <c r="L17" s="20">
        <f t="shared" si="2"/>
        <v>27074</v>
      </c>
      <c r="M17" s="20">
        <f t="shared" si="2"/>
        <v>38073</v>
      </c>
      <c r="N17" s="21">
        <f t="shared" si="1"/>
        <v>-2941</v>
      </c>
      <c r="O17" s="38">
        <f aca="true" t="shared" si="3" ref="O17:O22">N17/B17</f>
        <v>-0.12891772235129093</v>
      </c>
      <c r="P17" s="21">
        <f aca="true" t="shared" si="4" ref="P17:P22">K17-C17</f>
        <v>-9810</v>
      </c>
      <c r="Q17" s="38">
        <f aca="true" t="shared" si="5" ref="Q17:Q22">P17/C17</f>
        <v>-0.14573491398520366</v>
      </c>
      <c r="R17" s="21">
        <f aca="true" t="shared" si="6" ref="R17:R22">L17-D17</f>
        <v>-6217</v>
      </c>
      <c r="S17" s="38">
        <f aca="true" t="shared" si="7" ref="S17:S22">R17/D17</f>
        <v>-0.18674716890450874</v>
      </c>
      <c r="T17" s="21">
        <f aca="true" t="shared" si="8" ref="T17:T22">M17-E17</f>
        <v>-6985</v>
      </c>
      <c r="U17" s="38">
        <f aca="true" t="shared" si="9" ref="U17:U22">T17/E17</f>
        <v>-0.15502241555328689</v>
      </c>
    </row>
    <row r="18" spans="1:21" s="1" customFormat="1" ht="12.75">
      <c r="A18" s="33" t="s">
        <v>19</v>
      </c>
      <c r="B18" s="27">
        <v>14495</v>
      </c>
      <c r="C18" s="27">
        <v>43089</v>
      </c>
      <c r="D18" s="28">
        <v>19665</v>
      </c>
      <c r="E18" s="28">
        <v>27788</v>
      </c>
      <c r="F18" s="28">
        <v>13209</v>
      </c>
      <c r="G18" s="28">
        <v>39423</v>
      </c>
      <c r="H18" s="28">
        <v>17176</v>
      </c>
      <c r="I18" s="28">
        <v>24975</v>
      </c>
      <c r="J18" s="28">
        <v>12638</v>
      </c>
      <c r="K18" s="28">
        <v>37394</v>
      </c>
      <c r="L18" s="28">
        <v>15902</v>
      </c>
      <c r="M18" s="28">
        <v>23774</v>
      </c>
      <c r="N18" s="28">
        <f t="shared" si="1"/>
        <v>-1857</v>
      </c>
      <c r="O18" s="39">
        <f t="shared" si="3"/>
        <v>-0.12811314246291824</v>
      </c>
      <c r="P18" s="28">
        <f t="shared" si="4"/>
        <v>-5695</v>
      </c>
      <c r="Q18" s="39">
        <f t="shared" si="5"/>
        <v>-0.1321683028151036</v>
      </c>
      <c r="R18" s="28">
        <f t="shared" si="6"/>
        <v>-3763</v>
      </c>
      <c r="S18" s="39">
        <f t="shared" si="7"/>
        <v>-0.19135519959318587</v>
      </c>
      <c r="T18" s="28">
        <f t="shared" si="8"/>
        <v>-4014</v>
      </c>
      <c r="U18" s="39">
        <f t="shared" si="9"/>
        <v>-0.14445084209011083</v>
      </c>
    </row>
    <row r="19" spans="1:21" s="1" customFormat="1" ht="12.75">
      <c r="A19" s="33" t="s">
        <v>7</v>
      </c>
      <c r="B19" s="27">
        <v>3910</v>
      </c>
      <c r="C19" s="27">
        <v>11514</v>
      </c>
      <c r="D19" s="28">
        <v>6724</v>
      </c>
      <c r="E19" s="28">
        <v>8390</v>
      </c>
      <c r="F19" s="28">
        <v>3571</v>
      </c>
      <c r="G19" s="28">
        <v>10736</v>
      </c>
      <c r="H19" s="28">
        <v>6089</v>
      </c>
      <c r="I19" s="28">
        <v>7710</v>
      </c>
      <c r="J19" s="28">
        <v>3381</v>
      </c>
      <c r="K19" s="28">
        <v>9596</v>
      </c>
      <c r="L19" s="28">
        <v>5541</v>
      </c>
      <c r="M19" s="28">
        <v>6976</v>
      </c>
      <c r="N19" s="28">
        <f t="shared" si="1"/>
        <v>-529</v>
      </c>
      <c r="O19" s="39">
        <f t="shared" si="3"/>
        <v>-0.13529411764705881</v>
      </c>
      <c r="P19" s="28">
        <f t="shared" si="4"/>
        <v>-1918</v>
      </c>
      <c r="Q19" s="39">
        <f t="shared" si="5"/>
        <v>-0.16657981587632448</v>
      </c>
      <c r="R19" s="28">
        <f t="shared" si="6"/>
        <v>-1183</v>
      </c>
      <c r="S19" s="39">
        <f t="shared" si="7"/>
        <v>-0.17593694229625223</v>
      </c>
      <c r="T19" s="28">
        <f t="shared" si="8"/>
        <v>-1414</v>
      </c>
      <c r="U19" s="39">
        <f t="shared" si="9"/>
        <v>-0.16853396901072706</v>
      </c>
    </row>
    <row r="20" spans="1:21" s="1" customFormat="1" ht="12.75">
      <c r="A20" s="33" t="s">
        <v>20</v>
      </c>
      <c r="B20" s="27">
        <v>1878</v>
      </c>
      <c r="C20" s="27">
        <v>5375</v>
      </c>
      <c r="D20" s="28">
        <v>2500</v>
      </c>
      <c r="E20" s="28">
        <v>3452</v>
      </c>
      <c r="F20" s="28">
        <v>1737</v>
      </c>
      <c r="G20" s="28">
        <v>5045</v>
      </c>
      <c r="H20" s="28">
        <v>2192</v>
      </c>
      <c r="I20" s="28">
        <v>3140</v>
      </c>
      <c r="J20" s="28">
        <v>1671</v>
      </c>
      <c r="K20" s="28">
        <v>4652</v>
      </c>
      <c r="L20" s="28">
        <v>2108</v>
      </c>
      <c r="M20" s="28">
        <v>2976</v>
      </c>
      <c r="N20" s="28">
        <f t="shared" si="1"/>
        <v>-207</v>
      </c>
      <c r="O20" s="39">
        <f t="shared" si="3"/>
        <v>-0.11022364217252396</v>
      </c>
      <c r="P20" s="28">
        <f t="shared" si="4"/>
        <v>-723</v>
      </c>
      <c r="Q20" s="39">
        <f t="shared" si="5"/>
        <v>-0.13451162790697674</v>
      </c>
      <c r="R20" s="28">
        <f t="shared" si="6"/>
        <v>-392</v>
      </c>
      <c r="S20" s="39">
        <f t="shared" si="7"/>
        <v>-0.1568</v>
      </c>
      <c r="T20" s="28">
        <f t="shared" si="8"/>
        <v>-476</v>
      </c>
      <c r="U20" s="39">
        <f t="shared" si="9"/>
        <v>-0.13789107763615296</v>
      </c>
    </row>
    <row r="21" spans="1:21" s="1" customFormat="1" ht="12.75">
      <c r="A21" s="33" t="s">
        <v>8</v>
      </c>
      <c r="B21" s="27">
        <v>1244</v>
      </c>
      <c r="C21" s="27">
        <v>3515</v>
      </c>
      <c r="D21" s="28">
        <v>2154</v>
      </c>
      <c r="E21" s="28">
        <v>2639</v>
      </c>
      <c r="F21" s="28">
        <v>1072</v>
      </c>
      <c r="G21" s="28">
        <v>3003</v>
      </c>
      <c r="H21" s="28">
        <v>1916</v>
      </c>
      <c r="I21" s="28">
        <v>2330</v>
      </c>
      <c r="J21" s="28">
        <v>1006</v>
      </c>
      <c r="K21" s="28">
        <v>2597</v>
      </c>
      <c r="L21" s="28">
        <v>1664</v>
      </c>
      <c r="M21" s="28">
        <v>2002</v>
      </c>
      <c r="N21" s="28">
        <f t="shared" si="1"/>
        <v>-238</v>
      </c>
      <c r="O21" s="39">
        <f t="shared" si="3"/>
        <v>-0.19131832797427653</v>
      </c>
      <c r="P21" s="28">
        <f t="shared" si="4"/>
        <v>-918</v>
      </c>
      <c r="Q21" s="39">
        <f t="shared" si="5"/>
        <v>-0.2611664295874822</v>
      </c>
      <c r="R21" s="28">
        <f t="shared" si="6"/>
        <v>-490</v>
      </c>
      <c r="S21" s="39">
        <f t="shared" si="7"/>
        <v>-0.22748375116063138</v>
      </c>
      <c r="T21" s="28">
        <f t="shared" si="8"/>
        <v>-637</v>
      </c>
      <c r="U21" s="39">
        <f t="shared" si="9"/>
        <v>-0.2413793103448276</v>
      </c>
    </row>
    <row r="22" spans="1:21" s="1" customFormat="1" ht="12.75">
      <c r="A22" s="2" t="s">
        <v>2</v>
      </c>
      <c r="B22" s="27">
        <v>1286</v>
      </c>
      <c r="C22" s="27">
        <v>3821</v>
      </c>
      <c r="D22" s="28">
        <v>2248</v>
      </c>
      <c r="E22" s="28">
        <v>2789</v>
      </c>
      <c r="F22" s="28">
        <v>1161</v>
      </c>
      <c r="G22" s="28">
        <v>3425</v>
      </c>
      <c r="H22" s="28">
        <v>2031</v>
      </c>
      <c r="I22" s="28">
        <v>2520</v>
      </c>
      <c r="J22" s="28">
        <v>1176</v>
      </c>
      <c r="K22" s="28">
        <v>3265</v>
      </c>
      <c r="L22" s="28">
        <v>1859</v>
      </c>
      <c r="M22" s="28">
        <v>2345</v>
      </c>
      <c r="N22" s="28">
        <f t="shared" si="1"/>
        <v>-110</v>
      </c>
      <c r="O22" s="39">
        <f t="shared" si="3"/>
        <v>-0.08553654743390357</v>
      </c>
      <c r="P22" s="28">
        <f t="shared" si="4"/>
        <v>-556</v>
      </c>
      <c r="Q22" s="39">
        <f t="shared" si="5"/>
        <v>-0.14551164616592516</v>
      </c>
      <c r="R22" s="28">
        <f t="shared" si="6"/>
        <v>-389</v>
      </c>
      <c r="S22" s="39">
        <f t="shared" si="7"/>
        <v>-0.17304270462633453</v>
      </c>
      <c r="T22" s="28">
        <f t="shared" si="8"/>
        <v>-444</v>
      </c>
      <c r="U22" s="39">
        <f t="shared" si="9"/>
        <v>-0.15919684474722123</v>
      </c>
    </row>
    <row r="23" spans="1:21" s="1" customFormat="1" ht="7.5" customHeight="1">
      <c r="A23" s="33"/>
      <c r="B23" s="44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>
        <f t="shared" si="1"/>
        <v>0</v>
      </c>
      <c r="O23" s="46"/>
      <c r="P23" s="45"/>
      <c r="Q23" s="46"/>
      <c r="R23" s="45"/>
      <c r="S23" s="46"/>
      <c r="T23" s="45"/>
      <c r="U23" s="46"/>
    </row>
    <row r="24" spans="1:21" s="5" customFormat="1" ht="12.75">
      <c r="A24" s="31" t="s">
        <v>21</v>
      </c>
      <c r="B24" s="20">
        <f aca="true" t="shared" si="10" ref="B24:M24">SUM(B25:B27)</f>
        <v>5724</v>
      </c>
      <c r="C24" s="20">
        <f t="shared" si="10"/>
        <v>17945</v>
      </c>
      <c r="D24" s="20">
        <f t="shared" si="10"/>
        <v>8416</v>
      </c>
      <c r="E24" s="20">
        <f t="shared" si="10"/>
        <v>11612</v>
      </c>
      <c r="F24" s="20">
        <f t="shared" si="10"/>
        <v>5107</v>
      </c>
      <c r="G24" s="20">
        <f t="shared" si="10"/>
        <v>15780</v>
      </c>
      <c r="H24" s="20">
        <f t="shared" si="10"/>
        <v>7113</v>
      </c>
      <c r="I24" s="20">
        <f t="shared" si="10"/>
        <v>10029</v>
      </c>
      <c r="J24" s="20">
        <f t="shared" si="10"/>
        <v>5007</v>
      </c>
      <c r="K24" s="20">
        <f t="shared" si="10"/>
        <v>15245</v>
      </c>
      <c r="L24" s="20">
        <f t="shared" si="10"/>
        <v>6733</v>
      </c>
      <c r="M24" s="20">
        <f t="shared" si="10"/>
        <v>9650</v>
      </c>
      <c r="N24" s="21">
        <f t="shared" si="1"/>
        <v>-717</v>
      </c>
      <c r="O24" s="38">
        <f>N24/B24</f>
        <v>-0.12526205450733752</v>
      </c>
      <c r="P24" s="21">
        <f>K24-C24</f>
        <v>-2700</v>
      </c>
      <c r="Q24" s="38">
        <f>P24/C24</f>
        <v>-0.15045973808860408</v>
      </c>
      <c r="R24" s="21">
        <f>L24-D24</f>
        <v>-1683</v>
      </c>
      <c r="S24" s="38">
        <f>R24/D24</f>
        <v>-0.19997623574144488</v>
      </c>
      <c r="T24" s="21">
        <f>M24-E24</f>
        <v>-1962</v>
      </c>
      <c r="U24" s="38">
        <f>T24/E24</f>
        <v>-0.16896314157767828</v>
      </c>
    </row>
    <row r="25" spans="1:21" s="1" customFormat="1" ht="12.75">
      <c r="A25" s="33" t="s">
        <v>24</v>
      </c>
      <c r="B25" s="27">
        <v>33</v>
      </c>
      <c r="C25" s="27">
        <v>210</v>
      </c>
      <c r="D25" s="28">
        <v>154</v>
      </c>
      <c r="E25" s="28">
        <v>170</v>
      </c>
      <c r="F25" s="28">
        <v>19</v>
      </c>
      <c r="G25" s="28">
        <v>74</v>
      </c>
      <c r="H25" s="28">
        <v>44</v>
      </c>
      <c r="I25" s="28">
        <v>55</v>
      </c>
      <c r="J25" s="28">
        <v>22</v>
      </c>
      <c r="K25" s="28">
        <v>70</v>
      </c>
      <c r="L25" s="28">
        <v>35</v>
      </c>
      <c r="M25" s="28">
        <v>48</v>
      </c>
      <c r="N25" s="28">
        <f t="shared" si="1"/>
        <v>-11</v>
      </c>
      <c r="O25" s="39">
        <f>N25/B25</f>
        <v>-0.3333333333333333</v>
      </c>
      <c r="P25" s="28">
        <f>K25-C25</f>
        <v>-140</v>
      </c>
      <c r="Q25" s="39">
        <f>P25/C25</f>
        <v>-0.6666666666666666</v>
      </c>
      <c r="R25" s="28">
        <f>L25-D25</f>
        <v>-119</v>
      </c>
      <c r="S25" s="39">
        <f>R25/D25</f>
        <v>-0.7727272727272727</v>
      </c>
      <c r="T25" s="28">
        <f>M25-E25</f>
        <v>-122</v>
      </c>
      <c r="U25" s="39">
        <f>T25/E25</f>
        <v>-0.7176470588235294</v>
      </c>
    </row>
    <row r="26" spans="1:21" s="1" customFormat="1" ht="12.75">
      <c r="A26" s="33" t="s">
        <v>23</v>
      </c>
      <c r="B26" s="27">
        <v>1235</v>
      </c>
      <c r="C26" s="27">
        <v>4187</v>
      </c>
      <c r="D26" s="28">
        <v>2036</v>
      </c>
      <c r="E26" s="28">
        <v>2733</v>
      </c>
      <c r="F26" s="28">
        <v>1095</v>
      </c>
      <c r="G26" s="28">
        <v>3580</v>
      </c>
      <c r="H26" s="28">
        <v>1649</v>
      </c>
      <c r="I26" s="28">
        <v>2293</v>
      </c>
      <c r="J26" s="28">
        <v>1058</v>
      </c>
      <c r="K26" s="28">
        <v>3464</v>
      </c>
      <c r="L26" s="28">
        <v>1593</v>
      </c>
      <c r="M26" s="28">
        <v>2238</v>
      </c>
      <c r="N26" s="28">
        <f t="shared" si="1"/>
        <v>-177</v>
      </c>
      <c r="O26" s="39">
        <f>N26/B26</f>
        <v>-0.14331983805668017</v>
      </c>
      <c r="P26" s="28">
        <f>K26-C26</f>
        <v>-723</v>
      </c>
      <c r="Q26" s="39">
        <f>P26/C26</f>
        <v>-0.17267733460711726</v>
      </c>
      <c r="R26" s="28">
        <f>L26-D26</f>
        <v>-443</v>
      </c>
      <c r="S26" s="39">
        <f>R26/D26</f>
        <v>-0.2175834970530452</v>
      </c>
      <c r="T26" s="28">
        <f>M26-E26</f>
        <v>-495</v>
      </c>
      <c r="U26" s="39">
        <f>T26/E26</f>
        <v>-0.18111964873765093</v>
      </c>
    </row>
    <row r="27" spans="1:21" s="1" customFormat="1" ht="12.75">
      <c r="A27" s="33" t="s">
        <v>22</v>
      </c>
      <c r="B27" s="27">
        <v>4456</v>
      </c>
      <c r="C27" s="27">
        <v>13548</v>
      </c>
      <c r="D27" s="28">
        <v>6226</v>
      </c>
      <c r="E27" s="28">
        <v>8709</v>
      </c>
      <c r="F27" s="28">
        <v>3993</v>
      </c>
      <c r="G27" s="28">
        <v>12126</v>
      </c>
      <c r="H27" s="28">
        <v>5420</v>
      </c>
      <c r="I27" s="28">
        <v>7681</v>
      </c>
      <c r="J27" s="28">
        <v>3927</v>
      </c>
      <c r="K27" s="28">
        <v>11711</v>
      </c>
      <c r="L27" s="28">
        <v>5105</v>
      </c>
      <c r="M27" s="28">
        <v>7364</v>
      </c>
      <c r="N27" s="28">
        <f t="shared" si="1"/>
        <v>-529</v>
      </c>
      <c r="O27" s="39">
        <f>N27/B27</f>
        <v>-0.11871633752244165</v>
      </c>
      <c r="P27" s="28">
        <f>K27-C27</f>
        <v>-1837</v>
      </c>
      <c r="Q27" s="39">
        <f>P27/C27</f>
        <v>-0.1355919692943608</v>
      </c>
      <c r="R27" s="28">
        <f>L27-D27</f>
        <v>-1121</v>
      </c>
      <c r="S27" s="39">
        <f>R27/D27</f>
        <v>-0.180051397365885</v>
      </c>
      <c r="T27" s="28">
        <f>M27-E27</f>
        <v>-1345</v>
      </c>
      <c r="U27" s="39">
        <f>T27/E27</f>
        <v>-0.15443793776552991</v>
      </c>
    </row>
    <row r="28" spans="1:21" s="1" customFormat="1" ht="7.5" customHeight="1">
      <c r="A28" s="33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45"/>
      <c r="N28" s="45">
        <f t="shared" si="1"/>
        <v>0</v>
      </c>
      <c r="O28" s="46"/>
      <c r="P28" s="45"/>
      <c r="Q28" s="46"/>
      <c r="R28" s="45"/>
      <c r="S28" s="46"/>
      <c r="T28" s="45"/>
      <c r="U28" s="46"/>
    </row>
    <row r="29" spans="1:21" s="5" customFormat="1" ht="12.75">
      <c r="A29" s="31" t="s">
        <v>25</v>
      </c>
      <c r="B29" s="20">
        <v>4932</v>
      </c>
      <c r="C29" s="20">
        <v>15598</v>
      </c>
      <c r="D29" s="21">
        <v>7855</v>
      </c>
      <c r="E29" s="21">
        <v>10545</v>
      </c>
      <c r="F29" s="21">
        <v>4448</v>
      </c>
      <c r="G29" s="21">
        <v>13617</v>
      </c>
      <c r="H29" s="21">
        <v>6508</v>
      </c>
      <c r="I29" s="21">
        <v>8902</v>
      </c>
      <c r="J29" s="21">
        <v>4227</v>
      </c>
      <c r="K29" s="21">
        <v>13012</v>
      </c>
      <c r="L29" s="21">
        <v>6160</v>
      </c>
      <c r="M29" s="22">
        <v>8534</v>
      </c>
      <c r="N29" s="22">
        <f t="shared" si="1"/>
        <v>-705</v>
      </c>
      <c r="O29" s="40">
        <f>N29/B29</f>
        <v>-0.14294403892944038</v>
      </c>
      <c r="P29" s="22">
        <f>K29-C29</f>
        <v>-2586</v>
      </c>
      <c r="Q29" s="40">
        <f>P29/C29</f>
        <v>-0.16579048595973842</v>
      </c>
      <c r="R29" s="22">
        <f>L29-D29</f>
        <v>-1695</v>
      </c>
      <c r="S29" s="40">
        <f>R29/D29</f>
        <v>-0.21578612348822407</v>
      </c>
      <c r="T29" s="22">
        <f>M29-E29</f>
        <v>-2011</v>
      </c>
      <c r="U29" s="40">
        <f>T29/E29</f>
        <v>-0.19070649596965386</v>
      </c>
    </row>
    <row r="30" spans="1:21" s="5" customFormat="1" ht="11.25" customHeight="1">
      <c r="A30" s="34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>
        <f t="shared" si="1"/>
        <v>0</v>
      </c>
      <c r="O30" s="39"/>
      <c r="P30" s="28"/>
      <c r="Q30" s="39"/>
      <c r="R30" s="28"/>
      <c r="S30" s="39"/>
      <c r="T30" s="28"/>
      <c r="U30" s="39"/>
    </row>
    <row r="31" spans="1:21" s="1" customFormat="1" ht="12.75">
      <c r="A31" s="31" t="s">
        <v>26</v>
      </c>
      <c r="B31" s="20">
        <f aca="true" t="shared" si="11" ref="B31:M31">SUM(B32:B38)</f>
        <v>15563</v>
      </c>
      <c r="C31" s="20">
        <f t="shared" si="11"/>
        <v>42364</v>
      </c>
      <c r="D31" s="20">
        <f t="shared" si="11"/>
        <v>21077</v>
      </c>
      <c r="E31" s="20">
        <f t="shared" si="11"/>
        <v>28507</v>
      </c>
      <c r="F31" s="20">
        <f t="shared" si="11"/>
        <v>14026</v>
      </c>
      <c r="G31" s="20">
        <f t="shared" si="11"/>
        <v>36813</v>
      </c>
      <c r="H31" s="20">
        <f t="shared" si="11"/>
        <v>17712</v>
      </c>
      <c r="I31" s="20">
        <f t="shared" si="11"/>
        <v>24429</v>
      </c>
      <c r="J31" s="20">
        <f t="shared" si="11"/>
        <v>13279</v>
      </c>
      <c r="K31" s="20">
        <f t="shared" si="11"/>
        <v>35628</v>
      </c>
      <c r="L31" s="20">
        <f t="shared" si="11"/>
        <v>17230</v>
      </c>
      <c r="M31" s="20">
        <f t="shared" si="11"/>
        <v>23813</v>
      </c>
      <c r="N31" s="21">
        <f t="shared" si="1"/>
        <v>-2284</v>
      </c>
      <c r="O31" s="38">
        <f aca="true" t="shared" si="12" ref="O31:O38">N31/B31</f>
        <v>-0.14675833708153954</v>
      </c>
      <c r="P31" s="21">
        <f aca="true" t="shared" si="13" ref="P31:P38">K31-C31</f>
        <v>-6736</v>
      </c>
      <c r="Q31" s="38">
        <f aca="true" t="shared" si="14" ref="Q31:Q38">P31/C31</f>
        <v>-0.15900292701350202</v>
      </c>
      <c r="R31" s="21">
        <f aca="true" t="shared" si="15" ref="R31:R38">L31-D31</f>
        <v>-3847</v>
      </c>
      <c r="S31" s="38">
        <f aca="true" t="shared" si="16" ref="S31:S38">R31/D31</f>
        <v>-0.18252123167433695</v>
      </c>
      <c r="T31" s="21">
        <f aca="true" t="shared" si="17" ref="T31:T38">M31-E31</f>
        <v>-4694</v>
      </c>
      <c r="U31" s="38">
        <f aca="true" t="shared" si="18" ref="U31:U38">T31/E31</f>
        <v>-0.16466131125688427</v>
      </c>
    </row>
    <row r="32" spans="1:21" s="1" customFormat="1" ht="12.75">
      <c r="A32" s="33" t="s">
        <v>29</v>
      </c>
      <c r="B32" s="27">
        <v>537</v>
      </c>
      <c r="C32" s="27">
        <v>1426</v>
      </c>
      <c r="D32" s="28">
        <v>736</v>
      </c>
      <c r="E32" s="28">
        <v>970</v>
      </c>
      <c r="F32" s="28">
        <v>479</v>
      </c>
      <c r="G32" s="28">
        <v>1222</v>
      </c>
      <c r="H32" s="28">
        <v>618</v>
      </c>
      <c r="I32" s="28">
        <v>831</v>
      </c>
      <c r="J32" s="28">
        <v>459</v>
      </c>
      <c r="K32" s="28">
        <v>1183</v>
      </c>
      <c r="L32" s="28">
        <v>576</v>
      </c>
      <c r="M32" s="28">
        <v>794</v>
      </c>
      <c r="N32" s="28">
        <f t="shared" si="1"/>
        <v>-78</v>
      </c>
      <c r="O32" s="39">
        <f t="shared" si="12"/>
        <v>-0.1452513966480447</v>
      </c>
      <c r="P32" s="28">
        <f t="shared" si="13"/>
        <v>-243</v>
      </c>
      <c r="Q32" s="39">
        <f t="shared" si="14"/>
        <v>-0.17040673211781207</v>
      </c>
      <c r="R32" s="28">
        <f t="shared" si="15"/>
        <v>-160</v>
      </c>
      <c r="S32" s="39">
        <f t="shared" si="16"/>
        <v>-0.21739130434782608</v>
      </c>
      <c r="T32" s="28">
        <f t="shared" si="17"/>
        <v>-176</v>
      </c>
      <c r="U32" s="39">
        <f t="shared" si="18"/>
        <v>-0.18144329896907216</v>
      </c>
    </row>
    <row r="33" spans="1:21" s="1" customFormat="1" ht="12.75">
      <c r="A33" s="33" t="s">
        <v>32</v>
      </c>
      <c r="B33" s="27">
        <v>772</v>
      </c>
      <c r="C33" s="27">
        <v>2441</v>
      </c>
      <c r="D33" s="28">
        <v>1091</v>
      </c>
      <c r="E33" s="28">
        <v>1526</v>
      </c>
      <c r="F33" s="28">
        <v>704</v>
      </c>
      <c r="G33" s="28">
        <v>2062</v>
      </c>
      <c r="H33" s="28">
        <v>903</v>
      </c>
      <c r="I33" s="28">
        <v>1295</v>
      </c>
      <c r="J33" s="28">
        <v>670</v>
      </c>
      <c r="K33" s="28">
        <v>1973</v>
      </c>
      <c r="L33" s="28">
        <v>878</v>
      </c>
      <c r="M33" s="28">
        <v>1248</v>
      </c>
      <c r="N33" s="28">
        <f t="shared" si="1"/>
        <v>-102</v>
      </c>
      <c r="O33" s="39">
        <f t="shared" si="12"/>
        <v>-0.13212435233160622</v>
      </c>
      <c r="P33" s="28">
        <f t="shared" si="13"/>
        <v>-468</v>
      </c>
      <c r="Q33" s="39">
        <f t="shared" si="14"/>
        <v>-0.19172470299057764</v>
      </c>
      <c r="R33" s="28">
        <f t="shared" si="15"/>
        <v>-213</v>
      </c>
      <c r="S33" s="39">
        <f t="shared" si="16"/>
        <v>-0.19523373052245646</v>
      </c>
      <c r="T33" s="28">
        <f t="shared" si="17"/>
        <v>-278</v>
      </c>
      <c r="U33" s="39">
        <f t="shared" si="18"/>
        <v>-0.182175622542595</v>
      </c>
    </row>
    <row r="34" spans="1:21" s="1" customFormat="1" ht="12.75">
      <c r="A34" s="33" t="s">
        <v>27</v>
      </c>
      <c r="B34" s="27">
        <v>960</v>
      </c>
      <c r="C34" s="27">
        <v>2365</v>
      </c>
      <c r="D34" s="28">
        <v>1227</v>
      </c>
      <c r="E34" s="28">
        <v>1626</v>
      </c>
      <c r="F34" s="28">
        <v>869</v>
      </c>
      <c r="G34" s="28">
        <v>1977</v>
      </c>
      <c r="H34" s="28">
        <v>920</v>
      </c>
      <c r="I34" s="28">
        <v>1298</v>
      </c>
      <c r="J34" s="28">
        <v>824</v>
      </c>
      <c r="K34" s="28">
        <v>1852</v>
      </c>
      <c r="L34" s="28">
        <v>898</v>
      </c>
      <c r="M34" s="28">
        <v>1244</v>
      </c>
      <c r="N34" s="28">
        <f t="shared" si="1"/>
        <v>-136</v>
      </c>
      <c r="O34" s="39">
        <f t="shared" si="12"/>
        <v>-0.14166666666666666</v>
      </c>
      <c r="P34" s="28">
        <f t="shared" si="13"/>
        <v>-513</v>
      </c>
      <c r="Q34" s="39">
        <f t="shared" si="14"/>
        <v>-0.21691331923890064</v>
      </c>
      <c r="R34" s="28">
        <f t="shared" si="15"/>
        <v>-329</v>
      </c>
      <c r="S34" s="39">
        <f t="shared" si="16"/>
        <v>-0.26813365933170336</v>
      </c>
      <c r="T34" s="28">
        <f t="shared" si="17"/>
        <v>-382</v>
      </c>
      <c r="U34" s="39">
        <f t="shared" si="18"/>
        <v>-0.23493234932349324</v>
      </c>
    </row>
    <row r="35" spans="1:21" s="1" customFormat="1" ht="12.75">
      <c r="A35" s="33" t="s">
        <v>28</v>
      </c>
      <c r="B35" s="27">
        <v>657</v>
      </c>
      <c r="C35" s="27">
        <v>1406</v>
      </c>
      <c r="D35" s="28">
        <v>762</v>
      </c>
      <c r="E35" s="28">
        <v>1049</v>
      </c>
      <c r="F35" s="28">
        <v>593</v>
      </c>
      <c r="G35" s="28">
        <v>1303</v>
      </c>
      <c r="H35" s="28">
        <v>634</v>
      </c>
      <c r="I35" s="28">
        <v>885</v>
      </c>
      <c r="J35" s="28">
        <v>553</v>
      </c>
      <c r="K35" s="28">
        <v>1169</v>
      </c>
      <c r="L35" s="28">
        <v>571</v>
      </c>
      <c r="M35" s="28">
        <v>797</v>
      </c>
      <c r="N35" s="28">
        <f t="shared" si="1"/>
        <v>-104</v>
      </c>
      <c r="O35" s="39">
        <f t="shared" si="12"/>
        <v>-0.1582952815829528</v>
      </c>
      <c r="P35" s="28">
        <f t="shared" si="13"/>
        <v>-237</v>
      </c>
      <c r="Q35" s="39">
        <f t="shared" si="14"/>
        <v>-0.16856330014224752</v>
      </c>
      <c r="R35" s="28">
        <f t="shared" si="15"/>
        <v>-191</v>
      </c>
      <c r="S35" s="39">
        <f t="shared" si="16"/>
        <v>-0.25065616797900264</v>
      </c>
      <c r="T35" s="28">
        <f t="shared" si="17"/>
        <v>-252</v>
      </c>
      <c r="U35" s="39">
        <f t="shared" si="18"/>
        <v>-0.2402287893231649</v>
      </c>
    </row>
    <row r="36" spans="1:21" s="1" customFormat="1" ht="12.75">
      <c r="A36" s="33" t="s">
        <v>31</v>
      </c>
      <c r="B36" s="27">
        <v>5588</v>
      </c>
      <c r="C36" s="27">
        <v>14476</v>
      </c>
      <c r="D36" s="28">
        <v>7406</v>
      </c>
      <c r="E36" s="28">
        <v>9909</v>
      </c>
      <c r="F36" s="28">
        <v>5081</v>
      </c>
      <c r="G36" s="28">
        <v>13015</v>
      </c>
      <c r="H36" s="28">
        <v>6340</v>
      </c>
      <c r="I36" s="28">
        <v>8697</v>
      </c>
      <c r="J36" s="28">
        <v>4781</v>
      </c>
      <c r="K36" s="28">
        <v>12521</v>
      </c>
      <c r="L36" s="28">
        <v>6036</v>
      </c>
      <c r="M36" s="28">
        <v>8356</v>
      </c>
      <c r="N36" s="28">
        <f t="shared" si="1"/>
        <v>-807</v>
      </c>
      <c r="O36" s="39">
        <f t="shared" si="12"/>
        <v>-0.1444166070150322</v>
      </c>
      <c r="P36" s="28">
        <f t="shared" si="13"/>
        <v>-1955</v>
      </c>
      <c r="Q36" s="39">
        <f t="shared" si="14"/>
        <v>-0.1350511190936723</v>
      </c>
      <c r="R36" s="28">
        <f t="shared" si="15"/>
        <v>-1370</v>
      </c>
      <c r="S36" s="39">
        <f t="shared" si="16"/>
        <v>-0.18498514717796383</v>
      </c>
      <c r="T36" s="28">
        <f t="shared" si="17"/>
        <v>-1553</v>
      </c>
      <c r="U36" s="39">
        <f t="shared" si="18"/>
        <v>-0.15672620849732566</v>
      </c>
    </row>
    <row r="37" spans="1:21" s="1" customFormat="1" ht="12.75">
      <c r="A37" s="33" t="s">
        <v>30</v>
      </c>
      <c r="B37" s="27">
        <v>3512</v>
      </c>
      <c r="C37" s="27">
        <v>9689</v>
      </c>
      <c r="D37" s="28">
        <v>4236</v>
      </c>
      <c r="E37" s="28">
        <v>6125</v>
      </c>
      <c r="F37" s="28">
        <v>3064</v>
      </c>
      <c r="G37" s="28">
        <v>8023</v>
      </c>
      <c r="H37" s="28">
        <v>3487</v>
      </c>
      <c r="I37" s="28">
        <v>5082</v>
      </c>
      <c r="J37" s="28">
        <v>2916</v>
      </c>
      <c r="K37" s="28">
        <v>7843</v>
      </c>
      <c r="L37" s="28">
        <v>3428</v>
      </c>
      <c r="M37" s="28">
        <v>5043</v>
      </c>
      <c r="N37" s="28">
        <f t="shared" si="1"/>
        <v>-596</v>
      </c>
      <c r="O37" s="39">
        <f t="shared" si="12"/>
        <v>-0.16970387243735763</v>
      </c>
      <c r="P37" s="28">
        <f t="shared" si="13"/>
        <v>-1846</v>
      </c>
      <c r="Q37" s="39">
        <f t="shared" si="14"/>
        <v>-0.19052533801217875</v>
      </c>
      <c r="R37" s="28">
        <f t="shared" si="15"/>
        <v>-808</v>
      </c>
      <c r="S37" s="39">
        <f t="shared" si="16"/>
        <v>-0.1907459867799811</v>
      </c>
      <c r="T37" s="28">
        <f t="shared" si="17"/>
        <v>-1082</v>
      </c>
      <c r="U37" s="39">
        <f t="shared" si="18"/>
        <v>-0.1766530612244898</v>
      </c>
    </row>
    <row r="38" spans="1:21" s="1" customFormat="1" ht="12.75">
      <c r="A38" s="33" t="s">
        <v>33</v>
      </c>
      <c r="B38" s="27">
        <v>3537</v>
      </c>
      <c r="C38" s="27">
        <v>10561</v>
      </c>
      <c r="D38" s="28">
        <v>5619</v>
      </c>
      <c r="E38" s="28">
        <v>7302</v>
      </c>
      <c r="F38" s="28">
        <v>3236</v>
      </c>
      <c r="G38" s="28">
        <v>9211</v>
      </c>
      <c r="H38" s="28">
        <v>4810</v>
      </c>
      <c r="I38" s="28">
        <v>6341</v>
      </c>
      <c r="J38" s="28">
        <v>3076</v>
      </c>
      <c r="K38" s="28">
        <v>9087</v>
      </c>
      <c r="L38" s="28">
        <v>4843</v>
      </c>
      <c r="M38" s="28">
        <v>6331</v>
      </c>
      <c r="N38" s="28">
        <f t="shared" si="1"/>
        <v>-461</v>
      </c>
      <c r="O38" s="39">
        <f t="shared" si="12"/>
        <v>-0.13033644331354255</v>
      </c>
      <c r="P38" s="28">
        <f t="shared" si="13"/>
        <v>-1474</v>
      </c>
      <c r="Q38" s="39">
        <f t="shared" si="14"/>
        <v>-0.13957011646624373</v>
      </c>
      <c r="R38" s="28">
        <f t="shared" si="15"/>
        <v>-776</v>
      </c>
      <c r="S38" s="39">
        <f t="shared" si="16"/>
        <v>-0.1381028652785193</v>
      </c>
      <c r="T38" s="28">
        <f t="shared" si="17"/>
        <v>-971</v>
      </c>
      <c r="U38" s="39">
        <f t="shared" si="18"/>
        <v>-0.13297726650232813</v>
      </c>
    </row>
    <row r="39" spans="1:21" s="5" customFormat="1" ht="7.5" customHeight="1">
      <c r="A39" s="33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>
        <f t="shared" si="1"/>
        <v>0</v>
      </c>
      <c r="O39" s="39"/>
      <c r="P39" s="28"/>
      <c r="Q39" s="39"/>
      <c r="R39" s="28"/>
      <c r="S39" s="39"/>
      <c r="T39" s="28"/>
      <c r="U39" s="39"/>
    </row>
    <row r="40" spans="1:21" s="1" customFormat="1" ht="12.75">
      <c r="A40" s="31" t="s">
        <v>34</v>
      </c>
      <c r="B40" s="20">
        <f aca="true" t="shared" si="19" ref="B40:M40">SUM(B41:B46)</f>
        <v>10926</v>
      </c>
      <c r="C40" s="20">
        <f t="shared" si="19"/>
        <v>30508</v>
      </c>
      <c r="D40" s="20">
        <f t="shared" si="19"/>
        <v>13817</v>
      </c>
      <c r="E40" s="20">
        <f t="shared" si="19"/>
        <v>19557</v>
      </c>
      <c r="F40" s="20">
        <f t="shared" si="19"/>
        <v>10087</v>
      </c>
      <c r="G40" s="20">
        <f t="shared" si="19"/>
        <v>27651</v>
      </c>
      <c r="H40" s="20">
        <f t="shared" si="19"/>
        <v>12043</v>
      </c>
      <c r="I40" s="20">
        <f t="shared" si="19"/>
        <v>17460</v>
      </c>
      <c r="J40" s="20">
        <f t="shared" si="19"/>
        <v>9657</v>
      </c>
      <c r="K40" s="20">
        <f t="shared" si="19"/>
        <v>26974</v>
      </c>
      <c r="L40" s="20">
        <f t="shared" si="19"/>
        <v>11429</v>
      </c>
      <c r="M40" s="20">
        <f t="shared" si="19"/>
        <v>17028</v>
      </c>
      <c r="N40" s="21">
        <f t="shared" si="1"/>
        <v>-1269</v>
      </c>
      <c r="O40" s="38">
        <f aca="true" t="shared" si="20" ref="O40:O46">N40/B40</f>
        <v>-0.11614497528830313</v>
      </c>
      <c r="P40" s="21">
        <f aca="true" t="shared" si="21" ref="P40:P46">K40-C40</f>
        <v>-3534</v>
      </c>
      <c r="Q40" s="38">
        <f aca="true" t="shared" si="22" ref="Q40:Q46">P40/C40</f>
        <v>-0.11583846859840043</v>
      </c>
      <c r="R40" s="21">
        <f aca="true" t="shared" si="23" ref="R40:R46">L40-D40</f>
        <v>-2388</v>
      </c>
      <c r="S40" s="38">
        <f aca="true" t="shared" si="24" ref="S40:S46">R40/D40</f>
        <v>-0.1728305710356807</v>
      </c>
      <c r="T40" s="21">
        <f aca="true" t="shared" si="25" ref="T40:T46">M40-E40</f>
        <v>-2529</v>
      </c>
      <c r="U40" s="38">
        <f aca="true" t="shared" si="26" ref="U40:U46">T40/E40</f>
        <v>-0.12931431201104465</v>
      </c>
    </row>
    <row r="41" spans="1:21" s="1" customFormat="1" ht="12.75">
      <c r="A41" s="33" t="s">
        <v>35</v>
      </c>
      <c r="B41" s="27">
        <v>5881</v>
      </c>
      <c r="C41" s="27">
        <v>16925</v>
      </c>
      <c r="D41" s="28">
        <v>8267</v>
      </c>
      <c r="E41" s="28">
        <v>11262</v>
      </c>
      <c r="F41" s="28">
        <v>5483</v>
      </c>
      <c r="G41" s="28">
        <v>15673</v>
      </c>
      <c r="H41" s="28">
        <v>7240</v>
      </c>
      <c r="I41" s="28">
        <v>10159</v>
      </c>
      <c r="J41" s="28">
        <v>5260</v>
      </c>
      <c r="K41" s="28">
        <v>15276</v>
      </c>
      <c r="L41" s="28">
        <v>6749</v>
      </c>
      <c r="M41" s="28">
        <v>9791</v>
      </c>
      <c r="N41" s="28">
        <f t="shared" si="1"/>
        <v>-621</v>
      </c>
      <c r="O41" s="39">
        <f t="shared" si="20"/>
        <v>-0.10559428668593776</v>
      </c>
      <c r="P41" s="28">
        <f t="shared" si="21"/>
        <v>-1649</v>
      </c>
      <c r="Q41" s="39">
        <f t="shared" si="22"/>
        <v>-0.0974298375184638</v>
      </c>
      <c r="R41" s="28">
        <f t="shared" si="23"/>
        <v>-1518</v>
      </c>
      <c r="S41" s="39">
        <f t="shared" si="24"/>
        <v>-0.18362162816015484</v>
      </c>
      <c r="T41" s="28">
        <f t="shared" si="25"/>
        <v>-1471</v>
      </c>
      <c r="U41" s="39">
        <f t="shared" si="26"/>
        <v>-0.13061623157520866</v>
      </c>
    </row>
    <row r="42" spans="1:21" s="1" customFormat="1" ht="12.75">
      <c r="A42" s="33" t="s">
        <v>0</v>
      </c>
      <c r="B42" s="27">
        <v>828</v>
      </c>
      <c r="C42" s="27">
        <v>2202</v>
      </c>
      <c r="D42" s="28">
        <v>612</v>
      </c>
      <c r="E42" s="28">
        <v>1147</v>
      </c>
      <c r="F42" s="28">
        <v>748</v>
      </c>
      <c r="G42" s="28">
        <v>1786</v>
      </c>
      <c r="H42" s="28">
        <v>471</v>
      </c>
      <c r="I42" s="28">
        <v>930</v>
      </c>
      <c r="J42" s="28">
        <v>703</v>
      </c>
      <c r="K42" s="28">
        <v>1782</v>
      </c>
      <c r="L42" s="28">
        <v>503</v>
      </c>
      <c r="M42" s="28">
        <v>970</v>
      </c>
      <c r="N42" s="28">
        <f t="shared" si="1"/>
        <v>-125</v>
      </c>
      <c r="O42" s="39">
        <f t="shared" si="20"/>
        <v>-0.15096618357487923</v>
      </c>
      <c r="P42" s="28">
        <f t="shared" si="21"/>
        <v>-420</v>
      </c>
      <c r="Q42" s="39">
        <f t="shared" si="22"/>
        <v>-0.1907356948228883</v>
      </c>
      <c r="R42" s="28">
        <f t="shared" si="23"/>
        <v>-109</v>
      </c>
      <c r="S42" s="39">
        <f t="shared" si="24"/>
        <v>-0.1781045751633987</v>
      </c>
      <c r="T42" s="28">
        <f t="shared" si="25"/>
        <v>-177</v>
      </c>
      <c r="U42" s="39">
        <f t="shared" si="26"/>
        <v>-0.15431560592850915</v>
      </c>
    </row>
    <row r="43" spans="1:21" s="1" customFormat="1" ht="12.75">
      <c r="A43" s="33" t="s">
        <v>38</v>
      </c>
      <c r="B43" s="27">
        <v>2047</v>
      </c>
      <c r="C43" s="27">
        <v>5431</v>
      </c>
      <c r="D43" s="28">
        <v>2215</v>
      </c>
      <c r="E43" s="28">
        <v>3320</v>
      </c>
      <c r="F43" s="28">
        <v>1864</v>
      </c>
      <c r="G43" s="28">
        <v>4843</v>
      </c>
      <c r="H43" s="28">
        <v>1950</v>
      </c>
      <c r="I43" s="28">
        <v>2959</v>
      </c>
      <c r="J43" s="28">
        <v>1789</v>
      </c>
      <c r="K43" s="28">
        <v>4723</v>
      </c>
      <c r="L43" s="28">
        <v>1899</v>
      </c>
      <c r="M43" s="28">
        <v>2939</v>
      </c>
      <c r="N43" s="28">
        <f t="shared" si="1"/>
        <v>-258</v>
      </c>
      <c r="O43" s="39">
        <f t="shared" si="20"/>
        <v>-0.126038104543234</v>
      </c>
      <c r="P43" s="28">
        <f t="shared" si="21"/>
        <v>-708</v>
      </c>
      <c r="Q43" s="39">
        <f t="shared" si="22"/>
        <v>-0.13036273246179342</v>
      </c>
      <c r="R43" s="28">
        <f t="shared" si="23"/>
        <v>-316</v>
      </c>
      <c r="S43" s="39">
        <f t="shared" si="24"/>
        <v>-0.14266365688487584</v>
      </c>
      <c r="T43" s="28">
        <f t="shared" si="25"/>
        <v>-381</v>
      </c>
      <c r="U43" s="39">
        <f t="shared" si="26"/>
        <v>-0.11475903614457832</v>
      </c>
    </row>
    <row r="44" spans="1:21" s="1" customFormat="1" ht="12.75">
      <c r="A44" s="33" t="s">
        <v>37</v>
      </c>
      <c r="B44" s="27">
        <v>862</v>
      </c>
      <c r="C44" s="27">
        <v>2263</v>
      </c>
      <c r="D44" s="28">
        <v>931</v>
      </c>
      <c r="E44" s="28">
        <v>1384</v>
      </c>
      <c r="F44" s="28">
        <v>788</v>
      </c>
      <c r="G44" s="28">
        <v>1973</v>
      </c>
      <c r="H44" s="28">
        <v>776</v>
      </c>
      <c r="I44" s="28">
        <v>1188</v>
      </c>
      <c r="J44" s="28">
        <v>750</v>
      </c>
      <c r="K44" s="28">
        <v>1878</v>
      </c>
      <c r="L44" s="28">
        <v>754</v>
      </c>
      <c r="M44" s="28">
        <v>1163</v>
      </c>
      <c r="N44" s="28">
        <f t="shared" si="1"/>
        <v>-112</v>
      </c>
      <c r="O44" s="39">
        <f t="shared" si="20"/>
        <v>-0.12993039443155452</v>
      </c>
      <c r="P44" s="28">
        <f t="shared" si="21"/>
        <v>-385</v>
      </c>
      <c r="Q44" s="39">
        <f t="shared" si="22"/>
        <v>-0.17012814847547503</v>
      </c>
      <c r="R44" s="28">
        <f t="shared" si="23"/>
        <v>-177</v>
      </c>
      <c r="S44" s="39">
        <f t="shared" si="24"/>
        <v>-0.19011815252416756</v>
      </c>
      <c r="T44" s="28">
        <f t="shared" si="25"/>
        <v>-221</v>
      </c>
      <c r="U44" s="39">
        <f t="shared" si="26"/>
        <v>-0.1596820809248555</v>
      </c>
    </row>
    <row r="45" spans="1:21" s="1" customFormat="1" ht="12.75">
      <c r="A45" s="33" t="s">
        <v>36</v>
      </c>
      <c r="B45" s="27">
        <v>602</v>
      </c>
      <c r="C45" s="27">
        <v>1680</v>
      </c>
      <c r="D45" s="28">
        <v>719</v>
      </c>
      <c r="E45" s="28">
        <v>1053</v>
      </c>
      <c r="F45" s="28">
        <v>558</v>
      </c>
      <c r="G45" s="28">
        <v>1477</v>
      </c>
      <c r="H45" s="28">
        <v>610</v>
      </c>
      <c r="I45" s="28">
        <v>917</v>
      </c>
      <c r="J45" s="28">
        <v>528</v>
      </c>
      <c r="K45" s="28">
        <v>1432</v>
      </c>
      <c r="L45" s="28">
        <v>556</v>
      </c>
      <c r="M45" s="28">
        <v>879</v>
      </c>
      <c r="N45" s="28">
        <f t="shared" si="1"/>
        <v>-74</v>
      </c>
      <c r="O45" s="39">
        <f t="shared" si="20"/>
        <v>-0.12292358803986711</v>
      </c>
      <c r="P45" s="28">
        <f t="shared" si="21"/>
        <v>-248</v>
      </c>
      <c r="Q45" s="39">
        <f t="shared" si="22"/>
        <v>-0.14761904761904762</v>
      </c>
      <c r="R45" s="28">
        <f t="shared" si="23"/>
        <v>-163</v>
      </c>
      <c r="S45" s="39">
        <f t="shared" si="24"/>
        <v>-0.2267037552155772</v>
      </c>
      <c r="T45" s="28">
        <f t="shared" si="25"/>
        <v>-174</v>
      </c>
      <c r="U45" s="39">
        <f t="shared" si="26"/>
        <v>-0.16524216524216523</v>
      </c>
    </row>
    <row r="46" spans="1:21" s="1" customFormat="1" ht="12.75">
      <c r="A46" s="33" t="s">
        <v>39</v>
      </c>
      <c r="B46" s="27">
        <v>706</v>
      </c>
      <c r="C46" s="27">
        <v>2007</v>
      </c>
      <c r="D46" s="28">
        <v>1073</v>
      </c>
      <c r="E46" s="28">
        <v>1391</v>
      </c>
      <c r="F46" s="28">
        <v>646</v>
      </c>
      <c r="G46" s="28">
        <v>1899</v>
      </c>
      <c r="H46" s="28">
        <v>996</v>
      </c>
      <c r="I46" s="28">
        <v>1307</v>
      </c>
      <c r="J46" s="28">
        <v>627</v>
      </c>
      <c r="K46" s="28">
        <v>1883</v>
      </c>
      <c r="L46" s="28">
        <v>968</v>
      </c>
      <c r="M46" s="28">
        <v>1286</v>
      </c>
      <c r="N46" s="28">
        <f t="shared" si="1"/>
        <v>-79</v>
      </c>
      <c r="O46" s="39">
        <f t="shared" si="20"/>
        <v>-0.11189801699716714</v>
      </c>
      <c r="P46" s="28">
        <f t="shared" si="21"/>
        <v>-124</v>
      </c>
      <c r="Q46" s="39">
        <f t="shared" si="22"/>
        <v>-0.06178375685102142</v>
      </c>
      <c r="R46" s="28">
        <f t="shared" si="23"/>
        <v>-105</v>
      </c>
      <c r="S46" s="39">
        <f t="shared" si="24"/>
        <v>-0.097856477166822</v>
      </c>
      <c r="T46" s="28">
        <f t="shared" si="25"/>
        <v>-105</v>
      </c>
      <c r="U46" s="39">
        <f t="shared" si="26"/>
        <v>-0.07548526240115025</v>
      </c>
    </row>
    <row r="47" spans="1:21" s="5" customFormat="1" ht="7.5" customHeight="1">
      <c r="A47" s="33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>
        <f t="shared" si="1"/>
        <v>0</v>
      </c>
      <c r="O47" s="39"/>
      <c r="P47" s="28"/>
      <c r="Q47" s="39"/>
      <c r="R47" s="28"/>
      <c r="S47" s="39"/>
      <c r="T47" s="28"/>
      <c r="U47" s="39"/>
    </row>
    <row r="48" spans="1:21" s="1" customFormat="1" ht="12.75">
      <c r="A48" s="31" t="s">
        <v>11</v>
      </c>
      <c r="B48" s="20">
        <v>1572</v>
      </c>
      <c r="C48" s="20">
        <v>4297</v>
      </c>
      <c r="D48" s="21">
        <v>1823</v>
      </c>
      <c r="E48" s="21">
        <v>2629</v>
      </c>
      <c r="F48" s="21">
        <v>1176</v>
      </c>
      <c r="G48" s="21">
        <v>3335</v>
      </c>
      <c r="H48" s="21">
        <v>1498</v>
      </c>
      <c r="I48" s="21">
        <v>2139</v>
      </c>
      <c r="J48" s="21">
        <v>1143</v>
      </c>
      <c r="K48" s="21">
        <v>3262</v>
      </c>
      <c r="L48" s="21">
        <v>1492</v>
      </c>
      <c r="M48" s="21">
        <v>2118</v>
      </c>
      <c r="N48" s="21">
        <f t="shared" si="1"/>
        <v>-429</v>
      </c>
      <c r="O48" s="38">
        <f>N48/B48</f>
        <v>-0.2729007633587786</v>
      </c>
      <c r="P48" s="21">
        <f>K48-C48</f>
        <v>-1035</v>
      </c>
      <c r="Q48" s="38">
        <f>P48/C48</f>
        <v>-0.24086572026995579</v>
      </c>
      <c r="R48" s="21">
        <f>L48-D48</f>
        <v>-331</v>
      </c>
      <c r="S48" s="38">
        <f>R48/D48</f>
        <v>-0.18156884256719694</v>
      </c>
      <c r="T48" s="21">
        <f>M48-E48</f>
        <v>-511</v>
      </c>
      <c r="U48" s="38">
        <f>T48/E48</f>
        <v>-0.19437048307341195</v>
      </c>
    </row>
    <row r="49" spans="1:21" ht="3.75" customHeight="1">
      <c r="A49" s="35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6"/>
      <c r="P49" s="24"/>
      <c r="Q49" s="26"/>
      <c r="R49" s="24"/>
      <c r="S49" s="26"/>
      <c r="T49" s="24"/>
      <c r="U49" s="26"/>
    </row>
    <row r="50" spans="1:18" s="1" customFormat="1" ht="12.75">
      <c r="A50" s="33"/>
      <c r="R50" s="6"/>
    </row>
    <row r="51" spans="1:18" ht="12.75">
      <c r="A51" s="7" t="s">
        <v>41</v>
      </c>
      <c r="F51" s="9"/>
      <c r="G51" s="9"/>
      <c r="H51" s="9"/>
      <c r="I51" s="9"/>
      <c r="J51" s="9"/>
      <c r="K51" s="9"/>
      <c r="L51" s="9"/>
      <c r="M51" s="9"/>
      <c r="N51" s="7"/>
      <c r="R51" s="19"/>
    </row>
    <row r="52" spans="1:14" ht="12.75">
      <c r="A52" s="36" t="s">
        <v>52</v>
      </c>
      <c r="N52" s="11"/>
    </row>
    <row r="53" spans="1:14" ht="12.75">
      <c r="A53" s="36" t="s">
        <v>51</v>
      </c>
      <c r="N53" s="11"/>
    </row>
    <row r="54" spans="1:14" ht="12.75">
      <c r="A54" s="37" t="s">
        <v>40</v>
      </c>
      <c r="N54" s="10"/>
    </row>
    <row r="58" ht="12.75">
      <c r="O58" s="8"/>
    </row>
  </sheetData>
  <mergeCells count="31">
    <mergeCell ref="O6:O8"/>
    <mergeCell ref="Q6:Q8"/>
    <mergeCell ref="B3:E4"/>
    <mergeCell ref="C5:E5"/>
    <mergeCell ref="F3:I4"/>
    <mergeCell ref="J3:M4"/>
    <mergeCell ref="J5:J8"/>
    <mergeCell ref="E6:E8"/>
    <mergeCell ref="I6:I8"/>
    <mergeCell ref="M6:M8"/>
    <mergeCell ref="K5:M5"/>
    <mergeCell ref="G5:I5"/>
    <mergeCell ref="N3:U4"/>
    <mergeCell ref="N5:O5"/>
    <mergeCell ref="P5:Q5"/>
    <mergeCell ref="T5:U5"/>
    <mergeCell ref="R5:S5"/>
    <mergeCell ref="T6:T8"/>
    <mergeCell ref="U6:U8"/>
    <mergeCell ref="G6:G8"/>
    <mergeCell ref="H6:H8"/>
    <mergeCell ref="K6:K8"/>
    <mergeCell ref="L6:L8"/>
    <mergeCell ref="R6:R8"/>
    <mergeCell ref="S6:S8"/>
    <mergeCell ref="P6:P8"/>
    <mergeCell ref="N6:N8"/>
    <mergeCell ref="B5:B8"/>
    <mergeCell ref="F5:F8"/>
    <mergeCell ref="C6:C8"/>
    <mergeCell ref="D6:D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</dc:creator>
  <cp:keywords/>
  <dc:description/>
  <cp:lastModifiedBy>Pierre-Alain Baeriswyl</cp:lastModifiedBy>
  <cp:lastPrinted>2011-08-17T13:06:28Z</cp:lastPrinted>
  <dcterms:created xsi:type="dcterms:W3CDTF">1999-05-31T07:27:20Z</dcterms:created>
  <dcterms:modified xsi:type="dcterms:W3CDTF">2011-11-28T10:27:26Z</dcterms:modified>
  <cp:category/>
  <cp:version/>
  <cp:contentType/>
  <cp:contentStatus/>
</cp:coreProperties>
</file>