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Diffusion\2. Publikationen\Jahrespublikation\donnees_2020\Tableaux\"/>
    </mc:Choice>
  </mc:AlternateContent>
  <bookViews>
    <workbookView xWindow="120" yWindow="50" windowWidth="18800" windowHeight="6870" tabRatio="921"/>
  </bookViews>
  <sheets>
    <sheet name="T0" sheetId="100" r:id="rId1"/>
    <sheet name="T2.1.1" sheetId="80" r:id="rId2"/>
    <sheet name="T2.1.2" sheetId="101" r:id="rId3"/>
    <sheet name="T2.1.3" sheetId="82" r:id="rId4"/>
    <sheet name="T2.1.4" sheetId="83" r:id="rId5"/>
    <sheet name="T2.2.1" sheetId="65" r:id="rId6"/>
    <sheet name="T2.2.2" sheetId="14" r:id="rId7"/>
    <sheet name="T2.2.3" sheetId="15" r:id="rId8"/>
    <sheet name="T2.2.4a" sheetId="111" r:id="rId9"/>
    <sheet name="T2.2.4b" sheetId="112" r:id="rId10"/>
    <sheet name="T2.2.5a-f" sheetId="10" r:id="rId11"/>
    <sheet name="T2.2.6" sheetId="12" r:id="rId12"/>
    <sheet name="T2.2.7" sheetId="4" r:id="rId13"/>
    <sheet name="T2.2.8" sheetId="5" r:id="rId14"/>
    <sheet name="T2.2.9" sheetId="48" r:id="rId15"/>
    <sheet name="T2.3.1" sheetId="84" r:id="rId16"/>
    <sheet name="T2.3.2.1" sheetId="87" r:id="rId17"/>
    <sheet name="T2.3.2.2" sheetId="90" r:id="rId18"/>
    <sheet name="T2.3.3" sheetId="93" r:id="rId19"/>
    <sheet name="T2.3.4" sheetId="96" r:id="rId20"/>
    <sheet name="T2.3.5" sheetId="99" r:id="rId21"/>
    <sheet name="T3.1" sheetId="109" r:id="rId22"/>
    <sheet name="T3.2" sheetId="110" r:id="rId23"/>
    <sheet name="T4.1" sheetId="104" r:id="rId24"/>
    <sheet name="T4.2" sheetId="105" r:id="rId25"/>
    <sheet name="T4.3" sheetId="106" r:id="rId26"/>
    <sheet name="T5.1" sheetId="36" r:id="rId27"/>
    <sheet name="T5.2" sheetId="37" r:id="rId28"/>
    <sheet name="T5.3" sheetId="38" r:id="rId29"/>
    <sheet name="T5.4" sheetId="39" r:id="rId30"/>
    <sheet name="T5.5" sheetId="40" r:id="rId31"/>
    <sheet name="T5.6" sheetId="44" r:id="rId32"/>
  </sheets>
  <externalReferences>
    <externalReference r:id="rId33"/>
  </externalReferences>
  <definedNames>
    <definedName name="_xlnm._FilterDatabase" localSheetId="6" hidden="1">'T2.2.2'!#REF!</definedName>
    <definedName name="_Toc264206218" localSheetId="10">'T2.2.5a-f'!#REF!</definedName>
    <definedName name="NRData" localSheetId="2">#REF!</definedName>
    <definedName name="NRData" localSheetId="8">#REF!</definedName>
    <definedName name="NRData" localSheetId="9">#REF!</definedName>
    <definedName name="NRData">#REF!</definedName>
    <definedName name="Table1">'[1]Tbl1 Nights _Share'!$A$4:$G$18</definedName>
    <definedName name="Table2" localSheetId="2">#REF!</definedName>
    <definedName name="Table2" localSheetId="8">#REF!</definedName>
    <definedName name="Table2" localSheetId="9">#REF!</definedName>
    <definedName name="Table2">#REF!</definedName>
    <definedName name="_xlnm.Print_Area" localSheetId="0">T0!$A$1:$G$5</definedName>
    <definedName name="_xlnm.Print_Area" localSheetId="4">'T2.1.4'!$A$1:$J$12</definedName>
    <definedName name="_xlnm.Print_Area" localSheetId="7">'T2.2.3'!$A$1:$D$14</definedName>
    <definedName name="_xlnm.Print_Area" localSheetId="8">'T2.2.4a'!$A$1:$D$14</definedName>
    <definedName name="_xlnm.Print_Area" localSheetId="9">'T2.2.4b'!$A$1:$D$14</definedName>
  </definedNames>
  <calcPr calcId="162913"/>
</workbook>
</file>

<file path=xl/calcChain.xml><?xml version="1.0" encoding="utf-8"?>
<calcChain xmlns="http://schemas.openxmlformats.org/spreadsheetml/2006/main">
  <c r="T7" i="10" l="1"/>
  <c r="S7" i="10"/>
  <c r="R7" i="10"/>
  <c r="Q7" i="10"/>
  <c r="P7" i="10"/>
  <c r="O7" i="10"/>
  <c r="N7" i="10"/>
  <c r="M7" i="10"/>
  <c r="L7" i="10"/>
  <c r="T6" i="10"/>
  <c r="S6" i="10"/>
  <c r="R6" i="10"/>
  <c r="Q6" i="10"/>
  <c r="P6" i="10"/>
  <c r="O6" i="10"/>
  <c r="N6" i="10"/>
  <c r="M6" i="10"/>
  <c r="L6" i="10"/>
  <c r="H25" i="87" l="1"/>
  <c r="H24" i="87"/>
  <c r="H23" i="87"/>
  <c r="H22" i="87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G16" i="112"/>
  <c r="E16" i="112"/>
  <c r="D16" i="112"/>
  <c r="F16" i="112" s="1"/>
  <c r="C16" i="112"/>
  <c r="B16" i="112"/>
  <c r="G15" i="112"/>
  <c r="F15" i="112"/>
  <c r="G14" i="112"/>
  <c r="F14" i="112"/>
  <c r="G13" i="112"/>
  <c r="F13" i="112"/>
  <c r="G12" i="112"/>
  <c r="F12" i="112"/>
  <c r="G11" i="112"/>
  <c r="F11" i="112"/>
  <c r="G10" i="112"/>
  <c r="F10" i="112"/>
  <c r="G9" i="112"/>
  <c r="F9" i="112"/>
  <c r="G8" i="112"/>
  <c r="F8" i="112"/>
  <c r="G7" i="112"/>
  <c r="F7" i="112"/>
  <c r="G6" i="112"/>
  <c r="F6" i="112"/>
  <c r="G5" i="112"/>
  <c r="F5" i="112"/>
  <c r="G4" i="112"/>
  <c r="F4" i="112"/>
  <c r="E13" i="111"/>
  <c r="E12" i="111"/>
  <c r="E11" i="111"/>
  <c r="E10" i="111"/>
  <c r="E9" i="111"/>
  <c r="E8" i="111"/>
  <c r="E7" i="111"/>
  <c r="E6" i="111"/>
  <c r="E5" i="111"/>
  <c r="C13" i="15"/>
  <c r="C12" i="15"/>
  <c r="C11" i="15"/>
  <c r="C10" i="15"/>
  <c r="C9" i="15"/>
  <c r="C8" i="15"/>
  <c r="C7" i="15"/>
  <c r="C6" i="15"/>
  <c r="C5" i="15"/>
  <c r="G8" i="101"/>
  <c r="E8" i="101"/>
  <c r="C8" i="101"/>
  <c r="G7" i="101"/>
  <c r="E7" i="101"/>
  <c r="C7" i="101"/>
  <c r="G6" i="101"/>
  <c r="E6" i="101"/>
  <c r="C6" i="101"/>
  <c r="G5" i="101"/>
  <c r="E5" i="101"/>
  <c r="C5" i="101"/>
  <c r="G17" i="82" l="1"/>
  <c r="E17" i="82"/>
  <c r="C17" i="82"/>
  <c r="G16" i="82"/>
  <c r="E16" i="82"/>
  <c r="C16" i="82"/>
  <c r="G15" i="82"/>
  <c r="E15" i="82"/>
  <c r="C15" i="82"/>
  <c r="G14" i="82"/>
  <c r="E14" i="82"/>
  <c r="C14" i="82"/>
  <c r="G13" i="82"/>
  <c r="E13" i="82"/>
  <c r="C13" i="82"/>
  <c r="G12" i="82"/>
  <c r="E12" i="82"/>
  <c r="C12" i="82"/>
  <c r="G11" i="82"/>
  <c r="E11" i="82"/>
  <c r="C11" i="82"/>
  <c r="G10" i="82"/>
  <c r="E10" i="82"/>
  <c r="C10" i="82"/>
  <c r="G9" i="82"/>
  <c r="E9" i="82"/>
  <c r="C9" i="82"/>
  <c r="G8" i="82"/>
  <c r="E8" i="82"/>
  <c r="C8" i="82"/>
  <c r="G7" i="82"/>
  <c r="E7" i="82"/>
  <c r="C7" i="82"/>
  <c r="G6" i="82"/>
  <c r="E6" i="82"/>
  <c r="C6" i="82"/>
  <c r="G5" i="82"/>
  <c r="E5" i="82"/>
  <c r="C5" i="82"/>
  <c r="D12" i="80" l="1"/>
  <c r="D11" i="80"/>
  <c r="D10" i="80"/>
  <c r="D9" i="80"/>
  <c r="D8" i="80"/>
  <c r="D7" i="80"/>
  <c r="D6" i="80"/>
  <c r="D5" i="80"/>
  <c r="D4" i="80"/>
  <c r="B36" i="100" l="1"/>
  <c r="B37" i="100"/>
  <c r="B35" i="100"/>
  <c r="B34" i="100"/>
  <c r="B33" i="100"/>
  <c r="B32" i="100"/>
  <c r="B30" i="100"/>
  <c r="B29" i="100"/>
  <c r="B28" i="100"/>
  <c r="B26" i="100"/>
  <c r="B25" i="100"/>
  <c r="B23" i="100"/>
  <c r="B22" i="100"/>
  <c r="B21" i="100"/>
  <c r="B20" i="100"/>
  <c r="B19" i="100"/>
  <c r="B18" i="100"/>
  <c r="B17" i="100"/>
  <c r="B16" i="100"/>
  <c r="B15" i="100"/>
  <c r="B14" i="100"/>
  <c r="B13" i="100"/>
  <c r="B10" i="100"/>
  <c r="B9" i="100"/>
  <c r="B8" i="100"/>
  <c r="B7" i="100"/>
  <c r="B6" i="100"/>
</calcChain>
</file>

<file path=xl/sharedStrings.xml><?xml version="1.0" encoding="utf-8"?>
<sst xmlns="http://schemas.openxmlformats.org/spreadsheetml/2006/main" count="1383" uniqueCount="444">
  <si>
    <t>Valais</t>
  </si>
  <si>
    <t>Total</t>
  </si>
  <si>
    <t>France</t>
  </si>
  <si>
    <t>2011-2012</t>
  </si>
  <si>
    <t>Canada</t>
  </si>
  <si>
    <t>Source: Eurostat</t>
  </si>
  <si>
    <t>2012-2013</t>
  </si>
  <si>
    <t>2013-2014</t>
  </si>
  <si>
    <t>2014-2015</t>
  </si>
  <si>
    <t>2016</t>
  </si>
  <si>
    <t>2017</t>
  </si>
  <si>
    <t>2016-2017</t>
  </si>
  <si>
    <t>Résidents</t>
  </si>
  <si>
    <t>Espace Mittelland</t>
  </si>
  <si>
    <t>Zurich</t>
  </si>
  <si>
    <t>2015-2016</t>
  </si>
  <si>
    <r>
      <t>CV</t>
    </r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Total</t>
    </r>
  </si>
  <si>
    <t>2017-2018</t>
  </si>
  <si>
    <t>T2.1.1</t>
  </si>
  <si>
    <t>T2.1.2</t>
  </si>
  <si>
    <t>T 2.1.1</t>
  </si>
  <si>
    <t>T 2.1.2</t>
  </si>
  <si>
    <t xml:space="preserve">T 2.1.4 </t>
  </si>
  <si>
    <t xml:space="preserve">T 2.2.3 </t>
  </si>
  <si>
    <t xml:space="preserve">T 2.2.1 </t>
  </si>
  <si>
    <t xml:space="preserve">T 2.2.8 </t>
  </si>
  <si>
    <t>T2.3.1</t>
  </si>
  <si>
    <t xml:space="preserve">T2.3.2.2 </t>
  </si>
  <si>
    <t>T2.3.3</t>
  </si>
  <si>
    <t xml:space="preserve">T 5.1 </t>
  </si>
  <si>
    <t xml:space="preserve">T 5.2 </t>
  </si>
  <si>
    <t xml:space="preserve">T 5.3 a </t>
  </si>
  <si>
    <t xml:space="preserve">T 5.3 b </t>
  </si>
  <si>
    <t xml:space="preserve">T 5.4 </t>
  </si>
  <si>
    <t xml:space="preserve">T 5.5 </t>
  </si>
  <si>
    <t xml:space="preserve">T 5.6 </t>
  </si>
  <si>
    <t>T2.1.3</t>
  </si>
  <si>
    <t xml:space="preserve">T 2.2.2 </t>
  </si>
  <si>
    <t xml:space="preserve">T2.3.2.1 </t>
  </si>
  <si>
    <t>T2.3.4</t>
  </si>
  <si>
    <t>T3.1</t>
  </si>
  <si>
    <t>T3.2</t>
  </si>
  <si>
    <t>T4.1</t>
  </si>
  <si>
    <t>p</t>
  </si>
  <si>
    <t>T4.2</t>
  </si>
  <si>
    <t>T4.3</t>
  </si>
  <si>
    <t>Age</t>
  </si>
  <si>
    <t>Destination</t>
  </si>
  <si>
    <t>5 - Culture</t>
  </si>
  <si>
    <t>info.vgr-cn@bfs.admin.ch</t>
  </si>
  <si>
    <t>LIK@bfs.admin.ch</t>
  </si>
  <si>
    <t xml:space="preserve">T4.2 </t>
  </si>
  <si>
    <t xml:space="preserve">T4.3 </t>
  </si>
  <si>
    <t xml:space="preserve">Table list (appendix) </t>
  </si>
  <si>
    <t>Tourist accommodation statistics</t>
  </si>
  <si>
    <t>Travel behaviour of the Swiss population in 2008</t>
  </si>
  <si>
    <t>Annual indicators of the Tourism Satellite Account</t>
  </si>
  <si>
    <t>Economic indicators</t>
  </si>
  <si>
    <t>Tourist accommodation</t>
  </si>
  <si>
    <t>Swiss visitors</t>
  </si>
  <si>
    <t>Total foreign visitors</t>
  </si>
  <si>
    <t>Hotel sector</t>
  </si>
  <si>
    <t>Supplementary accommodation</t>
  </si>
  <si>
    <t>Sources: FSO – Tourist accommodation statistics (HESTA), supplementary accommodation statistics (PASTA)</t>
  </si>
  <si>
    <t>© FSO 2020</t>
  </si>
  <si>
    <t>Overnight stays 2017</t>
  </si>
  <si>
    <t>Overnight stays 2018</t>
  </si>
  <si>
    <t>For more information: Tourist accommodation</t>
  </si>
  <si>
    <t>Information: Federal Statistical Office (FSO), Tourism Section,+41 58 463 66 51</t>
  </si>
  <si>
    <t>info-tour@bfs.admin.ch</t>
  </si>
  <si>
    <t xml:space="preserve"> Tourist accommodation</t>
  </si>
  <si>
    <t>Distribution in %</t>
  </si>
  <si>
    <t>Switzerland</t>
  </si>
  <si>
    <t>Europe (without Switzerland)</t>
  </si>
  <si>
    <t>Asia</t>
  </si>
  <si>
    <t>America</t>
  </si>
  <si>
    <t>Overnight stays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</si>
  <si>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</si>
  <si>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</si>
  <si>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</si>
  <si>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</si>
  <si>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</si>
  <si>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</si>
  <si>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</si>
  <si>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</si>
  <si>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</si>
  <si>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</si>
  <si>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</si>
  <si>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</si>
  <si>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Residents</t>
  </si>
  <si>
    <t>Non-residents</t>
  </si>
  <si>
    <t>Germany</t>
  </si>
  <si>
    <t>Italy</t>
  </si>
  <si>
    <t>Austria</t>
  </si>
  <si>
    <t>Sources: FSO – Tourist accommodation statistics (HESTA), supplementary accommodation statistics (PASTA); Eurostat</t>
  </si>
  <si>
    <t>Tourist region</t>
  </si>
  <si>
    <t>Graubünden</t>
  </si>
  <si>
    <t>Eastern Switzerland</t>
  </si>
  <si>
    <t>Zurich Region</t>
  </si>
  <si>
    <t>Lucerne / Lake Lucerne</t>
  </si>
  <si>
    <t>Basel Region</t>
  </si>
  <si>
    <t>Bern Region</t>
  </si>
  <si>
    <t>Jura &amp; Three-Lakes</t>
  </si>
  <si>
    <t>Lake Geneva Region (Vaud)</t>
  </si>
  <si>
    <t>Geneva</t>
  </si>
  <si>
    <t>Ticino</t>
  </si>
  <si>
    <t>Fribourg Region</t>
  </si>
  <si>
    <t>Aargau Region</t>
  </si>
  <si>
    <r>
      <t>1</t>
    </r>
    <r>
      <rPr>
        <sz val="8"/>
        <color indexed="8"/>
        <rFont val="Arial"/>
        <family val="2"/>
      </rPr>
      <t xml:space="preserve">Number of establishments open at least one day during the month under review, as annual average </t>
    </r>
  </si>
  <si>
    <r>
      <t>2</t>
    </r>
    <r>
      <rPr>
        <sz val="8"/>
        <color indexed="8"/>
        <rFont val="Arial"/>
        <family val="2"/>
      </rPr>
      <t>Number of rooms/beds in open establishments, as annual average</t>
    </r>
  </si>
  <si>
    <t>Source: FSO – Tourist accommodation statistics (HESTA)</t>
  </si>
  <si>
    <r>
      <t>Establishments open</t>
    </r>
    <r>
      <rPr>
        <vertAlign val="superscript"/>
        <sz val="8"/>
        <color indexed="8"/>
        <rFont val="Arial"/>
        <family val="2"/>
      </rPr>
      <t>1</t>
    </r>
  </si>
  <si>
    <r>
      <t>Rooms available</t>
    </r>
    <r>
      <rPr>
        <vertAlign val="superscript"/>
        <sz val="8"/>
        <color indexed="8"/>
        <rFont val="Arial"/>
        <family val="2"/>
      </rPr>
      <t>2</t>
    </r>
  </si>
  <si>
    <r>
      <t>Beds available</t>
    </r>
    <r>
      <rPr>
        <vertAlign val="superscript"/>
        <sz val="8"/>
        <color indexed="8"/>
        <rFont val="Arial"/>
        <family val="2"/>
      </rPr>
      <t>2</t>
    </r>
  </si>
  <si>
    <t>Available beds per establishment</t>
  </si>
  <si>
    <t>Distribution of establishments (in %)</t>
  </si>
  <si>
    <t>Lake Geneva region</t>
  </si>
  <si>
    <t>North-West Switzerland</t>
  </si>
  <si>
    <t>Zurich region</t>
  </si>
  <si>
    <t>Central Switzerland</t>
  </si>
  <si>
    <t>Major region</t>
  </si>
  <si>
    <t>For more information: Hotel accommodation</t>
  </si>
  <si>
    <r>
      <t>1</t>
    </r>
    <r>
      <rPr>
        <sz val="8"/>
        <color indexed="8"/>
        <rFont val="Arial"/>
        <family val="2"/>
      </rPr>
      <t>Number of surveyed establishments, open or temporarily closed, during the month under review, as annual average</t>
    </r>
  </si>
  <si>
    <r>
      <t>2</t>
    </r>
    <r>
      <rPr>
        <sz val="8"/>
        <color indexed="8"/>
        <rFont val="Arial"/>
        <family val="2"/>
      </rPr>
      <t>Number of rooms in the surveyed establishments, as annual average</t>
    </r>
  </si>
  <si>
    <t>Hotels and health establishments</t>
  </si>
  <si>
    <t>Major regions</t>
  </si>
  <si>
    <t>Change 2016-2017 (in %)</t>
  </si>
  <si>
    <r>
      <t>Establishments surveyed</t>
    </r>
    <r>
      <rPr>
        <vertAlign val="superscript"/>
        <sz val="8"/>
        <color indexed="8"/>
        <rFont val="Arial"/>
        <family val="2"/>
      </rPr>
      <t>1</t>
    </r>
  </si>
  <si>
    <r>
      <t>Rooms surveyed</t>
    </r>
    <r>
      <rPr>
        <vertAlign val="superscript"/>
        <sz val="8"/>
        <color indexed="8"/>
        <rFont val="Arial"/>
        <family val="2"/>
      </rPr>
      <t>2</t>
    </r>
  </si>
  <si>
    <r>
      <t>Establishments surveyed</t>
    </r>
    <r>
      <rPr>
        <vertAlign val="superscript"/>
        <sz val="8"/>
        <rFont val="Arial"/>
        <family val="2"/>
      </rPr>
      <t>1</t>
    </r>
  </si>
  <si>
    <r>
      <t>Rooms surveyed</t>
    </r>
    <r>
      <rPr>
        <vertAlign val="superscript"/>
        <sz val="8"/>
        <rFont val="Arial"/>
        <family val="2"/>
      </rPr>
      <t>2</t>
    </r>
  </si>
  <si>
    <t>Change 2017-2018 (in %)</t>
  </si>
  <si>
    <t>Year</t>
  </si>
  <si>
    <t>Change in overnight stays (in %)</t>
  </si>
  <si>
    <t>Total Foreigners</t>
  </si>
  <si>
    <t>United Kingdom</t>
  </si>
  <si>
    <t>Netherlands</t>
  </si>
  <si>
    <t>Other European countries</t>
  </si>
  <si>
    <t>China (without Hong Kong)</t>
  </si>
  <si>
    <t>Gulf States</t>
  </si>
  <si>
    <t>Japan</t>
  </si>
  <si>
    <t>India</t>
  </si>
  <si>
    <t>Republic of Korea</t>
  </si>
  <si>
    <t>Other Asian countries</t>
  </si>
  <si>
    <t>United States of America</t>
  </si>
  <si>
    <t>Brazil</t>
  </si>
  <si>
    <t>Other American countries</t>
  </si>
  <si>
    <t>Africa</t>
  </si>
  <si>
    <t>Oceania</t>
  </si>
  <si>
    <t>Share of overnight stays 2011 (in %)</t>
  </si>
  <si>
    <t>Share of overnight stays 2012 (in %)</t>
  </si>
  <si>
    <t>Share of overnight stays 2013 (in %)</t>
  </si>
  <si>
    <t>Share of overnight stays 2014 (in %)</t>
  </si>
  <si>
    <t>Share of overnight stays 2015 (in %)</t>
  </si>
  <si>
    <t>Share of overnight stays 2016 (in %)</t>
  </si>
  <si>
    <t>Share of overnight stays 2017 (in %)</t>
  </si>
  <si>
    <t>of total</t>
  </si>
  <si>
    <t>by continent</t>
  </si>
  <si>
    <t>Share of overnight stays 2018 (in %)</t>
  </si>
  <si>
    <t>Overnight stays 2016</t>
  </si>
  <si>
    <t>Swiss</t>
  </si>
  <si>
    <t>Foreigners</t>
  </si>
  <si>
    <t>Average duration of stay in 2011 (in nights)</t>
  </si>
  <si>
    <t>Average duration of stay in 2012 (in nights)</t>
  </si>
  <si>
    <t>Average duration of stay in 2013 (in nights)</t>
  </si>
  <si>
    <t>Average duration of stay in 2014 (in nights)</t>
  </si>
  <si>
    <t>Average duration of stay in 2015 (in nights)</t>
  </si>
  <si>
    <t>Average duration of stay in 2016 (in nights)</t>
  </si>
  <si>
    <t>Average duration of stay in 2017 (in nights)</t>
  </si>
  <si>
    <t>Average duration of stay in 2018 (in nights)</t>
  </si>
  <si>
    <r>
      <t>1</t>
    </r>
    <r>
      <rPr>
        <sz val="8"/>
        <rFont val="Arial"/>
        <family val="2"/>
      </rPr>
      <t>Number of occupied rooms divided by the total net room capacity for the period under review, as a percentage</t>
    </r>
  </si>
  <si>
    <t xml:space="preserve">(The net room capacity is the number of rooms in an establishment during the month under review multiplied by the number of days the establishment is open during this month.) </t>
  </si>
  <si>
    <r>
      <t>Net room occupancy rate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(in %)</t>
    </r>
  </si>
  <si>
    <t>Country</t>
  </si>
  <si>
    <t>Source: FSO – Tourist accommodation statistics (HESTA); Eurostat</t>
  </si>
  <si>
    <t>Ratio in %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</si>
  <si>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Percentage of persons aged 6 and over who undertook at least one private trip with one or more overnight stays during the survey year.</t>
    </r>
  </si>
  <si>
    <t>Trips with overnight stays by sex, age and language region of the place of residence</t>
  </si>
  <si>
    <t>Number of trips with overnight stays per person</t>
  </si>
  <si>
    <t>Abroad</t>
  </si>
  <si>
    <t>Sex</t>
  </si>
  <si>
    <t>Men</t>
  </si>
  <si>
    <t>Women</t>
  </si>
  <si>
    <t>Place of residence by language region</t>
  </si>
  <si>
    <t>French-speaking Switzerland</t>
  </si>
  <si>
    <t>Italian-speaking Switzerland</t>
  </si>
  <si>
    <t>Swiss resident population aged 6 and over</t>
  </si>
  <si>
    <t>Trips with overnight stays by destination</t>
  </si>
  <si>
    <t>Number of trips with overnight stays, in thousands</t>
  </si>
  <si>
    <r>
      <t>France</t>
    </r>
    <r>
      <rPr>
        <vertAlign val="superscript"/>
        <sz val="8"/>
        <rFont val="Arial"/>
        <family val="2"/>
      </rPr>
      <t xml:space="preserve"> 1</t>
    </r>
  </si>
  <si>
    <r>
      <t>South-East Europe</t>
    </r>
    <r>
      <rPr>
        <vertAlign val="superscript"/>
        <sz val="8"/>
        <rFont val="Arial"/>
        <family val="2"/>
      </rPr>
      <t xml:space="preserve"> 2</t>
    </r>
  </si>
  <si>
    <r>
      <t>South-West Europe</t>
    </r>
    <r>
      <rPr>
        <vertAlign val="superscript"/>
        <sz val="8"/>
        <rFont val="Arial"/>
        <family val="2"/>
      </rPr>
      <t xml:space="preserve"> 3</t>
    </r>
  </si>
  <si>
    <t>Rest of Europe</t>
  </si>
  <si>
    <t>Rest of world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</si>
  <si>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Including the overseas departments and Monaco 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</si>
  <si>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Greece, Turkey, Croatia, Bosnia-Herzegovina, Serbia, Albania, Slovenia, Montenegro, Kosovo, Romania, Bulgaria, Macedonia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</si>
  <si>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Spain, Portugal, Andorra, Gibraltar</t>
    </r>
  </si>
  <si>
    <t>Trips with overnight stays by trip duration</t>
  </si>
  <si>
    <t>Trip duration</t>
  </si>
  <si>
    <t>1 overnight stay</t>
  </si>
  <si>
    <t>2 overnight stays</t>
  </si>
  <si>
    <t>3 overnight stays</t>
  </si>
  <si>
    <t>4-7 overnight stays</t>
  </si>
  <si>
    <t>8-14 overnight stays</t>
  </si>
  <si>
    <t>More than 14 overnight stays</t>
  </si>
  <si>
    <t>In Switzerland 1–3 overnight stays</t>
  </si>
  <si>
    <t>In Switzerland 4 overnight stays or more</t>
  </si>
  <si>
    <t>Abroad 1–3 overnight stays</t>
  </si>
  <si>
    <t>Abroad 4 overnight stays or more</t>
  </si>
  <si>
    <t>Accommodation type</t>
  </si>
  <si>
    <r>
      <t>Supplementary accommodation</t>
    </r>
    <r>
      <rPr>
        <vertAlign val="superscript"/>
        <sz val="8"/>
        <rFont val="Arial"/>
        <family val="2"/>
      </rPr>
      <t xml:space="preserve"> 1</t>
    </r>
  </si>
  <si>
    <t>Visiting friends and relatives</t>
  </si>
  <si>
    <t>Own holiday home, holiday home free of charge</t>
  </si>
  <si>
    <r>
      <t>Other</t>
    </r>
    <r>
      <rPr>
        <vertAlign val="superscript"/>
        <sz val="8"/>
        <rFont val="Arial"/>
        <family val="2"/>
      </rPr>
      <t xml:space="preserve"> 2</t>
    </r>
  </si>
  <si>
    <t>Unknown</t>
  </si>
  <si>
    <t>Main means of transport</t>
  </si>
  <si>
    <r>
      <t>Motorised private transport</t>
    </r>
    <r>
      <rPr>
        <vertAlign val="superscript"/>
        <sz val="8"/>
        <rFont val="Arial"/>
        <family val="2"/>
      </rPr>
      <t xml:space="preserve"> 3</t>
    </r>
  </si>
  <si>
    <r>
      <t>Land-based public transport</t>
    </r>
    <r>
      <rPr>
        <vertAlign val="superscript"/>
        <sz val="8"/>
        <rFont val="Arial"/>
        <family val="2"/>
      </rPr>
      <t xml:space="preserve"> 4</t>
    </r>
  </si>
  <si>
    <t>Aeroplane</t>
  </si>
  <si>
    <r>
      <t>Other</t>
    </r>
    <r>
      <rPr>
        <vertAlign val="superscript"/>
        <sz val="8"/>
        <rFont val="Arial"/>
        <family val="2"/>
      </rPr>
      <t xml:space="preserve"> 5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</si>
  <si>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Rented holiday homes, campsites, group accommodation, youth hostels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</si>
  <si>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Other forms of accommodation (e.g. ship)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</si>
  <si>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Car, motorcycle, moped, campervan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</si>
  <si>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Train, bus, postal bus, tram, underground</t>
    </r>
  </si>
  <si>
    <r>
      <rPr>
        <vertAlign val="superscript"/>
        <sz val="8"/>
        <rFont val="Arial"/>
        <family val="2"/>
      </rPr>
      <t xml:space="preserve">5 </t>
    </r>
    <r>
      <rPr>
        <sz val="8"/>
        <rFont val="Arial"/>
        <family val="2"/>
      </rPr>
      <t>On foot, by ship, bicycle, taxi, coach, others</t>
    </r>
  </si>
  <si>
    <t>Long-term change of trips with overnight stays</t>
  </si>
  <si>
    <t>In Switzerland</t>
  </si>
  <si>
    <t>Duration 1-3 overnight stays</t>
  </si>
  <si>
    <t>Duration 4 overnight stays or more</t>
  </si>
  <si>
    <t>Sources: FSO - Travel behaviour, Eurostat</t>
  </si>
  <si>
    <t>Number of day trips, in thousands</t>
  </si>
  <si>
    <t>Main purpose of trip</t>
  </si>
  <si>
    <t>Leisure, recreation and holidays</t>
  </si>
  <si>
    <t>Business purpose</t>
  </si>
  <si>
    <t>Other</t>
  </si>
  <si>
    <t>Long-term change of day trips</t>
  </si>
  <si>
    <t>Number of day trips per person</t>
  </si>
  <si>
    <t>Number of trips per person</t>
  </si>
  <si>
    <t>Trips with overnight stays</t>
  </si>
  <si>
    <t>Day trips</t>
  </si>
  <si>
    <t>At current prices
in CHF millions</t>
  </si>
  <si>
    <t>Change
in %</t>
  </si>
  <si>
    <t>A.Tourism-specific products</t>
  </si>
  <si>
    <t>A.1 Tourism-characteristic products</t>
  </si>
  <si>
    <t>1 - Accommodation</t>
  </si>
  <si>
    <t>of which accommodation in hotels</t>
  </si>
  <si>
    <t>2 - Food and drink serving services</t>
  </si>
  <si>
    <t>3 -Transport services</t>
  </si>
  <si>
    <t>of which cableways</t>
  </si>
  <si>
    <t>of which air transport</t>
  </si>
  <si>
    <t>4 - Travel agency, tour operator and tourist guide services</t>
  </si>
  <si>
    <t>6 - Sport and entertainment</t>
  </si>
  <si>
    <t>7 - Miscellaneous services</t>
  </si>
  <si>
    <t>A.2 Tourism-related products</t>
  </si>
  <si>
    <t>B. Non tourism-specfic products</t>
  </si>
  <si>
    <t>Source: FSO - Indicators of the tourism satellite account</t>
  </si>
  <si>
    <t>At current prices
in CHF million</t>
  </si>
  <si>
    <t>In full-time equivalents</t>
  </si>
  <si>
    <t>Gross value added by tourism</t>
  </si>
  <si>
    <t xml:space="preserve">For more information: Annual Indicators of the Tourism Satellite Accounts </t>
  </si>
  <si>
    <t>Information: Statistical Federal Office, Section National Accounts, +41 58 463 60 11</t>
  </si>
  <si>
    <t>Tourist demand</t>
  </si>
  <si>
    <t>Tourism employment</t>
  </si>
  <si>
    <t>Great region</t>
  </si>
  <si>
    <t>Holiday homes</t>
  </si>
  <si>
    <t>Collective accommodation</t>
  </si>
  <si>
    <t>Campsites</t>
  </si>
  <si>
    <t>Holiday homes surveyed</t>
  </si>
  <si>
    <t>Beds surveyed</t>
  </si>
  <si>
    <t xml:space="preserve"> % share of holiday homes </t>
  </si>
  <si>
    <t>Establishments surveyed</t>
  </si>
  <si>
    <t>% share of establishments surveyed</t>
  </si>
  <si>
    <t>rental pitches for passing guests</t>
  </si>
  <si>
    <t>Sources: FSO – Tourist accommodation statistics (HESTA), supplementary accommodation statistics (PASTA), Eurostat</t>
  </si>
  <si>
    <t>Countries of residence</t>
  </si>
  <si>
    <t>Foreign</t>
  </si>
  <si>
    <t>Of which Europe (without Switzerland)</t>
  </si>
  <si>
    <t>Campsites (only passing guests)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</si>
  <si>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change coefficient </t>
    </r>
  </si>
  <si>
    <t xml:space="preserve">Arrivals </t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</si>
  <si>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Arrivals, in %</t>
    </r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</si>
  <si>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Overnight stays, in %</t>
    </r>
  </si>
  <si>
    <t>Arrivals</t>
  </si>
  <si>
    <t>Month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</si>
  <si>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change coefficient, in %</t>
    </r>
  </si>
  <si>
    <t>Northwestern Switzerland</t>
  </si>
  <si>
    <t>Lake Geneva Region</t>
  </si>
  <si>
    <t>Duration of stay</t>
  </si>
  <si>
    <t>European Union (EU28)</t>
  </si>
  <si>
    <t>Source: FSO - National Accounts; Eurostat</t>
  </si>
  <si>
    <t>Real gross domestic product growth rate, in %</t>
  </si>
  <si>
    <t xml:space="preserve">For more information: Gross Domestic Product </t>
  </si>
  <si>
    <t xml:space="preserve">Information: Statistical Federal Office (FSO), Section National Accounts, +41 58 467 34 86 </t>
  </si>
  <si>
    <t>Consumer confidence index</t>
  </si>
  <si>
    <t>For more information: Consumer Sentiment</t>
  </si>
  <si>
    <t>Source: SECO – Consumer Sentiment</t>
  </si>
  <si>
    <t>Change in % compared with previous year, at previous year's prices</t>
  </si>
  <si>
    <t>Total consumption expenditure</t>
  </si>
  <si>
    <t>Hotel and restaurant expenditure</t>
  </si>
  <si>
    <t>Source: FSO - National Accounts</t>
  </si>
  <si>
    <t>Household consumption expenditure in Switzerland</t>
  </si>
  <si>
    <t>Restaurant and hotel expenditure, European comparison</t>
  </si>
  <si>
    <t>p provisional values</t>
  </si>
  <si>
    <t>Average annual price increase (%) based on 2015 standard basket structure</t>
  </si>
  <si>
    <t>Total index</t>
  </si>
  <si>
    <t>Hotels</t>
  </si>
  <si>
    <t>Supplementary accomodation</t>
  </si>
  <si>
    <t>Source: FSO – Swiss consumer price index (CPI)</t>
  </si>
  <si>
    <t>Swiss consumer price index</t>
  </si>
  <si>
    <t>For more information: Consumer Prices</t>
  </si>
  <si>
    <t>Restaurants and hotels</t>
  </si>
  <si>
    <t>Change in % compared with previous year</t>
  </si>
  <si>
    <t>Harmonised consumer price index</t>
  </si>
  <si>
    <t>For more information: Harmonised Consumer Prices</t>
  </si>
  <si>
    <t xml:space="preserve">T2.3.5 </t>
  </si>
  <si>
    <t>Information: Federal Statistical Office (FSO), Section Prices</t>
  </si>
  <si>
    <t>Overnight stays 2019</t>
  </si>
  <si>
    <t>Overnight stays 2020</t>
  </si>
  <si>
    <t>Change 2019–2020, in %</t>
  </si>
  <si>
    <t>© FSO 2022</t>
  </si>
  <si>
    <t>Other continents</t>
  </si>
  <si>
    <t>Overnight stays in tourist accomodation, in the hotel sector and in supplementary accomodation, 2020</t>
  </si>
  <si>
    <t>Overnight stays in tourist accommodation</t>
  </si>
  <si>
    <t>Monthly breakdown of overnight stays in tourist accommodation, 2020</t>
  </si>
  <si>
    <t>Change 2019-2020 (in %)</t>
  </si>
  <si>
    <t>EU</t>
  </si>
  <si>
    <t>Supply in the hotel sector in 2020</t>
  </si>
  <si>
    <t>Vaud</t>
  </si>
  <si>
    <t>Change in supply in the hotel sector, 2011–2020 and 2019–2020</t>
  </si>
  <si>
    <t>Change 2011-2020 (in %)</t>
  </si>
  <si>
    <t>Demand in the hotel sector, 2011–2020</t>
  </si>
  <si>
    <t>T 2.2.4a</t>
  </si>
  <si>
    <t>Change in overnight stays by foreign and Swiss visitors in the hotel sector, 2011-2020</t>
  </si>
  <si>
    <t>Foreign overnight stays</t>
  </si>
  <si>
    <t>Swiss overnight stays</t>
  </si>
  <si>
    <t xml:space="preserve">Total overnight stays </t>
  </si>
  <si>
    <t>Swiss overnight stays 2019</t>
  </si>
  <si>
    <t>Foreign overnight stays 2019</t>
  </si>
  <si>
    <t>Swiss overnight stays 2020</t>
  </si>
  <si>
    <t>Foreign overnight stays 2020</t>
  </si>
  <si>
    <t>Change Swiss overnight stays 2019-2020</t>
  </si>
  <si>
    <t>Change foreign overnight stays 2019-2020</t>
  </si>
  <si>
    <t>T 2.2.5a-f</t>
  </si>
  <si>
    <t>2018-2019</t>
  </si>
  <si>
    <t>2019-2020</t>
  </si>
  <si>
    <t>Share of overnight stays 2019 (in %)</t>
  </si>
  <si>
    <t>Share of overnight stays 2020 (in %)</t>
  </si>
  <si>
    <t>Share of overnight stays by continent and by country of residence in the hotel sector, 2011–2020</t>
  </si>
  <si>
    <t>Change 2018-2019 (in %)</t>
  </si>
  <si>
    <t>Distribution of overnight stays 2020 (in %)</t>
  </si>
  <si>
    <t xml:space="preserve">T 2.2.6 </t>
  </si>
  <si>
    <t xml:space="preserve">T 2.2.7 </t>
  </si>
  <si>
    <t>Average duration of stay in 2019 (in nights)</t>
  </si>
  <si>
    <t>Average duration of stay in 2020 (in nights)</t>
  </si>
  <si>
    <t>Duration of stay in the hotel sector, 2011–2020</t>
  </si>
  <si>
    <t>Net room occupancy rate in the hotel sector, 2016 – 2020</t>
  </si>
  <si>
    <r>
      <t>Winter season 2019-2020</t>
    </r>
    <r>
      <rPr>
        <vertAlign val="superscript"/>
        <sz val="8"/>
        <rFont val="Arial"/>
        <family val="2"/>
      </rPr>
      <t>2</t>
    </r>
  </si>
  <si>
    <r>
      <t>Summer season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2020</t>
    </r>
    <r>
      <rPr>
        <vertAlign val="superscript"/>
        <sz val="8"/>
        <rFont val="Arial"/>
        <family val="2"/>
      </rPr>
      <t>3</t>
    </r>
  </si>
  <si>
    <t>T 2.2.9</t>
  </si>
  <si>
    <t>Supplementary accommodation: supply in major region by accommodation type, 2020</t>
  </si>
  <si>
    <t>Change in overnight stays, in %
 2019-2020</t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</si>
  <si>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Change in overnight stays 2019-2020, in %</t>
    </r>
  </si>
  <si>
    <t>Change in %, 2019-2020</t>
  </si>
  <si>
    <t>Change coefficients</t>
  </si>
  <si>
    <t>Supplementary accommodation: breakdown by month of overnight stays by type of accommodation, 2018– 2020</t>
  </si>
  <si>
    <t>Change 2019-2020</t>
  </si>
  <si>
    <t>EU*</t>
  </si>
  <si>
    <t>France**</t>
  </si>
  <si>
    <t>* EU: estimated data</t>
  </si>
  <si>
    <t>according to the new calculation method</t>
  </si>
  <si>
    <t>This new method of data processing allows estimates for a calendar year. Previously, trips that took place at the end of the year preceding the survey were counted as part of the survey year.</t>
  </si>
  <si>
    <r>
      <t>Net travel propensity as a percentage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2020</t>
    </r>
  </si>
  <si>
    <t>6-14 years old</t>
  </si>
  <si>
    <t>15-24 years old</t>
  </si>
  <si>
    <t>25-44 years old</t>
  </si>
  <si>
    <t>45-64 years old</t>
  </si>
  <si>
    <t>≥ 65 years old</t>
  </si>
  <si>
    <r>
      <t>German-speaking Switzerland</t>
    </r>
    <r>
      <rPr>
        <vertAlign val="superscript"/>
        <sz val="8"/>
        <rFont val="Arial"/>
        <family val="2"/>
      </rPr>
      <t xml:space="preserve"> 1</t>
    </r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</si>
  <si>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incl. Romansh-speaking Switzerland (sample too small for separate analysis)</t>
    </r>
  </si>
  <si>
    <t>*</t>
  </si>
  <si>
    <t>()</t>
  </si>
  <si>
    <t>* not indicated because obvious or not relevant</t>
  </si>
  <si>
    <t>(): not indicated due to insufficient statistical reliability</t>
  </si>
  <si>
    <t>(xx): insufficient statistical reliability</t>
  </si>
  <si>
    <t>Trips with overnight stays by accommodation type and main means of transport, 2020</t>
  </si>
  <si>
    <t>Friends and relatives</t>
  </si>
  <si>
    <t>Web Site: Travel behaviour</t>
  </si>
  <si>
    <t>Information: Federal Statistical Office, section Mobility, 058 463 64 68, reisen@bfs.admin.ch</t>
  </si>
  <si>
    <t>Day trips by trip purpose</t>
  </si>
  <si>
    <t>Sources: FSO - Travel behaviour</t>
  </si>
  <si>
    <t>The time series was updated based on the results of the TSA 2017.</t>
  </si>
  <si>
    <t>2020 1)</t>
  </si>
  <si>
    <t>2018–2020</t>
  </si>
  <si>
    <t>1) Provisional values</t>
  </si>
  <si>
    <t>1,1*</t>
  </si>
  <si>
    <t>-4,6*</t>
  </si>
  <si>
    <t>1,8*</t>
  </si>
  <si>
    <t>-7,9*</t>
  </si>
  <si>
    <t>*provisional</t>
  </si>
  <si>
    <t>© FS0 2022</t>
  </si>
  <si>
    <t>European Union</t>
  </si>
  <si>
    <t>European Union *</t>
  </si>
  <si>
    <t>*EU27</t>
  </si>
  <si>
    <t>Comparative price level index in 2020</t>
  </si>
  <si>
    <t>European Union (EU*)=100</t>
  </si>
  <si>
    <t>Swiss tourism statistics: FSO Number: 1074-2000</t>
  </si>
  <si>
    <t xml:space="preserve">T2.1.4 </t>
  </si>
  <si>
    <t xml:space="preserve">T2.2.1 </t>
  </si>
  <si>
    <t xml:space="preserve">T2.2.2 </t>
  </si>
  <si>
    <t xml:space="preserve">T2.2.3 </t>
  </si>
  <si>
    <t>T2.2.4a</t>
  </si>
  <si>
    <t>T2.2.4b</t>
  </si>
  <si>
    <t xml:space="preserve">T2.2.8 </t>
  </si>
  <si>
    <t xml:space="preserve">T2.2.7 </t>
  </si>
  <si>
    <t xml:space="preserve">T2.2.6 </t>
  </si>
  <si>
    <t>T2.2.5a-f</t>
  </si>
  <si>
    <t>T2.2.9</t>
  </si>
  <si>
    <t xml:space="preserve">T5.1 </t>
  </si>
  <si>
    <t xml:space="preserve">T5.2 </t>
  </si>
  <si>
    <t>T5.3</t>
  </si>
  <si>
    <t xml:space="preserve">T5.4 </t>
  </si>
  <si>
    <t xml:space="preserve">T5.5 </t>
  </si>
  <si>
    <t xml:space="preserve">T5.6 </t>
  </si>
  <si>
    <t>Monthly change (in %) in overnight stays by foreign and Swiss guests in hotels, 2019 to 2020</t>
  </si>
  <si>
    <t>Monthly change (in %) in overnight stays by foreign and Swiss guests in hotels, 2019-2020</t>
  </si>
  <si>
    <t>Supplementary accommodation: demand by visitors' country of origin and by type of accommodation, 2018–2020</t>
  </si>
  <si>
    <t>Supplementary accommodation: demand by major region and by type of accommodation, 2018–2020</t>
  </si>
  <si>
    <t>Change in overnight stays in hotels and similar establishments by country, 2019–2020</t>
  </si>
  <si>
    <t>Change in overnight stays in tourist accommodation by country, 2019–2020</t>
  </si>
  <si>
    <t>Supplementary accommodation: duration of stay by major region and by type of accommodation, 2018–2020</t>
  </si>
  <si>
    <t>Change in overnight stays in supplementary accommodatio, by coutry, 2019–2020</t>
  </si>
  <si>
    <t>T 2.1.3</t>
  </si>
  <si>
    <t>Change in overnight stays by guests from Europe, Asia, America, Africa and Oceania in the hotel sector, 2011-2020</t>
  </si>
  <si>
    <r>
      <t>2</t>
    </r>
    <r>
      <rPr>
        <sz val="8"/>
        <rFont val="Arial"/>
        <family val="2"/>
      </rPr>
      <t>Winter tourist season: November 2019 to April 2020</t>
    </r>
  </si>
  <si>
    <r>
      <t>3</t>
    </r>
    <r>
      <rPr>
        <sz val="8"/>
        <rFont val="Arial"/>
        <family val="2"/>
      </rPr>
      <t>Summer tourist season: May 2020 to October 2020</t>
    </r>
  </si>
  <si>
    <t>Change in demand by tourist region in the hotel sector, 2016–2020</t>
  </si>
  <si>
    <t>T 2.3.1</t>
  </si>
  <si>
    <t xml:space="preserve">T 2.3.2.1 </t>
  </si>
  <si>
    <t>T 2.3.3</t>
  </si>
  <si>
    <t>T 2.3.4</t>
  </si>
  <si>
    <t xml:space="preserve">T 2.3.5 </t>
  </si>
  <si>
    <t xml:space="preserve">T 2.3.2.2 </t>
  </si>
  <si>
    <t>** Data not available for 2020</t>
  </si>
  <si>
    <t>2019–2020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</si>
</sst>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\ ###\ ###\ ##0"/>
    <numFmt numFmtId="168" formatCode="#,##0_ ;[Red]\-#,##0\ "/>
    <numFmt numFmtId="169" formatCode="#,##0.0_ ;[Red]\-#,##0.0\ "/>
    <numFmt numFmtId="170" formatCode="#,##0.0_ ;\-#,##0.0\ "/>
    <numFmt numFmtId="171" formatCode="0.0%"/>
    <numFmt numFmtId="172" formatCode="#,###,##0__;\–#,###,##0__;\–__;@__\ "/>
    <numFmt numFmtId="173" formatCode="_ * #,##0_ ;_ * \-#,##0_ ;_ * &quot;-&quot;??_ ;_ @_ "/>
    <numFmt numFmtId="174" formatCode="#,###,##0__;\-#,###,##0__;0__;@__"/>
    <numFmt numFmtId="175" formatCode="#,###,##0.00__;\-#,###,##0.00__;0.00__;@__"/>
    <numFmt numFmtId="176" formatCode="#,###,##0.0__;\-#,###,##0.0__;0.0__;@__"/>
    <numFmt numFmtId="177" formatCode="#\ ###\ ##0.0__;\–#\ ###\ ##0.0__;\–__;@__\ "/>
    <numFmt numFmtId="178" formatCode="#######\ ###\ ##0.0__;\–#######\ ###\ ##0.0__;\–__;@__\ "/>
    <numFmt numFmtId="179" formatCode="#,##0;\-#,##0;0;\ \ \ @"/>
    <numFmt numFmtId="180" formatCode="##\ ###\ ##0.0__;\–##\ ###\ ##0.0__;\–__;@__\ "/>
    <numFmt numFmtId="181" formatCode="#\ ###\ ##0__;\–#\ ###\ ##0__;0__;@__\ "/>
    <numFmt numFmtId="182" formatCode="###\ ###\ ###"/>
    <numFmt numFmtId="183" formatCode="###\ ###\ ##0.0__;\–###\ ###\ ##0.0__;\–__;@__\ "/>
    <numFmt numFmtId="184" formatCode="#,###,##0.0____;\-#,###,##0.0____;0.0____;@____"/>
    <numFmt numFmtId="185" formatCode="#\ ###\ ##0__;\-#\ ###\ ##0__;\-\-\-__;@__"/>
    <numFmt numFmtId="186" formatCode="#\ \(###\ ##0\)__;\–#\ ###\ ##0__;0__;@__\ "/>
    <numFmt numFmtId="187" formatCode="#\ \(###\ ##0\)__;\-#\ ###\ ##0__;\-\-\-__;@__"/>
  </numFmts>
  <fonts count="9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Helvetica 55 Roman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b/>
      <i/>
      <sz val="8"/>
      <name val="Arial"/>
      <family val="2"/>
    </font>
    <font>
      <vertAlign val="superscript"/>
      <sz val="8"/>
      <name val="Arial Narrow"/>
      <family val="2"/>
    </font>
    <font>
      <sz val="11"/>
      <color theme="1"/>
      <name val="Arial"/>
      <family val="2"/>
    </font>
    <font>
      <u/>
      <sz val="10"/>
      <color indexed="12"/>
      <name val="MS Sans Serif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color rgb="FF7030A0"/>
      <name val="Arial"/>
      <family val="2"/>
    </font>
    <font>
      <sz val="10"/>
      <color rgb="FF7030A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rgb="FF7030A0"/>
      <name val="Arial"/>
      <family val="2"/>
    </font>
    <font>
      <b/>
      <sz val="9"/>
      <color indexed="10"/>
      <name val="Arial"/>
      <family val="2"/>
    </font>
    <font>
      <b/>
      <sz val="8"/>
      <color rgb="FFFF0000"/>
      <name val="Arial"/>
      <family val="2"/>
    </font>
    <font>
      <sz val="8"/>
      <color rgb="FF92D050"/>
      <name val="Arial"/>
      <family val="2"/>
    </font>
    <font>
      <b/>
      <sz val="8"/>
      <color rgb="FF000000"/>
      <name val="Arial"/>
      <family val="2"/>
    </font>
    <font>
      <i/>
      <sz val="9"/>
      <name val="Arial"/>
      <family val="2"/>
    </font>
    <font>
      <sz val="8"/>
      <color rgb="FF333333"/>
      <name val="Arial"/>
      <family val="2"/>
    </font>
    <font>
      <b/>
      <sz val="8"/>
      <color rgb="FF333333"/>
      <name val="Arial"/>
      <family val="2"/>
    </font>
    <font>
      <b/>
      <sz val="10"/>
      <color indexed="8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9"/>
      <color theme="1"/>
      <name val="Arial"/>
      <family val="2"/>
    </font>
    <font>
      <sz val="8"/>
      <color rgb="FF00B050"/>
      <name val="Arial"/>
      <family val="2"/>
    </font>
    <font>
      <u/>
      <sz val="10"/>
      <color theme="10"/>
      <name val="Arial"/>
      <family val="2"/>
    </font>
    <font>
      <sz val="11"/>
      <color rgb="FF1F497D"/>
      <name val="Calibri"/>
      <family val="2"/>
    </font>
    <font>
      <u/>
      <sz val="8"/>
      <color theme="10"/>
      <name val="Arial"/>
      <family val="2"/>
    </font>
    <font>
      <b/>
      <sz val="10"/>
      <name val="Arial"/>
      <family val="2"/>
    </font>
    <font>
      <b/>
      <vertAlign val="superscript"/>
      <sz val="9"/>
      <name val="Arial"/>
      <family val="2"/>
    </font>
    <font>
      <u/>
      <sz val="10"/>
      <color theme="10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 "/>
    </font>
    <font>
      <sz val="8"/>
      <name val="Helvetica 55 Roman"/>
    </font>
    <font>
      <vertAlign val="superscript"/>
      <sz val="8"/>
      <color rgb="FF000000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rgb="FF000014"/>
      </patternFill>
    </fill>
    <fill>
      <patternFill patternType="solid">
        <fgColor theme="0"/>
        <bgColor rgb="FF000014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indexed="9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</fills>
  <borders count="10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8">
    <xf numFmtId="0" fontId="0" fillId="0" borderId="0"/>
    <xf numFmtId="9" fontId="17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/>
    <xf numFmtId="164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7" fillId="0" borderId="0"/>
    <xf numFmtId="0" fontId="17" fillId="0" borderId="0"/>
    <xf numFmtId="0" fontId="30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9" fontId="31" fillId="0" borderId="0" applyFont="0" applyFill="0" applyBorder="0" applyAlignment="0" applyProtection="0"/>
    <xf numFmtId="0" fontId="13" fillId="0" borderId="0"/>
    <xf numFmtId="164" fontId="17" fillId="0" borderId="0" applyFon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6" fillId="0" borderId="0" applyNumberFormat="0" applyFill="0" applyBorder="0" applyAlignment="0" applyProtection="0"/>
    <xf numFmtId="0" fontId="37" fillId="6" borderId="0" applyNumberFormat="0" applyBorder="0" applyAlignment="0" applyProtection="0"/>
    <xf numFmtId="0" fontId="38" fillId="7" borderId="0" applyNumberFormat="0" applyBorder="0" applyAlignment="0" applyProtection="0"/>
    <xf numFmtId="0" fontId="39" fillId="8" borderId="0" applyNumberFormat="0" applyBorder="0" applyAlignment="0" applyProtection="0"/>
    <xf numFmtId="0" fontId="40" fillId="9" borderId="14" applyNumberFormat="0" applyAlignment="0" applyProtection="0"/>
    <xf numFmtId="0" fontId="41" fillId="10" borderId="15" applyNumberFormat="0" applyAlignment="0" applyProtection="0"/>
    <xf numFmtId="0" fontId="42" fillId="10" borderId="14" applyNumberFormat="0" applyAlignment="0" applyProtection="0"/>
    <xf numFmtId="0" fontId="43" fillId="0" borderId="16" applyNumberFormat="0" applyFill="0" applyAlignment="0" applyProtection="0"/>
    <xf numFmtId="0" fontId="44" fillId="11" borderId="17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9" applyNumberFormat="0" applyFill="0" applyAlignment="0" applyProtection="0"/>
    <xf numFmtId="0" fontId="48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8" fillId="36" borderId="0" applyNumberFormat="0" applyBorder="0" applyAlignment="0" applyProtection="0"/>
    <xf numFmtId="0" fontId="12" fillId="0" borderId="0"/>
    <xf numFmtId="0" fontId="12" fillId="12" borderId="18" applyNumberFormat="0" applyFont="0" applyAlignment="0" applyProtection="0"/>
    <xf numFmtId="0" fontId="17" fillId="0" borderId="0"/>
    <xf numFmtId="9" fontId="17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7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164" fontId="32" fillId="0" borderId="0" applyFont="0" applyFill="0" applyBorder="0" applyAlignment="0" applyProtection="0"/>
    <xf numFmtId="0" fontId="7" fillId="0" borderId="0"/>
    <xf numFmtId="0" fontId="30" fillId="0" borderId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71" fillId="0" borderId="0"/>
    <xf numFmtId="0" fontId="30" fillId="0" borderId="0"/>
    <xf numFmtId="0" fontId="75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" fillId="0" borderId="0"/>
    <xf numFmtId="0" fontId="75" fillId="0" borderId="0" applyNumberForma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922">
    <xf numFmtId="0" fontId="0" fillId="0" borderId="0" xfId="0"/>
    <xf numFmtId="3" fontId="21" fillId="2" borderId="0" xfId="0" applyNumberFormat="1" applyFont="1" applyFill="1" applyBorder="1" applyAlignment="1"/>
    <xf numFmtId="0" fontId="19" fillId="2" borderId="0" xfId="0" applyFont="1" applyFill="1" applyBorder="1" applyAlignment="1"/>
    <xf numFmtId="0" fontId="18" fillId="2" borderId="0" xfId="0" applyFont="1" applyFill="1"/>
    <xf numFmtId="0" fontId="17" fillId="2" borderId="0" xfId="0" applyFont="1" applyFill="1"/>
    <xf numFmtId="0" fontId="0" fillId="2" borderId="0" xfId="0" applyFill="1"/>
    <xf numFmtId="165" fontId="18" fillId="2" borderId="0" xfId="0" applyNumberFormat="1" applyFont="1" applyFill="1" applyBorder="1"/>
    <xf numFmtId="0" fontId="20" fillId="3" borderId="0" xfId="0" applyFont="1" applyFill="1" applyBorder="1" applyAlignment="1">
      <alignment horizontal="left" vertical="center"/>
    </xf>
    <xf numFmtId="165" fontId="17" fillId="2" borderId="0" xfId="0" applyNumberFormat="1" applyFont="1" applyFill="1"/>
    <xf numFmtId="0" fontId="20" fillId="2" borderId="0" xfId="0" applyFont="1" applyFill="1"/>
    <xf numFmtId="0" fontId="0" fillId="2" borderId="0" xfId="0" applyFill="1" applyAlignment="1">
      <alignment horizontal="left"/>
    </xf>
    <xf numFmtId="167" fontId="22" fillId="3" borderId="0" xfId="0" applyNumberFormat="1" applyFont="1" applyFill="1" applyBorder="1" applyAlignment="1">
      <alignment horizontal="right" vertical="center"/>
    </xf>
    <xf numFmtId="0" fontId="0" fillId="2" borderId="0" xfId="0" applyFill="1" applyAlignment="1"/>
    <xf numFmtId="0" fontId="17" fillId="2" borderId="0" xfId="12" applyFill="1"/>
    <xf numFmtId="0" fontId="18" fillId="2" borderId="0" xfId="12" applyFont="1" applyFill="1"/>
    <xf numFmtId="0" fontId="18" fillId="2" borderId="0" xfId="12" applyFont="1" applyFill="1" applyBorder="1"/>
    <xf numFmtId="0" fontId="17" fillId="0" borderId="0" xfId="10"/>
    <xf numFmtId="167" fontId="22" fillId="2" borderId="0" xfId="0" applyNumberFormat="1" applyFont="1" applyFill="1" applyBorder="1" applyAlignment="1">
      <alignment horizontal="right" vertical="center"/>
    </xf>
    <xf numFmtId="168" fontId="24" fillId="2" borderId="0" xfId="0" applyNumberFormat="1" applyFont="1" applyFill="1" applyBorder="1" applyAlignment="1"/>
    <xf numFmtId="169" fontId="24" fillId="2" borderId="0" xfId="0" applyNumberFormat="1" applyFont="1" applyFill="1" applyBorder="1" applyAlignment="1"/>
    <xf numFmtId="170" fontId="24" fillId="2" borderId="0" xfId="0" applyNumberFormat="1" applyFont="1" applyFill="1" applyBorder="1" applyAlignment="1"/>
    <xf numFmtId="170" fontId="26" fillId="2" borderId="0" xfId="0" applyNumberFormat="1" applyFont="1" applyFill="1" applyBorder="1" applyAlignment="1"/>
    <xf numFmtId="3" fontId="18" fillId="2" borderId="0" xfId="0" applyNumberFormat="1" applyFont="1" applyFill="1"/>
    <xf numFmtId="0" fontId="18" fillId="3" borderId="5" xfId="0" applyFont="1" applyFill="1" applyBorder="1" applyAlignment="1">
      <alignment horizontal="left"/>
    </xf>
    <xf numFmtId="4" fontId="25" fillId="4" borderId="0" xfId="0" applyNumberFormat="1" applyFont="1" applyFill="1"/>
    <xf numFmtId="2" fontId="18" fillId="2" borderId="0" xfId="0" applyNumberFormat="1" applyFont="1" applyFill="1" applyBorder="1"/>
    <xf numFmtId="3" fontId="18" fillId="2" borderId="0" xfId="0" applyNumberFormat="1" applyFont="1" applyFill="1" applyBorder="1"/>
    <xf numFmtId="172" fontId="18" fillId="2" borderId="0" xfId="0" applyNumberFormat="1" applyFont="1" applyFill="1" applyBorder="1" applyAlignment="1">
      <alignment horizontal="right"/>
    </xf>
    <xf numFmtId="3" fontId="0" fillId="0" borderId="0" xfId="0" applyNumberFormat="1"/>
    <xf numFmtId="0" fontId="30" fillId="0" borderId="0" xfId="78"/>
    <xf numFmtId="3" fontId="18" fillId="4" borderId="0" xfId="0" applyNumberFormat="1" applyFont="1" applyFill="1" applyBorder="1"/>
    <xf numFmtId="3" fontId="18" fillId="3" borderId="0" xfId="0" applyNumberFormat="1" applyFont="1" applyFill="1" applyBorder="1" applyAlignment="1">
      <alignment horizontal="left" wrapText="1"/>
    </xf>
    <xf numFmtId="0" fontId="18" fillId="4" borderId="4" xfId="0" applyFont="1" applyFill="1" applyBorder="1"/>
    <xf numFmtId="3" fontId="18" fillId="4" borderId="20" xfId="0" applyNumberFormat="1" applyFont="1" applyFill="1" applyBorder="1"/>
    <xf numFmtId="0" fontId="50" fillId="2" borderId="0" xfId="0" applyFont="1" applyFill="1"/>
    <xf numFmtId="3" fontId="49" fillId="4" borderId="0" xfId="0" applyNumberFormat="1" applyFont="1" applyFill="1" applyBorder="1"/>
    <xf numFmtId="0" fontId="18" fillId="5" borderId="0" xfId="0" applyFont="1" applyFill="1" applyBorder="1" applyAlignment="1">
      <alignment vertical="center"/>
    </xf>
    <xf numFmtId="1" fontId="18" fillId="2" borderId="0" xfId="0" applyNumberFormat="1" applyFont="1" applyFill="1" applyBorder="1" applyAlignment="1"/>
    <xf numFmtId="0" fontId="25" fillId="2" borderId="0" xfId="0" applyFont="1" applyFill="1" applyBorder="1" applyAlignment="1"/>
    <xf numFmtId="0" fontId="27" fillId="2" borderId="0" xfId="0" applyFont="1" applyFill="1" applyBorder="1" applyAlignment="1"/>
    <xf numFmtId="2" fontId="18" fillId="5" borderId="27" xfId="0" applyNumberFormat="1" applyFont="1" applyFill="1" applyBorder="1" applyAlignment="1">
      <alignment horizontal="right"/>
    </xf>
    <xf numFmtId="2" fontId="18" fillId="5" borderId="0" xfId="0" applyNumberFormat="1" applyFont="1" applyFill="1" applyBorder="1" applyAlignment="1">
      <alignment horizontal="right"/>
    </xf>
    <xf numFmtId="2" fontId="18" fillId="5" borderId="0" xfId="0" applyNumberFormat="1" applyFont="1" applyFill="1" applyBorder="1" applyAlignment="1">
      <alignment horizontal="right" vertical="center"/>
    </xf>
    <xf numFmtId="0" fontId="18" fillId="0" borderId="0" xfId="78" applyFont="1"/>
    <xf numFmtId="0" fontId="51" fillId="2" borderId="0" xfId="79" applyFont="1" applyFill="1"/>
    <xf numFmtId="0" fontId="6" fillId="0" borderId="0" xfId="79"/>
    <xf numFmtId="0" fontId="51" fillId="2" borderId="5" xfId="79" applyFont="1" applyFill="1" applyBorder="1" applyAlignment="1">
      <alignment vertical="top" wrapText="1"/>
    </xf>
    <xf numFmtId="0" fontId="51" fillId="0" borderId="0" xfId="79" applyFont="1"/>
    <xf numFmtId="171" fontId="51" fillId="2" borderId="0" xfId="80" applyNumberFormat="1" applyFont="1" applyFill="1" applyBorder="1" applyAlignment="1">
      <alignment horizontal="center" vertical="center"/>
    </xf>
    <xf numFmtId="0" fontId="51" fillId="0" borderId="5" xfId="79" applyFont="1" applyBorder="1"/>
    <xf numFmtId="0" fontId="51" fillId="2" borderId="0" xfId="79" applyFont="1" applyFill="1" applyBorder="1" applyAlignment="1">
      <alignment horizontal="left"/>
    </xf>
    <xf numFmtId="173" fontId="51" fillId="2" borderId="0" xfId="81" applyNumberFormat="1" applyFont="1" applyFill="1" applyBorder="1" applyAlignment="1">
      <alignment horizontal="right"/>
    </xf>
    <xf numFmtId="0" fontId="6" fillId="0" borderId="0" xfId="82"/>
    <xf numFmtId="0" fontId="18" fillId="5" borderId="0" xfId="10" applyFont="1" applyFill="1" applyBorder="1" applyAlignment="1"/>
    <xf numFmtId="0" fontId="18" fillId="3" borderId="5" xfId="82" applyFont="1" applyFill="1" applyBorder="1" applyAlignment="1">
      <alignment horizontal="left" vertical="center" wrapText="1"/>
    </xf>
    <xf numFmtId="0" fontId="18" fillId="2" borderId="5" xfId="82" applyFont="1" applyFill="1" applyBorder="1" applyAlignment="1">
      <alignment horizontal="right"/>
    </xf>
    <xf numFmtId="0" fontId="52" fillId="2" borderId="0" xfId="79" applyFont="1" applyFill="1"/>
    <xf numFmtId="0" fontId="51" fillId="2" borderId="5" xfId="79" applyFont="1" applyFill="1" applyBorder="1"/>
    <xf numFmtId="0" fontId="6" fillId="2" borderId="0" xfId="79" applyFill="1"/>
    <xf numFmtId="167" fontId="18" fillId="2" borderId="0" xfId="0" applyNumberFormat="1" applyFont="1" applyFill="1" applyBorder="1" applyAlignment="1">
      <alignment horizontal="right" vertical="center"/>
    </xf>
    <xf numFmtId="1" fontId="22" fillId="2" borderId="0" xfId="0" applyNumberFormat="1" applyFont="1" applyFill="1" applyBorder="1" applyAlignment="1">
      <alignment horizontal="left" vertical="center"/>
    </xf>
    <xf numFmtId="0" fontId="30" fillId="0" borderId="0" xfId="0" applyFont="1"/>
    <xf numFmtId="0" fontId="56" fillId="2" borderId="0" xfId="0" applyFont="1" applyFill="1" applyAlignment="1">
      <alignment horizontal="left"/>
    </xf>
    <xf numFmtId="0" fontId="56" fillId="0" borderId="0" xfId="0" applyFont="1" applyAlignment="1">
      <alignment horizontal="right"/>
    </xf>
    <xf numFmtId="0" fontId="18" fillId="0" borderId="0" xfId="0" applyFont="1"/>
    <xf numFmtId="0" fontId="18" fillId="0" borderId="0" xfId="10" applyFont="1"/>
    <xf numFmtId="0" fontId="18" fillId="2" borderId="0" xfId="0" applyFont="1" applyFill="1" applyBorder="1" applyAlignment="1">
      <alignment horizontal="left" indent="2"/>
    </xf>
    <xf numFmtId="0" fontId="18" fillId="2" borderId="37" xfId="0" applyFont="1" applyFill="1" applyBorder="1" applyAlignment="1">
      <alignment horizontal="left" indent="2"/>
    </xf>
    <xf numFmtId="0" fontId="21" fillId="37" borderId="0" xfId="0" applyFont="1" applyFill="1" applyBorder="1"/>
    <xf numFmtId="0" fontId="18" fillId="0" borderId="33" xfId="0" applyFont="1" applyBorder="1"/>
    <xf numFmtId="0" fontId="18" fillId="39" borderId="0" xfId="0" applyFont="1" applyFill="1" applyBorder="1" applyAlignment="1">
      <alignment horizontal="left" indent="1"/>
    </xf>
    <xf numFmtId="0" fontId="57" fillId="0" borderId="0" xfId="0" applyFont="1"/>
    <xf numFmtId="0" fontId="21" fillId="2" borderId="0" xfId="0" applyFont="1" applyFill="1"/>
    <xf numFmtId="1" fontId="18" fillId="2" borderId="0" xfId="0" applyNumberFormat="1" applyFont="1" applyFill="1"/>
    <xf numFmtId="0" fontId="18" fillId="0" borderId="0" xfId="79" applyFont="1"/>
    <xf numFmtId="0" fontId="18" fillId="2" borderId="0" xfId="0" applyFont="1" applyFill="1" applyAlignment="1"/>
    <xf numFmtId="0" fontId="18" fillId="4" borderId="0" xfId="0" applyFont="1" applyFill="1"/>
    <xf numFmtId="0" fontId="18" fillId="2" borderId="0" xfId="0" applyFont="1" applyFill="1" applyBorder="1"/>
    <xf numFmtId="0" fontId="53" fillId="4" borderId="0" xfId="0" applyFont="1" applyFill="1"/>
    <xf numFmtId="0" fontId="21" fillId="2" borderId="0" xfId="0" applyFont="1" applyFill="1" applyBorder="1"/>
    <xf numFmtId="0" fontId="18" fillId="2" borderId="1" xfId="0" applyFont="1" applyFill="1" applyBorder="1"/>
    <xf numFmtId="0" fontId="51" fillId="0" borderId="0" xfId="82" applyFont="1"/>
    <xf numFmtId="0" fontId="51" fillId="2" borderId="0" xfId="82" applyFont="1" applyFill="1"/>
    <xf numFmtId="0" fontId="21" fillId="2" borderId="0" xfId="12" applyFont="1" applyFill="1"/>
    <xf numFmtId="0" fontId="49" fillId="0" borderId="0" xfId="78" applyFont="1"/>
    <xf numFmtId="0" fontId="56" fillId="3" borderId="0" xfId="0" applyFont="1" applyFill="1" applyBorder="1" applyAlignment="1">
      <alignment horizontal="left" vertical="center"/>
    </xf>
    <xf numFmtId="0" fontId="61" fillId="3" borderId="0" xfId="0" applyFont="1" applyFill="1" applyBorder="1" applyAlignment="1">
      <alignment horizontal="left" vertical="center"/>
    </xf>
    <xf numFmtId="0" fontId="56" fillId="0" borderId="0" xfId="0" applyFont="1" applyAlignment="1">
      <alignment horizontal="left"/>
    </xf>
    <xf numFmtId="0" fontId="58" fillId="2" borderId="0" xfId="74" applyFont="1" applyFill="1" applyAlignment="1">
      <alignment horizontal="left"/>
    </xf>
    <xf numFmtId="0" fontId="59" fillId="0" borderId="0" xfId="0" applyFont="1" applyAlignment="1">
      <alignment horizontal="left"/>
    </xf>
    <xf numFmtId="0" fontId="60" fillId="2" borderId="0" xfId="0" applyFont="1" applyFill="1" applyAlignment="1">
      <alignment horizontal="left"/>
    </xf>
    <xf numFmtId="0" fontId="56" fillId="2" borderId="0" xfId="0" applyFont="1" applyFill="1" applyBorder="1" applyAlignment="1">
      <alignment horizontal="left"/>
    </xf>
    <xf numFmtId="0" fontId="59" fillId="4" borderId="0" xfId="0" applyFont="1" applyFill="1" applyAlignment="1">
      <alignment horizontal="left"/>
    </xf>
    <xf numFmtId="0" fontId="59" fillId="4" borderId="0" xfId="0" applyFont="1" applyFill="1" applyBorder="1" applyAlignment="1">
      <alignment horizontal="left"/>
    </xf>
    <xf numFmtId="0" fontId="56" fillId="2" borderId="1" xfId="0" applyFont="1" applyFill="1" applyBorder="1" applyAlignment="1">
      <alignment horizontal="left"/>
    </xf>
    <xf numFmtId="0" fontId="56" fillId="2" borderId="0" xfId="78" applyNumberFormat="1" applyFont="1" applyFill="1" applyBorder="1" applyAlignment="1">
      <alignment horizontal="left"/>
    </xf>
    <xf numFmtId="0" fontId="56" fillId="2" borderId="0" xfId="78" applyFont="1" applyFill="1" applyAlignment="1">
      <alignment horizontal="left"/>
    </xf>
    <xf numFmtId="0" fontId="56" fillId="0" borderId="0" xfId="78" applyFont="1" applyAlignment="1">
      <alignment horizontal="left"/>
    </xf>
    <xf numFmtId="0" fontId="58" fillId="0" borderId="0" xfId="79" applyFont="1" applyAlignment="1">
      <alignment horizontal="left"/>
    </xf>
    <xf numFmtId="0" fontId="58" fillId="0" borderId="0" xfId="82" applyFont="1" applyAlignment="1">
      <alignment horizontal="left"/>
    </xf>
    <xf numFmtId="0" fontId="56" fillId="2" borderId="0" xfId="10" applyFont="1" applyFill="1" applyAlignment="1">
      <alignment horizontal="left"/>
    </xf>
    <xf numFmtId="0" fontId="58" fillId="2" borderId="0" xfId="79" applyFont="1" applyFill="1" applyAlignment="1">
      <alignment horizontal="left"/>
    </xf>
    <xf numFmtId="10" fontId="58" fillId="2" borderId="0" xfId="80" applyNumberFormat="1" applyFont="1" applyFill="1" applyAlignment="1">
      <alignment horizontal="left"/>
    </xf>
    <xf numFmtId="0" fontId="56" fillId="2" borderId="0" xfId="12" applyFont="1" applyFill="1" applyAlignment="1">
      <alignment horizontal="left"/>
    </xf>
    <xf numFmtId="0" fontId="60" fillId="0" borderId="0" xfId="78" applyFont="1" applyAlignment="1">
      <alignment horizontal="left"/>
    </xf>
    <xf numFmtId="3" fontId="56" fillId="3" borderId="0" xfId="0" applyNumberFormat="1" applyFont="1" applyFill="1" applyBorder="1" applyAlignment="1">
      <alignment horizontal="left" vertical="center"/>
    </xf>
    <xf numFmtId="0" fontId="56" fillId="0" borderId="0" xfId="78" applyNumberFormat="1" applyFont="1" applyFill="1" applyBorder="1" applyAlignment="1">
      <alignment horizontal="left"/>
    </xf>
    <xf numFmtId="0" fontId="18" fillId="0" borderId="5" xfId="0" applyFont="1" applyBorder="1"/>
    <xf numFmtId="3" fontId="18" fillId="0" borderId="0" xfId="0" applyNumberFormat="1" applyFont="1"/>
    <xf numFmtId="0" fontId="21" fillId="0" borderId="0" xfId="0" applyFont="1" applyAlignment="1">
      <alignment horizontal="left"/>
    </xf>
    <xf numFmtId="165" fontId="18" fillId="2" borderId="0" xfId="0" applyNumberFormat="1" applyFont="1" applyFill="1"/>
    <xf numFmtId="0" fontId="21" fillId="2" borderId="0" xfId="0" applyFont="1" applyFill="1" applyAlignment="1">
      <alignment horizontal="left"/>
    </xf>
    <xf numFmtId="0" fontId="18" fillId="2" borderId="0" xfId="0" applyNumberFormat="1" applyFont="1" applyFill="1" applyBorder="1"/>
    <xf numFmtId="0" fontId="18" fillId="2" borderId="0" xfId="0" applyNumberFormat="1" applyFont="1" applyFill="1" applyBorder="1" applyAlignment="1"/>
    <xf numFmtId="0" fontId="18" fillId="4" borderId="0" xfId="0" applyFont="1" applyFill="1" applyBorder="1"/>
    <xf numFmtId="165" fontId="18" fillId="4" borderId="0" xfId="0" applyNumberFormat="1" applyFont="1" applyFill="1"/>
    <xf numFmtId="0" fontId="18" fillId="2" borderId="23" xfId="0" applyFont="1" applyFill="1" applyBorder="1"/>
    <xf numFmtId="0" fontId="18" fillId="2" borderId="9" xfId="0" applyFont="1" applyFill="1" applyBorder="1"/>
    <xf numFmtId="0" fontId="18" fillId="2" borderId="9" xfId="0" applyNumberFormat="1" applyFont="1" applyFill="1" applyBorder="1"/>
    <xf numFmtId="0" fontId="18" fillId="0" borderId="0" xfId="10" applyFont="1" applyFill="1"/>
    <xf numFmtId="0" fontId="18" fillId="2" borderId="7" xfId="0" applyFont="1" applyFill="1" applyBorder="1"/>
    <xf numFmtId="0" fontId="62" fillId="0" borderId="0" xfId="0" applyFont="1" applyFill="1"/>
    <xf numFmtId="0" fontId="18" fillId="2" borderId="0" xfId="0" applyFont="1" applyFill="1" applyBorder="1" applyAlignment="1"/>
    <xf numFmtId="0" fontId="18" fillId="0" borderId="0" xfId="0" applyFont="1" applyFill="1"/>
    <xf numFmtId="165" fontId="18" fillId="2" borderId="0" xfId="0" applyNumberFormat="1" applyFont="1" applyFill="1" applyAlignment="1"/>
    <xf numFmtId="0" fontId="18" fillId="2" borderId="9" xfId="0" applyNumberFormat="1" applyFont="1" applyFill="1" applyBorder="1" applyAlignment="1"/>
    <xf numFmtId="0" fontId="21" fillId="2" borderId="3" xfId="0" applyFont="1" applyFill="1" applyBorder="1"/>
    <xf numFmtId="0" fontId="18" fillId="4" borderId="21" xfId="0" applyFont="1" applyFill="1" applyBorder="1"/>
    <xf numFmtId="0" fontId="21" fillId="2" borderId="2" xfId="0" applyFont="1" applyFill="1" applyBorder="1"/>
    <xf numFmtId="0" fontId="18" fillId="2" borderId="2" xfId="0" applyFont="1" applyFill="1" applyBorder="1"/>
    <xf numFmtId="0" fontId="18" fillId="2" borderId="6" xfId="0" applyFont="1" applyFill="1" applyBorder="1"/>
    <xf numFmtId="1" fontId="18" fillId="4" borderId="0" xfId="0" applyNumberFormat="1" applyFont="1" applyFill="1" applyBorder="1" applyAlignment="1">
      <alignment horizontal="right"/>
    </xf>
    <xf numFmtId="0" fontId="18" fillId="2" borderId="0" xfId="0" applyFont="1" applyFill="1" applyAlignment="1">
      <alignment horizontal="right"/>
    </xf>
    <xf numFmtId="0" fontId="53" fillId="2" borderId="0" xfId="0" applyFont="1" applyFill="1"/>
    <xf numFmtId="1" fontId="18" fillId="2" borderId="0" xfId="0" applyNumberFormat="1" applyFont="1" applyFill="1" applyAlignment="1">
      <alignment horizontal="right"/>
    </xf>
    <xf numFmtId="1" fontId="18" fillId="2" borderId="0" xfId="0" applyNumberFormat="1" applyFont="1" applyFill="1" applyBorder="1"/>
    <xf numFmtId="1" fontId="18" fillId="2" borderId="0" xfId="0" applyNumberFormat="1" applyFont="1" applyFill="1" applyBorder="1" applyAlignment="1">
      <alignment horizontal="right"/>
    </xf>
    <xf numFmtId="0" fontId="63" fillId="4" borderId="0" xfId="0" applyFont="1" applyFill="1"/>
    <xf numFmtId="0" fontId="18" fillId="2" borderId="0" xfId="10" applyFont="1" applyFill="1"/>
    <xf numFmtId="3" fontId="18" fillId="2" borderId="0" xfId="12" applyNumberFormat="1" applyFont="1" applyFill="1"/>
    <xf numFmtId="0" fontId="51" fillId="0" borderId="31" xfId="79" applyFont="1" applyBorder="1"/>
    <xf numFmtId="0" fontId="51" fillId="0" borderId="8" xfId="79" applyFont="1" applyBorder="1"/>
    <xf numFmtId="0" fontId="51" fillId="0" borderId="0" xfId="79" applyFont="1" applyBorder="1"/>
    <xf numFmtId="0" fontId="51" fillId="2" borderId="30" xfId="79" applyFont="1" applyFill="1" applyBorder="1" applyAlignment="1">
      <alignment vertical="top"/>
    </xf>
    <xf numFmtId="0" fontId="49" fillId="0" borderId="0" xfId="82" applyFont="1"/>
    <xf numFmtId="167" fontId="22" fillId="2" borderId="0" xfId="0" applyNumberFormat="1" applyFont="1" applyFill="1" applyBorder="1" applyAlignment="1">
      <alignment horizontal="right"/>
    </xf>
    <xf numFmtId="0" fontId="18" fillId="2" borderId="0" xfId="0" applyFont="1" applyFill="1" applyAlignment="1">
      <alignment horizontal="left"/>
    </xf>
    <xf numFmtId="0" fontId="18" fillId="3" borderId="0" xfId="0" applyFont="1" applyFill="1" applyBorder="1" applyAlignment="1">
      <alignment vertical="center"/>
    </xf>
    <xf numFmtId="0" fontId="51" fillId="0" borderId="0" xfId="78" applyFont="1"/>
    <xf numFmtId="0" fontId="18" fillId="2" borderId="0" xfId="78" applyNumberFormat="1" applyFont="1" applyFill="1" applyBorder="1" applyAlignment="1"/>
    <xf numFmtId="3" fontId="18" fillId="2" borderId="0" xfId="78" applyNumberFormat="1" applyFont="1" applyFill="1" applyBorder="1" applyAlignment="1"/>
    <xf numFmtId="166" fontId="18" fillId="2" borderId="0" xfId="78" applyNumberFormat="1" applyFont="1" applyFill="1" applyBorder="1" applyAlignment="1"/>
    <xf numFmtId="0" fontId="18" fillId="0" borderId="0" xfId="0" applyFont="1" applyBorder="1"/>
    <xf numFmtId="0" fontId="21" fillId="0" borderId="0" xfId="0" applyFont="1" applyBorder="1"/>
    <xf numFmtId="0" fontId="18" fillId="0" borderId="25" xfId="0" applyFont="1" applyBorder="1"/>
    <xf numFmtId="0" fontId="18" fillId="0" borderId="31" xfId="0" applyFont="1" applyBorder="1"/>
    <xf numFmtId="0" fontId="18" fillId="0" borderId="32" xfId="0" applyFont="1" applyBorder="1"/>
    <xf numFmtId="0" fontId="21" fillId="0" borderId="33" xfId="0" applyFont="1" applyBorder="1"/>
    <xf numFmtId="0" fontId="56" fillId="2" borderId="0" xfId="0" applyFont="1" applyFill="1" applyAlignment="1">
      <alignment horizontal="right"/>
    </xf>
    <xf numFmtId="0" fontId="21" fillId="0" borderId="34" xfId="0" applyFont="1" applyBorder="1"/>
    <xf numFmtId="0" fontId="18" fillId="0" borderId="8" xfId="0" applyFont="1" applyBorder="1"/>
    <xf numFmtId="0" fontId="18" fillId="2" borderId="40" xfId="78" applyNumberFormat="1" applyFont="1" applyFill="1" applyBorder="1" applyAlignment="1">
      <alignment horizontal="right"/>
    </xf>
    <xf numFmtId="0" fontId="18" fillId="2" borderId="38" xfId="78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left" readingOrder="1"/>
    </xf>
    <xf numFmtId="0" fontId="21" fillId="2" borderId="35" xfId="0" applyFont="1" applyFill="1" applyBorder="1" applyAlignment="1"/>
    <xf numFmtId="0" fontId="18" fillId="2" borderId="21" xfId="0" applyFont="1" applyFill="1" applyBorder="1"/>
    <xf numFmtId="3" fontId="56" fillId="3" borderId="0" xfId="0" applyNumberFormat="1" applyFont="1" applyFill="1" applyBorder="1" applyAlignment="1">
      <alignment horizontal="right" vertical="center"/>
    </xf>
    <xf numFmtId="1" fontId="18" fillId="2" borderId="0" xfId="0" applyNumberFormat="1" applyFont="1" applyFill="1" applyBorder="1" applyAlignment="1">
      <alignment horizontal="left" vertical="center"/>
    </xf>
    <xf numFmtId="0" fontId="18" fillId="2" borderId="35" xfId="0" applyFont="1" applyFill="1" applyBorder="1" applyAlignment="1"/>
    <xf numFmtId="1" fontId="18" fillId="3" borderId="30" xfId="0" applyNumberFormat="1" applyFont="1" applyFill="1" applyBorder="1" applyAlignment="1">
      <alignment horizontal="right"/>
    </xf>
    <xf numFmtId="1" fontId="18" fillId="3" borderId="44" xfId="0" applyNumberFormat="1" applyFont="1" applyFill="1" applyBorder="1" applyAlignment="1">
      <alignment horizontal="right"/>
    </xf>
    <xf numFmtId="1" fontId="18" fillId="2" borderId="30" xfId="0" applyNumberFormat="1" applyFont="1" applyFill="1" applyBorder="1" applyAlignment="1">
      <alignment horizontal="right"/>
    </xf>
    <xf numFmtId="1" fontId="18" fillId="2" borderId="42" xfId="0" applyNumberFormat="1" applyFont="1" applyFill="1" applyBorder="1" applyAlignment="1">
      <alignment horizontal="right"/>
    </xf>
    <xf numFmtId="0" fontId="57" fillId="2" borderId="0" xfId="0" applyFont="1" applyFill="1" applyAlignment="1">
      <alignment horizontal="left"/>
    </xf>
    <xf numFmtId="1" fontId="57" fillId="3" borderId="0" xfId="0" applyNumberFormat="1" applyFont="1" applyFill="1" applyBorder="1" applyAlignment="1">
      <alignment horizontal="left"/>
    </xf>
    <xf numFmtId="0" fontId="21" fillId="2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indent="1"/>
    </xf>
    <xf numFmtId="0" fontId="56" fillId="2" borderId="0" xfId="0" applyFont="1" applyFill="1"/>
    <xf numFmtId="168" fontId="65" fillId="2" borderId="0" xfId="0" applyNumberFormat="1" applyFont="1" applyFill="1" applyBorder="1" applyAlignment="1"/>
    <xf numFmtId="169" fontId="65" fillId="2" borderId="0" xfId="0" applyNumberFormat="1" applyFont="1" applyFill="1" applyBorder="1" applyAlignment="1"/>
    <xf numFmtId="170" fontId="65" fillId="2" borderId="0" xfId="0" applyNumberFormat="1" applyFont="1" applyFill="1" applyBorder="1" applyAlignment="1"/>
    <xf numFmtId="0" fontId="57" fillId="2" borderId="0" xfId="0" applyFont="1" applyFill="1"/>
    <xf numFmtId="3" fontId="17" fillId="2" borderId="0" xfId="0" applyNumberFormat="1" applyFont="1" applyFill="1"/>
    <xf numFmtId="0" fontId="18" fillId="2" borderId="0" xfId="0" applyFont="1" applyFill="1" applyBorder="1" applyAlignment="1">
      <alignment horizontal="left" indent="1"/>
    </xf>
    <xf numFmtId="0" fontId="18" fillId="2" borderId="0" xfId="10" applyFont="1" applyFill="1" applyBorder="1" applyAlignment="1">
      <alignment horizontal="left" indent="1"/>
    </xf>
    <xf numFmtId="0" fontId="17" fillId="0" borderId="0" xfId="10" applyFont="1" applyFill="1"/>
    <xf numFmtId="0" fontId="18" fillId="39" borderId="0" xfId="0" applyFont="1" applyFill="1" applyBorder="1" applyAlignment="1">
      <alignment horizontal="left"/>
    </xf>
    <xf numFmtId="0" fontId="18" fillId="39" borderId="0" xfId="0" applyFont="1" applyFill="1" applyBorder="1"/>
    <xf numFmtId="0" fontId="17" fillId="0" borderId="0" xfId="10" applyFont="1"/>
    <xf numFmtId="0" fontId="18" fillId="39" borderId="21" xfId="0" applyFont="1" applyFill="1" applyBorder="1"/>
    <xf numFmtId="0" fontId="18" fillId="2" borderId="0" xfId="0" applyFont="1" applyFill="1" applyBorder="1" applyAlignment="1">
      <alignment vertical="top"/>
    </xf>
    <xf numFmtId="0" fontId="18" fillId="2" borderId="41" xfId="0" applyFont="1" applyFill="1" applyBorder="1"/>
    <xf numFmtId="3" fontId="0" fillId="2" borderId="0" xfId="0" applyNumberFormat="1" applyFill="1" applyAlignment="1"/>
    <xf numFmtId="2" fontId="18" fillId="2" borderId="0" xfId="0" applyNumberFormat="1" applyFont="1" applyFill="1"/>
    <xf numFmtId="14" fontId="68" fillId="0" borderId="0" xfId="0" applyNumberFormat="1" applyFont="1" applyFill="1" applyBorder="1" applyAlignment="1">
      <alignment horizontal="left"/>
    </xf>
    <xf numFmtId="14" fontId="18" fillId="2" borderId="0" xfId="0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18" fillId="2" borderId="45" xfId="0" applyFont="1" applyFill="1" applyBorder="1" applyAlignment="1">
      <alignment horizontal="right" vertical="center"/>
    </xf>
    <xf numFmtId="0" fontId="57" fillId="2" borderId="0" xfId="12" applyFont="1" applyFill="1" applyAlignment="1">
      <alignment horizontal="left"/>
    </xf>
    <xf numFmtId="0" fontId="18" fillId="2" borderId="46" xfId="0" applyFont="1" applyFill="1" applyBorder="1"/>
    <xf numFmtId="0" fontId="58" fillId="2" borderId="0" xfId="79" applyFont="1" applyFill="1" applyBorder="1" applyAlignment="1">
      <alignment horizontal="left"/>
    </xf>
    <xf numFmtId="0" fontId="58" fillId="0" borderId="0" xfId="79" applyFont="1" applyBorder="1" applyAlignment="1">
      <alignment horizontal="left"/>
    </xf>
    <xf numFmtId="0" fontId="58" fillId="2" borderId="0" xfId="79" applyFont="1" applyFill="1" applyBorder="1" applyAlignment="1">
      <alignment horizontal="left" vertical="top"/>
    </xf>
    <xf numFmtId="0" fontId="58" fillId="2" borderId="0" xfId="79" applyFont="1" applyFill="1" applyBorder="1" applyAlignment="1">
      <alignment horizontal="right" vertical="top"/>
    </xf>
    <xf numFmtId="0" fontId="52" fillId="2" borderId="0" xfId="79" applyFont="1" applyFill="1" applyBorder="1" applyAlignment="1">
      <alignment horizontal="left"/>
    </xf>
    <xf numFmtId="0" fontId="56" fillId="2" borderId="0" xfId="12" applyFont="1" applyFill="1" applyAlignment="1">
      <alignment horizontal="right"/>
    </xf>
    <xf numFmtId="0" fontId="18" fillId="2" borderId="29" xfId="10" applyFont="1" applyFill="1" applyBorder="1" applyAlignment="1">
      <alignment horizontal="center"/>
    </xf>
    <xf numFmtId="0" fontId="21" fillId="3" borderId="8" xfId="10" applyFont="1" applyFill="1" applyBorder="1" applyAlignment="1">
      <alignment horizontal="left"/>
    </xf>
    <xf numFmtId="0" fontId="18" fillId="3" borderId="8" xfId="10" applyFont="1" applyFill="1" applyBorder="1" applyAlignment="1">
      <alignment horizontal="left" vertical="center"/>
    </xf>
    <xf numFmtId="0" fontId="24" fillId="2" borderId="8" xfId="10" applyFont="1" applyFill="1" applyBorder="1" applyAlignment="1">
      <alignment horizontal="left" vertical="center"/>
    </xf>
    <xf numFmtId="0" fontId="51" fillId="2" borderId="0" xfId="79" applyFont="1" applyFill="1" applyBorder="1" applyAlignment="1"/>
    <xf numFmtId="2" fontId="51" fillId="0" borderId="0" xfId="79" applyNumberFormat="1" applyFont="1"/>
    <xf numFmtId="0" fontId="58" fillId="2" borderId="0" xfId="79" applyFont="1" applyFill="1" applyAlignment="1">
      <alignment horizontal="right"/>
    </xf>
    <xf numFmtId="0" fontId="52" fillId="2" borderId="48" xfId="79" applyFont="1" applyFill="1" applyBorder="1" applyAlignment="1">
      <alignment horizontal="left"/>
    </xf>
    <xf numFmtId="0" fontId="51" fillId="2" borderId="43" xfId="79" applyFont="1" applyFill="1" applyBorder="1" applyAlignment="1">
      <alignment horizontal="center"/>
    </xf>
    <xf numFmtId="0" fontId="51" fillId="2" borderId="37" xfId="79" applyFont="1" applyFill="1" applyBorder="1" applyAlignment="1">
      <alignment horizontal="left"/>
    </xf>
    <xf numFmtId="0" fontId="6" fillId="2" borderId="0" xfId="79" applyFill="1" applyBorder="1"/>
    <xf numFmtId="0" fontId="51" fillId="0" borderId="0" xfId="82" applyFont="1" applyBorder="1"/>
    <xf numFmtId="1" fontId="21" fillId="3" borderId="0" xfId="82" applyNumberFormat="1" applyFont="1" applyFill="1" applyBorder="1" applyAlignment="1">
      <alignment horizontal="left"/>
    </xf>
    <xf numFmtId="0" fontId="58" fillId="2" borderId="0" xfId="82" applyFont="1" applyFill="1" applyAlignment="1">
      <alignment horizontal="right" vertical="center"/>
    </xf>
    <xf numFmtId="0" fontId="18" fillId="2" borderId="45" xfId="82" applyFont="1" applyFill="1" applyBorder="1" applyAlignment="1">
      <alignment horizontal="right"/>
    </xf>
    <xf numFmtId="0" fontId="51" fillId="2" borderId="0" xfId="79" applyFont="1" applyFill="1" applyBorder="1"/>
    <xf numFmtId="2" fontId="51" fillId="0" borderId="0" xfId="82" applyNumberFormat="1" applyFont="1"/>
    <xf numFmtId="0" fontId="58" fillId="0" borderId="0" xfId="79" applyFont="1" applyAlignment="1">
      <alignment horizontal="right"/>
    </xf>
    <xf numFmtId="0" fontId="56" fillId="2" borderId="0" xfId="78" applyFont="1" applyFill="1" applyAlignment="1">
      <alignment horizontal="right"/>
    </xf>
    <xf numFmtId="0" fontId="57" fillId="2" borderId="0" xfId="78" applyNumberFormat="1" applyFont="1" applyFill="1" applyBorder="1" applyAlignment="1">
      <alignment horizontal="left"/>
    </xf>
    <xf numFmtId="0" fontId="18" fillId="2" borderId="37" xfId="0" applyNumberFormat="1" applyFont="1" applyFill="1" applyBorder="1" applyAlignment="1"/>
    <xf numFmtId="165" fontId="18" fillId="2" borderId="46" xfId="0" applyNumberFormat="1" applyFont="1" applyFill="1" applyBorder="1"/>
    <xf numFmtId="0" fontId="56" fillId="2" borderId="0" xfId="0" applyFont="1" applyFill="1" applyBorder="1" applyAlignment="1">
      <alignment horizontal="right"/>
    </xf>
    <xf numFmtId="0" fontId="18" fillId="2" borderId="53" xfId="0" applyFont="1" applyFill="1" applyBorder="1"/>
    <xf numFmtId="171" fontId="18" fillId="2" borderId="53" xfId="0" applyNumberFormat="1" applyFont="1" applyFill="1" applyBorder="1"/>
    <xf numFmtId="166" fontId="18" fillId="2" borderId="0" xfId="0" applyNumberFormat="1" applyFont="1" applyFill="1"/>
    <xf numFmtId="0" fontId="21" fillId="2" borderId="53" xfId="0" applyFont="1" applyFill="1" applyBorder="1" applyAlignment="1">
      <alignment horizontal="left"/>
    </xf>
    <xf numFmtId="0" fontId="18" fillId="2" borderId="37" xfId="0" applyFont="1" applyFill="1" applyBorder="1" applyAlignment="1">
      <alignment horizontal="left" indent="1"/>
    </xf>
    <xf numFmtId="0" fontId="18" fillId="2" borderId="36" xfId="0" applyFont="1" applyFill="1" applyBorder="1"/>
    <xf numFmtId="0" fontId="18" fillId="2" borderId="51" xfId="0" applyNumberFormat="1" applyFont="1" applyFill="1" applyBorder="1" applyAlignment="1">
      <alignment horizontal="right"/>
    </xf>
    <xf numFmtId="0" fontId="18" fillId="2" borderId="47" xfId="0" applyNumberFormat="1" applyFont="1" applyFill="1" applyBorder="1" applyAlignment="1">
      <alignment horizontal="right"/>
    </xf>
    <xf numFmtId="0" fontId="57" fillId="2" borderId="0" xfId="0" applyFont="1" applyFill="1" applyBorder="1" applyAlignment="1">
      <alignment horizontal="left"/>
    </xf>
    <xf numFmtId="0" fontId="18" fillId="2" borderId="26" xfId="0" applyFont="1" applyFill="1" applyBorder="1"/>
    <xf numFmtId="0" fontId="57" fillId="0" borderId="0" xfId="0" applyFont="1" applyAlignment="1">
      <alignment horizontal="left"/>
    </xf>
    <xf numFmtId="0" fontId="17" fillId="0" borderId="0" xfId="0" applyFont="1"/>
    <xf numFmtId="0" fontId="72" fillId="0" borderId="0" xfId="0" applyFont="1"/>
    <xf numFmtId="0" fontId="73" fillId="2" borderId="0" xfId="74" applyFont="1" applyFill="1"/>
    <xf numFmtId="0" fontId="73" fillId="2" borderId="0" xfId="79" applyFont="1" applyFill="1" applyAlignment="1">
      <alignment horizontal="left"/>
    </xf>
    <xf numFmtId="10" fontId="73" fillId="2" borderId="0" xfId="80" applyNumberFormat="1" applyFont="1" applyFill="1" applyAlignment="1">
      <alignment horizontal="left"/>
    </xf>
    <xf numFmtId="0" fontId="57" fillId="0" borderId="0" xfId="0" applyFont="1" applyAlignment="1"/>
    <xf numFmtId="3" fontId="57" fillId="3" borderId="0" xfId="0" applyNumberFormat="1" applyFont="1" applyFill="1" applyBorder="1" applyAlignment="1">
      <alignment vertical="center"/>
    </xf>
    <xf numFmtId="0" fontId="57" fillId="2" borderId="0" xfId="0" applyFont="1" applyFill="1" applyAlignment="1"/>
    <xf numFmtId="0" fontId="57" fillId="2" borderId="0" xfId="12" applyFont="1" applyFill="1" applyAlignment="1"/>
    <xf numFmtId="0" fontId="73" fillId="2" borderId="0" xfId="79" applyFont="1" applyFill="1" applyAlignment="1"/>
    <xf numFmtId="0" fontId="73" fillId="2" borderId="0" xfId="82" applyFont="1" applyFill="1" applyAlignment="1">
      <alignment vertical="center"/>
    </xf>
    <xf numFmtId="0" fontId="73" fillId="0" borderId="0" xfId="79" applyFont="1" applyAlignment="1"/>
    <xf numFmtId="0" fontId="57" fillId="2" borderId="0" xfId="78" applyFont="1" applyFill="1" applyAlignment="1"/>
    <xf numFmtId="0" fontId="57" fillId="2" borderId="0" xfId="0" applyFont="1" applyFill="1" applyBorder="1" applyAlignment="1"/>
    <xf numFmtId="0" fontId="57" fillId="0" borderId="0" xfId="0" applyFont="1" applyFill="1"/>
    <xf numFmtId="0" fontId="18" fillId="39" borderId="0" xfId="0" applyFont="1" applyFill="1"/>
    <xf numFmtId="0" fontId="72" fillId="39" borderId="0" xfId="0" applyFont="1" applyFill="1"/>
    <xf numFmtId="174" fontId="18" fillId="2" borderId="0" xfId="0" applyNumberFormat="1" applyFont="1" applyFill="1" applyBorder="1"/>
    <xf numFmtId="174" fontId="18" fillId="39" borderId="0" xfId="0" applyNumberFormat="1" applyFont="1" applyFill="1" applyBorder="1"/>
    <xf numFmtId="10" fontId="57" fillId="0" borderId="0" xfId="0" applyNumberFormat="1" applyFont="1"/>
    <xf numFmtId="0" fontId="24" fillId="4" borderId="55" xfId="10" applyFont="1" applyFill="1" applyBorder="1" applyAlignment="1">
      <alignment horizontal="center" wrapText="1"/>
    </xf>
    <xf numFmtId="0" fontId="75" fillId="2" borderId="0" xfId="88" applyFill="1" applyAlignment="1">
      <alignment horizontal="left"/>
    </xf>
    <xf numFmtId="0" fontId="76" fillId="0" borderId="0" xfId="0" applyFont="1" applyAlignment="1">
      <alignment vertical="center"/>
    </xf>
    <xf numFmtId="0" fontId="75" fillId="42" borderId="0" xfId="88" applyFill="1" applyAlignment="1">
      <alignment vertical="center"/>
    </xf>
    <xf numFmtId="0" fontId="18" fillId="42" borderId="0" xfId="0" applyFont="1" applyFill="1" applyAlignment="1">
      <alignment vertical="center"/>
    </xf>
    <xf numFmtId="0" fontId="17" fillId="42" borderId="0" xfId="0" applyFont="1" applyFill="1" applyAlignment="1">
      <alignment vertical="center" wrapText="1"/>
    </xf>
    <xf numFmtId="0" fontId="77" fillId="42" borderId="0" xfId="88" applyFont="1" applyFill="1" applyAlignment="1">
      <alignment vertical="center"/>
    </xf>
    <xf numFmtId="0" fontId="77" fillId="2" borderId="0" xfId="88" applyFont="1" applyFill="1"/>
    <xf numFmtId="174" fontId="18" fillId="0" borderId="0" xfId="0" applyNumberFormat="1" applyFont="1" applyBorder="1"/>
    <xf numFmtId="174" fontId="21" fillId="2" borderId="35" xfId="0" applyNumberFormat="1" applyFont="1" applyFill="1" applyBorder="1" applyAlignment="1"/>
    <xf numFmtId="174" fontId="18" fillId="4" borderId="0" xfId="0" applyNumberFormat="1" applyFont="1" applyFill="1" applyBorder="1"/>
    <xf numFmtId="174" fontId="18" fillId="5" borderId="0" xfId="0" applyNumberFormat="1" applyFont="1" applyFill="1" applyBorder="1" applyAlignment="1">
      <alignment horizontal="right"/>
    </xf>
    <xf numFmtId="174" fontId="67" fillId="41" borderId="35" xfId="0" applyNumberFormat="1" applyFont="1" applyFill="1" applyBorder="1" applyAlignment="1">
      <alignment horizontal="right"/>
    </xf>
    <xf numFmtId="174" fontId="66" fillId="41" borderId="0" xfId="0" applyNumberFormat="1" applyFont="1" applyFill="1" applyBorder="1" applyAlignment="1">
      <alignment horizontal="right"/>
    </xf>
    <xf numFmtId="174" fontId="66" fillId="41" borderId="21" xfId="0" applyNumberFormat="1" applyFont="1" applyFill="1" applyBorder="1" applyAlignment="1">
      <alignment horizontal="right"/>
    </xf>
    <xf numFmtId="174" fontId="21" fillId="2" borderId="0" xfId="0" applyNumberFormat="1" applyFont="1" applyFill="1" applyBorder="1" applyAlignment="1"/>
    <xf numFmtId="174" fontId="22" fillId="2" borderId="0" xfId="0" applyNumberFormat="1" applyFont="1" applyFill="1" applyBorder="1" applyAlignment="1">
      <alignment horizontal="right" vertical="center"/>
    </xf>
    <xf numFmtId="174" fontId="18" fillId="2" borderId="0" xfId="0" applyNumberFormat="1" applyFont="1" applyFill="1" applyBorder="1" applyAlignment="1">
      <alignment horizontal="right" vertical="center"/>
    </xf>
    <xf numFmtId="174" fontId="21" fillId="2" borderId="35" xfId="0" applyNumberFormat="1" applyFont="1" applyFill="1" applyBorder="1"/>
    <xf numFmtId="174" fontId="18" fillId="0" borderId="0" xfId="0" applyNumberFormat="1" applyFont="1" applyFill="1" applyBorder="1"/>
    <xf numFmtId="174" fontId="18" fillId="0" borderId="0" xfId="0" applyNumberFormat="1" applyFont="1" applyFill="1" applyBorder="1" applyAlignment="1">
      <alignment horizontal="right"/>
    </xf>
    <xf numFmtId="174" fontId="18" fillId="39" borderId="0" xfId="0" applyNumberFormat="1" applyFont="1" applyFill="1" applyBorder="1" applyAlignment="1">
      <alignment horizontal="right"/>
    </xf>
    <xf numFmtId="174" fontId="18" fillId="2" borderId="0" xfId="0" applyNumberFormat="1" applyFont="1" applyFill="1" applyBorder="1" applyAlignment="1"/>
    <xf numFmtId="174" fontId="18" fillId="2" borderId="0" xfId="10" applyNumberFormat="1" applyFont="1" applyFill="1" applyBorder="1"/>
    <xf numFmtId="174" fontId="22" fillId="3" borderId="0" xfId="0" applyNumberFormat="1" applyFont="1" applyFill="1" applyBorder="1" applyAlignment="1">
      <alignment horizontal="right"/>
    </xf>
    <xf numFmtId="174" fontId="18" fillId="39" borderId="21" xfId="0" applyNumberFormat="1" applyFont="1" applyFill="1" applyBorder="1"/>
    <xf numFmtId="174" fontId="18" fillId="39" borderId="21" xfId="0" applyNumberFormat="1" applyFont="1" applyFill="1" applyBorder="1" applyAlignment="1">
      <alignment horizontal="right"/>
    </xf>
    <xf numFmtId="174" fontId="21" fillId="2" borderId="0" xfId="0" applyNumberFormat="1" applyFont="1" applyFill="1" applyBorder="1" applyAlignment="1">
      <alignment horizontal="right" vertical="center"/>
    </xf>
    <xf numFmtId="174" fontId="18" fillId="4" borderId="0" xfId="0" applyNumberFormat="1" applyFont="1" applyFill="1" applyBorder="1" applyAlignment="1">
      <alignment horizontal="right" vertical="center"/>
    </xf>
    <xf numFmtId="174" fontId="52" fillId="2" borderId="0" xfId="81" applyNumberFormat="1" applyFont="1" applyFill="1" applyBorder="1" applyAlignment="1">
      <alignment horizontal="right"/>
    </xf>
    <xf numFmtId="174" fontId="51" fillId="2" borderId="0" xfId="84" applyNumberFormat="1" applyFont="1" applyFill="1" applyBorder="1" applyAlignment="1">
      <alignment horizontal="right"/>
    </xf>
    <xf numFmtId="174" fontId="51" fillId="2" borderId="21" xfId="84" applyNumberFormat="1" applyFont="1" applyFill="1" applyBorder="1" applyAlignment="1">
      <alignment horizontal="right"/>
    </xf>
    <xf numFmtId="174" fontId="51" fillId="2" borderId="54" xfId="84" applyNumberFormat="1" applyFont="1" applyFill="1" applyBorder="1" applyAlignment="1">
      <alignment horizontal="right"/>
    </xf>
    <xf numFmtId="174" fontId="51" fillId="2" borderId="0" xfId="81" applyNumberFormat="1" applyFont="1" applyFill="1" applyBorder="1" applyAlignment="1">
      <alignment horizontal="right"/>
    </xf>
    <xf numFmtId="174" fontId="52" fillId="2" borderId="48" xfId="79" applyNumberFormat="1" applyFont="1" applyFill="1" applyBorder="1" applyAlignment="1">
      <alignment horizontal="right"/>
    </xf>
    <xf numFmtId="174" fontId="52" fillId="2" borderId="48" xfId="0" applyNumberFormat="1" applyFont="1" applyFill="1" applyBorder="1" applyAlignment="1">
      <alignment horizontal="right"/>
    </xf>
    <xf numFmtId="174" fontId="21" fillId="3" borderId="0" xfId="83" applyNumberFormat="1" applyFont="1" applyFill="1" applyBorder="1" applyAlignment="1"/>
    <xf numFmtId="174" fontId="18" fillId="2" borderId="0" xfId="83" applyNumberFormat="1" applyFont="1" applyFill="1" applyBorder="1"/>
    <xf numFmtId="174" fontId="18" fillId="3" borderId="0" xfId="83" applyNumberFormat="1" applyFont="1" applyFill="1" applyBorder="1" applyAlignment="1">
      <alignment vertical="center"/>
    </xf>
    <xf numFmtId="174" fontId="18" fillId="5" borderId="0" xfId="83" applyNumberFormat="1" applyFont="1" applyFill="1" applyBorder="1" applyAlignment="1"/>
    <xf numFmtId="174" fontId="18" fillId="0" borderId="0" xfId="78" applyNumberFormat="1" applyFont="1" applyFill="1" applyBorder="1"/>
    <xf numFmtId="176" fontId="18" fillId="0" borderId="0" xfId="0" applyNumberFormat="1" applyFont="1" applyBorder="1"/>
    <xf numFmtId="175" fontId="21" fillId="3" borderId="8" xfId="0" applyNumberFormat="1" applyFont="1" applyFill="1" applyBorder="1" applyAlignment="1"/>
    <xf numFmtId="175" fontId="21" fillId="3" borderId="0" xfId="0" applyNumberFormat="1" applyFont="1" applyFill="1" applyBorder="1" applyAlignment="1"/>
    <xf numFmtId="175" fontId="21" fillId="3" borderId="22" xfId="0" applyNumberFormat="1" applyFont="1" applyFill="1" applyBorder="1" applyAlignment="1"/>
    <xf numFmtId="175" fontId="21" fillId="2" borderId="0" xfId="0" applyNumberFormat="1" applyFont="1" applyFill="1" applyBorder="1" applyAlignment="1"/>
    <xf numFmtId="175" fontId="21" fillId="2" borderId="8" xfId="0" applyNumberFormat="1" applyFont="1" applyFill="1" applyBorder="1" applyAlignment="1"/>
    <xf numFmtId="175" fontId="18" fillId="3" borderId="8" xfId="0" applyNumberFormat="1" applyFont="1" applyFill="1" applyBorder="1" applyAlignment="1"/>
    <xf numFmtId="175" fontId="18" fillId="3" borderId="0" xfId="0" applyNumberFormat="1" applyFont="1" applyFill="1" applyBorder="1" applyAlignment="1"/>
    <xf numFmtId="175" fontId="18" fillId="3" borderId="22" xfId="0" applyNumberFormat="1" applyFont="1" applyFill="1" applyBorder="1" applyAlignment="1"/>
    <xf numFmtId="175" fontId="18" fillId="2" borderId="0" xfId="0" applyNumberFormat="1" applyFont="1" applyFill="1" applyBorder="1" applyAlignment="1"/>
    <xf numFmtId="175" fontId="18" fillId="5" borderId="8" xfId="0" applyNumberFormat="1" applyFont="1" applyFill="1" applyBorder="1" applyAlignment="1"/>
    <xf numFmtId="175" fontId="18" fillId="5" borderId="0" xfId="0" applyNumberFormat="1" applyFont="1" applyFill="1" applyBorder="1" applyAlignment="1"/>
    <xf numFmtId="175" fontId="18" fillId="5" borderId="22" xfId="0" applyNumberFormat="1" applyFont="1" applyFill="1" applyBorder="1" applyAlignment="1"/>
    <xf numFmtId="175" fontId="18" fillId="2" borderId="8" xfId="0" applyNumberFormat="1" applyFont="1" applyFill="1" applyBorder="1" applyAlignment="1"/>
    <xf numFmtId="175" fontId="18" fillId="2" borderId="22" xfId="0" applyNumberFormat="1" applyFont="1" applyFill="1" applyBorder="1" applyAlignment="1"/>
    <xf numFmtId="175" fontId="18" fillId="2" borderId="0" xfId="0" quotePrefix="1" applyNumberFormat="1" applyFont="1" applyFill="1" applyBorder="1" applyAlignment="1"/>
    <xf numFmtId="175" fontId="18" fillId="2" borderId="8" xfId="0" quotePrefix="1" applyNumberFormat="1" applyFont="1" applyFill="1" applyBorder="1" applyAlignment="1"/>
    <xf numFmtId="176" fontId="18" fillId="2" borderId="0" xfId="0" applyNumberFormat="1" applyFont="1" applyFill="1" applyBorder="1"/>
    <xf numFmtId="176" fontId="18" fillId="39" borderId="0" xfId="0" applyNumberFormat="1" applyFont="1" applyFill="1" applyBorder="1"/>
    <xf numFmtId="176" fontId="18" fillId="0" borderId="54" xfId="0" applyNumberFormat="1" applyFont="1" applyBorder="1"/>
    <xf numFmtId="176" fontId="21" fillId="2" borderId="35" xfId="0" applyNumberFormat="1" applyFont="1" applyFill="1" applyBorder="1" applyAlignment="1"/>
    <xf numFmtId="176" fontId="21" fillId="2" borderId="35" xfId="0" applyNumberFormat="1" applyFont="1" applyFill="1" applyBorder="1"/>
    <xf numFmtId="176" fontId="18" fillId="2" borderId="0" xfId="0" applyNumberFormat="1" applyFont="1" applyFill="1" applyBorder="1" applyAlignment="1"/>
    <xf numFmtId="176" fontId="18" fillId="2" borderId="0" xfId="0" applyNumberFormat="1" applyFont="1" applyFill="1" applyBorder="1" applyAlignment="1">
      <alignment horizontal="right"/>
    </xf>
    <xf numFmtId="176" fontId="18" fillId="2" borderId="21" xfId="0" applyNumberFormat="1" applyFont="1" applyFill="1" applyBorder="1" applyAlignment="1"/>
    <xf numFmtId="176" fontId="18" fillId="2" borderId="21" xfId="0" applyNumberFormat="1" applyFont="1" applyFill="1" applyBorder="1" applyAlignment="1">
      <alignment horizontal="right"/>
    </xf>
    <xf numFmtId="176" fontId="18" fillId="2" borderId="54" xfId="0" applyNumberFormat="1" applyFont="1" applyFill="1" applyBorder="1" applyAlignment="1">
      <alignment horizontal="right"/>
    </xf>
    <xf numFmtId="176" fontId="21" fillId="2" borderId="0" xfId="0" applyNumberFormat="1" applyFont="1" applyFill="1" applyBorder="1"/>
    <xf numFmtId="176" fontId="21" fillId="2" borderId="0" xfId="1" applyNumberFormat="1" applyFont="1" applyFill="1" applyBorder="1" applyAlignment="1">
      <alignment vertical="center"/>
    </xf>
    <xf numFmtId="176" fontId="18" fillId="2" borderId="0" xfId="1" applyNumberFormat="1" applyFont="1" applyFill="1" applyBorder="1" applyAlignment="1">
      <alignment vertical="center"/>
    </xf>
    <xf numFmtId="176" fontId="18" fillId="2" borderId="21" xfId="0" applyNumberFormat="1" applyFont="1" applyFill="1" applyBorder="1"/>
    <xf numFmtId="176" fontId="18" fillId="2" borderId="21" xfId="1" applyNumberFormat="1" applyFont="1" applyFill="1" applyBorder="1" applyAlignment="1">
      <alignment vertical="center"/>
    </xf>
    <xf numFmtId="176" fontId="22" fillId="3" borderId="0" xfId="0" applyNumberFormat="1" applyFont="1" applyFill="1" applyBorder="1" applyAlignment="1">
      <alignment horizontal="right" vertical="center"/>
    </xf>
    <xf numFmtId="176" fontId="21" fillId="3" borderId="35" xfId="0" applyNumberFormat="1" applyFont="1" applyFill="1" applyBorder="1" applyAlignment="1">
      <alignment horizontal="right"/>
    </xf>
    <xf numFmtId="176" fontId="18" fillId="0" borderId="0" xfId="0" applyNumberFormat="1" applyFont="1" applyFill="1" applyBorder="1" applyAlignment="1">
      <alignment horizontal="right"/>
    </xf>
    <xf numFmtId="176" fontId="18" fillId="40" borderId="0" xfId="0" applyNumberFormat="1" applyFont="1" applyFill="1" applyBorder="1" applyAlignment="1">
      <alignment horizontal="right"/>
    </xf>
    <xf numFmtId="176" fontId="18" fillId="3" borderId="0" xfId="0" applyNumberFormat="1" applyFont="1" applyFill="1" applyBorder="1" applyAlignment="1">
      <alignment horizontal="right"/>
    </xf>
    <xf numFmtId="176" fontId="18" fillId="40" borderId="21" xfId="0" applyNumberFormat="1" applyFont="1" applyFill="1" applyBorder="1" applyAlignment="1">
      <alignment horizontal="right"/>
    </xf>
    <xf numFmtId="176" fontId="18" fillId="0" borderId="0" xfId="0" applyNumberFormat="1" applyFont="1" applyFill="1" applyBorder="1"/>
    <xf numFmtId="176" fontId="18" fillId="39" borderId="21" xfId="0" applyNumberFormat="1" applyFont="1" applyFill="1" applyBorder="1"/>
    <xf numFmtId="176" fontId="21" fillId="2" borderId="0" xfId="0" applyNumberFormat="1" applyFont="1" applyFill="1" applyBorder="1" applyAlignment="1">
      <alignment horizontal="right" vertical="center"/>
    </xf>
    <xf numFmtId="176" fontId="21" fillId="3" borderId="0" xfId="1" applyNumberFormat="1" applyFont="1" applyFill="1" applyBorder="1" applyAlignment="1">
      <alignment vertical="center"/>
    </xf>
    <xf numFmtId="176" fontId="21" fillId="3" borderId="0" xfId="0" applyNumberFormat="1" applyFont="1" applyFill="1" applyBorder="1" applyAlignment="1">
      <alignment horizontal="right" vertical="center"/>
    </xf>
    <xf numFmtId="176" fontId="18" fillId="2" borderId="0" xfId="0" applyNumberFormat="1" applyFont="1" applyFill="1" applyBorder="1" applyAlignment="1">
      <alignment horizontal="right" vertical="center"/>
    </xf>
    <xf numFmtId="176" fontId="18" fillId="3" borderId="0" xfId="1" applyNumberFormat="1" applyFont="1" applyFill="1" applyBorder="1" applyAlignment="1">
      <alignment vertical="center"/>
    </xf>
    <xf numFmtId="176" fontId="18" fillId="3" borderId="0" xfId="0" applyNumberFormat="1" applyFont="1" applyFill="1" applyBorder="1" applyAlignment="1">
      <alignment horizontal="right" vertical="center"/>
    </xf>
    <xf numFmtId="3" fontId="18" fillId="0" borderId="0" xfId="78" applyNumberFormat="1" applyFont="1" applyFill="1"/>
    <xf numFmtId="3" fontId="18" fillId="0" borderId="49" xfId="78" applyNumberFormat="1" applyFont="1" applyFill="1" applyBorder="1" applyAlignment="1"/>
    <xf numFmtId="176" fontId="18" fillId="0" borderId="0" xfId="78" applyNumberFormat="1" applyFont="1" applyFill="1"/>
    <xf numFmtId="176" fontId="18" fillId="0" borderId="54" xfId="78" applyNumberFormat="1" applyFont="1" applyFill="1" applyBorder="1"/>
    <xf numFmtId="175" fontId="51" fillId="2" borderId="0" xfId="81" applyNumberFormat="1" applyFont="1" applyFill="1" applyBorder="1" applyAlignment="1">
      <alignment horizontal="right"/>
    </xf>
    <xf numFmtId="174" fontId="52" fillId="2" borderId="0" xfId="79" applyNumberFormat="1" applyFont="1" applyFill="1" applyBorder="1" applyAlignment="1">
      <alignment horizontal="right"/>
    </xf>
    <xf numFmtId="174" fontId="21" fillId="0" borderId="0" xfId="0" applyNumberFormat="1" applyFont="1" applyFill="1" applyBorder="1"/>
    <xf numFmtId="174" fontId="21" fillId="0" borderId="0" xfId="0" applyNumberFormat="1" applyFont="1" applyFill="1" applyBorder="1" applyAlignment="1">
      <alignment horizontal="right"/>
    </xf>
    <xf numFmtId="174" fontId="18" fillId="39" borderId="54" xfId="0" applyNumberFormat="1" applyFont="1" applyFill="1" applyBorder="1"/>
    <xf numFmtId="176" fontId="18" fillId="39" borderId="54" xfId="0" applyNumberFormat="1" applyFont="1" applyFill="1" applyBorder="1"/>
    <xf numFmtId="176" fontId="21" fillId="2" borderId="39" xfId="10" applyNumberFormat="1" applyFont="1" applyFill="1" applyBorder="1" applyAlignment="1">
      <alignment horizontal="right" vertical="center" indent="1"/>
    </xf>
    <xf numFmtId="175" fontId="26" fillId="2" borderId="39" xfId="10" applyNumberFormat="1" applyFont="1" applyFill="1" applyBorder="1" applyAlignment="1"/>
    <xf numFmtId="175" fontId="52" fillId="0" borderId="39" xfId="1" applyNumberFormat="1" applyFont="1" applyFill="1" applyBorder="1" applyAlignment="1">
      <alignment horizontal="right"/>
    </xf>
    <xf numFmtId="175" fontId="24" fillId="5" borderId="0" xfId="10" applyNumberFormat="1" applyFont="1" applyFill="1" applyBorder="1" applyAlignment="1">
      <alignment horizontal="right" vertical="center"/>
    </xf>
    <xf numFmtId="175" fontId="51" fillId="0" borderId="0" xfId="1" applyNumberFormat="1" applyFont="1" applyFill="1" applyBorder="1" applyAlignment="1">
      <alignment horizontal="right"/>
    </xf>
    <xf numFmtId="175" fontId="24" fillId="0" borderId="0" xfId="10" applyNumberFormat="1" applyFont="1" applyFill="1" applyBorder="1"/>
    <xf numFmtId="175" fontId="24" fillId="2" borderId="0" xfId="10" applyNumberFormat="1" applyFont="1" applyFill="1" applyBorder="1"/>
    <xf numFmtId="176" fontId="24" fillId="2" borderId="54" xfId="10" applyNumberFormat="1" applyFont="1" applyFill="1" applyBorder="1" applyAlignment="1">
      <alignment horizontal="right" vertical="center" indent="1"/>
    </xf>
    <xf numFmtId="175" fontId="24" fillId="2" borderId="54" xfId="10" applyNumberFormat="1" applyFont="1" applyFill="1" applyBorder="1"/>
    <xf numFmtId="0" fontId="74" fillId="2" borderId="0" xfId="79" applyFont="1" applyFill="1"/>
    <xf numFmtId="175" fontId="21" fillId="2" borderId="0" xfId="10" applyNumberFormat="1" applyFont="1" applyFill="1" applyBorder="1" applyAlignment="1">
      <alignment horizontal="center"/>
    </xf>
    <xf numFmtId="175" fontId="21" fillId="2" borderId="0" xfId="10" applyNumberFormat="1" applyFont="1" applyFill="1" applyBorder="1" applyAlignment="1">
      <alignment horizontal="center" vertical="center"/>
    </xf>
    <xf numFmtId="175" fontId="18" fillId="2" borderId="0" xfId="10" applyNumberFormat="1" applyFont="1" applyFill="1" applyBorder="1" applyAlignment="1">
      <alignment horizontal="center"/>
    </xf>
    <xf numFmtId="175" fontId="18" fillId="2" borderId="0" xfId="0" applyNumberFormat="1" applyFont="1" applyFill="1" applyBorder="1" applyAlignment="1">
      <alignment horizontal="center" vertical="center"/>
    </xf>
    <xf numFmtId="175" fontId="18" fillId="2" borderId="0" xfId="10" applyNumberFormat="1" applyFont="1" applyFill="1" applyBorder="1" applyAlignment="1">
      <alignment horizontal="center" vertical="center"/>
    </xf>
    <xf numFmtId="175" fontId="52" fillId="2" borderId="48" xfId="81" applyNumberFormat="1" applyFont="1" applyFill="1" applyBorder="1" applyAlignment="1">
      <alignment horizontal="right"/>
    </xf>
    <xf numFmtId="175" fontId="51" fillId="2" borderId="37" xfId="81" applyNumberFormat="1" applyFont="1" applyFill="1" applyBorder="1" applyAlignment="1">
      <alignment horizontal="right"/>
    </xf>
    <xf numFmtId="176" fontId="18" fillId="0" borderId="0" xfId="78" applyNumberFormat="1" applyFont="1" applyFill="1" applyBorder="1"/>
    <xf numFmtId="176" fontId="18" fillId="2" borderId="0" xfId="10" applyNumberFormat="1" applyFont="1" applyFill="1" applyBorder="1"/>
    <xf numFmtId="176" fontId="18" fillId="2" borderId="0" xfId="86" applyNumberFormat="1" applyFont="1" applyFill="1" applyBorder="1" applyAlignment="1">
      <alignment horizontal="right" vertical="center" shrinkToFit="1"/>
    </xf>
    <xf numFmtId="176" fontId="18" fillId="0" borderId="0" xfId="10" applyNumberFormat="1" applyFont="1" applyFill="1" applyBorder="1" applyAlignment="1">
      <alignment horizontal="right"/>
    </xf>
    <xf numFmtId="176" fontId="18" fillId="0" borderId="0" xfId="10" applyNumberFormat="1" applyFont="1" applyFill="1" applyAlignment="1">
      <alignment horizontal="right"/>
    </xf>
    <xf numFmtId="176" fontId="18" fillId="2" borderId="0" xfId="10" applyNumberFormat="1" applyFont="1" applyFill="1" applyBorder="1" applyAlignment="1">
      <alignment horizontal="right"/>
    </xf>
    <xf numFmtId="176" fontId="18" fillId="0" borderId="0" xfId="0" applyNumberFormat="1" applyFont="1" applyFill="1" applyBorder="1" applyAlignment="1"/>
    <xf numFmtId="176" fontId="18" fillId="0" borderId="49" xfId="0" applyNumberFormat="1" applyFont="1" applyFill="1" applyBorder="1" applyAlignment="1"/>
    <xf numFmtId="0" fontId="56" fillId="2" borderId="0" xfId="10" applyFont="1" applyFill="1" applyBorder="1" applyAlignment="1">
      <alignment vertical="center"/>
    </xf>
    <xf numFmtId="0" fontId="17" fillId="2" borderId="0" xfId="10" applyFont="1" applyFill="1" applyBorder="1" applyAlignment="1">
      <alignment vertical="center"/>
    </xf>
    <xf numFmtId="0" fontId="17" fillId="2" borderId="0" xfId="10" applyFont="1" applyFill="1" applyAlignment="1">
      <alignment vertical="center"/>
    </xf>
    <xf numFmtId="0" fontId="56" fillId="2" borderId="0" xfId="10" applyFont="1" applyFill="1" applyAlignment="1">
      <alignment vertical="center"/>
    </xf>
    <xf numFmtId="0" fontId="57" fillId="2" borderId="0" xfId="10" applyFont="1" applyFill="1" applyAlignment="1">
      <alignment vertical="center"/>
    </xf>
    <xf numFmtId="0" fontId="18" fillId="2" borderId="5" xfId="10" applyFont="1" applyFill="1" applyBorder="1" applyAlignment="1">
      <alignment horizontal="left" vertical="center"/>
    </xf>
    <xf numFmtId="178" fontId="21" fillId="2" borderId="0" xfId="10" applyNumberFormat="1" applyFont="1" applyFill="1" applyBorder="1" applyAlignment="1">
      <alignment horizontal="right" vertical="center"/>
    </xf>
    <xf numFmtId="177" fontId="21" fillId="2" borderId="0" xfId="10" applyNumberFormat="1" applyFont="1" applyFill="1" applyBorder="1" applyAlignment="1">
      <alignment vertical="center"/>
    </xf>
    <xf numFmtId="177" fontId="21" fillId="2" borderId="0" xfId="10" applyNumberFormat="1" applyFont="1" applyFill="1" applyBorder="1" applyAlignment="1">
      <alignment horizontal="right" vertical="center"/>
    </xf>
    <xf numFmtId="177" fontId="21" fillId="39" borderId="0" xfId="10" applyNumberFormat="1" applyFont="1" applyFill="1" applyBorder="1" applyAlignment="1">
      <alignment horizontal="right" vertical="center"/>
    </xf>
    <xf numFmtId="177" fontId="21" fillId="39" borderId="0" xfId="10" applyNumberFormat="1" applyFont="1" applyFill="1" applyBorder="1" applyAlignment="1">
      <alignment vertical="center"/>
    </xf>
    <xf numFmtId="177" fontId="18" fillId="2" borderId="0" xfId="10" applyNumberFormat="1" applyFont="1" applyFill="1" applyBorder="1" applyAlignment="1">
      <alignment horizontal="right" vertical="center"/>
    </xf>
    <xf numFmtId="177" fontId="18" fillId="2" borderId="0" xfId="10" applyNumberFormat="1" applyFont="1" applyFill="1" applyBorder="1" applyAlignment="1">
      <alignment vertical="center"/>
    </xf>
    <xf numFmtId="180" fontId="18" fillId="2" borderId="0" xfId="10" applyNumberFormat="1" applyFont="1" applyFill="1" applyBorder="1" applyAlignment="1">
      <alignment horizontal="right" vertical="center"/>
    </xf>
    <xf numFmtId="177" fontId="18" fillId="39" borderId="0" xfId="10" applyNumberFormat="1" applyFont="1" applyFill="1" applyBorder="1" applyAlignment="1">
      <alignment vertical="center"/>
    </xf>
    <xf numFmtId="0" fontId="78" fillId="2" borderId="0" xfId="10" applyFont="1" applyFill="1" applyAlignment="1">
      <alignment vertical="center"/>
    </xf>
    <xf numFmtId="0" fontId="18" fillId="39" borderId="8" xfId="10" applyFont="1" applyFill="1" applyBorder="1" applyAlignment="1">
      <alignment horizontal="left" vertical="center" wrapText="1"/>
    </xf>
    <xf numFmtId="181" fontId="18" fillId="39" borderId="0" xfId="10" applyNumberFormat="1" applyFont="1" applyFill="1" applyBorder="1" applyAlignment="1">
      <alignment vertical="center" wrapText="1"/>
    </xf>
    <xf numFmtId="0" fontId="18" fillId="2" borderId="8" xfId="10" applyFont="1" applyFill="1" applyBorder="1" applyAlignment="1">
      <alignment horizontal="left" vertical="center" wrapText="1" indent="1"/>
    </xf>
    <xf numFmtId="181" fontId="18" fillId="2" borderId="0" xfId="10" applyNumberFormat="1" applyFont="1" applyFill="1" applyBorder="1" applyAlignment="1">
      <alignment vertical="center"/>
    </xf>
    <xf numFmtId="0" fontId="18" fillId="2" borderId="0" xfId="10" applyFont="1" applyFill="1" applyBorder="1" applyAlignment="1">
      <alignment vertical="center"/>
    </xf>
    <xf numFmtId="0" fontId="18" fillId="2" borderId="0" xfId="10" applyFont="1" applyFill="1" applyBorder="1" applyAlignment="1">
      <alignment horizontal="left" vertical="center" wrapText="1"/>
    </xf>
    <xf numFmtId="182" fontId="18" fillId="2" borderId="0" xfId="10" applyNumberFormat="1" applyFont="1" applyFill="1" applyBorder="1" applyAlignment="1">
      <alignment vertical="center"/>
    </xf>
    <xf numFmtId="0" fontId="20" fillId="2" borderId="0" xfId="10" applyFont="1" applyFill="1" applyBorder="1" applyAlignment="1">
      <alignment horizontal="left" vertical="center"/>
    </xf>
    <xf numFmtId="0" fontId="18" fillId="2" borderId="0" xfId="10" applyFont="1" applyFill="1" applyAlignment="1">
      <alignment vertical="center"/>
    </xf>
    <xf numFmtId="0" fontId="17" fillId="2" borderId="0" xfId="10" applyFont="1" applyFill="1" applyAlignment="1">
      <alignment vertical="center" wrapText="1"/>
    </xf>
    <xf numFmtId="181" fontId="18" fillId="39" borderId="0" xfId="10" applyNumberFormat="1" applyFont="1" applyFill="1" applyBorder="1" applyAlignment="1">
      <alignment horizontal="left" vertical="center" wrapText="1"/>
    </xf>
    <xf numFmtId="181" fontId="21" fillId="39" borderId="0" xfId="10" applyNumberFormat="1" applyFont="1" applyFill="1" applyBorder="1" applyAlignment="1">
      <alignment vertical="center"/>
    </xf>
    <xf numFmtId="181" fontId="51" fillId="2" borderId="0" xfId="11" applyNumberFormat="1" applyFont="1" applyFill="1" applyBorder="1" applyAlignment="1">
      <alignment vertical="center"/>
    </xf>
    <xf numFmtId="0" fontId="18" fillId="2" borderId="8" xfId="10" applyFont="1" applyFill="1" applyBorder="1" applyAlignment="1">
      <alignment horizontal="left" vertical="center" indent="1"/>
    </xf>
    <xf numFmtId="181" fontId="18" fillId="2" borderId="0" xfId="10" applyNumberFormat="1" applyFont="1" applyFill="1" applyBorder="1" applyAlignment="1">
      <alignment horizontal="right" vertical="center"/>
    </xf>
    <xf numFmtId="181" fontId="18" fillId="2" borderId="0" xfId="10" quotePrefix="1" applyNumberFormat="1" applyFont="1" applyFill="1" applyBorder="1" applyAlignment="1">
      <alignment horizontal="right" vertical="center"/>
    </xf>
    <xf numFmtId="181" fontId="81" fillId="2" borderId="0" xfId="18" applyNumberFormat="1" applyFont="1" applyFill="1" applyBorder="1" applyAlignment="1">
      <alignment vertical="center"/>
    </xf>
    <xf numFmtId="0" fontId="82" fillId="2" borderId="0" xfId="10" applyFont="1" applyFill="1" applyAlignment="1">
      <alignment vertical="center"/>
    </xf>
    <xf numFmtId="0" fontId="56" fillId="2" borderId="0" xfId="10" applyFont="1" applyFill="1" applyAlignment="1">
      <alignment horizontal="right" vertical="center"/>
    </xf>
    <xf numFmtId="177" fontId="18" fillId="39" borderId="0" xfId="10" applyNumberFormat="1" applyFont="1" applyFill="1" applyBorder="1" applyAlignment="1">
      <alignment vertical="center" wrapText="1"/>
    </xf>
    <xf numFmtId="165" fontId="18" fillId="2" borderId="0" xfId="10" applyNumberFormat="1" applyFont="1" applyFill="1" applyBorder="1" applyAlignment="1">
      <alignment vertical="center"/>
    </xf>
    <xf numFmtId="0" fontId="18" fillId="4" borderId="0" xfId="10" applyFont="1" applyFill="1" applyBorder="1"/>
    <xf numFmtId="0" fontId="17" fillId="4" borderId="0" xfId="10" applyFont="1" applyFill="1" applyAlignment="1">
      <alignment vertical="center"/>
    </xf>
    <xf numFmtId="0" fontId="78" fillId="4" borderId="0" xfId="10" applyFont="1" applyFill="1" applyAlignment="1">
      <alignment vertical="center"/>
    </xf>
    <xf numFmtId="0" fontId="17" fillId="4" borderId="0" xfId="10" applyFont="1" applyFill="1" applyBorder="1" applyAlignment="1">
      <alignment vertical="center"/>
    </xf>
    <xf numFmtId="181" fontId="17" fillId="39" borderId="0" xfId="10" applyNumberFormat="1" applyFont="1" applyFill="1" applyBorder="1" applyAlignment="1">
      <alignment horizontal="right" vertical="center"/>
    </xf>
    <xf numFmtId="0" fontId="18" fillId="2" borderId="0" xfId="10" applyFont="1" applyFill="1" applyAlignment="1">
      <alignment vertical="center" wrapText="1"/>
    </xf>
    <xf numFmtId="0" fontId="77" fillId="4" borderId="0" xfId="88" applyFont="1" applyFill="1" applyBorder="1"/>
    <xf numFmtId="0" fontId="25" fillId="2" borderId="0" xfId="10" applyFont="1" applyFill="1" applyBorder="1"/>
    <xf numFmtId="0" fontId="56" fillId="2" borderId="0" xfId="10" applyFont="1" applyFill="1" applyBorder="1" applyAlignment="1">
      <alignment horizontal="right"/>
    </xf>
    <xf numFmtId="0" fontId="25" fillId="4" borderId="0" xfId="10" applyFont="1" applyFill="1" applyBorder="1"/>
    <xf numFmtId="0" fontId="25" fillId="2" borderId="54" xfId="10" applyFont="1" applyFill="1" applyBorder="1"/>
    <xf numFmtId="0" fontId="25" fillId="4" borderId="0" xfId="10" applyFont="1" applyFill="1" applyBorder="1" applyAlignment="1"/>
    <xf numFmtId="0" fontId="25" fillId="0" borderId="0" xfId="10" applyFont="1" applyFill="1" applyBorder="1"/>
    <xf numFmtId="0" fontId="18" fillId="2" borderId="57" xfId="10" applyFont="1" applyFill="1" applyBorder="1"/>
    <xf numFmtId="0" fontId="18" fillId="2" borderId="63" xfId="10" applyFont="1" applyFill="1" applyBorder="1"/>
    <xf numFmtId="0" fontId="18" fillId="2" borderId="58" xfId="10" applyFont="1" applyFill="1" applyBorder="1"/>
    <xf numFmtId="0" fontId="18" fillId="4" borderId="0" xfId="10" applyFont="1" applyFill="1" applyBorder="1" applyAlignment="1"/>
    <xf numFmtId="0" fontId="18" fillId="2" borderId="8" xfId="10" applyNumberFormat="1" applyFont="1" applyFill="1" applyBorder="1" applyAlignment="1">
      <alignment horizontal="left"/>
    </xf>
    <xf numFmtId="0" fontId="18" fillId="2" borderId="64" xfId="10" applyNumberFormat="1" applyFont="1" applyFill="1" applyBorder="1" applyAlignment="1">
      <alignment horizontal="center"/>
    </xf>
    <xf numFmtId="0" fontId="18" fillId="2" borderId="0" xfId="10" applyNumberFormat="1" applyFont="1" applyFill="1" applyBorder="1" applyAlignment="1">
      <alignment horizontal="center"/>
    </xf>
    <xf numFmtId="0" fontId="18" fillId="2" borderId="8" xfId="10" applyNumberFormat="1" applyFont="1" applyFill="1" applyBorder="1" applyAlignment="1">
      <alignment horizontal="center"/>
    </xf>
    <xf numFmtId="0" fontId="18" fillId="2" borderId="60" xfId="10" applyNumberFormat="1" applyFont="1" applyFill="1" applyBorder="1" applyAlignment="1">
      <alignment horizontal="center"/>
    </xf>
    <xf numFmtId="3" fontId="18" fillId="2" borderId="0" xfId="10" applyNumberFormat="1" applyFont="1" applyFill="1" applyBorder="1" applyAlignment="1"/>
    <xf numFmtId="0" fontId="18" fillId="2" borderId="0" xfId="10" applyFont="1" applyFill="1" applyBorder="1" applyAlignment="1"/>
    <xf numFmtId="0" fontId="18" fillId="2" borderId="54" xfId="10" applyFont="1" applyFill="1" applyBorder="1"/>
    <xf numFmtId="0" fontId="25" fillId="4" borderId="0" xfId="10" applyFont="1" applyFill="1" applyBorder="1"/>
    <xf numFmtId="0" fontId="25" fillId="2" borderId="0" xfId="10" applyFont="1" applyFill="1" applyBorder="1"/>
    <xf numFmtId="0" fontId="18" fillId="4" borderId="0" xfId="10" applyFont="1" applyFill="1" applyBorder="1"/>
    <xf numFmtId="0" fontId="21" fillId="4" borderId="0" xfId="10" applyFont="1" applyFill="1" applyBorder="1"/>
    <xf numFmtId="0" fontId="18" fillId="2" borderId="0" xfId="10" applyFont="1" applyFill="1" applyBorder="1"/>
    <xf numFmtId="3" fontId="18" fillId="2" borderId="0" xfId="10" applyNumberFormat="1" applyFont="1" applyFill="1" applyBorder="1"/>
    <xf numFmtId="171" fontId="18" fillId="2" borderId="0" xfId="64" applyNumberFormat="1" applyFont="1" applyFill="1" applyBorder="1"/>
    <xf numFmtId="0" fontId="21" fillId="2" borderId="0" xfId="10" applyFont="1" applyFill="1" applyBorder="1"/>
    <xf numFmtId="41" fontId="18" fillId="2" borderId="0" xfId="10" applyNumberFormat="1" applyFont="1" applyFill="1" applyBorder="1" applyAlignment="1"/>
    <xf numFmtId="184" fontId="18" fillId="2" borderId="0" xfId="10" applyNumberFormat="1" applyFont="1" applyFill="1" applyBorder="1" applyAlignment="1"/>
    <xf numFmtId="184" fontId="18" fillId="2" borderId="0" xfId="10" applyNumberFormat="1" applyFont="1" applyFill="1" applyBorder="1" applyAlignment="1">
      <alignment horizontal="right"/>
    </xf>
    <xf numFmtId="41" fontId="18" fillId="39" borderId="0" xfId="10" applyNumberFormat="1" applyFont="1" applyFill="1" applyBorder="1" applyAlignment="1"/>
    <xf numFmtId="184" fontId="18" fillId="39" borderId="0" xfId="10" applyNumberFormat="1" applyFont="1" applyFill="1" applyBorder="1" applyAlignment="1"/>
    <xf numFmtId="0" fontId="25" fillId="2" borderId="0" xfId="10" applyFont="1" applyFill="1" applyBorder="1" applyAlignment="1"/>
    <xf numFmtId="41" fontId="18" fillId="39" borderId="54" xfId="10" applyNumberFormat="1" applyFont="1" applyFill="1" applyBorder="1" applyAlignment="1"/>
    <xf numFmtId="184" fontId="18" fillId="39" borderId="54" xfId="10" applyNumberFormat="1" applyFont="1" applyFill="1" applyBorder="1" applyAlignment="1"/>
    <xf numFmtId="41" fontId="21" fillId="2" borderId="58" xfId="10" applyNumberFormat="1" applyFont="1" applyFill="1" applyBorder="1" applyAlignment="1"/>
    <xf numFmtId="184" fontId="21" fillId="2" borderId="58" xfId="10" applyNumberFormat="1" applyFont="1" applyFill="1" applyBorder="1" applyAlignment="1"/>
    <xf numFmtId="41" fontId="21" fillId="2" borderId="0" xfId="10" applyNumberFormat="1" applyFont="1" applyFill="1" applyBorder="1" applyAlignment="1"/>
    <xf numFmtId="184" fontId="21" fillId="2" borderId="0" xfId="10" applyNumberFormat="1" applyFont="1" applyFill="1" applyBorder="1" applyAlignment="1"/>
    <xf numFmtId="0" fontId="57" fillId="2" borderId="0" xfId="0" applyFont="1" applyFill="1" applyBorder="1"/>
    <xf numFmtId="0" fontId="51" fillId="0" borderId="60" xfId="79" applyFont="1" applyBorder="1"/>
    <xf numFmtId="0" fontId="51" fillId="0" borderId="54" xfId="79" applyFont="1" applyBorder="1"/>
    <xf numFmtId="0" fontId="51" fillId="0" borderId="62" xfId="79" applyFont="1" applyBorder="1"/>
    <xf numFmtId="2" fontId="6" fillId="0" borderId="0" xfId="79" applyNumberFormat="1"/>
    <xf numFmtId="0" fontId="56" fillId="4" borderId="0" xfId="10" applyFont="1" applyFill="1" applyBorder="1" applyAlignment="1">
      <alignment horizontal="right" vertical="center"/>
    </xf>
    <xf numFmtId="0" fontId="78" fillId="2" borderId="0" xfId="10" applyFont="1" applyFill="1" applyBorder="1" applyAlignment="1">
      <alignment horizontal="right" vertical="center"/>
    </xf>
    <xf numFmtId="0" fontId="57" fillId="2" borderId="0" xfId="10" applyFont="1" applyFill="1" applyBorder="1"/>
    <xf numFmtId="0" fontId="19" fillId="2" borderId="0" xfId="0" applyFont="1" applyFill="1" applyBorder="1" applyAlignment="1">
      <alignment horizontal="center"/>
    </xf>
    <xf numFmtId="0" fontId="18" fillId="2" borderId="10" xfId="79" applyNumberFormat="1" applyFont="1" applyFill="1" applyBorder="1" applyAlignment="1">
      <alignment horizontal="left" vertical="top"/>
    </xf>
    <xf numFmtId="0" fontId="18" fillId="2" borderId="26" xfId="79" applyNumberFormat="1" applyFont="1" applyFill="1" applyBorder="1" applyAlignment="1">
      <alignment horizontal="left" vertical="top"/>
    </xf>
    <xf numFmtId="0" fontId="18" fillId="2" borderId="24" xfId="79" applyNumberFormat="1" applyFont="1" applyFill="1" applyBorder="1" applyAlignment="1">
      <alignment horizontal="left" vertical="top"/>
    </xf>
    <xf numFmtId="0" fontId="18" fillId="2" borderId="5" xfId="0" applyFont="1" applyFill="1" applyBorder="1"/>
    <xf numFmtId="0" fontId="18" fillId="0" borderId="65" xfId="0" applyFont="1" applyBorder="1"/>
    <xf numFmtId="0" fontId="18" fillId="0" borderId="66" xfId="0" applyFont="1" applyBorder="1"/>
    <xf numFmtId="0" fontId="56" fillId="0" borderId="0" xfId="78" applyFont="1" applyBorder="1" applyAlignment="1">
      <alignment horizontal="left"/>
    </xf>
    <xf numFmtId="0" fontId="56" fillId="0" borderId="0" xfId="0" applyFont="1" applyBorder="1" applyAlignment="1">
      <alignment horizontal="left"/>
    </xf>
    <xf numFmtId="0" fontId="56" fillId="0" borderId="0" xfId="0" applyFont="1" applyBorder="1" applyAlignment="1">
      <alignment horizontal="right"/>
    </xf>
    <xf numFmtId="0" fontId="56" fillId="2" borderId="0" xfId="78" applyFont="1" applyFill="1" applyBorder="1" applyAlignment="1">
      <alignment horizontal="left" vertical="center"/>
    </xf>
    <xf numFmtId="0" fontId="21" fillId="2" borderId="8" xfId="0" applyFont="1" applyFill="1" applyBorder="1" applyAlignment="1"/>
    <xf numFmtId="0" fontId="18" fillId="2" borderId="64" xfId="10" applyFont="1" applyFill="1" applyBorder="1"/>
    <xf numFmtId="0" fontId="84" fillId="4" borderId="0" xfId="0" applyFont="1" applyFill="1" applyBorder="1" applyAlignment="1">
      <alignment horizontal="left" vertical="center"/>
    </xf>
    <xf numFmtId="0" fontId="84" fillId="5" borderId="0" xfId="0" applyFont="1" applyFill="1" applyBorder="1" applyAlignment="1">
      <alignment horizontal="left" vertical="center"/>
    </xf>
    <xf numFmtId="3" fontId="22" fillId="5" borderId="63" xfId="0" applyNumberFormat="1" applyFont="1" applyFill="1" applyBorder="1" applyAlignment="1">
      <alignment horizontal="left" wrapText="1"/>
    </xf>
    <xf numFmtId="3" fontId="22" fillId="5" borderId="61" xfId="0" applyNumberFormat="1" applyFont="1" applyFill="1" applyBorder="1" applyAlignment="1">
      <alignment horizontal="left" wrapText="1"/>
    </xf>
    <xf numFmtId="0" fontId="51" fillId="2" borderId="8" xfId="79" applyFont="1" applyFill="1" applyBorder="1" applyAlignment="1">
      <alignment horizontal="left"/>
    </xf>
    <xf numFmtId="0" fontId="51" fillId="2" borderId="60" xfId="79" applyFont="1" applyFill="1" applyBorder="1" applyAlignment="1">
      <alignment horizontal="left"/>
    </xf>
    <xf numFmtId="0" fontId="22" fillId="5" borderId="70" xfId="0" applyFont="1" applyFill="1" applyBorder="1" applyAlignment="1">
      <alignment horizontal="left"/>
    </xf>
    <xf numFmtId="0" fontId="78" fillId="2" borderId="0" xfId="0" applyFont="1" applyFill="1"/>
    <xf numFmtId="0" fontId="85" fillId="4" borderId="22" xfId="0" applyFont="1" applyFill="1" applyBorder="1" applyAlignment="1"/>
    <xf numFmtId="0" fontId="18" fillId="4" borderId="64" xfId="0" applyFont="1" applyFill="1" applyBorder="1"/>
    <xf numFmtId="0" fontId="18" fillId="5" borderId="64" xfId="0" applyFont="1" applyFill="1" applyBorder="1" applyAlignment="1">
      <alignment horizontal="left"/>
    </xf>
    <xf numFmtId="0" fontId="18" fillId="0" borderId="51" xfId="0" applyFont="1" applyFill="1" applyBorder="1"/>
    <xf numFmtId="0" fontId="84" fillId="4" borderId="0" xfId="0" applyFont="1" applyFill="1"/>
    <xf numFmtId="0" fontId="51" fillId="2" borderId="64" xfId="79" applyFont="1" applyFill="1" applyBorder="1" applyAlignment="1">
      <alignment horizontal="left"/>
    </xf>
    <xf numFmtId="0" fontId="51" fillId="2" borderId="51" xfId="79" applyFont="1" applyFill="1" applyBorder="1" applyAlignment="1">
      <alignment horizontal="left"/>
    </xf>
    <xf numFmtId="3" fontId="22" fillId="5" borderId="5" xfId="0" applyNumberFormat="1" applyFont="1" applyFill="1" applyBorder="1" applyAlignment="1">
      <alignment horizontal="left" wrapText="1"/>
    </xf>
    <xf numFmtId="3" fontId="18" fillId="5" borderId="5" xfId="0" applyNumberFormat="1" applyFont="1" applyFill="1" applyBorder="1" applyAlignment="1">
      <alignment horizontal="left" wrapText="1"/>
    </xf>
    <xf numFmtId="0" fontId="18" fillId="2" borderId="61" xfId="0" applyFont="1" applyFill="1" applyBorder="1" applyAlignment="1"/>
    <xf numFmtId="1" fontId="18" fillId="2" borderId="57" xfId="0" applyNumberFormat="1" applyFont="1" applyFill="1" applyBorder="1" applyAlignment="1">
      <alignment horizontal="left"/>
    </xf>
    <xf numFmtId="1" fontId="18" fillId="2" borderId="65" xfId="0" applyNumberFormat="1" applyFont="1" applyFill="1" applyBorder="1" applyAlignment="1">
      <alignment horizontal="left"/>
    </xf>
    <xf numFmtId="1" fontId="18" fillId="2" borderId="71" xfId="0" applyNumberFormat="1" applyFont="1" applyFill="1" applyBorder="1" applyAlignment="1">
      <alignment horizontal="center"/>
    </xf>
    <xf numFmtId="1" fontId="18" fillId="2" borderId="65" xfId="0" applyNumberFormat="1" applyFont="1" applyFill="1" applyBorder="1" applyAlignment="1">
      <alignment horizontal="right"/>
    </xf>
    <xf numFmtId="1" fontId="18" fillId="2" borderId="5" xfId="0" applyNumberFormat="1" applyFont="1" applyFill="1" applyBorder="1" applyAlignment="1">
      <alignment horizontal="right"/>
    </xf>
    <xf numFmtId="0" fontId="85" fillId="4" borderId="0" xfId="0" applyFont="1" applyFill="1" applyBorder="1" applyAlignment="1"/>
    <xf numFmtId="0" fontId="78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22" fillId="5" borderId="0" xfId="0" applyFont="1" applyFill="1" applyBorder="1" applyAlignment="1">
      <alignment horizontal="left"/>
    </xf>
    <xf numFmtId="0" fontId="18" fillId="3" borderId="0" xfId="0" applyFont="1" applyFill="1" applyBorder="1" applyAlignment="1">
      <alignment horizontal="left" vertical="center"/>
    </xf>
    <xf numFmtId="0" fontId="18" fillId="3" borderId="0" xfId="10" applyFont="1" applyFill="1" applyBorder="1" applyAlignment="1">
      <alignment horizontal="left"/>
    </xf>
    <xf numFmtId="0" fontId="22" fillId="5" borderId="5" xfId="0" applyFont="1" applyFill="1" applyBorder="1" applyAlignment="1">
      <alignment horizontal="right" vertical="center"/>
    </xf>
    <xf numFmtId="0" fontId="18" fillId="5" borderId="5" xfId="0" applyFont="1" applyFill="1" applyBorder="1" applyAlignment="1">
      <alignment horizontal="right" vertical="center"/>
    </xf>
    <xf numFmtId="1" fontId="18" fillId="3" borderId="72" xfId="0" applyNumberFormat="1" applyFont="1" applyFill="1" applyBorder="1" applyAlignment="1">
      <alignment horizontal="left" vertical="center"/>
    </xf>
    <xf numFmtId="0" fontId="18" fillId="2" borderId="8" xfId="10" applyFont="1" applyFill="1" applyBorder="1"/>
    <xf numFmtId="0" fontId="18" fillId="3" borderId="8" xfId="10" applyFont="1" applyFill="1" applyBorder="1" applyAlignment="1">
      <alignment horizontal="left"/>
    </xf>
    <xf numFmtId="0" fontId="19" fillId="2" borderId="54" xfId="0" applyFont="1" applyFill="1" applyBorder="1" applyAlignment="1"/>
    <xf numFmtId="174" fontId="18" fillId="4" borderId="54" xfId="0" applyNumberFormat="1" applyFont="1" applyFill="1" applyBorder="1" applyAlignment="1">
      <alignment horizontal="right" vertical="center"/>
    </xf>
    <xf numFmtId="0" fontId="18" fillId="3" borderId="54" xfId="0" applyFont="1" applyFill="1" applyBorder="1" applyAlignment="1">
      <alignment horizontal="left" vertical="top"/>
    </xf>
    <xf numFmtId="0" fontId="18" fillId="3" borderId="65" xfId="0" applyFont="1" applyFill="1" applyBorder="1" applyAlignment="1">
      <alignment horizontal="left"/>
    </xf>
    <xf numFmtId="0" fontId="18" fillId="3" borderId="60" xfId="12" applyFont="1" applyFill="1" applyBorder="1" applyAlignment="1">
      <alignment horizontal="left"/>
    </xf>
    <xf numFmtId="0" fontId="77" fillId="2" borderId="0" xfId="88" applyFont="1" applyFill="1" applyAlignment="1">
      <alignment vertical="center" wrapText="1"/>
    </xf>
    <xf numFmtId="0" fontId="78" fillId="4" borderId="0" xfId="10" applyFont="1" applyFill="1" applyAlignment="1">
      <alignment horizontal="right" vertical="center"/>
    </xf>
    <xf numFmtId="0" fontId="18" fillId="4" borderId="8" xfId="10" applyNumberFormat="1" applyFont="1" applyFill="1" applyBorder="1" applyAlignment="1">
      <alignment horizontal="right" vertical="top" wrapText="1"/>
    </xf>
    <xf numFmtId="0" fontId="21" fillId="2" borderId="58" xfId="10" applyFont="1" applyFill="1" applyBorder="1" applyAlignment="1">
      <alignment wrapText="1"/>
    </xf>
    <xf numFmtId="0" fontId="18" fillId="4" borderId="65" xfId="10" applyNumberFormat="1" applyFont="1" applyFill="1" applyBorder="1" applyAlignment="1">
      <alignment horizontal="right" vertical="top" wrapText="1"/>
    </xf>
    <xf numFmtId="0" fontId="51" fillId="2" borderId="57" xfId="79" applyFont="1" applyFill="1" applyBorder="1"/>
    <xf numFmtId="0" fontId="51" fillId="2" borderId="58" xfId="79" applyFont="1" applyFill="1" applyBorder="1" applyAlignment="1">
      <alignment horizontal="center" vertical="center"/>
    </xf>
    <xf numFmtId="0" fontId="51" fillId="2" borderId="61" xfId="79" applyFont="1" applyFill="1" applyBorder="1" applyAlignment="1">
      <alignment horizontal="center" vertical="center"/>
    </xf>
    <xf numFmtId="0" fontId="58" fillId="2" borderId="0" xfId="79" applyFont="1" applyFill="1"/>
    <xf numFmtId="0" fontId="73" fillId="0" borderId="0" xfId="79" applyFont="1"/>
    <xf numFmtId="0" fontId="73" fillId="2" borderId="0" xfId="79" applyFont="1" applyFill="1"/>
    <xf numFmtId="2" fontId="73" fillId="0" borderId="0" xfId="79" applyNumberFormat="1" applyFont="1"/>
    <xf numFmtId="176" fontId="18" fillId="3" borderId="0" xfId="10" applyNumberFormat="1" applyFont="1" applyFill="1" applyBorder="1" applyAlignment="1">
      <alignment horizontal="right" vertical="center" indent="1"/>
    </xf>
    <xf numFmtId="175" fontId="24" fillId="3" borderId="0" xfId="10" applyNumberFormat="1" applyFont="1" applyFill="1" applyBorder="1" applyAlignment="1">
      <alignment horizontal="right" vertical="center"/>
    </xf>
    <xf numFmtId="176" fontId="18" fillId="2" borderId="0" xfId="10" applyNumberFormat="1" applyFont="1" applyFill="1" applyBorder="1" applyAlignment="1">
      <alignment horizontal="right" vertical="center" indent="1"/>
    </xf>
    <xf numFmtId="0" fontId="52" fillId="2" borderId="54" xfId="79" applyFont="1" applyFill="1" applyBorder="1"/>
    <xf numFmtId="174" fontId="52" fillId="2" borderId="58" xfId="81" applyNumberFormat="1" applyFont="1" applyFill="1" applyBorder="1" applyAlignment="1">
      <alignment horizontal="right"/>
    </xf>
    <xf numFmtId="0" fontId="24" fillId="2" borderId="60" xfId="10" applyFont="1" applyFill="1" applyBorder="1" applyAlignment="1">
      <alignment horizontal="left" vertical="center"/>
    </xf>
    <xf numFmtId="0" fontId="18" fillId="2" borderId="73" xfId="10" applyFont="1" applyFill="1" applyBorder="1" applyAlignment="1">
      <alignment horizontal="center"/>
    </xf>
    <xf numFmtId="0" fontId="18" fillId="2" borderId="73" xfId="10" applyFont="1" applyFill="1" applyBorder="1" applyAlignment="1">
      <alignment horizontal="center" wrapText="1"/>
    </xf>
    <xf numFmtId="0" fontId="24" fillId="0" borderId="5" xfId="10" applyFont="1" applyFill="1" applyBorder="1" applyAlignment="1">
      <alignment horizontal="center" wrapText="1"/>
    </xf>
    <xf numFmtId="0" fontId="24" fillId="0" borderId="70" xfId="10" applyFont="1" applyFill="1" applyBorder="1" applyAlignment="1">
      <alignment horizontal="center" wrapText="1"/>
    </xf>
    <xf numFmtId="0" fontId="83" fillId="2" borderId="0" xfId="79" applyFont="1" applyFill="1"/>
    <xf numFmtId="0" fontId="51" fillId="2" borderId="65" xfId="79" applyFont="1" applyFill="1" applyBorder="1" applyAlignment="1">
      <alignment vertical="top" wrapText="1"/>
    </xf>
    <xf numFmtId="10" fontId="51" fillId="2" borderId="65" xfId="80" applyNumberFormat="1" applyFont="1" applyFill="1" applyBorder="1" applyAlignment="1">
      <alignment vertical="top" wrapText="1"/>
    </xf>
    <xf numFmtId="0" fontId="18" fillId="2" borderId="51" xfId="10" applyFont="1" applyFill="1" applyBorder="1" applyAlignment="1"/>
    <xf numFmtId="0" fontId="18" fillId="3" borderId="0" xfId="10" applyFont="1" applyFill="1" applyBorder="1" applyAlignment="1"/>
    <xf numFmtId="0" fontId="87" fillId="2" borderId="8" xfId="0" applyFont="1" applyFill="1" applyBorder="1"/>
    <xf numFmtId="174" fontId="21" fillId="3" borderId="58" xfId="83" applyNumberFormat="1" applyFont="1" applyFill="1" applyBorder="1" applyAlignment="1"/>
    <xf numFmtId="0" fontId="51" fillId="2" borderId="54" xfId="82" applyFont="1" applyFill="1" applyBorder="1"/>
    <xf numFmtId="175" fontId="18" fillId="2" borderId="54" xfId="10" applyNumberFormat="1" applyFont="1" applyFill="1" applyBorder="1" applyAlignment="1">
      <alignment horizontal="center"/>
    </xf>
    <xf numFmtId="0" fontId="87" fillId="2" borderId="60" xfId="0" applyFont="1" applyFill="1" applyBorder="1"/>
    <xf numFmtId="0" fontId="51" fillId="0" borderId="65" xfId="79" applyFont="1" applyBorder="1"/>
    <xf numFmtId="0" fontId="52" fillId="2" borderId="0" xfId="82" applyFont="1" applyFill="1" applyAlignment="1">
      <alignment horizontal="left"/>
    </xf>
    <xf numFmtId="0" fontId="17" fillId="4" borderId="0" xfId="0" applyFont="1" applyFill="1" applyBorder="1"/>
    <xf numFmtId="0" fontId="30" fillId="2" borderId="0" xfId="0" applyFont="1" applyFill="1"/>
    <xf numFmtId="0" fontId="18" fillId="2" borderId="74" xfId="0" applyFont="1" applyFill="1" applyBorder="1"/>
    <xf numFmtId="0" fontId="18" fillId="2" borderId="62" xfId="0" applyFont="1" applyFill="1" applyBorder="1" applyAlignment="1">
      <alignment horizontal="left" vertical="top" wrapText="1"/>
    </xf>
    <xf numFmtId="0" fontId="18" fillId="4" borderId="57" xfId="0" applyNumberFormat="1" applyFont="1" applyFill="1" applyBorder="1" applyAlignment="1"/>
    <xf numFmtId="0" fontId="18" fillId="4" borderId="8" xfId="0" applyNumberFormat="1" applyFont="1" applyFill="1" applyBorder="1" applyAlignment="1"/>
    <xf numFmtId="0" fontId="18" fillId="4" borderId="60" xfId="0" applyNumberFormat="1" applyFont="1" applyFill="1" applyBorder="1" applyAlignment="1"/>
    <xf numFmtId="0" fontId="18" fillId="5" borderId="60" xfId="0" applyFont="1" applyFill="1" applyBorder="1" applyAlignment="1">
      <alignment horizontal="left"/>
    </xf>
    <xf numFmtId="174" fontId="21" fillId="2" borderId="77" xfId="0" applyNumberFormat="1" applyFont="1" applyFill="1" applyBorder="1" applyAlignment="1"/>
    <xf numFmtId="174" fontId="18" fillId="4" borderId="54" xfId="0" applyNumberFormat="1" applyFont="1" applyFill="1" applyBorder="1"/>
    <xf numFmtId="0" fontId="22" fillId="5" borderId="74" xfId="0" applyFont="1" applyFill="1" applyBorder="1" applyAlignment="1">
      <alignment horizontal="left" wrapText="1"/>
    </xf>
    <xf numFmtId="0" fontId="18" fillId="3" borderId="45" xfId="0" applyFont="1" applyFill="1" applyBorder="1" applyAlignment="1">
      <alignment horizontal="right" vertical="center" wrapText="1"/>
    </xf>
    <xf numFmtId="0" fontId="18" fillId="3" borderId="65" xfId="0" applyFont="1" applyFill="1" applyBorder="1" applyAlignment="1">
      <alignment horizontal="right" vertical="center" wrapText="1"/>
    </xf>
    <xf numFmtId="0" fontId="51" fillId="2" borderId="65" xfId="79" applyFont="1" applyFill="1" applyBorder="1"/>
    <xf numFmtId="0" fontId="51" fillId="2" borderId="71" xfId="79" applyFont="1" applyFill="1" applyBorder="1" applyAlignment="1">
      <alignment horizontal="center" vertical="center"/>
    </xf>
    <xf numFmtId="0" fontId="51" fillId="2" borderId="70" xfId="79" applyFont="1" applyFill="1" applyBorder="1" applyAlignment="1">
      <alignment horizontal="center" vertical="center"/>
    </xf>
    <xf numFmtId="0" fontId="51" fillId="2" borderId="71" xfId="79" applyFont="1" applyFill="1" applyBorder="1"/>
    <xf numFmtId="0" fontId="51" fillId="2" borderId="79" xfId="79" applyFont="1" applyFill="1" applyBorder="1" applyAlignment="1">
      <alignment horizontal="center" vertical="center"/>
    </xf>
    <xf numFmtId="0" fontId="18" fillId="3" borderId="65" xfId="0" applyFont="1" applyFill="1" applyBorder="1" applyAlignment="1">
      <alignment horizontal="right"/>
    </xf>
    <xf numFmtId="0" fontId="18" fillId="3" borderId="5" xfId="0" applyFont="1" applyFill="1" applyBorder="1" applyAlignment="1">
      <alignment horizontal="right"/>
    </xf>
    <xf numFmtId="0" fontId="18" fillId="3" borderId="70" xfId="0" applyFont="1" applyFill="1" applyBorder="1" applyAlignment="1"/>
    <xf numFmtId="0" fontId="17" fillId="2" borderId="81" xfId="0" applyFont="1" applyFill="1" applyBorder="1" applyAlignment="1">
      <alignment horizontal="center" vertical="center"/>
    </xf>
    <xf numFmtId="0" fontId="18" fillId="5" borderId="65" xfId="0" applyFont="1" applyFill="1" applyBorder="1" applyAlignment="1">
      <alignment horizontal="right" vertical="center"/>
    </xf>
    <xf numFmtId="176" fontId="18" fillId="3" borderId="54" xfId="0" applyNumberFormat="1" applyFont="1" applyFill="1" applyBorder="1" applyAlignment="1">
      <alignment horizontal="right" vertical="center"/>
    </xf>
    <xf numFmtId="175" fontId="18" fillId="3" borderId="54" xfId="0" applyNumberFormat="1" applyFont="1" applyFill="1" applyBorder="1" applyAlignment="1"/>
    <xf numFmtId="0" fontId="22" fillId="5" borderId="65" xfId="0" applyFont="1" applyFill="1" applyBorder="1" applyAlignment="1">
      <alignment horizontal="right" vertical="center"/>
    </xf>
    <xf numFmtId="0" fontId="18" fillId="0" borderId="5" xfId="0" applyFont="1" applyBorder="1" applyAlignment="1">
      <alignment horizontal="right" vertical="top" wrapText="1"/>
    </xf>
    <xf numFmtId="0" fontId="51" fillId="2" borderId="5" xfId="79" applyFont="1" applyFill="1" applyBorder="1" applyAlignment="1">
      <alignment horizontal="right" vertical="top" wrapText="1"/>
    </xf>
    <xf numFmtId="0" fontId="51" fillId="2" borderId="51" xfId="79" applyFont="1" applyFill="1" applyBorder="1" applyAlignment="1">
      <alignment horizontal="right" vertical="top" wrapText="1"/>
    </xf>
    <xf numFmtId="0" fontId="18" fillId="2" borderId="51" xfId="79" applyFont="1" applyFill="1" applyBorder="1" applyAlignment="1">
      <alignment horizontal="right" vertical="top" wrapText="1"/>
    </xf>
    <xf numFmtId="0" fontId="51" fillId="2" borderId="65" xfId="79" applyFont="1" applyFill="1" applyBorder="1" applyAlignment="1">
      <alignment horizontal="right" vertical="top" wrapText="1"/>
    </xf>
    <xf numFmtId="0" fontId="24" fillId="0" borderId="65" xfId="10" applyFont="1" applyFill="1" applyBorder="1" applyAlignment="1">
      <alignment horizontal="center" wrapText="1"/>
    </xf>
    <xf numFmtId="0" fontId="51" fillId="0" borderId="82" xfId="79" applyFont="1" applyBorder="1"/>
    <xf numFmtId="0" fontId="18" fillId="2" borderId="65" xfId="82" applyFont="1" applyFill="1" applyBorder="1" applyAlignment="1">
      <alignment horizontal="right"/>
    </xf>
    <xf numFmtId="0" fontId="18" fillId="3" borderId="45" xfId="10" applyFont="1" applyFill="1" applyBorder="1" applyAlignment="1">
      <alignment horizontal="center" vertical="center" wrapText="1"/>
    </xf>
    <xf numFmtId="0" fontId="18" fillId="3" borderId="65" xfId="10" applyFont="1" applyFill="1" applyBorder="1" applyAlignment="1">
      <alignment horizontal="center" vertical="center" wrapText="1"/>
    </xf>
    <xf numFmtId="0" fontId="51" fillId="2" borderId="45" xfId="79" applyFont="1" applyFill="1" applyBorder="1" applyAlignment="1">
      <alignment horizontal="right" vertical="top"/>
    </xf>
    <xf numFmtId="0" fontId="18" fillId="4" borderId="65" xfId="0" applyNumberFormat="1" applyFont="1" applyFill="1" applyBorder="1" applyAlignment="1"/>
    <xf numFmtId="0" fontId="18" fillId="2" borderId="84" xfId="78" applyNumberFormat="1" applyFont="1" applyFill="1" applyBorder="1" applyAlignment="1">
      <alignment horizontal="right"/>
    </xf>
    <xf numFmtId="0" fontId="18" fillId="4" borderId="78" xfId="0" applyNumberFormat="1" applyFont="1" applyFill="1" applyBorder="1" applyAlignment="1"/>
    <xf numFmtId="174" fontId="18" fillId="2" borderId="87" xfId="78" applyNumberFormat="1" applyFont="1" applyFill="1" applyBorder="1" applyAlignment="1"/>
    <xf numFmtId="165" fontId="18" fillId="4" borderId="75" xfId="0" applyNumberFormat="1" applyFont="1" applyFill="1" applyBorder="1"/>
    <xf numFmtId="165" fontId="18" fillId="4" borderId="0" xfId="0" applyNumberFormat="1" applyFont="1" applyFill="1" applyBorder="1"/>
    <xf numFmtId="0" fontId="18" fillId="2" borderId="54" xfId="0" applyFont="1" applyFill="1" applyBorder="1" applyAlignment="1">
      <alignment horizontal="left" indent="1"/>
    </xf>
    <xf numFmtId="171" fontId="18" fillId="2" borderId="54" xfId="0" applyNumberFormat="1" applyFont="1" applyFill="1" applyBorder="1"/>
    <xf numFmtId="0" fontId="18" fillId="2" borderId="10" xfId="0" applyNumberFormat="1" applyFont="1" applyFill="1" applyBorder="1" applyAlignment="1">
      <alignment horizontal="right"/>
    </xf>
    <xf numFmtId="0" fontId="18" fillId="4" borderId="88" xfId="0" applyNumberFormat="1" applyFont="1" applyFill="1" applyBorder="1" applyAlignment="1"/>
    <xf numFmtId="0" fontId="18" fillId="2" borderId="0" xfId="10" applyFont="1" applyFill="1" applyBorder="1" applyAlignment="1">
      <alignment horizontal="left" vertical="center"/>
    </xf>
    <xf numFmtId="174" fontId="52" fillId="38" borderId="75" xfId="84" applyNumberFormat="1" applyFont="1" applyFill="1" applyBorder="1"/>
    <xf numFmtId="176" fontId="21" fillId="37" borderId="75" xfId="0" applyNumberFormat="1" applyFont="1" applyFill="1" applyBorder="1"/>
    <xf numFmtId="174" fontId="18" fillId="2" borderId="89" xfId="0" applyNumberFormat="1" applyFont="1" applyFill="1" applyBorder="1"/>
    <xf numFmtId="176" fontId="18" fillId="2" borderId="89" xfId="0" applyNumberFormat="1" applyFont="1" applyFill="1" applyBorder="1"/>
    <xf numFmtId="174" fontId="21" fillId="0" borderId="75" xfId="0" applyNumberFormat="1" applyFont="1" applyBorder="1" applyAlignment="1"/>
    <xf numFmtId="176" fontId="21" fillId="0" borderId="75" xfId="0" applyNumberFormat="1" applyFont="1" applyBorder="1"/>
    <xf numFmtId="174" fontId="21" fillId="0" borderId="75" xfId="0" applyNumberFormat="1" applyFont="1" applyBorder="1"/>
    <xf numFmtId="174" fontId="18" fillId="0" borderId="54" xfId="0" applyNumberFormat="1" applyFont="1" applyBorder="1"/>
    <xf numFmtId="3" fontId="21" fillId="0" borderId="0" xfId="0" applyNumberFormat="1" applyFont="1" applyBorder="1"/>
    <xf numFmtId="1" fontId="21" fillId="0" borderId="0" xfId="0" applyNumberFormat="1" applyFont="1" applyBorder="1"/>
    <xf numFmtId="3" fontId="18" fillId="0" borderId="0" xfId="0" applyNumberFormat="1" applyFont="1" applyBorder="1"/>
    <xf numFmtId="165" fontId="18" fillId="0" borderId="0" xfId="0" applyNumberFormat="1" applyFont="1" applyBorder="1"/>
    <xf numFmtId="3" fontId="18" fillId="0" borderId="89" xfId="0" applyNumberFormat="1" applyFont="1" applyBorder="1"/>
    <xf numFmtId="165" fontId="18" fillId="0" borderId="89" xfId="0" applyNumberFormat="1" applyFont="1" applyBorder="1"/>
    <xf numFmtId="0" fontId="18" fillId="0" borderId="89" xfId="0" applyFont="1" applyBorder="1"/>
    <xf numFmtId="0" fontId="75" fillId="0" borderId="0" xfId="88"/>
    <xf numFmtId="3" fontId="18" fillId="0" borderId="0" xfId="0" applyNumberFormat="1" applyFont="1" applyFill="1" applyBorder="1" applyAlignment="1"/>
    <xf numFmtId="165" fontId="18" fillId="0" borderId="0" xfId="78" applyNumberFormat="1" applyFont="1" applyFill="1"/>
    <xf numFmtId="3" fontId="18" fillId="0" borderId="89" xfId="0" applyNumberFormat="1" applyFont="1" applyFill="1" applyBorder="1" applyAlignment="1"/>
    <xf numFmtId="166" fontId="18" fillId="0" borderId="87" xfId="78" applyNumberFormat="1" applyFont="1" applyFill="1" applyBorder="1" applyAlignment="1"/>
    <xf numFmtId="174" fontId="18" fillId="2" borderId="54" xfId="0" applyNumberFormat="1" applyFont="1" applyFill="1" applyBorder="1"/>
    <xf numFmtId="1" fontId="22" fillId="2" borderId="54" xfId="0" applyNumberFormat="1" applyFont="1" applyFill="1" applyBorder="1" applyAlignment="1">
      <alignment horizontal="left" vertical="center"/>
    </xf>
    <xf numFmtId="176" fontId="22" fillId="3" borderId="54" xfId="0" applyNumberFormat="1" applyFont="1" applyFill="1" applyBorder="1" applyAlignment="1">
      <alignment horizontal="right" vertical="center"/>
    </xf>
    <xf numFmtId="0" fontId="18" fillId="3" borderId="91" xfId="0" applyFont="1" applyFill="1" applyBorder="1" applyAlignment="1">
      <alignment horizontal="left"/>
    </xf>
    <xf numFmtId="0" fontId="18" fillId="3" borderId="90" xfId="0" applyFont="1" applyFill="1" applyBorder="1" applyAlignment="1">
      <alignment horizontal="right"/>
    </xf>
    <xf numFmtId="0" fontId="18" fillId="3" borderId="90" xfId="0" applyFont="1" applyFill="1" applyBorder="1" applyAlignment="1">
      <alignment horizontal="right" wrapText="1"/>
    </xf>
    <xf numFmtId="167" fontId="66" fillId="44" borderId="0" xfId="0" applyNumberFormat="1" applyFont="1" applyFill="1" applyBorder="1" applyAlignment="1">
      <alignment horizontal="right"/>
    </xf>
    <xf numFmtId="171" fontId="66" fillId="44" borderId="0" xfId="0" applyNumberFormat="1" applyFont="1" applyFill="1" applyBorder="1" applyAlignment="1">
      <alignment horizontal="right"/>
    </xf>
    <xf numFmtId="1" fontId="18" fillId="2" borderId="54" xfId="0" applyNumberFormat="1" applyFont="1" applyFill="1" applyBorder="1" applyAlignment="1">
      <alignment horizontal="left" vertical="center"/>
    </xf>
    <xf numFmtId="167" fontId="66" fillId="44" borderId="54" xfId="0" applyNumberFormat="1" applyFont="1" applyFill="1" applyBorder="1" applyAlignment="1">
      <alignment horizontal="right"/>
    </xf>
    <xf numFmtId="171" fontId="66" fillId="44" borderId="54" xfId="0" applyNumberFormat="1" applyFont="1" applyFill="1" applyBorder="1" applyAlignment="1">
      <alignment horizontal="right"/>
    </xf>
    <xf numFmtId="176" fontId="18" fillId="2" borderId="87" xfId="0" applyNumberFormat="1" applyFont="1" applyFill="1" applyBorder="1" applyAlignment="1">
      <alignment horizontal="right" vertical="center"/>
    </xf>
    <xf numFmtId="175" fontId="18" fillId="3" borderId="92" xfId="0" applyNumberFormat="1" applyFont="1" applyFill="1" applyBorder="1" applyAlignment="1"/>
    <xf numFmtId="175" fontId="18" fillId="3" borderId="93" xfId="0" applyNumberFormat="1" applyFont="1" applyFill="1" applyBorder="1" applyAlignment="1"/>
    <xf numFmtId="176" fontId="21" fillId="2" borderId="75" xfId="10" applyNumberFormat="1" applyFont="1" applyFill="1" applyBorder="1" applyAlignment="1">
      <alignment horizontal="right" vertical="center" indent="1"/>
    </xf>
    <xf numFmtId="175" fontId="26" fillId="2" borderId="75" xfId="10" applyNumberFormat="1" applyFont="1" applyFill="1" applyBorder="1" applyAlignment="1"/>
    <xf numFmtId="174" fontId="21" fillId="2" borderId="0" xfId="81" applyNumberFormat="1" applyFont="1" applyFill="1" applyBorder="1" applyAlignment="1">
      <alignment horizontal="right"/>
    </xf>
    <xf numFmtId="174" fontId="18" fillId="2" borderId="0" xfId="84" applyNumberFormat="1" applyFont="1" applyFill="1" applyBorder="1" applyAlignment="1">
      <alignment horizontal="right"/>
    </xf>
    <xf numFmtId="174" fontId="51" fillId="2" borderId="54" xfId="81" applyNumberFormat="1" applyFont="1" applyFill="1" applyBorder="1" applyAlignment="1">
      <alignment horizontal="right"/>
    </xf>
    <xf numFmtId="10" fontId="52" fillId="0" borderId="0" xfId="80" applyNumberFormat="1" applyFont="1" applyFill="1" applyBorder="1" applyAlignment="1">
      <alignment horizontal="center"/>
    </xf>
    <xf numFmtId="10" fontId="21" fillId="0" borderId="0" xfId="80" applyNumberFormat="1" applyFont="1" applyFill="1" applyBorder="1" applyAlignment="1">
      <alignment horizontal="center"/>
    </xf>
    <xf numFmtId="10" fontId="51" fillId="0" borderId="0" xfId="80" applyNumberFormat="1" applyFont="1" applyFill="1" applyBorder="1" applyAlignment="1">
      <alignment horizontal="center"/>
    </xf>
    <xf numFmtId="10" fontId="18" fillId="0" borderId="0" xfId="80" applyNumberFormat="1" applyFont="1" applyFill="1" applyBorder="1" applyAlignment="1">
      <alignment horizontal="center"/>
    </xf>
    <xf numFmtId="0" fontId="51" fillId="2" borderId="31" xfId="79" applyFont="1" applyFill="1" applyBorder="1" applyAlignment="1">
      <alignment vertical="top" wrapText="1"/>
    </xf>
    <xf numFmtId="10" fontId="51" fillId="2" borderId="31" xfId="80" applyNumberFormat="1" applyFont="1" applyFill="1" applyBorder="1" applyAlignment="1">
      <alignment vertical="top" wrapText="1"/>
    </xf>
    <xf numFmtId="10" fontId="51" fillId="0" borderId="54" xfId="80" applyNumberFormat="1" applyFont="1" applyFill="1" applyBorder="1" applyAlignment="1">
      <alignment horizontal="center"/>
    </xf>
    <xf numFmtId="10" fontId="18" fillId="0" borderId="54" xfId="80" applyNumberFormat="1" applyFont="1" applyFill="1" applyBorder="1" applyAlignment="1">
      <alignment horizontal="center"/>
    </xf>
    <xf numFmtId="0" fontId="52" fillId="2" borderId="94" xfId="79" applyFont="1" applyFill="1" applyBorder="1" applyAlignment="1">
      <alignment horizontal="left"/>
    </xf>
    <xf numFmtId="0" fontId="51" fillId="2" borderId="22" xfId="79" applyFont="1" applyFill="1" applyBorder="1" applyAlignment="1">
      <alignment horizontal="left"/>
    </xf>
    <xf numFmtId="174" fontId="18" fillId="2" borderId="54" xfId="83" applyNumberFormat="1" applyFont="1" applyFill="1" applyBorder="1"/>
    <xf numFmtId="174" fontId="18" fillId="5" borderId="54" xfId="83" applyNumberFormat="1" applyFont="1" applyFill="1" applyBorder="1" applyAlignment="1"/>
    <xf numFmtId="0" fontId="87" fillId="2" borderId="88" xfId="0" applyFont="1" applyFill="1" applyBorder="1"/>
    <xf numFmtId="175" fontId="18" fillId="2" borderId="54" xfId="0" applyNumberFormat="1" applyFont="1" applyFill="1" applyBorder="1" applyAlignment="1">
      <alignment horizontal="center" vertical="center"/>
    </xf>
    <xf numFmtId="175" fontId="18" fillId="2" borderId="54" xfId="10" applyNumberFormat="1" applyFont="1" applyFill="1" applyBorder="1" applyAlignment="1">
      <alignment horizontal="center" vertical="center"/>
    </xf>
    <xf numFmtId="174" fontId="18" fillId="0" borderId="95" xfId="78" applyNumberFormat="1" applyFont="1" applyFill="1" applyBorder="1"/>
    <xf numFmtId="176" fontId="18" fillId="0" borderId="95" xfId="78" applyNumberFormat="1" applyFont="1" applyFill="1" applyBorder="1"/>
    <xf numFmtId="174" fontId="18" fillId="2" borderId="87" xfId="78" applyNumberFormat="1" applyFont="1" applyFill="1" applyBorder="1"/>
    <xf numFmtId="176" fontId="18" fillId="2" borderId="87" xfId="78" applyNumberFormat="1" applyFont="1" applyFill="1" applyBorder="1" applyAlignment="1"/>
    <xf numFmtId="0" fontId="18" fillId="4" borderId="0" xfId="0" applyNumberFormat="1" applyFont="1" applyFill="1" applyBorder="1" applyAlignment="1"/>
    <xf numFmtId="174" fontId="18" fillId="2" borderId="0" xfId="78" applyNumberFormat="1" applyFont="1" applyFill="1" applyBorder="1" applyAlignment="1"/>
    <xf numFmtId="174" fontId="18" fillId="2" borderId="0" xfId="78" applyNumberFormat="1" applyFont="1" applyFill="1" applyBorder="1"/>
    <xf numFmtId="176" fontId="18" fillId="2" borderId="0" xfId="78" applyNumberFormat="1" applyFont="1" applyFill="1" applyBorder="1" applyAlignment="1"/>
    <xf numFmtId="0" fontId="78" fillId="2" borderId="0" xfId="0" applyFont="1" applyFill="1" applyBorder="1" applyAlignment="1">
      <alignment vertical="center"/>
    </xf>
    <xf numFmtId="0" fontId="56" fillId="2" borderId="0" xfId="0" applyFont="1" applyFill="1" applyAlignment="1">
      <alignment vertical="center"/>
    </xf>
    <xf numFmtId="0" fontId="18" fillId="2" borderId="96" xfId="10" applyFont="1" applyFill="1" applyBorder="1" applyAlignment="1">
      <alignment vertical="center"/>
    </xf>
    <xf numFmtId="0" fontId="18" fillId="2" borderId="97" xfId="10" applyFont="1" applyFill="1" applyBorder="1" applyAlignment="1">
      <alignment horizontal="left" vertical="center"/>
    </xf>
    <xf numFmtId="0" fontId="21" fillId="2" borderId="96" xfId="0" applyFont="1" applyFill="1" applyBorder="1" applyAlignment="1">
      <alignment vertical="center" wrapText="1"/>
    </xf>
    <xf numFmtId="177" fontId="21" fillId="2" borderId="96" xfId="10" applyNumberFormat="1" applyFont="1" applyFill="1" applyBorder="1" applyAlignment="1">
      <alignment vertical="center"/>
    </xf>
    <xf numFmtId="0" fontId="18" fillId="2" borderId="75" xfId="0" applyFont="1" applyFill="1" applyBorder="1" applyAlignment="1">
      <alignment vertical="center"/>
    </xf>
    <xf numFmtId="0" fontId="17" fillId="2" borderId="75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left" vertical="center"/>
    </xf>
    <xf numFmtId="0" fontId="17" fillId="2" borderId="75" xfId="10" applyFont="1" applyFill="1" applyBorder="1" applyAlignment="1">
      <alignment vertical="center" wrapText="1"/>
    </xf>
    <xf numFmtId="0" fontId="17" fillId="2" borderId="89" xfId="10" applyFont="1" applyFill="1" applyBorder="1" applyAlignment="1">
      <alignment vertical="center" wrapText="1"/>
    </xf>
    <xf numFmtId="0" fontId="18" fillId="2" borderId="31" xfId="10" applyFont="1" applyFill="1" applyBorder="1" applyAlignment="1">
      <alignment horizontal="left" vertical="center"/>
    </xf>
    <xf numFmtId="0" fontId="18" fillId="2" borderId="91" xfId="10" applyFont="1" applyFill="1" applyBorder="1" applyAlignment="1">
      <alignment horizontal="left" vertical="center"/>
    </xf>
    <xf numFmtId="0" fontId="18" fillId="2" borderId="96" xfId="10" applyFont="1" applyFill="1" applyBorder="1" applyAlignment="1">
      <alignment horizontal="left" vertical="center"/>
    </xf>
    <xf numFmtId="0" fontId="21" fillId="2" borderId="97" xfId="13" applyFont="1" applyFill="1" applyBorder="1" applyAlignment="1">
      <alignment vertical="center" wrapText="1"/>
    </xf>
    <xf numFmtId="177" fontId="21" fillId="2" borderId="75" xfId="10" applyNumberFormat="1" applyFont="1" applyFill="1" applyBorder="1" applyAlignment="1">
      <alignment horizontal="right" vertical="center"/>
    </xf>
    <xf numFmtId="0" fontId="18" fillId="39" borderId="8" xfId="0" applyFont="1" applyFill="1" applyBorder="1" applyAlignment="1">
      <alignment horizontal="left" vertical="center"/>
    </xf>
    <xf numFmtId="179" fontId="18" fillId="2" borderId="8" xfId="0" applyNumberFormat="1" applyFont="1" applyFill="1" applyBorder="1" applyAlignment="1">
      <alignment vertical="center"/>
    </xf>
    <xf numFmtId="179" fontId="18" fillId="2" borderId="8" xfId="0" applyNumberFormat="1" applyFont="1" applyFill="1" applyBorder="1" applyAlignment="1">
      <alignment horizontal="left" vertical="center"/>
    </xf>
    <xf numFmtId="177" fontId="18" fillId="43" borderId="0" xfId="0" applyNumberFormat="1" applyFont="1" applyFill="1" applyBorder="1" applyAlignment="1">
      <alignment horizontal="right" vertical="center"/>
    </xf>
    <xf numFmtId="0" fontId="18" fillId="39" borderId="8" xfId="0" applyFont="1" applyFill="1" applyBorder="1" applyAlignment="1">
      <alignment vertical="center"/>
    </xf>
    <xf numFmtId="0" fontId="18" fillId="2" borderId="8" xfId="0" applyFont="1" applyFill="1" applyBorder="1" applyAlignment="1">
      <alignment horizontal="left" vertical="center" wrapText="1" indent="1"/>
    </xf>
    <xf numFmtId="0" fontId="18" fillId="2" borderId="88" xfId="0" applyFont="1" applyFill="1" applyBorder="1" applyAlignment="1">
      <alignment horizontal="left" vertical="center" wrapText="1" indent="1"/>
    </xf>
    <xf numFmtId="177" fontId="18" fillId="43" borderId="89" xfId="0" applyNumberFormat="1" applyFont="1" applyFill="1" applyBorder="1" applyAlignment="1">
      <alignment horizontal="right" vertical="center"/>
    </xf>
    <xf numFmtId="0" fontId="0" fillId="42" borderId="0" xfId="0" applyFont="1" applyFill="1" applyBorder="1" applyAlignment="1">
      <alignment horizontal="left" wrapText="1"/>
    </xf>
    <xf numFmtId="0" fontId="18" fillId="2" borderId="0" xfId="13" applyFont="1" applyFill="1" applyAlignment="1">
      <alignment vertical="center"/>
    </xf>
    <xf numFmtId="0" fontId="57" fillId="2" borderId="0" xfId="0" applyFont="1" applyFill="1" applyAlignment="1">
      <alignment vertical="center"/>
    </xf>
    <xf numFmtId="0" fontId="18" fillId="2" borderId="75" xfId="10" applyFont="1" applyFill="1" applyBorder="1" applyAlignment="1">
      <alignment horizontal="left" vertical="center"/>
    </xf>
    <xf numFmtId="181" fontId="21" fillId="2" borderId="75" xfId="10" applyNumberFormat="1" applyFont="1" applyFill="1" applyBorder="1" applyAlignment="1">
      <alignment vertical="center"/>
    </xf>
    <xf numFmtId="0" fontId="18" fillId="39" borderId="8" xfId="0" applyFont="1" applyFill="1" applyBorder="1" applyAlignment="1">
      <alignment horizontal="left" vertical="center" wrapText="1"/>
    </xf>
    <xf numFmtId="0" fontId="18" fillId="2" borderId="89" xfId="0" applyFont="1" applyFill="1" applyBorder="1" applyAlignment="1">
      <alignment horizontal="left" vertical="center" wrapText="1" indent="1"/>
    </xf>
    <xf numFmtId="181" fontId="18" fillId="2" borderId="89" xfId="10" quotePrefix="1" applyNumberFormat="1" applyFont="1" applyFill="1" applyBorder="1" applyAlignment="1">
      <alignment horizontal="right" vertical="center"/>
    </xf>
    <xf numFmtId="181" fontId="18" fillId="2" borderId="89" xfId="10" applyNumberFormat="1" applyFont="1" applyFill="1" applyBorder="1" applyAlignment="1">
      <alignment horizontal="right" vertical="center"/>
    </xf>
    <xf numFmtId="0" fontId="18" fillId="2" borderId="0" xfId="0" applyFont="1" applyFill="1" applyBorder="1" applyAlignment="1">
      <alignment vertical="center"/>
    </xf>
    <xf numFmtId="0" fontId="30" fillId="2" borderId="0" xfId="13" applyFont="1" applyFill="1" applyBorder="1" applyAlignment="1">
      <alignment vertical="center"/>
    </xf>
    <xf numFmtId="0" fontId="18" fillId="2" borderId="80" xfId="13" applyFont="1" applyFill="1" applyBorder="1" applyAlignment="1">
      <alignment vertical="center"/>
    </xf>
    <xf numFmtId="0" fontId="18" fillId="2" borderId="98" xfId="13" applyFont="1" applyFill="1" applyBorder="1" applyAlignment="1">
      <alignment vertical="center" wrapText="1"/>
    </xf>
    <xf numFmtId="0" fontId="18" fillId="2" borderId="99" xfId="0" applyFont="1" applyFill="1" applyBorder="1" applyAlignment="1">
      <alignment horizontal="left" vertical="center"/>
    </xf>
    <xf numFmtId="0" fontId="18" fillId="2" borderId="99" xfId="10" applyFont="1" applyFill="1" applyBorder="1" applyAlignment="1">
      <alignment horizontal="left" vertical="center"/>
    </xf>
    <xf numFmtId="0" fontId="18" fillId="2" borderId="80" xfId="10" applyFont="1" applyFill="1" applyBorder="1" applyAlignment="1">
      <alignment horizontal="left" vertical="center"/>
    </xf>
    <xf numFmtId="0" fontId="21" fillId="2" borderId="75" xfId="13" applyFont="1" applyFill="1" applyBorder="1" applyAlignment="1">
      <alignment vertical="center" wrapText="1"/>
    </xf>
    <xf numFmtId="181" fontId="21" fillId="2" borderId="75" xfId="13" applyNumberFormat="1" applyFont="1" applyFill="1" applyBorder="1" applyAlignment="1">
      <alignment horizontal="right" vertical="center"/>
    </xf>
    <xf numFmtId="181" fontId="18" fillId="39" borderId="0" xfId="13" applyNumberFormat="1" applyFont="1" applyFill="1" applyBorder="1" applyAlignment="1">
      <alignment horizontal="right" vertical="center"/>
    </xf>
    <xf numFmtId="181" fontId="18" fillId="39" borderId="0" xfId="13" applyNumberFormat="1" applyFont="1" applyFill="1" applyBorder="1" applyAlignment="1">
      <alignment horizontal="right" vertical="center" wrapText="1"/>
    </xf>
    <xf numFmtId="181" fontId="18" fillId="2" borderId="0" xfId="0" applyNumberFormat="1" applyFont="1" applyFill="1" applyBorder="1" applyAlignment="1">
      <alignment vertical="center"/>
    </xf>
    <xf numFmtId="186" fontId="18" fillId="2" borderId="0" xfId="0" applyNumberFormat="1" applyFont="1" applyFill="1" applyBorder="1" applyAlignment="1">
      <alignment vertical="center"/>
    </xf>
    <xf numFmtId="179" fontId="18" fillId="2" borderId="89" xfId="0" applyNumberFormat="1" applyFont="1" applyFill="1" applyBorder="1" applyAlignment="1">
      <alignment vertical="center"/>
    </xf>
    <xf numFmtId="0" fontId="56" fillId="2" borderId="0" xfId="13" applyFont="1" applyFill="1" applyBorder="1" applyAlignment="1">
      <alignment vertical="center"/>
    </xf>
    <xf numFmtId="0" fontId="18" fillId="2" borderId="91" xfId="10" applyFont="1" applyFill="1" applyBorder="1" applyAlignment="1">
      <alignment horizontal="left" vertical="center" wrapText="1"/>
    </xf>
    <xf numFmtId="0" fontId="18" fillId="2" borderId="99" xfId="13" applyFont="1" applyFill="1" applyBorder="1" applyAlignment="1">
      <alignment horizontal="left" vertical="center" wrapText="1"/>
    </xf>
    <xf numFmtId="0" fontId="18" fillId="2" borderId="80" xfId="10" applyFont="1" applyFill="1" applyBorder="1" applyAlignment="1">
      <alignment horizontal="left" vertical="center" wrapText="1"/>
    </xf>
    <xf numFmtId="0" fontId="18" fillId="2" borderId="75" xfId="10" applyFont="1" applyFill="1" applyBorder="1" applyAlignment="1">
      <alignment horizontal="left" vertical="center" wrapText="1"/>
    </xf>
    <xf numFmtId="0" fontId="21" fillId="2" borderId="97" xfId="10" applyFont="1" applyFill="1" applyBorder="1" applyAlignment="1">
      <alignment horizontal="left" vertical="center" wrapText="1"/>
    </xf>
    <xf numFmtId="181" fontId="21" fillId="2" borderId="75" xfId="10" applyNumberFormat="1" applyFont="1" applyFill="1" applyBorder="1" applyAlignment="1">
      <alignment horizontal="right" vertical="center"/>
    </xf>
    <xf numFmtId="181" fontId="21" fillId="2" borderId="75" xfId="0" applyNumberFormat="1" applyFont="1" applyFill="1" applyBorder="1" applyAlignment="1">
      <alignment horizontal="right" vertical="center"/>
    </xf>
    <xf numFmtId="181" fontId="18" fillId="39" borderId="0" xfId="0" applyNumberFormat="1" applyFont="1" applyFill="1" applyBorder="1" applyAlignment="1">
      <alignment horizontal="right" vertical="center"/>
    </xf>
    <xf numFmtId="186" fontId="51" fillId="2" borderId="0" xfId="11" applyNumberFormat="1" applyFont="1" applyFill="1" applyBorder="1" applyAlignment="1">
      <alignment vertical="center"/>
    </xf>
    <xf numFmtId="181" fontId="51" fillId="2" borderId="0" xfId="11" applyNumberFormat="1" applyFont="1" applyFill="1" applyBorder="1" applyAlignment="1">
      <alignment horizontal="right" vertical="center"/>
    </xf>
    <xf numFmtId="186" fontId="81" fillId="2" borderId="0" xfId="18" applyNumberFormat="1" applyFont="1" applyFill="1" applyBorder="1" applyAlignment="1">
      <alignment vertical="center"/>
    </xf>
    <xf numFmtId="186" fontId="18" fillId="2" borderId="0" xfId="10" quotePrefix="1" applyNumberFormat="1" applyFont="1" applyFill="1" applyBorder="1" applyAlignment="1">
      <alignment horizontal="right" vertical="center"/>
    </xf>
    <xf numFmtId="0" fontId="18" fillId="2" borderId="88" xfId="10" applyFont="1" applyFill="1" applyBorder="1" applyAlignment="1">
      <alignment horizontal="left" vertical="center" wrapText="1" indent="1"/>
    </xf>
    <xf numFmtId="181" fontId="51" fillId="2" borderId="89" xfId="11" applyNumberFormat="1" applyFont="1" applyFill="1" applyBorder="1" applyAlignment="1">
      <alignment horizontal="right" vertical="center"/>
    </xf>
    <xf numFmtId="0" fontId="18" fillId="2" borderId="0" xfId="13" applyFont="1" applyFill="1" applyBorder="1" applyAlignment="1">
      <alignment horizontal="left" vertical="center"/>
    </xf>
    <xf numFmtId="3" fontId="18" fillId="2" borderId="0" xfId="13" applyNumberFormat="1" applyFont="1" applyFill="1" applyBorder="1" applyAlignment="1">
      <alignment horizontal="right" vertical="center"/>
    </xf>
    <xf numFmtId="2" fontId="57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91" xfId="10" applyFont="1" applyFill="1" applyBorder="1" applyAlignment="1">
      <alignment vertical="center" wrapText="1"/>
    </xf>
    <xf numFmtId="0" fontId="18" fillId="2" borderId="99" xfId="10" applyFont="1" applyFill="1" applyBorder="1" applyAlignment="1">
      <alignment horizontal="left" vertical="center" wrapText="1"/>
    </xf>
    <xf numFmtId="0" fontId="18" fillId="2" borderId="97" xfId="10" applyFont="1" applyFill="1" applyBorder="1" applyAlignment="1">
      <alignment horizontal="left" vertical="center" wrapText="1"/>
    </xf>
    <xf numFmtId="0" fontId="21" fillId="2" borderId="97" xfId="0" applyFont="1" applyFill="1" applyBorder="1" applyAlignment="1">
      <alignment vertical="center" wrapText="1"/>
    </xf>
    <xf numFmtId="177" fontId="21" fillId="2" borderId="75" xfId="10" applyNumberFormat="1" applyFont="1" applyFill="1" applyBorder="1" applyAlignment="1">
      <alignment vertical="center"/>
    </xf>
    <xf numFmtId="177" fontId="51" fillId="2" borderId="0" xfId="0" applyNumberFormat="1" applyFont="1" applyFill="1" applyBorder="1" applyAlignment="1">
      <alignment vertical="center"/>
    </xf>
    <xf numFmtId="177" fontId="51" fillId="2" borderId="89" xfId="0" applyNumberFormat="1" applyFont="1" applyFill="1" applyBorder="1" applyAlignment="1">
      <alignment vertical="center"/>
    </xf>
    <xf numFmtId="0" fontId="81" fillId="2" borderId="0" xfId="0" applyFont="1" applyFill="1"/>
    <xf numFmtId="0" fontId="78" fillId="2" borderId="0" xfId="0" applyFont="1" applyFill="1" applyAlignment="1">
      <alignment vertical="center"/>
    </xf>
    <xf numFmtId="0" fontId="18" fillId="39" borderId="8" xfId="0" quotePrefix="1" applyFont="1" applyFill="1" applyBorder="1" applyAlignment="1">
      <alignment horizontal="left" vertical="center"/>
    </xf>
    <xf numFmtId="0" fontId="18" fillId="2" borderId="8" xfId="0" quotePrefix="1" applyFont="1" applyFill="1" applyBorder="1" applyAlignment="1">
      <alignment horizontal="left" vertical="center" indent="1"/>
    </xf>
    <xf numFmtId="181" fontId="18" fillId="4" borderId="0" xfId="0" applyNumberFormat="1" applyFont="1" applyFill="1" applyBorder="1" applyAlignment="1">
      <alignment horizontal="right" vertical="center"/>
    </xf>
    <xf numFmtId="185" fontId="86" fillId="4" borderId="0" xfId="0" applyNumberFormat="1" applyFont="1" applyFill="1" applyBorder="1" applyAlignment="1">
      <alignment horizontal="right" vertical="top"/>
    </xf>
    <xf numFmtId="187" fontId="18" fillId="4" borderId="0" xfId="0" applyNumberFormat="1" applyFont="1" applyFill="1" applyBorder="1" applyAlignment="1">
      <alignment horizontal="right" vertical="top"/>
    </xf>
    <xf numFmtId="0" fontId="18" fillId="2" borderId="89" xfId="0" quotePrefix="1" applyFont="1" applyFill="1" applyBorder="1" applyAlignment="1">
      <alignment horizontal="left" vertical="center" indent="1"/>
    </xf>
    <xf numFmtId="181" fontId="18" fillId="4" borderId="89" xfId="0" quotePrefix="1" applyNumberFormat="1" applyFont="1" applyFill="1" applyBorder="1" applyAlignment="1">
      <alignment horizontal="right" vertical="center"/>
    </xf>
    <xf numFmtId="185" fontId="18" fillId="4" borderId="89" xfId="0" applyNumberFormat="1" applyFont="1" applyFill="1" applyBorder="1" applyAlignment="1">
      <alignment horizontal="right" vertical="top"/>
    </xf>
    <xf numFmtId="0" fontId="18" fillId="4" borderId="0" xfId="1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2" borderId="91" xfId="10" applyFont="1" applyFill="1" applyBorder="1" applyAlignment="1">
      <alignment vertical="center"/>
    </xf>
    <xf numFmtId="0" fontId="18" fillId="2" borderId="80" xfId="0" applyFont="1" applyFill="1" applyBorder="1" applyAlignment="1">
      <alignment horizontal="left" vertical="center"/>
    </xf>
    <xf numFmtId="0" fontId="18" fillId="2" borderId="75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8" fillId="2" borderId="89" xfId="10" applyFont="1" applyFill="1" applyBorder="1" applyAlignment="1">
      <alignment vertical="center" wrapText="1"/>
    </xf>
    <xf numFmtId="177" fontId="18" fillId="2" borderId="96" xfId="0" applyNumberFormat="1" applyFont="1" applyFill="1" applyBorder="1" applyAlignment="1">
      <alignment vertical="center"/>
    </xf>
    <xf numFmtId="183" fontId="18" fillId="2" borderId="96" xfId="0" applyNumberFormat="1" applyFont="1" applyFill="1" applyBorder="1" applyAlignment="1">
      <alignment vertical="center"/>
    </xf>
    <xf numFmtId="179" fontId="18" fillId="2" borderId="0" xfId="0" applyNumberFormat="1" applyFont="1" applyFill="1" applyBorder="1" applyAlignment="1">
      <alignment vertical="center"/>
    </xf>
    <xf numFmtId="3" fontId="18" fillId="2" borderId="0" xfId="0" applyNumberFormat="1" applyFont="1" applyFill="1" applyBorder="1" applyAlignment="1">
      <alignment vertical="center" wrapText="1"/>
    </xf>
    <xf numFmtId="179" fontId="18" fillId="2" borderId="0" xfId="0" applyNumberFormat="1" applyFont="1" applyFill="1" applyAlignment="1">
      <alignment vertical="center"/>
    </xf>
    <xf numFmtId="3" fontId="18" fillId="2" borderId="0" xfId="0" applyNumberFormat="1" applyFont="1" applyFill="1" applyBorder="1" applyAlignment="1">
      <alignment vertical="center"/>
    </xf>
    <xf numFmtId="0" fontId="18" fillId="2" borderId="31" xfId="10" applyNumberFormat="1" applyFont="1" applyFill="1" applyBorder="1"/>
    <xf numFmtId="0" fontId="18" fillId="2" borderId="96" xfId="10" applyNumberFormat="1" applyFont="1" applyFill="1" applyBorder="1"/>
    <xf numFmtId="176" fontId="18" fillId="2" borderId="0" xfId="86" quotePrefix="1" applyNumberFormat="1" applyFont="1" applyFill="1" applyBorder="1" applyAlignment="1">
      <alignment horizontal="right" vertical="center" shrinkToFit="1"/>
    </xf>
    <xf numFmtId="176" fontId="18" fillId="2" borderId="0" xfId="10" quotePrefix="1" applyNumberFormat="1" applyFont="1" applyFill="1" applyBorder="1" applyAlignment="1">
      <alignment horizontal="right"/>
    </xf>
    <xf numFmtId="176" fontId="18" fillId="2" borderId="89" xfId="10" applyNumberFormat="1" applyFont="1" applyFill="1" applyBorder="1"/>
    <xf numFmtId="176" fontId="18" fillId="2" borderId="89" xfId="10" applyNumberFormat="1" applyFont="1" applyFill="1" applyBorder="1" applyAlignment="1">
      <alignment horizontal="right"/>
    </xf>
    <xf numFmtId="0" fontId="18" fillId="4" borderId="75" xfId="0" applyFont="1" applyFill="1" applyBorder="1"/>
    <xf numFmtId="0" fontId="18" fillId="4" borderId="89" xfId="0" applyFont="1" applyFill="1" applyBorder="1"/>
    <xf numFmtId="1" fontId="18" fillId="2" borderId="89" xfId="0" applyNumberFormat="1" applyFont="1" applyFill="1" applyBorder="1" applyAlignment="1">
      <alignment horizontal="right"/>
    </xf>
    <xf numFmtId="0" fontId="18" fillId="2" borderId="5" xfId="0" applyNumberFormat="1" applyFont="1" applyFill="1" applyBorder="1"/>
    <xf numFmtId="1" fontId="18" fillId="2" borderId="5" xfId="0" applyNumberFormat="1" applyFont="1" applyFill="1" applyBorder="1"/>
    <xf numFmtId="1" fontId="18" fillId="2" borderId="31" xfId="0" applyNumberFormat="1" applyFont="1" applyFill="1" applyBorder="1"/>
    <xf numFmtId="176" fontId="18" fillId="0" borderId="75" xfId="10" applyNumberFormat="1" applyFont="1" applyFill="1" applyBorder="1"/>
    <xf numFmtId="176" fontId="18" fillId="0" borderId="75" xfId="0" applyNumberFormat="1" applyFont="1" applyFill="1" applyBorder="1" applyAlignment="1">
      <alignment horizontal="right"/>
    </xf>
    <xf numFmtId="176" fontId="18" fillId="0" borderId="89" xfId="10" applyNumberFormat="1" applyFont="1" applyFill="1" applyBorder="1"/>
    <xf numFmtId="176" fontId="18" fillId="0" borderId="89" xfId="10" applyNumberFormat="1" applyFont="1" applyFill="1" applyBorder="1" applyAlignment="1">
      <alignment horizontal="right"/>
    </xf>
    <xf numFmtId="176" fontId="18" fillId="0" borderId="89" xfId="0" applyNumberFormat="1" applyFont="1" applyFill="1" applyBorder="1" applyAlignment="1">
      <alignment horizontal="right"/>
    </xf>
    <xf numFmtId="0" fontId="18" fillId="2" borderId="31" xfId="0" applyFont="1" applyFill="1" applyBorder="1"/>
    <xf numFmtId="0" fontId="18" fillId="0" borderId="31" xfId="0" applyFont="1" applyFill="1" applyBorder="1"/>
    <xf numFmtId="0" fontId="18" fillId="0" borderId="96" xfId="0" applyFont="1" applyFill="1" applyBorder="1"/>
    <xf numFmtId="176" fontId="21" fillId="2" borderId="75" xfId="10" applyNumberFormat="1" applyFont="1" applyFill="1" applyBorder="1"/>
    <xf numFmtId="176" fontId="18" fillId="0" borderId="87" xfId="0" applyNumberFormat="1" applyFont="1" applyFill="1" applyBorder="1" applyAlignment="1"/>
    <xf numFmtId="0" fontId="78" fillId="4" borderId="0" xfId="10" applyFont="1" applyFill="1" applyBorder="1" applyAlignment="1">
      <alignment vertical="center"/>
    </xf>
    <xf numFmtId="0" fontId="78" fillId="2" borderId="0" xfId="10" applyFont="1" applyFill="1" applyBorder="1" applyAlignment="1">
      <alignment vertical="center"/>
    </xf>
    <xf numFmtId="41" fontId="18" fillId="39" borderId="89" xfId="10" applyNumberFormat="1" applyFont="1" applyFill="1" applyBorder="1" applyAlignment="1"/>
    <xf numFmtId="184" fontId="18" fillId="39" borderId="89" xfId="10" applyNumberFormat="1" applyFont="1" applyFill="1" applyBorder="1" applyAlignment="1"/>
    <xf numFmtId="184" fontId="21" fillId="2" borderId="75" xfId="10" applyNumberFormat="1" applyFont="1" applyFill="1" applyBorder="1" applyAlignment="1"/>
    <xf numFmtId="41" fontId="21" fillId="2" borderId="75" xfId="10" applyNumberFormat="1" applyFont="1" applyFill="1" applyBorder="1" applyAlignment="1"/>
    <xf numFmtId="0" fontId="18" fillId="4" borderId="0" xfId="10" applyFont="1" applyFill="1" applyBorder="1" applyAlignment="1">
      <alignment horizontal="left" wrapText="1" indent="1"/>
    </xf>
    <xf numFmtId="0" fontId="18" fillId="4" borderId="0" xfId="10" applyFont="1" applyFill="1" applyBorder="1" applyAlignment="1">
      <alignment wrapText="1"/>
    </xf>
    <xf numFmtId="0" fontId="18" fillId="4" borderId="0" xfId="10" applyFont="1" applyFill="1" applyBorder="1" applyAlignment="1">
      <alignment horizontal="left" wrapText="1" indent="2"/>
    </xf>
    <xf numFmtId="0" fontId="78" fillId="2" borderId="0" xfId="0" applyFont="1" applyFill="1" applyBorder="1" applyAlignment="1">
      <alignment horizontal="left"/>
    </xf>
    <xf numFmtId="0" fontId="78" fillId="2" borderId="0" xfId="0" applyFont="1" applyFill="1" applyAlignment="1">
      <alignment horizontal="left"/>
    </xf>
    <xf numFmtId="0" fontId="57" fillId="4" borderId="0" xfId="0" applyFont="1" applyFill="1" applyBorder="1"/>
    <xf numFmtId="174" fontId="18" fillId="3" borderId="0" xfId="0" applyNumberFormat="1" applyFont="1" applyFill="1" applyBorder="1" applyAlignment="1"/>
    <xf numFmtId="174" fontId="18" fillId="3" borderId="0" xfId="0" applyNumberFormat="1" applyFont="1" applyFill="1" applyBorder="1" applyAlignment="1">
      <alignment horizontal="right"/>
    </xf>
    <xf numFmtId="174" fontId="18" fillId="2" borderId="21" xfId="0" applyNumberFormat="1" applyFont="1" applyFill="1" applyBorder="1"/>
    <xf numFmtId="174" fontId="18" fillId="3" borderId="54" xfId="0" applyNumberFormat="1" applyFont="1" applyFill="1" applyBorder="1" applyAlignment="1">
      <alignment horizontal="right"/>
    </xf>
    <xf numFmtId="176" fontId="18" fillId="2" borderId="54" xfId="0" applyNumberFormat="1" applyFont="1" applyFill="1" applyBorder="1" applyAlignment="1"/>
    <xf numFmtId="0" fontId="78" fillId="3" borderId="0" xfId="0" applyFont="1" applyFill="1" applyBorder="1" applyAlignment="1">
      <alignment horizontal="left" vertical="center"/>
    </xf>
    <xf numFmtId="174" fontId="18" fillId="3" borderId="21" xfId="0" applyNumberFormat="1" applyFont="1" applyFill="1" applyBorder="1" applyAlignment="1"/>
    <xf numFmtId="174" fontId="18" fillId="3" borderId="21" xfId="0" applyNumberFormat="1" applyFont="1" applyFill="1" applyBorder="1" applyAlignment="1">
      <alignment horizontal="right"/>
    </xf>
    <xf numFmtId="176" fontId="18" fillId="2" borderId="54" xfId="0" applyNumberFormat="1" applyFont="1" applyFill="1" applyBorder="1"/>
    <xf numFmtId="176" fontId="18" fillId="2" borderId="54" xfId="1" applyNumberFormat="1" applyFont="1" applyFill="1" applyBorder="1" applyAlignment="1">
      <alignment vertical="center"/>
    </xf>
    <xf numFmtId="165" fontId="21" fillId="3" borderId="78" xfId="0" applyNumberFormat="1" applyFont="1" applyFill="1" applyBorder="1" applyAlignment="1">
      <alignment horizontal="right"/>
    </xf>
    <xf numFmtId="165" fontId="21" fillId="3" borderId="75" xfId="0" applyNumberFormat="1" applyFont="1" applyFill="1" applyBorder="1" applyAlignment="1">
      <alignment horizontal="right"/>
    </xf>
    <xf numFmtId="165" fontId="21" fillId="2" borderId="0" xfId="1" applyNumberFormat="1" applyFont="1" applyFill="1" applyBorder="1" applyAlignment="1">
      <alignment horizontal="right"/>
    </xf>
    <xf numFmtId="165" fontId="18" fillId="0" borderId="8" xfId="0" applyNumberFormat="1" applyFont="1" applyFill="1" applyBorder="1" applyAlignment="1">
      <alignment horizontal="right"/>
    </xf>
    <xf numFmtId="165" fontId="18" fillId="0" borderId="0" xfId="0" applyNumberFormat="1" applyFont="1" applyFill="1" applyBorder="1" applyAlignment="1">
      <alignment horizontal="right"/>
    </xf>
    <xf numFmtId="165" fontId="18" fillId="2" borderId="0" xfId="1" applyNumberFormat="1" applyFont="1" applyFill="1" applyBorder="1" applyAlignment="1">
      <alignment horizontal="right"/>
    </xf>
    <xf numFmtId="165" fontId="18" fillId="0" borderId="93" xfId="0" applyNumberFormat="1" applyFont="1" applyFill="1" applyBorder="1" applyAlignment="1">
      <alignment horizontal="right"/>
    </xf>
    <xf numFmtId="165" fontId="18" fillId="0" borderId="89" xfId="0" applyNumberFormat="1" applyFont="1" applyFill="1" applyBorder="1" applyAlignment="1">
      <alignment horizontal="right"/>
    </xf>
    <xf numFmtId="165" fontId="18" fillId="2" borderId="89" xfId="1" applyNumberFormat="1" applyFont="1" applyFill="1" applyBorder="1" applyAlignment="1">
      <alignment horizontal="right"/>
    </xf>
    <xf numFmtId="0" fontId="78" fillId="2" borderId="0" xfId="12" applyFont="1" applyFill="1" applyAlignment="1">
      <alignment horizontal="left"/>
    </xf>
    <xf numFmtId="0" fontId="89" fillId="2" borderId="0" xfId="79" applyFont="1" applyFill="1" applyBorder="1" applyAlignment="1">
      <alignment horizontal="left"/>
    </xf>
    <xf numFmtId="0" fontId="89" fillId="0" borderId="0" xfId="79" applyFont="1" applyAlignment="1">
      <alignment horizontal="left"/>
    </xf>
    <xf numFmtId="165" fontId="52" fillId="0" borderId="0" xfId="80" applyNumberFormat="1" applyFont="1" applyFill="1" applyBorder="1" applyAlignment="1">
      <alignment horizontal="center" vertical="center"/>
    </xf>
    <xf numFmtId="165" fontId="51" fillId="0" borderId="0" xfId="80" applyNumberFormat="1" applyFont="1" applyFill="1" applyBorder="1" applyAlignment="1">
      <alignment horizontal="center" vertical="center"/>
    </xf>
    <xf numFmtId="165" fontId="51" fillId="0" borderId="89" xfId="80" applyNumberFormat="1" applyFont="1" applyFill="1" applyBorder="1" applyAlignment="1">
      <alignment horizontal="center" vertical="center"/>
    </xf>
    <xf numFmtId="0" fontId="78" fillId="2" borderId="0" xfId="10" applyFont="1" applyFill="1" applyAlignment="1">
      <alignment horizontal="left"/>
    </xf>
    <xf numFmtId="0" fontId="78" fillId="2" borderId="0" xfId="78" applyNumberFormat="1" applyFont="1" applyFill="1" applyBorder="1" applyAlignment="1">
      <alignment horizontal="left"/>
    </xf>
    <xf numFmtId="0" fontId="89" fillId="0" borderId="0" xfId="82" applyFont="1" applyAlignment="1">
      <alignment horizontal="left" vertical="top" wrapText="1"/>
    </xf>
    <xf numFmtId="170" fontId="51" fillId="2" borderId="0" xfId="81" applyNumberFormat="1" applyFont="1" applyFill="1" applyBorder="1" applyAlignment="1">
      <alignment horizontal="right"/>
    </xf>
    <xf numFmtId="170" fontId="51" fillId="2" borderId="21" xfId="81" applyNumberFormat="1" applyFont="1" applyFill="1" applyBorder="1" applyAlignment="1">
      <alignment horizontal="right"/>
    </xf>
    <xf numFmtId="170" fontId="51" fillId="2" borderId="89" xfId="81" applyNumberFormat="1" applyFont="1" applyFill="1" applyBorder="1" applyAlignment="1">
      <alignment horizontal="right"/>
    </xf>
    <xf numFmtId="0" fontId="24" fillId="2" borderId="93" xfId="10" applyFont="1" applyFill="1" applyBorder="1" applyAlignment="1">
      <alignment horizontal="left" vertical="center"/>
    </xf>
    <xf numFmtId="174" fontId="90" fillId="2" borderId="89" xfId="84" applyNumberFormat="1" applyFont="1" applyFill="1" applyBorder="1" applyAlignment="1">
      <alignment horizontal="right"/>
    </xf>
    <xf numFmtId="176" fontId="24" fillId="2" borderId="89" xfId="10" applyNumberFormat="1" applyFont="1" applyFill="1" applyBorder="1" applyAlignment="1">
      <alignment horizontal="right" vertical="center" indent="1"/>
    </xf>
    <xf numFmtId="175" fontId="24" fillId="2" borderId="89" xfId="10" applyNumberFormat="1" applyFont="1" applyFill="1" applyBorder="1"/>
    <xf numFmtId="175" fontId="51" fillId="0" borderId="89" xfId="1" applyNumberFormat="1" applyFont="1" applyFill="1" applyBorder="1" applyAlignment="1">
      <alignment horizontal="right"/>
    </xf>
    <xf numFmtId="174" fontId="24" fillId="2" borderId="54" xfId="84" applyNumberFormat="1" applyFont="1" applyFill="1" applyBorder="1" applyAlignment="1">
      <alignment horizontal="right"/>
    </xf>
    <xf numFmtId="0" fontId="18" fillId="0" borderId="31" xfId="0" applyFont="1" applyBorder="1" applyAlignment="1">
      <alignment horizontal="left"/>
    </xf>
    <xf numFmtId="0" fontId="18" fillId="0" borderId="33" xfId="0" applyFont="1" applyBorder="1" applyAlignment="1">
      <alignment horizontal="left"/>
    </xf>
    <xf numFmtId="0" fontId="18" fillId="0" borderId="32" xfId="0" applyFont="1" applyBorder="1" applyAlignment="1">
      <alignment horizontal="left"/>
    </xf>
    <xf numFmtId="0" fontId="18" fillId="0" borderId="61" xfId="0" applyFont="1" applyBorder="1" applyAlignment="1">
      <alignment horizontal="center"/>
    </xf>
    <xf numFmtId="0" fontId="18" fillId="0" borderId="62" xfId="0" applyFont="1" applyBorder="1" applyAlignment="1">
      <alignment horizontal="center"/>
    </xf>
    <xf numFmtId="0" fontId="18" fillId="2" borderId="67" xfId="78" applyNumberFormat="1" applyFont="1" applyFill="1" applyBorder="1" applyAlignment="1">
      <alignment horizontal="left"/>
    </xf>
    <xf numFmtId="0" fontId="18" fillId="2" borderId="67" xfId="78" applyFont="1" applyFill="1" applyBorder="1" applyAlignment="1">
      <alignment horizontal="left"/>
    </xf>
    <xf numFmtId="0" fontId="18" fillId="2" borderId="68" xfId="78" applyFont="1" applyFill="1" applyBorder="1" applyAlignment="1">
      <alignment horizontal="left"/>
    </xf>
    <xf numFmtId="0" fontId="18" fillId="2" borderId="76" xfId="78" applyFont="1" applyFill="1" applyBorder="1" applyAlignment="1">
      <alignment horizontal="left"/>
    </xf>
    <xf numFmtId="0" fontId="18" fillId="2" borderId="50" xfId="78" applyFont="1" applyFill="1" applyBorder="1" applyAlignment="1">
      <alignment horizontal="left"/>
    </xf>
    <xf numFmtId="0" fontId="19" fillId="2" borderId="42" xfId="0" applyFont="1" applyFill="1" applyBorder="1" applyAlignment="1">
      <alignment horizontal="center"/>
    </xf>
    <xf numFmtId="0" fontId="19" fillId="2" borderId="41" xfId="0" applyFont="1" applyFill="1" applyBorder="1" applyAlignment="1">
      <alignment horizontal="center"/>
    </xf>
    <xf numFmtId="0" fontId="51" fillId="2" borderId="80" xfId="79" applyFont="1" applyFill="1" applyBorder="1" applyAlignment="1">
      <alignment horizontal="left" wrapText="1"/>
    </xf>
    <xf numFmtId="0" fontId="51" fillId="2" borderId="62" xfId="79" applyFont="1" applyFill="1" applyBorder="1" applyAlignment="1">
      <alignment horizontal="left" wrapText="1"/>
    </xf>
    <xf numFmtId="0" fontId="22" fillId="5" borderId="80" xfId="0" applyFont="1" applyFill="1" applyBorder="1" applyAlignment="1">
      <alignment horizontal="left"/>
    </xf>
    <xf numFmtId="0" fontId="22" fillId="5" borderId="62" xfId="0" applyFont="1" applyFill="1" applyBorder="1" applyAlignment="1">
      <alignment horizontal="left"/>
    </xf>
    <xf numFmtId="0" fontId="18" fillId="2" borderId="45" xfId="0" applyFont="1" applyFill="1" applyBorder="1" applyAlignment="1">
      <alignment horizontal="center"/>
    </xf>
    <xf numFmtId="0" fontId="18" fillId="2" borderId="42" xfId="0" applyFont="1" applyFill="1" applyBorder="1" applyAlignment="1">
      <alignment horizontal="center"/>
    </xf>
    <xf numFmtId="0" fontId="18" fillId="5" borderId="45" xfId="0" applyFont="1" applyFill="1" applyBorder="1" applyAlignment="1">
      <alignment horizontal="center" vertical="center"/>
    </xf>
    <xf numFmtId="0" fontId="18" fillId="2" borderId="90" xfId="0" applyFont="1" applyFill="1" applyBorder="1" applyAlignment="1">
      <alignment horizontal="center"/>
    </xf>
    <xf numFmtId="0" fontId="18" fillId="2" borderId="91" xfId="0" applyFont="1" applyFill="1" applyBorder="1" applyAlignment="1">
      <alignment horizontal="center"/>
    </xf>
    <xf numFmtId="0" fontId="18" fillId="3" borderId="61" xfId="0" applyFont="1" applyFill="1" applyBorder="1" applyAlignment="1">
      <alignment horizontal="left"/>
    </xf>
    <xf numFmtId="0" fontId="18" fillId="3" borderId="62" xfId="0" applyFont="1" applyFill="1" applyBorder="1" applyAlignment="1">
      <alignment horizontal="left"/>
    </xf>
    <xf numFmtId="1" fontId="18" fillId="2" borderId="30" xfId="0" applyNumberFormat="1" applyFont="1" applyFill="1" applyBorder="1" applyAlignment="1">
      <alignment horizontal="center"/>
    </xf>
    <xf numFmtId="1" fontId="18" fillId="2" borderId="42" xfId="0" applyNumberFormat="1" applyFont="1" applyFill="1" applyBorder="1" applyAlignment="1">
      <alignment horizontal="center"/>
    </xf>
    <xf numFmtId="0" fontId="18" fillId="2" borderId="61" xfId="0" applyFont="1" applyFill="1" applyBorder="1" applyAlignment="1">
      <alignment horizontal="center"/>
    </xf>
    <xf numFmtId="0" fontId="18" fillId="2" borderId="62" xfId="0" applyFont="1" applyFill="1" applyBorder="1" applyAlignment="1">
      <alignment horizontal="center"/>
    </xf>
    <xf numFmtId="0" fontId="18" fillId="3" borderId="69" xfId="0" applyFont="1" applyFill="1" applyBorder="1" applyAlignment="1">
      <alignment horizontal="left"/>
    </xf>
    <xf numFmtId="0" fontId="18" fillId="3" borderId="51" xfId="0" applyFont="1" applyFill="1" applyBorder="1" applyAlignment="1">
      <alignment horizontal="left"/>
    </xf>
    <xf numFmtId="1" fontId="18" fillId="3" borderId="65" xfId="0" applyNumberFormat="1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1" fontId="22" fillId="5" borderId="65" xfId="0" applyNumberFormat="1" applyFont="1" applyFill="1" applyBorder="1" applyAlignment="1">
      <alignment horizontal="center" vertical="center"/>
    </xf>
    <xf numFmtId="1" fontId="18" fillId="5" borderId="71" xfId="0" applyNumberFormat="1" applyFont="1" applyFill="1" applyBorder="1" applyAlignment="1">
      <alignment horizontal="center" vertical="center"/>
    </xf>
    <xf numFmtId="14" fontId="68" fillId="5" borderId="0" xfId="0" applyNumberFormat="1" applyFont="1" applyFill="1" applyBorder="1" applyAlignment="1">
      <alignment horizontal="left" vertical="center" wrapText="1"/>
    </xf>
    <xf numFmtId="0" fontId="18" fillId="3" borderId="78" xfId="0" applyFont="1" applyFill="1" applyBorder="1" applyAlignment="1">
      <alignment horizontal="left" vertical="center" wrapText="1"/>
    </xf>
    <xf numFmtId="0" fontId="18" fillId="3" borderId="79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wrapText="1"/>
    </xf>
    <xf numFmtId="0" fontId="22" fillId="5" borderId="82" xfId="0" applyFont="1" applyFill="1" applyBorder="1" applyAlignment="1">
      <alignment horizontal="left"/>
    </xf>
    <xf numFmtId="0" fontId="18" fillId="2" borderId="40" xfId="78" applyNumberFormat="1" applyFont="1" applyFill="1" applyBorder="1" applyAlignment="1">
      <alignment horizontal="left"/>
    </xf>
    <xf numFmtId="0" fontId="18" fillId="2" borderId="40" xfId="78" applyFont="1" applyFill="1" applyBorder="1" applyAlignment="1">
      <alignment horizontal="left"/>
    </xf>
    <xf numFmtId="0" fontId="18" fillId="2" borderId="38" xfId="78" applyFont="1" applyFill="1" applyBorder="1" applyAlignment="1">
      <alignment horizontal="left"/>
    </xf>
    <xf numFmtId="0" fontId="18" fillId="4" borderId="83" xfId="0" applyNumberFormat="1" applyFont="1" applyFill="1" applyBorder="1" applyAlignment="1">
      <alignment horizontal="left"/>
    </xf>
    <xf numFmtId="0" fontId="18" fillId="4" borderId="50" xfId="0" applyNumberFormat="1" applyFont="1" applyFill="1" applyBorder="1" applyAlignment="1">
      <alignment horizontal="left"/>
    </xf>
    <xf numFmtId="0" fontId="51" fillId="2" borderId="82" xfId="79" applyFont="1" applyFill="1" applyBorder="1" applyAlignment="1">
      <alignment horizontal="left" wrapText="1"/>
    </xf>
    <xf numFmtId="0" fontId="18" fillId="2" borderId="10" xfId="79" applyFont="1" applyFill="1" applyBorder="1" applyAlignment="1">
      <alignment horizontal="center" vertical="top"/>
    </xf>
    <xf numFmtId="0" fontId="51" fillId="0" borderId="28" xfId="79" applyFont="1" applyBorder="1" applyAlignment="1">
      <alignment horizontal="center" vertical="top"/>
    </xf>
    <xf numFmtId="0" fontId="21" fillId="4" borderId="0" xfId="10" applyFont="1" applyFill="1" applyBorder="1" applyAlignment="1">
      <alignment horizontal="left" wrapText="1"/>
    </xf>
    <xf numFmtId="0" fontId="51" fillId="2" borderId="5" xfId="79" applyFont="1" applyFill="1" applyBorder="1" applyAlignment="1">
      <alignment horizontal="center"/>
    </xf>
    <xf numFmtId="0" fontId="51" fillId="2" borderId="42" xfId="79" applyFont="1" applyFill="1" applyBorder="1" applyAlignment="1">
      <alignment horizontal="center"/>
    </xf>
    <xf numFmtId="0" fontId="51" fillId="2" borderId="55" xfId="79" applyFont="1" applyFill="1" applyBorder="1" applyAlignment="1">
      <alignment horizontal="left"/>
    </xf>
    <xf numFmtId="0" fontId="51" fillId="2" borderId="56" xfId="79" applyFont="1" applyFill="1" applyBorder="1" applyAlignment="1">
      <alignment horizontal="left"/>
    </xf>
    <xf numFmtId="0" fontId="51" fillId="2" borderId="59" xfId="79" applyFont="1" applyFill="1" applyBorder="1" applyAlignment="1">
      <alignment horizontal="left"/>
    </xf>
    <xf numFmtId="0" fontId="51" fillId="2" borderId="5" xfId="79" applyFont="1" applyFill="1" applyBorder="1" applyAlignment="1">
      <alignment horizontal="left" vertical="top"/>
    </xf>
    <xf numFmtId="0" fontId="18" fillId="2" borderId="10" xfId="79" applyNumberFormat="1" applyFont="1" applyFill="1" applyBorder="1" applyAlignment="1">
      <alignment horizontal="left" vertical="top"/>
    </xf>
    <xf numFmtId="0" fontId="18" fillId="2" borderId="26" xfId="79" applyNumberFormat="1" applyFont="1" applyFill="1" applyBorder="1" applyAlignment="1">
      <alignment horizontal="left" vertical="top"/>
    </xf>
    <xf numFmtId="0" fontId="18" fillId="2" borderId="24" xfId="79" applyNumberFormat="1" applyFont="1" applyFill="1" applyBorder="1" applyAlignment="1">
      <alignment horizontal="left" vertical="top"/>
    </xf>
    <xf numFmtId="0" fontId="18" fillId="2" borderId="65" xfId="79" applyFont="1" applyFill="1" applyBorder="1" applyAlignment="1">
      <alignment horizontal="left" vertical="top"/>
    </xf>
    <xf numFmtId="0" fontId="18" fillId="2" borderId="70" xfId="79" applyFont="1" applyFill="1" applyBorder="1" applyAlignment="1">
      <alignment horizontal="left" vertical="top"/>
    </xf>
    <xf numFmtId="0" fontId="18" fillId="2" borderId="5" xfId="79" applyFont="1" applyFill="1" applyBorder="1" applyAlignment="1">
      <alignment horizontal="left" vertical="top"/>
    </xf>
    <xf numFmtId="0" fontId="89" fillId="0" borderId="0" xfId="82" applyFont="1" applyAlignment="1">
      <alignment horizontal="left" vertical="top" wrapText="1"/>
    </xf>
    <xf numFmtId="0" fontId="51" fillId="2" borderId="65" xfId="82" applyFont="1" applyFill="1" applyBorder="1" applyAlignment="1">
      <alignment horizontal="left"/>
    </xf>
    <xf numFmtId="0" fontId="51" fillId="2" borderId="71" xfId="82" applyFont="1" applyFill="1" applyBorder="1" applyAlignment="1">
      <alignment horizontal="left"/>
    </xf>
    <xf numFmtId="0" fontId="51" fillId="2" borderId="70" xfId="82" applyFont="1" applyFill="1" applyBorder="1" applyAlignment="1">
      <alignment horizontal="left"/>
    </xf>
    <xf numFmtId="0" fontId="51" fillId="2" borderId="65" xfId="79" applyFont="1" applyFill="1" applyBorder="1" applyAlignment="1">
      <alignment horizontal="left" vertical="center"/>
    </xf>
    <xf numFmtId="0" fontId="51" fillId="2" borderId="71" xfId="79" applyFont="1" applyFill="1" applyBorder="1" applyAlignment="1">
      <alignment horizontal="left" vertical="center"/>
    </xf>
    <xf numFmtId="0" fontId="18" fillId="2" borderId="85" xfId="78" applyNumberFormat="1" applyFont="1" applyFill="1" applyBorder="1" applyAlignment="1">
      <alignment horizontal="left"/>
    </xf>
    <xf numFmtId="0" fontId="18" fillId="2" borderId="81" xfId="78" applyNumberFormat="1" applyFont="1" applyFill="1" applyBorder="1" applyAlignment="1">
      <alignment horizontal="left"/>
    </xf>
    <xf numFmtId="0" fontId="18" fillId="2" borderId="86" xfId="78" applyNumberFormat="1" applyFont="1" applyFill="1" applyBorder="1" applyAlignment="1">
      <alignment horizontal="left"/>
    </xf>
    <xf numFmtId="0" fontId="18" fillId="2" borderId="31" xfId="13" applyFont="1" applyFill="1" applyBorder="1" applyAlignment="1">
      <alignment horizontal="left" vertical="center"/>
    </xf>
    <xf numFmtId="0" fontId="18" fillId="2" borderId="96" xfId="13" applyFont="1" applyFill="1" applyBorder="1" applyAlignment="1">
      <alignment horizontal="left" vertical="center"/>
    </xf>
    <xf numFmtId="0" fontId="18" fillId="2" borderId="91" xfId="13" applyFont="1" applyFill="1" applyBorder="1" applyAlignment="1">
      <alignment horizontal="left" vertical="center"/>
    </xf>
    <xf numFmtId="0" fontId="18" fillId="2" borderId="31" xfId="10" applyFont="1" applyFill="1" applyBorder="1" applyAlignment="1">
      <alignment horizontal="left" vertical="center"/>
    </xf>
    <xf numFmtId="0" fontId="18" fillId="2" borderId="96" xfId="10" applyFont="1" applyFill="1" applyBorder="1" applyAlignment="1">
      <alignment horizontal="left" vertical="center"/>
    </xf>
    <xf numFmtId="0" fontId="18" fillId="2" borderId="91" xfId="10" applyFont="1" applyFill="1" applyBorder="1" applyAlignment="1">
      <alignment horizontal="left" vertical="center"/>
    </xf>
    <xf numFmtId="0" fontId="18" fillId="2" borderId="31" xfId="0" applyFont="1" applyFill="1" applyBorder="1" applyAlignment="1">
      <alignment horizontal="left" vertical="center"/>
    </xf>
    <xf numFmtId="0" fontId="18" fillId="2" borderId="96" xfId="0" applyFont="1" applyFill="1" applyBorder="1" applyAlignment="1">
      <alignment horizontal="left" vertical="center"/>
    </xf>
    <xf numFmtId="0" fontId="18" fillId="2" borderId="0" xfId="10" applyFont="1" applyFill="1" applyBorder="1" applyAlignment="1">
      <alignment horizontal="left" vertical="center"/>
    </xf>
    <xf numFmtId="0" fontId="18" fillId="2" borderId="42" xfId="0" applyNumberFormat="1" applyFont="1" applyFill="1" applyBorder="1" applyAlignment="1">
      <alignment horizontal="center"/>
    </xf>
    <xf numFmtId="0" fontId="18" fillId="2" borderId="52" xfId="0" applyNumberFormat="1" applyFont="1" applyFill="1" applyBorder="1" applyAlignment="1">
      <alignment horizontal="center"/>
    </xf>
    <xf numFmtId="0" fontId="18" fillId="2" borderId="0" xfId="10" applyFont="1" applyFill="1" applyBorder="1" applyAlignment="1">
      <alignment wrapText="1"/>
    </xf>
    <xf numFmtId="0" fontId="18" fillId="2" borderId="0" xfId="10" applyFont="1" applyFill="1" applyBorder="1" applyAlignment="1">
      <alignment horizontal="left" wrapText="1" indent="1"/>
    </xf>
    <xf numFmtId="0" fontId="18" fillId="2" borderId="0" xfId="10" applyFont="1" applyFill="1" applyBorder="1" applyAlignment="1">
      <alignment horizontal="left" wrapText="1" indent="2"/>
    </xf>
  </cellXfs>
  <cellStyles count="98">
    <cellStyle name="20 % - Accent1" xfId="38" builtinId="30" customBuiltin="1"/>
    <cellStyle name="20 % - Accent2" xfId="42" builtinId="34" customBuiltin="1"/>
    <cellStyle name="20 % - Accent3" xfId="46" builtinId="38" customBuiltin="1"/>
    <cellStyle name="20 % - Accent4" xfId="50" builtinId="42" customBuiltin="1"/>
    <cellStyle name="20 % - Accent5" xfId="54" builtinId="46" customBuiltin="1"/>
    <cellStyle name="20 % - Accent6" xfId="58" builtinId="50" customBuiltin="1"/>
    <cellStyle name="40 % - Accent1" xfId="39" builtinId="31" customBuiltin="1"/>
    <cellStyle name="40 % - Accent2" xfId="43" builtinId="35" customBuiltin="1"/>
    <cellStyle name="40 % - Accent3" xfId="47" builtinId="39" customBuiltin="1"/>
    <cellStyle name="40 % - Accent4" xfId="51" builtinId="43" customBuiltin="1"/>
    <cellStyle name="40 % - Accent5" xfId="55" builtinId="47" customBuiltin="1"/>
    <cellStyle name="40 % - Accent6" xfId="59" builtinId="51" customBuiltin="1"/>
    <cellStyle name="60 % - Accent1" xfId="40" builtinId="32" customBuiltin="1"/>
    <cellStyle name="60 % - Accent2" xfId="44" builtinId="36" customBuiltin="1"/>
    <cellStyle name="60 % - Accent3" xfId="48" builtinId="40" customBuiltin="1"/>
    <cellStyle name="60 % - Accent4" xfId="52" builtinId="44" customBuiltin="1"/>
    <cellStyle name="60 % - Accent5" xfId="56" builtinId="48" customBuiltin="1"/>
    <cellStyle name="60 % - Accent6" xfId="60" builtinId="52" customBuiltin="1"/>
    <cellStyle name="Accent1" xfId="37" builtinId="29" customBuiltin="1"/>
    <cellStyle name="Accent2" xfId="41" builtinId="33" customBuiltin="1"/>
    <cellStyle name="Accent3" xfId="45" builtinId="37" customBuiltin="1"/>
    <cellStyle name="Accent4" xfId="49" builtinId="41" customBuiltin="1"/>
    <cellStyle name="Accent5" xfId="53" builtinId="45" customBuiltin="1"/>
    <cellStyle name="Accent6" xfId="57" builtinId="49" customBuiltin="1"/>
    <cellStyle name="Avertissement" xfId="34" builtinId="11" customBuiltin="1"/>
    <cellStyle name="Calcul" xfId="31" builtinId="22" customBuiltin="1"/>
    <cellStyle name="Cellule liée" xfId="32" builtinId="24" customBuiltin="1"/>
    <cellStyle name="Entrée" xfId="29" builtinId="20" customBuiltin="1"/>
    <cellStyle name="Insatisfaisant" xfId="27" builtinId="27" customBuiltin="1"/>
    <cellStyle name="Lien hypertexte" xfId="88" builtinId="8"/>
    <cellStyle name="Lien hypertexte 2" xfId="5"/>
    <cellStyle name="Lien hypertexte 3" xfId="89"/>
    <cellStyle name="Lien hypertexte 3 2" xfId="91"/>
    <cellStyle name="Milliers" xfId="84" builtinId="3"/>
    <cellStyle name="Milliers 2" xfId="7"/>
    <cellStyle name="Milliers 2 2" xfId="66"/>
    <cellStyle name="Milliers 3" xfId="18"/>
    <cellStyle name="Milliers 4" xfId="20"/>
    <cellStyle name="Milliers 7" xfId="76"/>
    <cellStyle name="Milliers 8 3" xfId="81"/>
    <cellStyle name="Milliers 8 3 3" xfId="83"/>
    <cellStyle name="Neutre" xfId="28" builtinId="28" customBuiltin="1"/>
    <cellStyle name="Normal" xfId="0" builtinId="0"/>
    <cellStyle name="Normal 10" xfId="93"/>
    <cellStyle name="Normal 10 3" xfId="79"/>
    <cellStyle name="Normal 10 3 3" xfId="82"/>
    <cellStyle name="Normal 11" xfId="94"/>
    <cellStyle name="Normal 12" xfId="78"/>
    <cellStyle name="Normal 12 2" xfId="87"/>
    <cellStyle name="Normal 13" xfId="97"/>
    <cellStyle name="Normal 14" xfId="86"/>
    <cellStyle name="Normal 2" xfId="3"/>
    <cellStyle name="Normal 2 2" xfId="10"/>
    <cellStyle name="Normal 3" xfId="2"/>
    <cellStyle name="Normal 3 2" xfId="6"/>
    <cellStyle name="Normal 3 2 2" xfId="65"/>
    <cellStyle name="Normal 3 3" xfId="63"/>
    <cellStyle name="Normal 4" xfId="9"/>
    <cellStyle name="Normal 5" xfId="13"/>
    <cellStyle name="Normal 5 2" xfId="14"/>
    <cellStyle name="Normal 5 2 2" xfId="69"/>
    <cellStyle name="Normal 5 3" xfId="15"/>
    <cellStyle name="Normal 5 3 2" xfId="70"/>
    <cellStyle name="Normal 5 4" xfId="17"/>
    <cellStyle name="Normal 5 4 2" xfId="72"/>
    <cellStyle name="Normal 5 5" xfId="68"/>
    <cellStyle name="Normal 5 6" xfId="73"/>
    <cellStyle name="Normal 5 7" xfId="75"/>
    <cellStyle name="Normal 5 8" xfId="90"/>
    <cellStyle name="Normal 5 8 2" xfId="92"/>
    <cellStyle name="Normal 5 9" xfId="96"/>
    <cellStyle name="Normal 6" xfId="11"/>
    <cellStyle name="Normal 7" xfId="19"/>
    <cellStyle name="Normal 8" xfId="74"/>
    <cellStyle name="Normal 8 2" xfId="77"/>
    <cellStyle name="Normal 9" xfId="85"/>
    <cellStyle name="Normale 2" xfId="12"/>
    <cellStyle name="Notiz 2" xfId="62"/>
    <cellStyle name="Pourcentage" xfId="1" builtinId="5"/>
    <cellStyle name="Pourcentage 2" xfId="8"/>
    <cellStyle name="Pourcentage 2 2" xfId="67"/>
    <cellStyle name="Pourcentage 3" xfId="4"/>
    <cellStyle name="Pourcentage 3 2" xfId="64"/>
    <cellStyle name="Pourcentage 4" xfId="16"/>
    <cellStyle name="Pourcentage 4 2" xfId="71"/>
    <cellStyle name="Pourcentage 5" xfId="95"/>
    <cellStyle name="Pourcentage 8 3" xfId="80"/>
    <cellStyle name="Satisfaisant" xfId="26" builtinId="26" customBuiltin="1"/>
    <cellStyle name="Sortie" xfId="30" builtinId="21" customBuiltin="1"/>
    <cellStyle name="Standard 2" xfId="61"/>
    <cellStyle name="Texte explicatif" xfId="35" builtinId="53" customBuiltin="1"/>
    <cellStyle name="Titre" xfId="21" builtinId="15" customBuiltin="1"/>
    <cellStyle name="Titre 1" xfId="22" builtinId="16" customBuiltin="1"/>
    <cellStyle name="Titre 2" xfId="23" builtinId="17" customBuiltin="1"/>
    <cellStyle name="Titre 3" xfId="24" builtinId="18" customBuiltin="1"/>
    <cellStyle name="Titre 4" xfId="25" builtinId="19" customBuiltin="1"/>
    <cellStyle name="Total" xfId="36" builtinId="25" customBuiltin="1"/>
    <cellStyle name="Vérification" xfId="33" builtinId="23" customBuiltin="1"/>
  </cellStyles>
  <dxfs count="2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colors>
    <mruColors>
      <color rgb="FFE8EAF7"/>
      <color rgb="FF00001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6" name="TextBox 5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" name="Text Box 1027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9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0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1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2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8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8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6971" cy="157224"/>
    <xdr:sp macro="" textlink="">
      <xdr:nvSpPr>
        <xdr:cNvPr id="19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0" name="TextBox 5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1" name="Text Box 1027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76971" cy="157224"/>
    <xdr:sp macro="" textlink="">
      <xdr:nvSpPr>
        <xdr:cNvPr id="22" name="TextBox 5"/>
        <xdr:cNvSpPr txBox="1"/>
      </xdr:nvSpPr>
      <xdr:spPr>
        <a:xfrm>
          <a:off x="0" y="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76971" cy="157224"/>
    <xdr:sp macro="" textlink="">
      <xdr:nvSpPr>
        <xdr:cNvPr id="23" name="TextBox 5"/>
        <xdr:cNvSpPr txBox="1"/>
      </xdr:nvSpPr>
      <xdr:spPr>
        <a:xfrm>
          <a:off x="0" y="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76971" cy="157224"/>
    <xdr:sp macro="" textlink="">
      <xdr:nvSpPr>
        <xdr:cNvPr id="24" name="TextBox 5"/>
        <xdr:cNvSpPr txBox="1"/>
      </xdr:nvSpPr>
      <xdr:spPr>
        <a:xfrm>
          <a:off x="0" y="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76971" cy="157224"/>
    <xdr:sp macro="" textlink="">
      <xdr:nvSpPr>
        <xdr:cNvPr id="25" name="TextBox 5"/>
        <xdr:cNvSpPr txBox="1"/>
      </xdr:nvSpPr>
      <xdr:spPr>
        <a:xfrm>
          <a:off x="0" y="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6" name="TextBox 5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7" name="Text Box 1027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8" name="TextBox 5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29" name="Text Box 1027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76971" cy="157224"/>
    <xdr:sp macro="" textlink="">
      <xdr:nvSpPr>
        <xdr:cNvPr id="30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31" name="TextBox 5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32" name="Text Box 1027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5</xdr:row>
      <xdr:rowOff>158115</xdr:rowOff>
    </xdr:from>
    <xdr:ext cx="76971" cy="157224"/>
    <xdr:sp macro="" textlink="">
      <xdr:nvSpPr>
        <xdr:cNvPr id="33" name="TextBox 5"/>
        <xdr:cNvSpPr txBox="1"/>
      </xdr:nvSpPr>
      <xdr:spPr>
        <a:xfrm>
          <a:off x="0" y="967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34" name="TextBox 5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35" name="Text Box 1027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8</xdr:row>
      <xdr:rowOff>158115</xdr:rowOff>
    </xdr:from>
    <xdr:ext cx="76971" cy="157224"/>
    <xdr:sp macro="" textlink="">
      <xdr:nvSpPr>
        <xdr:cNvPr id="36" name="TextBox 5"/>
        <xdr:cNvSpPr txBox="1"/>
      </xdr:nvSpPr>
      <xdr:spPr>
        <a:xfrm>
          <a:off x="0" y="14535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</xdr:row>
      <xdr:rowOff>0</xdr:rowOff>
    </xdr:from>
    <xdr:ext cx="184731" cy="264560"/>
    <xdr:sp macro="" textlink="">
      <xdr:nvSpPr>
        <xdr:cNvPr id="37" name="TextBox 5"/>
        <xdr:cNvSpPr txBox="1"/>
      </xdr:nvSpPr>
      <xdr:spPr>
        <a:xfrm>
          <a:off x="0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2</xdr:row>
      <xdr:rowOff>0</xdr:rowOff>
    </xdr:from>
    <xdr:ext cx="184731" cy="264560"/>
    <xdr:sp macro="" textlink="">
      <xdr:nvSpPr>
        <xdr:cNvPr id="38" name="Text Box 1027"/>
        <xdr:cNvSpPr txBox="1"/>
      </xdr:nvSpPr>
      <xdr:spPr>
        <a:xfrm>
          <a:off x="0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39" name="TextBox 5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40" name="Text Box 1027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41" name="TextBox 5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4</xdr:row>
      <xdr:rowOff>158115</xdr:rowOff>
    </xdr:from>
    <xdr:ext cx="184731" cy="264560"/>
    <xdr:sp macro="" textlink="">
      <xdr:nvSpPr>
        <xdr:cNvPr id="42" name="Text Box 1027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3" name="TextBox 5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4" name="Text Box 1027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5" name="TextBox 5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6" name="Text Box 1027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7" name="TextBox 5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8" name="Text Box 1027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76971" cy="157224"/>
    <xdr:sp macro="" textlink="">
      <xdr:nvSpPr>
        <xdr:cNvPr id="49" name="TextBox 5"/>
        <xdr:cNvSpPr txBox="1"/>
      </xdr:nvSpPr>
      <xdr:spPr>
        <a:xfrm>
          <a:off x="10944225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0" name="TextBox 5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1" name="Text Box 1027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5</xdr:row>
      <xdr:rowOff>158115</xdr:rowOff>
    </xdr:from>
    <xdr:ext cx="76971" cy="157224"/>
    <xdr:sp macro="" textlink="">
      <xdr:nvSpPr>
        <xdr:cNvPr id="52" name="TextBox 5"/>
        <xdr:cNvSpPr txBox="1"/>
      </xdr:nvSpPr>
      <xdr:spPr>
        <a:xfrm>
          <a:off x="10944225" y="967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3" name="TextBox 5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4" name="Text Box 1027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8</xdr:row>
      <xdr:rowOff>158115</xdr:rowOff>
    </xdr:from>
    <xdr:ext cx="76971" cy="157224"/>
    <xdr:sp macro="" textlink="">
      <xdr:nvSpPr>
        <xdr:cNvPr id="55" name="TextBox 5"/>
        <xdr:cNvSpPr txBox="1"/>
      </xdr:nvSpPr>
      <xdr:spPr>
        <a:xfrm>
          <a:off x="10944225" y="14535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64560"/>
    <xdr:sp macro="" textlink="">
      <xdr:nvSpPr>
        <xdr:cNvPr id="56" name="TextBox 5"/>
        <xdr:cNvSpPr txBox="1"/>
      </xdr:nvSpPr>
      <xdr:spPr>
        <a:xfrm>
          <a:off x="10944225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64560"/>
    <xdr:sp macro="" textlink="">
      <xdr:nvSpPr>
        <xdr:cNvPr id="57" name="Text Box 1027"/>
        <xdr:cNvSpPr txBox="1"/>
      </xdr:nvSpPr>
      <xdr:spPr>
        <a:xfrm>
          <a:off x="10944225" y="32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8" name="TextBox 5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59" name="Text Box 1027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60" name="TextBox 5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61" name="Text Box 1027"/>
        <xdr:cNvSpPr txBox="1"/>
      </xdr:nvSpPr>
      <xdr:spPr>
        <a:xfrm>
          <a:off x="10944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2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0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2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76971" cy="157224"/>
    <xdr:sp macro="" textlink="">
      <xdr:nvSpPr>
        <xdr:cNvPr id="16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1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76971" cy="157224"/>
    <xdr:sp macro="" textlink="">
      <xdr:nvSpPr>
        <xdr:cNvPr id="22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3" name="TextBox 5"/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4" name="TextBox 5"/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5" name="TextBox 5"/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6" name="TextBox 5"/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7" name="TextBox 5"/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8" name="TextBox 5"/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9" name="TextBox 5"/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0" name="TextBox 5"/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1" name="TextBox 5"/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4560"/>
    <xdr:sp macro="" textlink="">
      <xdr:nvSpPr>
        <xdr:cNvPr id="6" name="Text Box 2"/>
        <xdr:cNvSpPr txBox="1"/>
      </xdr:nvSpPr>
      <xdr:spPr>
        <a:xfrm>
          <a:off x="0" y="3558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3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4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7" name="TextBox 5"/>
        <xdr:cNvSpPr txBox="1"/>
      </xdr:nvSpPr>
      <xdr:spPr>
        <a:xfrm>
          <a:off x="54387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8" name="Text Box 4"/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9" name="Text Box 5"/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0" name="TextBox 5"/>
        <xdr:cNvSpPr txBox="1"/>
      </xdr:nvSpPr>
      <xdr:spPr>
        <a:xfrm>
          <a:off x="59721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1" name="TextBox 5"/>
        <xdr:cNvSpPr txBox="1"/>
      </xdr:nvSpPr>
      <xdr:spPr>
        <a:xfrm>
          <a:off x="65055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2" name="TextBox 5"/>
        <xdr:cNvSpPr txBox="1"/>
      </xdr:nvSpPr>
      <xdr:spPr>
        <a:xfrm>
          <a:off x="70389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13" name="Text Box 4"/>
        <xdr:cNvSpPr txBox="1"/>
      </xdr:nvSpPr>
      <xdr:spPr>
        <a:xfrm>
          <a:off x="833437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14" name="Text Box 5"/>
        <xdr:cNvSpPr txBox="1"/>
      </xdr:nvSpPr>
      <xdr:spPr>
        <a:xfrm>
          <a:off x="833437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3" name="TextBox 5"/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4" name="Text Box 4"/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5" name="Text Box 5"/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6" name="TextBox 5"/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7" name="TextBox 5"/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8" name="TextBox 5"/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9" name="Text Box 4"/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0" name="Text Box 5"/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33" name="Text Box 4"/>
        <xdr:cNvSpPr txBox="1"/>
      </xdr:nvSpPr>
      <xdr:spPr>
        <a:xfrm>
          <a:off x="0" y="2710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34" name="Text Box 5"/>
        <xdr:cNvSpPr txBox="1"/>
      </xdr:nvSpPr>
      <xdr:spPr>
        <a:xfrm>
          <a:off x="0" y="2710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1" name="Text Box 4"/>
        <xdr:cNvSpPr txBox="1"/>
      </xdr:nvSpPr>
      <xdr:spPr>
        <a:xfrm>
          <a:off x="0" y="2691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2" name="Text Box 5"/>
        <xdr:cNvSpPr txBox="1"/>
      </xdr:nvSpPr>
      <xdr:spPr>
        <a:xfrm>
          <a:off x="0" y="2691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5" name="Text Box 4"/>
        <xdr:cNvSpPr txBox="1"/>
      </xdr:nvSpPr>
      <xdr:spPr>
        <a:xfrm>
          <a:off x="0" y="5339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" name="Text Box 5"/>
        <xdr:cNvSpPr txBox="1"/>
      </xdr:nvSpPr>
      <xdr:spPr>
        <a:xfrm>
          <a:off x="0" y="5339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7" name="Text Box 4"/>
        <xdr:cNvSpPr txBox="1"/>
      </xdr:nvSpPr>
      <xdr:spPr>
        <a:xfrm>
          <a:off x="0" y="55016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8" name="Text Box 5"/>
        <xdr:cNvSpPr txBox="1"/>
      </xdr:nvSpPr>
      <xdr:spPr>
        <a:xfrm>
          <a:off x="0" y="55016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40" name="Text Box 4"/>
        <xdr:cNvSpPr txBox="1"/>
      </xdr:nvSpPr>
      <xdr:spPr>
        <a:xfrm>
          <a:off x="0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41" name="Text Box 5"/>
        <xdr:cNvSpPr txBox="1"/>
      </xdr:nvSpPr>
      <xdr:spPr>
        <a:xfrm>
          <a:off x="0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76971" cy="157224"/>
    <xdr:sp macro="" textlink="">
      <xdr:nvSpPr>
        <xdr:cNvPr id="42" name="TextBox 5"/>
        <xdr:cNvSpPr txBox="1"/>
      </xdr:nvSpPr>
      <xdr:spPr>
        <a:xfrm>
          <a:off x="59721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76971" cy="157224"/>
    <xdr:sp macro="" textlink="">
      <xdr:nvSpPr>
        <xdr:cNvPr id="43" name="TextBox 5"/>
        <xdr:cNvSpPr txBox="1"/>
      </xdr:nvSpPr>
      <xdr:spPr>
        <a:xfrm>
          <a:off x="65055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76971" cy="157224"/>
    <xdr:sp macro="" textlink="">
      <xdr:nvSpPr>
        <xdr:cNvPr id="44" name="TextBox 5"/>
        <xdr:cNvSpPr txBox="1"/>
      </xdr:nvSpPr>
      <xdr:spPr>
        <a:xfrm>
          <a:off x="70389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5" name="TextBox 5"/>
        <xdr:cNvSpPr txBox="1"/>
      </xdr:nvSpPr>
      <xdr:spPr>
        <a:xfrm>
          <a:off x="6696075" y="7120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6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9" name="TextBox 5"/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7" name="TextBox 5"/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8" name="TextBox 5"/>
        <xdr:cNvSpPr txBox="1"/>
      </xdr:nvSpPr>
      <xdr:spPr>
        <a:xfrm>
          <a:off x="4905375" y="3491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9" name="TextBox 5"/>
        <xdr:cNvSpPr txBox="1"/>
      </xdr:nvSpPr>
      <xdr:spPr>
        <a:xfrm>
          <a:off x="4905375" y="36633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0" name="TextBox 5"/>
        <xdr:cNvSpPr txBox="1"/>
      </xdr:nvSpPr>
      <xdr:spPr>
        <a:xfrm>
          <a:off x="4905375" y="3834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18</xdr:row>
      <xdr:rowOff>158115</xdr:rowOff>
    </xdr:from>
    <xdr:ext cx="76971" cy="157224"/>
    <xdr:sp macro="" textlink="">
      <xdr:nvSpPr>
        <xdr:cNvPr id="51" name="TextBox 5"/>
        <xdr:cNvSpPr txBox="1"/>
      </xdr:nvSpPr>
      <xdr:spPr>
        <a:xfrm>
          <a:off x="4905375" y="3996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158115</xdr:rowOff>
    </xdr:from>
    <xdr:ext cx="76971" cy="157224"/>
    <xdr:sp macro="" textlink="">
      <xdr:nvSpPr>
        <xdr:cNvPr id="52" name="TextBox 5"/>
        <xdr:cNvSpPr txBox="1"/>
      </xdr:nvSpPr>
      <xdr:spPr>
        <a:xfrm>
          <a:off x="59721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" name="TextBox 5"/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" name="TextBox 5"/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5" name="TextBox 5"/>
        <xdr:cNvSpPr txBox="1"/>
      </xdr:nvSpPr>
      <xdr:spPr>
        <a:xfrm>
          <a:off x="4905375" y="3491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6" name="TextBox 5"/>
        <xdr:cNvSpPr txBox="1"/>
      </xdr:nvSpPr>
      <xdr:spPr>
        <a:xfrm>
          <a:off x="4905375" y="36633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7" name="TextBox 5"/>
        <xdr:cNvSpPr txBox="1"/>
      </xdr:nvSpPr>
      <xdr:spPr>
        <a:xfrm>
          <a:off x="4905375" y="3834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18</xdr:row>
      <xdr:rowOff>158115</xdr:rowOff>
    </xdr:from>
    <xdr:ext cx="76971" cy="157224"/>
    <xdr:sp macro="" textlink="">
      <xdr:nvSpPr>
        <xdr:cNvPr id="58" name="TextBox 5"/>
        <xdr:cNvSpPr txBox="1"/>
      </xdr:nvSpPr>
      <xdr:spPr>
        <a:xfrm>
          <a:off x="4905375" y="3996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9" name="TextBox 5"/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0" name="TextBox 5"/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1" name="TextBox 5"/>
        <xdr:cNvSpPr txBox="1"/>
      </xdr:nvSpPr>
      <xdr:spPr>
        <a:xfrm>
          <a:off x="4905375" y="36442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2" name="TextBox 5"/>
        <xdr:cNvSpPr txBox="1"/>
      </xdr:nvSpPr>
      <xdr:spPr>
        <a:xfrm>
          <a:off x="4905375" y="3815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3" name="TextBox 5"/>
        <xdr:cNvSpPr txBox="1"/>
      </xdr:nvSpPr>
      <xdr:spPr>
        <a:xfrm>
          <a:off x="4905375" y="3987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4" name="TextBox 5"/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5" name="TextBox 5"/>
        <xdr:cNvSpPr txBox="1"/>
      </xdr:nvSpPr>
      <xdr:spPr>
        <a:xfrm>
          <a:off x="43719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6" name="TextBox 5"/>
        <xdr:cNvSpPr txBox="1"/>
      </xdr:nvSpPr>
      <xdr:spPr>
        <a:xfrm>
          <a:off x="49053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7" name="TextBox 5"/>
        <xdr:cNvSpPr txBox="1"/>
      </xdr:nvSpPr>
      <xdr:spPr>
        <a:xfrm>
          <a:off x="49053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8" name="TextBox 5"/>
        <xdr:cNvSpPr txBox="1"/>
      </xdr:nvSpPr>
      <xdr:spPr>
        <a:xfrm>
          <a:off x="49053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9" name="TextBox 5"/>
        <xdr:cNvSpPr txBox="1"/>
      </xdr:nvSpPr>
      <xdr:spPr>
        <a:xfrm>
          <a:off x="49053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0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1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" name="TextBox 5"/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3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4" name="TextBox 5"/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5" name="TextBox 5"/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6" name="TextBox 5"/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158115</xdr:rowOff>
    </xdr:from>
    <xdr:ext cx="76971" cy="157224"/>
    <xdr:sp macro="" textlink="">
      <xdr:nvSpPr>
        <xdr:cNvPr id="77" name="TextBox 5"/>
        <xdr:cNvSpPr txBox="1"/>
      </xdr:nvSpPr>
      <xdr:spPr>
        <a:xfrm>
          <a:off x="5210175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8" name="TextBox 5"/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9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0" name="TextBox 5"/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1" name="TextBox 5"/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2" name="TextBox 5"/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158115</xdr:rowOff>
    </xdr:from>
    <xdr:ext cx="76971" cy="157224"/>
    <xdr:sp macro="" textlink="">
      <xdr:nvSpPr>
        <xdr:cNvPr id="83" name="TextBox 5"/>
        <xdr:cNvSpPr txBox="1"/>
      </xdr:nvSpPr>
      <xdr:spPr>
        <a:xfrm>
          <a:off x="5210175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4" name="TextBox 5"/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5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6" name="TextBox 5"/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7" name="TextBox 5"/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8" name="TextBox 5"/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" name="TextBox 5"/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1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2" name="TextBox 5"/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3" name="TextBox 5"/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4" name="TextBox 5"/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76971" cy="157224"/>
    <xdr:sp macro="" textlink="">
      <xdr:nvSpPr>
        <xdr:cNvPr id="95" name="TextBox 5"/>
        <xdr:cNvSpPr txBox="1"/>
      </xdr:nvSpPr>
      <xdr:spPr>
        <a:xfrm>
          <a:off x="33051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96" name="Text Box 4"/>
        <xdr:cNvSpPr txBox="1"/>
      </xdr:nvSpPr>
      <xdr:spPr>
        <a:xfrm>
          <a:off x="0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97" name="Text Box 5"/>
        <xdr:cNvSpPr txBox="1"/>
      </xdr:nvSpPr>
      <xdr:spPr>
        <a:xfrm>
          <a:off x="0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98" name="TextBox 5"/>
        <xdr:cNvSpPr txBox="1"/>
      </xdr:nvSpPr>
      <xdr:spPr>
        <a:xfrm>
          <a:off x="38385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99" name="TextBox 5"/>
        <xdr:cNvSpPr txBox="1"/>
      </xdr:nvSpPr>
      <xdr:spPr>
        <a:xfrm>
          <a:off x="54387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0" name="TextBox 5"/>
        <xdr:cNvSpPr txBox="1"/>
      </xdr:nvSpPr>
      <xdr:spPr>
        <a:xfrm>
          <a:off x="38385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1" name="TextBox 5"/>
        <xdr:cNvSpPr txBox="1"/>
      </xdr:nvSpPr>
      <xdr:spPr>
        <a:xfrm>
          <a:off x="38385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2" name="TextBox 5"/>
        <xdr:cNvSpPr txBox="1"/>
      </xdr:nvSpPr>
      <xdr:spPr>
        <a:xfrm>
          <a:off x="38385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971" cy="157224"/>
    <xdr:sp macro="" textlink="">
      <xdr:nvSpPr>
        <xdr:cNvPr id="103" name="TextBox 5"/>
        <xdr:cNvSpPr txBox="1"/>
      </xdr:nvSpPr>
      <xdr:spPr>
        <a:xfrm>
          <a:off x="49053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971" cy="157224"/>
    <xdr:sp macro="" textlink="">
      <xdr:nvSpPr>
        <xdr:cNvPr id="104" name="TextBox 5"/>
        <xdr:cNvSpPr txBox="1"/>
      </xdr:nvSpPr>
      <xdr:spPr>
        <a:xfrm>
          <a:off x="49053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971" cy="157224"/>
    <xdr:sp macro="" textlink="">
      <xdr:nvSpPr>
        <xdr:cNvPr id="105" name="TextBox 5"/>
        <xdr:cNvSpPr txBox="1"/>
      </xdr:nvSpPr>
      <xdr:spPr>
        <a:xfrm>
          <a:off x="4905375" y="4177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6" name="TextBox 5"/>
        <xdr:cNvSpPr txBox="1"/>
      </xdr:nvSpPr>
      <xdr:spPr>
        <a:xfrm>
          <a:off x="54387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7" name="TextBox 5"/>
        <xdr:cNvSpPr txBox="1"/>
      </xdr:nvSpPr>
      <xdr:spPr>
        <a:xfrm>
          <a:off x="54387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8" name="TextBox 5"/>
        <xdr:cNvSpPr txBox="1"/>
      </xdr:nvSpPr>
      <xdr:spPr>
        <a:xfrm>
          <a:off x="54387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9" name="TextBox 5"/>
        <xdr:cNvSpPr txBox="1"/>
      </xdr:nvSpPr>
      <xdr:spPr>
        <a:xfrm>
          <a:off x="54387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10" name="TextBox 5"/>
        <xdr:cNvSpPr txBox="1"/>
      </xdr:nvSpPr>
      <xdr:spPr>
        <a:xfrm>
          <a:off x="5438775" y="4177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1" name="TextBox 5"/>
        <xdr:cNvSpPr txBox="1"/>
      </xdr:nvSpPr>
      <xdr:spPr>
        <a:xfrm>
          <a:off x="3724275" y="6254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2" name="TextBox 5"/>
        <xdr:cNvSpPr txBox="1"/>
      </xdr:nvSpPr>
      <xdr:spPr>
        <a:xfrm>
          <a:off x="4467225" y="6254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3" name="TextBox 5"/>
        <xdr:cNvSpPr txBox="1"/>
      </xdr:nvSpPr>
      <xdr:spPr>
        <a:xfrm>
          <a:off x="4467225" y="641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4" name="TextBox 5"/>
        <xdr:cNvSpPr txBox="1"/>
      </xdr:nvSpPr>
      <xdr:spPr>
        <a:xfrm>
          <a:off x="4467225" y="65779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5" name="TextBox 5"/>
        <xdr:cNvSpPr txBox="1"/>
      </xdr:nvSpPr>
      <xdr:spPr>
        <a:xfrm>
          <a:off x="4467225" y="6739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6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7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8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9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20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1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2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3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4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25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6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7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8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9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76971" cy="157224"/>
    <xdr:sp macro="" textlink="">
      <xdr:nvSpPr>
        <xdr:cNvPr id="130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1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2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3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4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3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76971" cy="157224"/>
    <xdr:sp macro="" textlink="">
      <xdr:nvSpPr>
        <xdr:cNvPr id="136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7" name="TextBox 5"/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8" name="TextBox 5"/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9" name="TextBox 5"/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40" name="TextBox 5"/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41" name="TextBox 5"/>
        <xdr:cNvSpPr txBox="1"/>
      </xdr:nvSpPr>
      <xdr:spPr>
        <a:xfrm>
          <a:off x="7439025" y="36004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2" name="TextBox 5"/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3" name="TextBox 5"/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4" name="TextBox 5"/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5" name="TextBox 5"/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46" name="TextBox 5"/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76971" cy="157224"/>
    <xdr:sp macro="" textlink="">
      <xdr:nvSpPr>
        <xdr:cNvPr id="147" name="TextBox 5"/>
        <xdr:cNvSpPr txBox="1"/>
      </xdr:nvSpPr>
      <xdr:spPr>
        <a:xfrm>
          <a:off x="7439025" y="4029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184731" cy="264560"/>
    <xdr:sp macro="" textlink="">
      <xdr:nvSpPr>
        <xdr:cNvPr id="148" name="Text Box 2"/>
        <xdr:cNvSpPr txBox="1"/>
      </xdr:nvSpPr>
      <xdr:spPr>
        <a:xfrm>
          <a:off x="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149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150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1" name="Text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2" name="Text Box 4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3" name="Text 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4" name="Text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5" name="Text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56" name="Text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157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158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184731" cy="264560"/>
    <xdr:sp macro="" textlink="">
      <xdr:nvSpPr>
        <xdr:cNvPr id="159" name="Text Box 4"/>
        <xdr:cNvSpPr txBox="1"/>
      </xdr:nvSpPr>
      <xdr:spPr>
        <a:xfrm>
          <a:off x="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0" name="Text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1" name="Text Box 4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2" name="Text 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3" name="Text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4" name="Text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5" name="Text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6" name="Text Box 4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67" name="Text 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168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169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0" name="Text Box 4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1" name="Text 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2" name="Text Box 4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3" name="Text 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4" name="Text Box 4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5" name="Text 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6" name="Text Box 4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76971" cy="157224"/>
    <xdr:sp macro="" textlink="">
      <xdr:nvSpPr>
        <xdr:cNvPr id="177" name="Text Box 5"/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178" name="Text Box 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179" name="Text Box 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84731" cy="264560"/>
    <xdr:sp macro="" textlink="">
      <xdr:nvSpPr>
        <xdr:cNvPr id="180" name="Text Box 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181" name="Text Box 2"/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82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83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84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85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86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87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188" name="Text Box 4"/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189" name="Text Box 5"/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0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1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2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3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4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5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6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7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8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199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0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1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2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3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4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5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206" name="Text Box 2"/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7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8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09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0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1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2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213" name="Text Box 4"/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214" name="Text Box 5"/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5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6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7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8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19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0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1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2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3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4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5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6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7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8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29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0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231" name="Text Box 2"/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2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3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4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5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6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7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184731" cy="264560"/>
    <xdr:sp macro="" textlink="">
      <xdr:nvSpPr>
        <xdr:cNvPr id="238" name="Text Box 4"/>
        <xdr:cNvSpPr txBox="1"/>
      </xdr:nvSpPr>
      <xdr:spPr>
        <a:xfrm>
          <a:off x="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39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0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1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2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3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4" name="Text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5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6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7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8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49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50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51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52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53" name="Text Box 4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</xdr:row>
      <xdr:rowOff>0</xdr:rowOff>
    </xdr:from>
    <xdr:ext cx="76971" cy="157224"/>
    <xdr:sp macro="" textlink="">
      <xdr:nvSpPr>
        <xdr:cNvPr id="254" name="Text Box 5"/>
        <xdr:cNvSpPr txBox="1"/>
      </xdr:nvSpPr>
      <xdr:spPr>
        <a:xfrm>
          <a:off x="0" y="16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55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56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57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58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59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0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61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62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3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4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5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6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67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68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69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0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1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2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73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74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5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6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7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78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79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0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81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82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83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84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5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6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7" name="Text Box 10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8" name="Text Box 11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89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90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1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2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3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4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95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296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7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8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299" name="Text Box 4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76971" cy="157224"/>
    <xdr:sp macro="" textlink="">
      <xdr:nvSpPr>
        <xdr:cNvPr id="300" name="Text Box 5"/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301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302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303" name="Text Box 10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13</xdr:col>
      <xdr:colOff>0</xdr:colOff>
      <xdr:row>14</xdr:row>
      <xdr:rowOff>158115</xdr:rowOff>
    </xdr:from>
    <xdr:ext cx="184731" cy="264560"/>
    <xdr:sp macro="" textlink="">
      <xdr:nvSpPr>
        <xdr:cNvPr id="304" name="Text Box 11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361" name="TextBox 5"/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362" name="TextBox 5"/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363" name="TextBox 5"/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364" name="TextBox 5"/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365" name="TextBox 5"/>
        <xdr:cNvSpPr txBox="1"/>
      </xdr:nvSpPr>
      <xdr:spPr>
        <a:xfrm>
          <a:off x="0" y="19907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6" name="TextBox 5"/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7" name="TextBox 5"/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8" name="TextBox 5"/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9" name="TextBox 5"/>
        <xdr:cNvSpPr txBox="1"/>
      </xdr:nvSpPr>
      <xdr:spPr>
        <a:xfrm>
          <a:off x="0" y="17049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370" name="TextBox 5"/>
        <xdr:cNvSpPr txBox="1"/>
      </xdr:nvSpPr>
      <xdr:spPr>
        <a:xfrm>
          <a:off x="0" y="18478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371" name="TextBox 5"/>
        <xdr:cNvSpPr txBox="1"/>
      </xdr:nvSpPr>
      <xdr:spPr>
        <a:xfrm>
          <a:off x="0" y="19907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76971" cy="157224"/>
    <xdr:sp macro="" textlink="">
      <xdr:nvSpPr>
        <xdr:cNvPr id="372" name="TextBox 5"/>
        <xdr:cNvSpPr txBox="1"/>
      </xdr:nvSpPr>
      <xdr:spPr>
        <a:xfrm>
          <a:off x="0" y="2419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07" name="TextBox 5"/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08" name="TextBox 5"/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9" name="TextBox 5"/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10" name="TextBox 5"/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11" name="TextBox 5"/>
        <xdr:cNvSpPr txBox="1"/>
      </xdr:nvSpPr>
      <xdr:spPr>
        <a:xfrm>
          <a:off x="52101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12" name="TextBox 5"/>
        <xdr:cNvSpPr txBox="1"/>
      </xdr:nvSpPr>
      <xdr:spPr>
        <a:xfrm>
          <a:off x="52101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13" name="TextBox 5"/>
        <xdr:cNvSpPr txBox="1"/>
      </xdr:nvSpPr>
      <xdr:spPr>
        <a:xfrm>
          <a:off x="52101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4" name="TextBox 5"/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15" name="TextBox 5"/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16" name="TextBox 5"/>
        <xdr:cNvSpPr txBox="1"/>
      </xdr:nvSpPr>
      <xdr:spPr>
        <a:xfrm>
          <a:off x="52101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17" name="TextBox 5"/>
        <xdr:cNvSpPr txBox="1"/>
      </xdr:nvSpPr>
      <xdr:spPr>
        <a:xfrm>
          <a:off x="52101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18" name="TextBox 5"/>
        <xdr:cNvSpPr txBox="1"/>
      </xdr:nvSpPr>
      <xdr:spPr>
        <a:xfrm>
          <a:off x="52101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9" name="TextBox 5"/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20" name="TextBox 5"/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21" name="TextBox 5"/>
        <xdr:cNvSpPr txBox="1"/>
      </xdr:nvSpPr>
      <xdr:spPr>
        <a:xfrm>
          <a:off x="52101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22" name="TextBox 5"/>
        <xdr:cNvSpPr txBox="1"/>
      </xdr:nvSpPr>
      <xdr:spPr>
        <a:xfrm>
          <a:off x="52101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23" name="TextBox 5"/>
        <xdr:cNvSpPr txBox="1"/>
      </xdr:nvSpPr>
      <xdr:spPr>
        <a:xfrm>
          <a:off x="52101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24" name="TextBox 5"/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25" name="TextBox 5"/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326" name="TextBox 5"/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327" name="TextBox 5"/>
        <xdr:cNvSpPr txBox="1"/>
      </xdr:nvSpPr>
      <xdr:spPr>
        <a:xfrm>
          <a:off x="52101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328" name="TextBox 5"/>
        <xdr:cNvSpPr txBox="1"/>
      </xdr:nvSpPr>
      <xdr:spPr>
        <a:xfrm>
          <a:off x="52101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329" name="TextBox 5"/>
        <xdr:cNvSpPr txBox="1"/>
      </xdr:nvSpPr>
      <xdr:spPr>
        <a:xfrm>
          <a:off x="52101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0" name="TextBox 5"/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1" name="TextBox 5"/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2" name="TextBox 5"/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3" name="TextBox 5"/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34" name="TextBox 5"/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35" name="TextBox 5"/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36" name="TextBox 5"/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7" name="TextBox 5"/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38" name="TextBox 5"/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39" name="TextBox 5"/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40" name="TextBox 5"/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41" name="TextBox 5"/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2" name="TextBox 5"/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43" name="TextBox 5"/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44" name="TextBox 5"/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45" name="TextBox 5"/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46" name="TextBox 5"/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47" name="TextBox 5"/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8" name="TextBox 5"/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49" name="TextBox 5"/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50" name="TextBox 5"/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51" name="TextBox 5"/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52" name="TextBox 5"/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53" name="TextBox 5"/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54" name="TextBox 5"/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55" name="TextBox 5"/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56" name="TextBox 5"/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57" name="TextBox 5"/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3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4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5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6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7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8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0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1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2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3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4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5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6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7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8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9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0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1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2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3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" name="Text Box 4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" name="Text 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0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1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4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2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3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4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7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0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1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2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3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4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5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6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184731" cy="264560"/>
    <xdr:sp macro="" textlink="">
      <xdr:nvSpPr>
        <xdr:cNvPr id="57" name="Text Box 2"/>
        <xdr:cNvSpPr txBox="1"/>
      </xdr:nvSpPr>
      <xdr:spPr>
        <a:xfrm>
          <a:off x="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8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9" name="Text Box 4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0" name="Text 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1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2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3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4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5" name="Text Box 4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6" name="Text 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7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8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69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0" name="Text Box 4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1" name="Text 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2" name="Text Box 4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3" name="Text 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4" name="Text Box 4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5" name="Text 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6" name="Text Box 4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7" name="Text 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8" name="Text Box 4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79" name="Text 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0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1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2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3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4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5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6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87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88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89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90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91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92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93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94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95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96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97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98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99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00" name="TextBox 5"/>
        <xdr:cNvSpPr txBox="1"/>
      </xdr:nvSpPr>
      <xdr:spPr>
        <a:xfrm>
          <a:off x="0" y="3324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01" name="TextBox 5"/>
        <xdr:cNvSpPr txBox="1"/>
      </xdr:nvSpPr>
      <xdr:spPr>
        <a:xfrm>
          <a:off x="0" y="3467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13</xdr:row>
      <xdr:rowOff>158115</xdr:rowOff>
    </xdr:from>
    <xdr:ext cx="184731" cy="264560"/>
    <xdr:sp macro="" textlink="">
      <xdr:nvSpPr>
        <xdr:cNvPr id="6" name="Text Box 1"/>
        <xdr:cNvSpPr txBox="1"/>
      </xdr:nvSpPr>
      <xdr:spPr>
        <a:xfrm>
          <a:off x="4486275" y="210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6</xdr:col>
      <xdr:colOff>0</xdr:colOff>
      <xdr:row>13</xdr:row>
      <xdr:rowOff>158115</xdr:rowOff>
    </xdr:from>
    <xdr:ext cx="184731" cy="264560"/>
    <xdr:sp macro="" textlink="">
      <xdr:nvSpPr>
        <xdr:cNvPr id="2" name="Text Box 2"/>
        <xdr:cNvSpPr txBox="1"/>
      </xdr:nvSpPr>
      <xdr:spPr>
        <a:xfrm>
          <a:off x="4486275" y="210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" name="Text Box 4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" name="Text Box 5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6</xdr:row>
      <xdr:rowOff>158115</xdr:rowOff>
    </xdr:from>
    <xdr:ext cx="76971" cy="157224"/>
    <xdr:sp macro="" textlink="">
      <xdr:nvSpPr>
        <xdr:cNvPr id="9" name="Text Box 4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6</xdr:row>
      <xdr:rowOff>158115</xdr:rowOff>
    </xdr:from>
    <xdr:ext cx="76971" cy="157224"/>
    <xdr:sp macro="" textlink="">
      <xdr:nvSpPr>
        <xdr:cNvPr id="10" name="Text Box 5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11" name="Text Box 2"/>
        <xdr:cNvSpPr txBox="1"/>
      </xdr:nvSpPr>
      <xdr:spPr>
        <a:xfrm>
          <a:off x="392430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12" name="Text Box 3"/>
        <xdr:cNvSpPr txBox="1"/>
      </xdr:nvSpPr>
      <xdr:spPr>
        <a:xfrm>
          <a:off x="392430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" name="Text Box 4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4" name="Text Box 5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17" name="Text Box 2"/>
        <xdr:cNvSpPr txBox="1"/>
      </xdr:nvSpPr>
      <xdr:spPr>
        <a:xfrm>
          <a:off x="3924300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18" name="Text Box 3"/>
        <xdr:cNvSpPr txBox="1"/>
      </xdr:nvSpPr>
      <xdr:spPr>
        <a:xfrm>
          <a:off x="3924300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15" name="Text Box 2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16" name="Text Box 3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" name="Text Box 4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20" name="Text Box 5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1" name="Text Box 2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2" name="Text Box 3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</xdr:row>
      <xdr:rowOff>158115</xdr:rowOff>
    </xdr:from>
    <xdr:ext cx="76971" cy="157224"/>
    <xdr:sp macro="" textlink="">
      <xdr:nvSpPr>
        <xdr:cNvPr id="23" name="Text Box 4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</xdr:row>
      <xdr:rowOff>158115</xdr:rowOff>
    </xdr:from>
    <xdr:ext cx="76971" cy="157224"/>
    <xdr:sp macro="" textlink="">
      <xdr:nvSpPr>
        <xdr:cNvPr id="24" name="Text Box 5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" name="Text Box 2"/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" name="Text Box 3"/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" name="Text Box 2"/>
        <xdr:cNvSpPr txBox="1"/>
      </xdr:nvSpPr>
      <xdr:spPr>
        <a:xfrm>
          <a:off x="392430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" name="Text Box 3"/>
        <xdr:cNvSpPr txBox="1"/>
      </xdr:nvSpPr>
      <xdr:spPr>
        <a:xfrm>
          <a:off x="392430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" name="Text Box 2"/>
        <xdr:cNvSpPr txBox="1"/>
      </xdr:nvSpPr>
      <xdr:spPr>
        <a:xfrm>
          <a:off x="3362325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" name="Text Box 3"/>
        <xdr:cNvSpPr txBox="1"/>
      </xdr:nvSpPr>
      <xdr:spPr>
        <a:xfrm>
          <a:off x="3362325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1" name="Text Box 2"/>
        <xdr:cNvSpPr txBox="1"/>
      </xdr:nvSpPr>
      <xdr:spPr>
        <a:xfrm>
          <a:off x="280035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2" name="Text Box 3"/>
        <xdr:cNvSpPr txBox="1"/>
      </xdr:nvSpPr>
      <xdr:spPr>
        <a:xfrm>
          <a:off x="280035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3" name="Text Box 2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4" name="Text Box 3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5" name="Text Box 2"/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6" name="Text Box 3"/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37" name="Text Box 2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38" name="Text Box 3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9" name="Text Box 4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" name="Text Box 5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76971" cy="157224"/>
    <xdr:sp macro="" textlink="">
      <xdr:nvSpPr>
        <xdr:cNvPr id="41" name="Text Box 2"/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76971" cy="157224"/>
    <xdr:sp macro="" textlink="">
      <xdr:nvSpPr>
        <xdr:cNvPr id="42" name="Text Box 3"/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4560"/>
    <xdr:sp macro="" textlink="">
      <xdr:nvSpPr>
        <xdr:cNvPr id="43" name="Text Box 2"/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6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7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8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9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4560"/>
    <xdr:sp macro="" textlink="">
      <xdr:nvSpPr>
        <xdr:cNvPr id="50" name="Text Box 4"/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1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2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3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4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5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6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7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8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9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0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1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2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3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4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5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6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7" name="Text Box 4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8" name="Text 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9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0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1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2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3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4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5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6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7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8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9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0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1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2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3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4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5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6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7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8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9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1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2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98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99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0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1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2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3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4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5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6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7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8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9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0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1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2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3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4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5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6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7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8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19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0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1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2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3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4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5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6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7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8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9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30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1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2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6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7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8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40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1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2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3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4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5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6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7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8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0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1" name="Text Box 4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2" name="Text 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3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4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5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6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7" name="Text Box 4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8" name="Text 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9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0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1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2" name="Text Box 4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3" name="Text 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4" name="Text Box 4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5" name="Text 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6" name="Text Box 4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7" name="Text 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8" name="Text Box 4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9" name="Text 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0" name="Text Box 4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1" name="Text Box 4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2" name="Text Box 5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3" name="TextBox 5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4" name="TextBox 5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5" name="TextBox 5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6" name="TextBox 5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7" name="TextBox 5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8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9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0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1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82" name="TextBox 5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3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4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5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6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7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8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9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0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1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92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3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4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5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6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7" name="TextBox 5"/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8" name="TextBox 5"/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9" name="TextBox 5"/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00" name="TextBox 5"/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201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2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3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4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5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6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7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8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9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0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1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2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3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4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5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6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7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8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19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0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1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2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3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4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5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6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7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8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29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76971" cy="157224"/>
    <xdr:sp macro="" textlink="">
      <xdr:nvSpPr>
        <xdr:cNvPr id="230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76971" cy="157224"/>
    <xdr:sp macro="" textlink="">
      <xdr:nvSpPr>
        <xdr:cNvPr id="231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76971" cy="157224"/>
    <xdr:sp macro="" textlink="">
      <xdr:nvSpPr>
        <xdr:cNvPr id="232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76971" cy="157224"/>
    <xdr:sp macro="" textlink="">
      <xdr:nvSpPr>
        <xdr:cNvPr id="233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76971" cy="157224"/>
    <xdr:sp macro="" textlink="">
      <xdr:nvSpPr>
        <xdr:cNvPr id="234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76971" cy="157224"/>
    <xdr:sp macro="" textlink="">
      <xdr:nvSpPr>
        <xdr:cNvPr id="235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76971" cy="157224"/>
    <xdr:sp macro="" textlink="">
      <xdr:nvSpPr>
        <xdr:cNvPr id="236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37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38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39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40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41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42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4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4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4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46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47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48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4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76971" cy="157224"/>
    <xdr:sp macro="" textlink="">
      <xdr:nvSpPr>
        <xdr:cNvPr id="250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51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52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53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54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55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56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57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58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5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60" name="Text Box 2"/>
        <xdr:cNvSpPr txBox="1"/>
      </xdr:nvSpPr>
      <xdr:spPr>
        <a:xfrm>
          <a:off x="0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1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2" name="Text Box 4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3" name="Text 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4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5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6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7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8" name="Text Box 4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69" name="Text 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0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1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2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3" name="Text Box 4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4" name="Text 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5" name="Text Box 4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6" name="Text 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7" name="Text Box 4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8" name="Text 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79" name="Text Box 4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80" name="Text 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81" name="Text Box 4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82" name="Text 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83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84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85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86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87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88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8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90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91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92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93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294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95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96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97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98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29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300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301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302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303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304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81" name="Text Box 2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82" name="Text Box 3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83" name="Text Box 4"/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84" name="Text Box 5"/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85" name="TextBox 5"/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86" name="TextBox 5"/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87" name="TextBox 5"/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88" name="TextBox 5"/>
        <xdr:cNvSpPr txBox="1"/>
      </xdr:nvSpPr>
      <xdr:spPr>
        <a:xfrm>
          <a:off x="392430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89" name="TextBox 5"/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0" name="TextBox 5"/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1" name="TextBox 5"/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2" name="TextBox 5"/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3" name="TextBox 5"/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4" name="TextBox 5"/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5" name="TextBox 5"/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6" name="TextBox 5"/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97" name="TextBox 5"/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98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99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0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1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402" name="TextBox 5"/>
        <xdr:cNvSpPr txBox="1"/>
      </xdr:nvSpPr>
      <xdr:spPr>
        <a:xfrm>
          <a:off x="392430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3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4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5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6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07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08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09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0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11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4560"/>
    <xdr:sp macro="" textlink="">
      <xdr:nvSpPr>
        <xdr:cNvPr id="412" name="Text Box 2"/>
        <xdr:cNvSpPr txBox="1"/>
      </xdr:nvSpPr>
      <xdr:spPr>
        <a:xfrm>
          <a:off x="392430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3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4" name="Text Box 4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5" name="Text 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6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7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8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9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0" name="Text Box 4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1" name="Text 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2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3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4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5" name="Text Box 4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6" name="Text 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7" name="Text Box 4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8" name="Text 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9" name="Text Box 4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0" name="Text 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1" name="Text Box 4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2" name="Text 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3" name="Text Box 4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4" name="Text 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35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36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37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38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39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40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41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42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3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4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5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6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47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48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49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50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51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2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3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4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5" name="TextBox 5"/>
        <xdr:cNvSpPr txBox="1"/>
      </xdr:nvSpPr>
      <xdr:spPr>
        <a:xfrm>
          <a:off x="392430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56" name="TextBox 5"/>
        <xdr:cNvSpPr txBox="1"/>
      </xdr:nvSpPr>
      <xdr:spPr>
        <a:xfrm>
          <a:off x="392430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158115</xdr:rowOff>
    </xdr:from>
    <xdr:ext cx="76971" cy="157224"/>
    <xdr:sp macro="" textlink="">
      <xdr:nvSpPr>
        <xdr:cNvPr id="4" name="Text Box 5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76971" cy="157224"/>
    <xdr:sp macro="" textlink="">
      <xdr:nvSpPr>
        <xdr:cNvPr id="5" name="Text Box 6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7" name="Text Box 5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8" name="Text Box 6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9" name="Text Box 5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0" name="Text Box 6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1" name="Text Box 5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2" name="Text Box 6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3" name="Text Box 5"/>
        <xdr:cNvSpPr txBox="1"/>
      </xdr:nvSpPr>
      <xdr:spPr>
        <a:xfrm>
          <a:off x="0" y="8915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4" name="Text Box 6"/>
        <xdr:cNvSpPr txBox="1"/>
      </xdr:nvSpPr>
      <xdr:spPr>
        <a:xfrm>
          <a:off x="0" y="8915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8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9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0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4560"/>
    <xdr:sp macro="" textlink="">
      <xdr:nvSpPr>
        <xdr:cNvPr id="23" name="Text Box 2"/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5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6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9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4560"/>
    <xdr:sp macro="" textlink="">
      <xdr:nvSpPr>
        <xdr:cNvPr id="30" name="Text Box 4"/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1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2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4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7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2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3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5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6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7" name="Text Box 4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8" name="Text 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9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0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1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2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3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4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5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6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7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8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59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0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1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2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3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4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5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6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4560"/>
    <xdr:sp macro="" textlink="">
      <xdr:nvSpPr>
        <xdr:cNvPr id="67" name="Text Box 2"/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8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9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0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1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2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3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4560"/>
    <xdr:sp macro="" textlink="">
      <xdr:nvSpPr>
        <xdr:cNvPr id="74" name="Text Box 4"/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5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6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7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8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9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0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1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2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3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4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5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6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7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8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9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0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1" name="Text Box 4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2" name="Text 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3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4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5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6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97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8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9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0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1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2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3" name="Text Box 4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4" name="Text 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5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6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7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8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09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0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1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2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3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4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5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6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7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8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19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0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1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2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3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4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5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6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7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8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29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0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1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2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3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4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5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6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7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8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39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0" name="Text Box 4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1" name="Text 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2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3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4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5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46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7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8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9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0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51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2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3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4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5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6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7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8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9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0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61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2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3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4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5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6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7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8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9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70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1" name="Text Box 4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2" name="Text 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3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4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5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6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7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78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79" name="Text Box 4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0" name="Text 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1" name="Text Box 4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2" name="Text 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3" name="Text Box 4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4" name="Text 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5" name="Text Box 4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6" name="Text 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87" name="Text Box 2"/>
        <xdr:cNvSpPr txBox="1"/>
      </xdr:nvSpPr>
      <xdr:spPr>
        <a:xfrm>
          <a:off x="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8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9" name="Text Box 4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0" name="Text 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1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2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3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94" name="Text Box 4"/>
        <xdr:cNvSpPr txBox="1"/>
      </xdr:nvSpPr>
      <xdr:spPr>
        <a:xfrm>
          <a:off x="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5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6" name="Text Box 4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7" name="Text 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8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9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0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1" name="Text Box 4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2" name="Text 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3" name="Text Box 4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4" name="Text 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5" name="Text Box 4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6" name="Text 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7" name="Text Box 4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8" name="Text 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9" name="Text Box 4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0" name="Text 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1" name="Text Box 4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2" name="Text 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3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4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5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6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7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8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9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0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1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2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3" name="Text Box 4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4" name="Text 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5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6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7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8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9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0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1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2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3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4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5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6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7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8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39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0" name="Text Box 4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1" name="Text 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2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3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4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5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6" name="Text Box 4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7" name="Text 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8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9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0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1" name="Text Box 4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2" name="Text 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3" name="Text Box 4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4" name="Text 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5" name="Text Box 4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6" name="Text 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7" name="Text Box 4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8" name="Text 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9" name="Text Box 4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0" name="Text Box 4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1" name="Text 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2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3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4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5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66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7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8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9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0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71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2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3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4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5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6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7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8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9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0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1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2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3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4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5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6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7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8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9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90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1" name="Text Box 4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2" name="Text 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3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4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5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6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7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98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76971" cy="157224"/>
    <xdr:sp macro="" textlink="">
      <xdr:nvSpPr>
        <xdr:cNvPr id="299" name="Text Box 5"/>
        <xdr:cNvSpPr txBox="1"/>
      </xdr:nvSpPr>
      <xdr:spPr>
        <a:xfrm>
          <a:off x="0" y="2476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76971" cy="157224"/>
    <xdr:sp macro="" textlink="">
      <xdr:nvSpPr>
        <xdr:cNvPr id="300" name="Text Box 6"/>
        <xdr:cNvSpPr txBox="1"/>
      </xdr:nvSpPr>
      <xdr:spPr>
        <a:xfrm>
          <a:off x="0" y="2476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5</xdr:row>
      <xdr:rowOff>158115</xdr:rowOff>
    </xdr:from>
    <xdr:ext cx="76971" cy="157224"/>
    <xdr:sp macro="" textlink="">
      <xdr:nvSpPr>
        <xdr:cNvPr id="301" name="Text Box 5"/>
        <xdr:cNvSpPr txBox="1"/>
      </xdr:nvSpPr>
      <xdr:spPr>
        <a:xfrm>
          <a:off x="0" y="10534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5</xdr:row>
      <xdr:rowOff>158115</xdr:rowOff>
    </xdr:from>
    <xdr:ext cx="76971" cy="157224"/>
    <xdr:sp macro="" textlink="">
      <xdr:nvSpPr>
        <xdr:cNvPr id="302" name="Text Box 6"/>
        <xdr:cNvSpPr txBox="1"/>
      </xdr:nvSpPr>
      <xdr:spPr>
        <a:xfrm>
          <a:off x="0" y="10534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3" name="Text Box 5"/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4" name="Text Box 6"/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5" name="Text Box 11"/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6" name="Text Box 12"/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7" name="Text Box 13"/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8" name="Text Box 14"/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09" name="Text Box 15"/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10" name="Text Box 16"/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11" name="Text Box 17"/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3</xdr:col>
      <xdr:colOff>0</xdr:colOff>
      <xdr:row>4</xdr:row>
      <xdr:rowOff>158115</xdr:rowOff>
    </xdr:from>
    <xdr:ext cx="184731" cy="264560"/>
    <xdr:sp macro="" textlink="">
      <xdr:nvSpPr>
        <xdr:cNvPr id="312" name="Text Box 18"/>
        <xdr:cNvSpPr txBox="1"/>
      </xdr:nvSpPr>
      <xdr:spPr>
        <a:xfrm>
          <a:off x="0" y="891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5</xdr:row>
      <xdr:rowOff>158115</xdr:rowOff>
    </xdr:from>
    <xdr:ext cx="76971" cy="157224"/>
    <xdr:sp macro="" textlink="">
      <xdr:nvSpPr>
        <xdr:cNvPr id="315" name="Text Box 5"/>
        <xdr:cNvSpPr txBox="1"/>
      </xdr:nvSpPr>
      <xdr:spPr>
        <a:xfrm>
          <a:off x="4476750" y="967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</xdr:row>
      <xdr:rowOff>158115</xdr:rowOff>
    </xdr:from>
    <xdr:ext cx="76971" cy="157224"/>
    <xdr:sp macro="" textlink="">
      <xdr:nvSpPr>
        <xdr:cNvPr id="316" name="Text Box 6"/>
        <xdr:cNvSpPr txBox="1"/>
      </xdr:nvSpPr>
      <xdr:spPr>
        <a:xfrm>
          <a:off x="4476750" y="967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17" name="Text Box 5"/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18" name="Text Box 6"/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19" name="Text Box 11"/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0" name="Text Box 12"/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1" name="Text Box 13"/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2" name="Text Box 14"/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3" name="Text Box 15"/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4" name="Text Box 16"/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5" name="Text Box 17"/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26" name="Text Box 18"/>
        <xdr:cNvSpPr txBox="1"/>
      </xdr:nvSpPr>
      <xdr:spPr>
        <a:xfrm>
          <a:off x="447675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27" name="Text Box 4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28" name="Text 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29" name="Text Box 4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0" name="Text 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1" name="Text Box 4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2" name="Text 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3" name="Text Box 4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4" name="Text 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335" name="Text Box 2"/>
        <xdr:cNvSpPr txBox="1"/>
      </xdr:nvSpPr>
      <xdr:spPr>
        <a:xfrm>
          <a:off x="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6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7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8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9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0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1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342" name="Text Box 4"/>
        <xdr:cNvSpPr txBox="1"/>
      </xdr:nvSpPr>
      <xdr:spPr>
        <a:xfrm>
          <a:off x="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3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4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5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6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7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8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9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0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1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2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3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4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5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6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7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8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59" name="Text Box 4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60" name="Text 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61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62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63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64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65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6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7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8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9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0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1" name="Text Box 4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2" name="Text 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3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4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5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6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7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78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79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0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1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2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3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4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5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6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7" name="Text Box 4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8" name="Text 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9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90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91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92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93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4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5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6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7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98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9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00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01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02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03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4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5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6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7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08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9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0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1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2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3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4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5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6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7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8" name="Text Box 4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9" name="Text 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0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1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2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3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4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5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26" name="Text Box 2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27" name="Text Box 3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8" name="Text Box 4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9" name="Text 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0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1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2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3" name="TextBox 5"/>
        <xdr:cNvSpPr txBox="1"/>
      </xdr:nvSpPr>
      <xdr:spPr>
        <a:xfrm>
          <a:off x="0" y="23336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4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5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6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7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8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9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0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1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2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3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4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5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6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7" name="TextBox 5"/>
        <xdr:cNvSpPr txBox="1"/>
      </xdr:nvSpPr>
      <xdr:spPr>
        <a:xfrm>
          <a:off x="0" y="21907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8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49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50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51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2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3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4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5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56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457" name="Text Box 2"/>
        <xdr:cNvSpPr txBox="1"/>
      </xdr:nvSpPr>
      <xdr:spPr>
        <a:xfrm>
          <a:off x="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8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9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0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1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2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3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4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5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6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7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8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9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0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1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2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3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4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5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6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7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8" name="Text Box 4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79" name="Text 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0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1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2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3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4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5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6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87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8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9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0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1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92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93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94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95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96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7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8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9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00" name="TextBox 5"/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01" name="TextBox 5"/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F6\Tourism\PUBLICATIONS\STATISTICS%20IN%20FOCUS\2009\2009%20Annual\Data%20nights%200902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1_Tbl2 Nights R+NR"/>
      <sheetName val="Tbl1 Nights _Share"/>
      <sheetName val="Fig2 NR"/>
      <sheetName val="Fig3 R"/>
      <sheetName val="Calculation"/>
      <sheetName val="Calculation monthly"/>
      <sheetName val="Sheet1"/>
      <sheetName val="090213data"/>
      <sheetName val="TablesGraphs MONTHLY"/>
      <sheetName val="G 3.7"/>
    </sheetNames>
    <sheetDataSet>
      <sheetData sheetId="0"/>
      <sheetData sheetId="1">
        <row r="4">
          <cell r="A4" t="str">
            <v>Member State</v>
          </cell>
          <cell r="B4" t="str">
            <v>Percentage 
of EU-27</v>
          </cell>
          <cell r="C4" t="str">
            <v>Cumulative 
percentage</v>
          </cell>
          <cell r="E4" t="str">
            <v>Member State</v>
          </cell>
          <cell r="F4" t="str">
            <v>Percentage 
of EU-27</v>
          </cell>
          <cell r="G4" t="str">
            <v>Cumulative 
percentage</v>
          </cell>
        </row>
        <row r="5">
          <cell r="A5" t="str">
            <v>ES</v>
          </cell>
          <cell r="B5">
            <v>0.17086122456306868</v>
          </cell>
          <cell r="C5">
            <v>0.17086122456306868</v>
          </cell>
          <cell r="E5" t="str">
            <v>BG</v>
          </cell>
          <cell r="F5">
            <v>1.0780761622233272E-2</v>
          </cell>
          <cell r="G5">
            <v>0.93317635303885826</v>
          </cell>
        </row>
        <row r="6">
          <cell r="A6" t="str">
            <v>IT</v>
          </cell>
          <cell r="B6">
            <v>0.15641770101841307</v>
          </cell>
          <cell r="C6">
            <v>0.32727892558148175</v>
          </cell>
          <cell r="E6" t="str">
            <v>BE</v>
          </cell>
          <cell r="F6">
            <v>1.0482067493398171E-2</v>
          </cell>
          <cell r="G6">
            <v>0.94365842053225646</v>
          </cell>
        </row>
        <row r="7">
          <cell r="A7" t="str">
            <v>DE</v>
          </cell>
          <cell r="B7">
            <v>0.13895672029804629</v>
          </cell>
          <cell r="C7">
            <v>0.46623564587952804</v>
          </cell>
          <cell r="E7" t="str">
            <v>HU</v>
          </cell>
          <cell r="F7">
            <v>1.0299186098783811E-2</v>
          </cell>
          <cell r="G7">
            <v>0.95395760663104023</v>
          </cell>
        </row>
        <row r="8">
          <cell r="A8" t="str">
            <v>FR</v>
          </cell>
          <cell r="B8">
            <v>0.12922972274947137</v>
          </cell>
          <cell r="C8">
            <v>0.59546536862899946</v>
          </cell>
          <cell r="E8" t="str">
            <v>FI</v>
          </cell>
          <cell r="F8">
            <v>1.020375718335894E-2</v>
          </cell>
          <cell r="G8">
            <v>0.96416136381439921</v>
          </cell>
        </row>
        <row r="9">
          <cell r="A9" t="str">
            <v>UK</v>
          </cell>
          <cell r="B9">
            <v>0.10949906645617413</v>
          </cell>
          <cell r="C9">
            <v>0.70496443508517359</v>
          </cell>
          <cell r="E9" t="str">
            <v>CY</v>
          </cell>
          <cell r="F9">
            <v>8.6266102505053489E-3</v>
          </cell>
          <cell r="G9">
            <v>0.97278797406490458</v>
          </cell>
        </row>
        <row r="10">
          <cell r="A10" t="str">
            <v>AT</v>
          </cell>
          <cell r="B10">
            <v>5.2018905347154774E-2</v>
          </cell>
          <cell r="C10">
            <v>0.7569833404323284</v>
          </cell>
          <cell r="E10" t="str">
            <v>DK</v>
          </cell>
          <cell r="F10">
            <v>6.8639182128858436E-3</v>
          </cell>
          <cell r="G10">
            <v>0.97965189227779037</v>
          </cell>
        </row>
        <row r="11">
          <cell r="A11" t="str">
            <v>EL</v>
          </cell>
          <cell r="B11">
            <v>3.8726355169856952E-2</v>
          </cell>
          <cell r="C11">
            <v>0.79570969560218541</v>
          </cell>
          <cell r="E11" t="str">
            <v>MT</v>
          </cell>
          <cell r="F11">
            <v>4.9463344504544343E-3</v>
          </cell>
          <cell r="G11">
            <v>0.98459822672824482</v>
          </cell>
        </row>
        <row r="12">
          <cell r="A12" t="str">
            <v>PT</v>
          </cell>
          <cell r="B12">
            <v>2.5024575957529924E-2</v>
          </cell>
          <cell r="C12">
            <v>0.82073427155971534</v>
          </cell>
          <cell r="E12" t="str">
            <v>SK</v>
          </cell>
          <cell r="F12">
            <v>4.9354604779615558E-3</v>
          </cell>
          <cell r="G12">
            <v>0.98953368720620638</v>
          </cell>
        </row>
        <row r="13">
          <cell r="A13" t="str">
            <v>NL</v>
          </cell>
          <cell r="B13">
            <v>2.0829883629164891E-2</v>
          </cell>
          <cell r="C13">
            <v>0.84156415518888028</v>
          </cell>
          <cell r="E13" t="str">
            <v>SI</v>
          </cell>
          <cell r="F13">
            <v>3.581958728670192E-3</v>
          </cell>
          <cell r="G13">
            <v>0.99311564593487656</v>
          </cell>
        </row>
        <row r="14">
          <cell r="A14" t="str">
            <v>IE</v>
          </cell>
          <cell r="B14">
            <v>1.7837808248944327E-2</v>
          </cell>
          <cell r="C14">
            <v>0.8594019634378246</v>
          </cell>
          <cell r="E14" t="str">
            <v>EE</v>
          </cell>
          <cell r="F14">
            <v>2.4569958662961906E-3</v>
          </cell>
          <cell r="G14">
            <v>0.99557264180117278</v>
          </cell>
        </row>
        <row r="15">
          <cell r="A15" t="str">
            <v>CZ</v>
          </cell>
          <cell r="B15">
            <v>1.779336150307818E-2</v>
          </cell>
          <cell r="C15">
            <v>0.8771953249409028</v>
          </cell>
          <cell r="E15" t="str">
            <v>LV</v>
          </cell>
          <cell r="F15">
            <v>1.8292710278568088E-3</v>
          </cell>
          <cell r="G15">
            <v>0.99740191282902957</v>
          </cell>
        </row>
        <row r="16">
          <cell r="A16" t="str">
            <v>SE</v>
          </cell>
          <cell r="B16">
            <v>1.6426079764548119E-2</v>
          </cell>
          <cell r="C16">
            <v>0.89362140470545093</v>
          </cell>
          <cell r="E16" t="str">
            <v>LT</v>
          </cell>
          <cell r="F16">
            <v>1.68716767475283E-3</v>
          </cell>
          <cell r="G16">
            <v>0.99908908050378242</v>
          </cell>
        </row>
        <row r="17">
          <cell r="A17" t="str">
            <v>PL</v>
          </cell>
          <cell r="B17">
            <v>1.6134026180127367E-2</v>
          </cell>
          <cell r="C17">
            <v>0.90975543088557831</v>
          </cell>
          <cell r="E17" t="str">
            <v>LU</v>
          </cell>
          <cell r="F17">
            <v>9.1091949621791859E-4</v>
          </cell>
          <cell r="G17">
            <v>1</v>
          </cell>
        </row>
        <row r="18">
          <cell r="A18" t="str">
            <v>RO</v>
          </cell>
          <cell r="B18">
            <v>1.2640160531046711E-2</v>
          </cell>
          <cell r="C18">
            <v>0.92239559141662497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info-tour@bfs.admin.ch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www.bfs.admin.ch/bfs/en/home/statistics/tourism/travel-behaviour.html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fs.admin.ch/bfs/en/home/statistics/tourism/travel-behaviour.html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mailto:info.vgr-cn@bfs.admin.ch" TargetMode="External"/><Relationship Id="rId1" Type="http://schemas.openxmlformats.org/officeDocument/2006/relationships/hyperlink" Target="https://www.bfs.admin.ch/bfs/en/home/statistics/tourism/monetary-aspects/annual-indicators.html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mailto:info.vgr-cn@bfs.admin.ch" TargetMode="External"/><Relationship Id="rId1" Type="http://schemas.openxmlformats.org/officeDocument/2006/relationships/hyperlink" Target="https://www.bfs.admin.ch/bfs/en/home/statistics/tourism/monetary-aspects/annual-indicators.html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mailto:info.vgr-cn@bfs.admin.ch" TargetMode="External"/><Relationship Id="rId1" Type="http://schemas.openxmlformats.org/officeDocument/2006/relationships/hyperlink" Target="https://www.bfs.admin.ch/bfs/en/home/statistics/tourism/monetary-aspects/annual-indicators.html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s://www.bfs.admin.ch/bfs/en/home/statistics/national-economy/national-accounts/gross-domestic-product.html" TargetMode="External"/><Relationship Id="rId1" Type="http://schemas.openxmlformats.org/officeDocument/2006/relationships/hyperlink" Target="mailto:info.vgr-cn@bfs.admin.ch" TargetMode="External"/><Relationship Id="rId4" Type="http://schemas.openxmlformats.org/officeDocument/2006/relationships/drawing" Target="../drawings/drawing1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s://www.seco.admin.ch/seco/en/home/wirtschaftslage---wirtschaftspolitik/Wirtschaftslage/Konsumentenstimmung.html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mailto:info.vgr-cn@bfs.admin.ch" TargetMode="External"/><Relationship Id="rId1" Type="http://schemas.openxmlformats.org/officeDocument/2006/relationships/hyperlink" Target="https://www.bfs.admin.ch/bfs/en/home/statistics/national-economy/national-accounts/gross-domestic-product.html" TargetMode="External"/><Relationship Id="rId4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s://www.bfs.admin.ch/bfs/en/home/statistics/prices/consumer-price-index.html" TargetMode="External"/><Relationship Id="rId4" Type="http://schemas.openxmlformats.org/officeDocument/2006/relationships/drawing" Target="../drawings/drawing4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s://www.bfs.admin.ch/bfs/en/home/statistics/prices/harmonized-consumer-prices.html" TargetMode="External"/><Relationship Id="rId4" Type="http://schemas.openxmlformats.org/officeDocument/2006/relationships/drawing" Target="../drawings/drawing5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LIK@bfs.admin.c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en/home/statistics/tourism/tourist-accommodation/hotel-accommodat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tabSelected="1" zoomScaleNormal="100" workbookViewId="0"/>
  </sheetViews>
  <sheetFormatPr baseColWidth="10" defaultRowHeight="12.5"/>
  <cols>
    <col min="2" max="2" width="111.81640625" customWidth="1"/>
  </cols>
  <sheetData>
    <row r="1" spans="1:11" ht="14">
      <c r="A1" s="241" t="s">
        <v>405</v>
      </c>
      <c r="B1" s="61"/>
      <c r="C1" s="181"/>
      <c r="D1" s="181"/>
      <c r="E1" s="181"/>
      <c r="F1" s="71"/>
      <c r="G1" s="71"/>
      <c r="H1" s="61"/>
      <c r="I1" s="61"/>
    </row>
    <row r="2" spans="1:11" ht="14">
      <c r="A2" s="71" t="s">
        <v>53</v>
      </c>
      <c r="B2" s="64"/>
      <c r="C2" s="3"/>
      <c r="D2" s="3"/>
      <c r="E2" s="3"/>
      <c r="F2" s="64"/>
      <c r="G2" s="64"/>
      <c r="H2" s="61"/>
      <c r="I2" s="61"/>
    </row>
    <row r="3" spans="1:11" ht="14">
      <c r="A3" s="255"/>
      <c r="B3" s="256" t="s">
        <v>54</v>
      </c>
      <c r="C3" s="560"/>
      <c r="D3" s="560"/>
      <c r="E3" s="560"/>
      <c r="F3" s="64"/>
      <c r="G3" s="64"/>
      <c r="H3" s="61"/>
      <c r="I3" s="61"/>
    </row>
    <row r="4" spans="1:11" s="240" customFormat="1">
      <c r="A4" s="245" t="s">
        <v>18</v>
      </c>
      <c r="B4" s="622" t="s">
        <v>322</v>
      </c>
      <c r="C4" s="173"/>
      <c r="D4" s="173"/>
      <c r="E4" s="173"/>
      <c r="F4" s="71"/>
      <c r="G4" s="71"/>
      <c r="H4" s="71"/>
      <c r="I4" s="242"/>
      <c r="J4" s="71"/>
      <c r="K4" s="71"/>
    </row>
    <row r="5" spans="1:11" s="240" customFormat="1">
      <c r="A5" s="245" t="s">
        <v>19</v>
      </c>
      <c r="B5" s="622" t="s">
        <v>321</v>
      </c>
      <c r="C5" s="173"/>
      <c r="D5" s="173"/>
      <c r="E5" s="173"/>
      <c r="F5" s="71"/>
      <c r="G5" s="71"/>
      <c r="H5" s="71"/>
      <c r="I5" s="71"/>
      <c r="J5" s="71"/>
      <c r="K5" s="71"/>
    </row>
    <row r="6" spans="1:11" s="240" customFormat="1">
      <c r="A6" s="245" t="s">
        <v>36</v>
      </c>
      <c r="B6" s="622" t="str">
        <f>'T2.1.3'!$A$1</f>
        <v>Monthly breakdown of overnight stays in tourist accommodation, 2020</v>
      </c>
      <c r="C6" s="173"/>
      <c r="D6" s="173"/>
      <c r="E6" s="173"/>
      <c r="F6" s="71"/>
      <c r="G6" s="71"/>
      <c r="H6" s="71"/>
      <c r="I6" s="71"/>
      <c r="J6" s="259"/>
      <c r="K6" s="71"/>
    </row>
    <row r="7" spans="1:11" s="240" customFormat="1">
      <c r="A7" s="245" t="s">
        <v>406</v>
      </c>
      <c r="B7" s="622" t="str">
        <f>'T2.1.4'!$A$1</f>
        <v>Change in overnight stays in tourist accommodation by country, 2019–2020</v>
      </c>
      <c r="C7" s="173"/>
      <c r="D7" s="173"/>
      <c r="E7" s="173"/>
      <c r="F7" s="71"/>
      <c r="G7" s="71"/>
      <c r="H7" s="71"/>
      <c r="I7" s="71"/>
      <c r="J7" s="71"/>
      <c r="K7" s="71"/>
    </row>
    <row r="8" spans="1:11" s="240" customFormat="1">
      <c r="A8" s="246" t="s">
        <v>407</v>
      </c>
      <c r="B8" s="622" t="str">
        <f>'T2.2.1'!$A$1</f>
        <v>Supply in the hotel sector in 2020</v>
      </c>
      <c r="C8" s="173"/>
      <c r="D8" s="173"/>
      <c r="E8" s="173"/>
      <c r="F8" s="71"/>
      <c r="G8" s="71"/>
      <c r="H8" s="71"/>
      <c r="I8" s="71"/>
      <c r="J8" s="71"/>
      <c r="K8" s="71"/>
    </row>
    <row r="9" spans="1:11" s="240" customFormat="1">
      <c r="A9" s="245" t="s">
        <v>408</v>
      </c>
      <c r="B9" s="622" t="str">
        <f>'T2.2.2'!$A$1</f>
        <v>Change in supply in the hotel sector, 2011–2020 and 2019–2020</v>
      </c>
      <c r="C9" s="173"/>
      <c r="D9" s="173"/>
      <c r="E9" s="173"/>
      <c r="F9" s="71"/>
      <c r="G9" s="71"/>
      <c r="H9" s="71"/>
      <c r="I9" s="71"/>
      <c r="J9" s="71"/>
      <c r="K9" s="71"/>
    </row>
    <row r="10" spans="1:11" s="240" customFormat="1">
      <c r="A10" s="247" t="s">
        <v>409</v>
      </c>
      <c r="B10" s="622" t="str">
        <f>'T2.2.3'!$A$1</f>
        <v>Demand in the hotel sector, 2011–2020</v>
      </c>
      <c r="C10" s="173"/>
      <c r="D10" s="173"/>
      <c r="E10" s="173"/>
      <c r="F10" s="71"/>
      <c r="G10" s="71"/>
      <c r="H10" s="71"/>
      <c r="I10" s="71"/>
      <c r="J10" s="71"/>
      <c r="K10" s="71"/>
    </row>
    <row r="11" spans="1:11" s="240" customFormat="1">
      <c r="A11" s="247" t="s">
        <v>410</v>
      </c>
      <c r="B11" s="622" t="s">
        <v>332</v>
      </c>
      <c r="C11" s="173"/>
      <c r="D11" s="173"/>
      <c r="E11" s="173"/>
      <c r="F11" s="71"/>
      <c r="G11" s="71"/>
      <c r="H11" s="71"/>
      <c r="I11" s="71"/>
      <c r="J11" s="71"/>
      <c r="K11" s="71"/>
    </row>
    <row r="12" spans="1:11" s="240" customFormat="1">
      <c r="A12" s="247" t="s">
        <v>411</v>
      </c>
      <c r="B12" s="622" t="s">
        <v>423</v>
      </c>
      <c r="C12" s="173"/>
      <c r="D12" s="173"/>
      <c r="E12" s="173"/>
      <c r="F12" s="71"/>
      <c r="G12" s="71"/>
      <c r="H12" s="71"/>
      <c r="I12" s="71"/>
      <c r="J12" s="71"/>
      <c r="K12" s="71"/>
    </row>
    <row r="13" spans="1:11" s="240" customFormat="1">
      <c r="A13" s="247" t="s">
        <v>415</v>
      </c>
      <c r="B13" s="622" t="str">
        <f>'T2.2.5a-f'!$A$1</f>
        <v>Change in overnight stays by guests from Europe, Asia, America, Africa and Oceania in the hotel sector, 2011-2020</v>
      </c>
      <c r="C13" s="173"/>
      <c r="D13" s="173"/>
      <c r="E13" s="173"/>
      <c r="F13" s="71"/>
      <c r="G13" s="71"/>
      <c r="H13" s="71"/>
      <c r="I13" s="71"/>
      <c r="J13" s="71"/>
      <c r="K13" s="71"/>
    </row>
    <row r="14" spans="1:11" s="240" customFormat="1">
      <c r="A14" s="247" t="s">
        <v>414</v>
      </c>
      <c r="B14" s="622" t="str">
        <f>'T2.2.6'!$A$1</f>
        <v>Change in demand by tourist region in the hotel sector, 2016–2020</v>
      </c>
      <c r="C14" s="173"/>
      <c r="D14" s="173"/>
      <c r="E14" s="173"/>
      <c r="F14" s="71"/>
      <c r="G14" s="71"/>
      <c r="H14" s="71"/>
      <c r="I14" s="71"/>
      <c r="J14" s="71"/>
      <c r="K14" s="71"/>
    </row>
    <row r="15" spans="1:11" s="240" customFormat="1">
      <c r="A15" s="247" t="s">
        <v>413</v>
      </c>
      <c r="B15" s="622" t="str">
        <f>'T2.2.7'!$A$1</f>
        <v>Duration of stay in the hotel sector, 2011–2020</v>
      </c>
      <c r="C15" s="173"/>
      <c r="D15" s="173"/>
      <c r="E15" s="173"/>
      <c r="F15" s="71"/>
      <c r="G15" s="71"/>
      <c r="H15" s="71"/>
      <c r="I15" s="71"/>
      <c r="J15" s="71"/>
      <c r="K15" s="71"/>
    </row>
    <row r="16" spans="1:11" s="240" customFormat="1">
      <c r="A16" s="247" t="s">
        <v>412</v>
      </c>
      <c r="B16" s="622" t="str">
        <f>'T2.2.8'!$A$1</f>
        <v>Net room occupancy rate in the hotel sector, 2016 – 2020</v>
      </c>
      <c r="C16" s="173"/>
      <c r="D16" s="173"/>
      <c r="E16" s="173"/>
      <c r="F16" s="71"/>
      <c r="G16" s="71"/>
      <c r="H16" s="71"/>
      <c r="I16" s="71"/>
      <c r="J16" s="71"/>
      <c r="K16" s="71"/>
    </row>
    <row r="17" spans="1:11" s="240" customFormat="1">
      <c r="A17" s="248" t="s">
        <v>416</v>
      </c>
      <c r="B17" s="622" t="str">
        <f>'T2.2.9'!$A$1</f>
        <v>Change in overnight stays in hotels and similar establishments by country, 2019–2020</v>
      </c>
      <c r="C17" s="173"/>
      <c r="D17" s="173"/>
      <c r="E17" s="173"/>
      <c r="F17" s="71"/>
      <c r="G17" s="71"/>
      <c r="H17" s="71"/>
      <c r="I17" s="71"/>
      <c r="J17" s="71"/>
      <c r="K17" s="71"/>
    </row>
    <row r="18" spans="1:11" s="240" customFormat="1">
      <c r="A18" s="245" t="s">
        <v>26</v>
      </c>
      <c r="B18" s="622" t="str">
        <f>'T2.3.1'!$A$1</f>
        <v>Supplementary accommodation: supply in major region by accommodation type, 2020</v>
      </c>
      <c r="C18" s="173"/>
      <c r="D18" s="173"/>
      <c r="E18" s="173"/>
      <c r="F18" s="71"/>
      <c r="G18" s="71"/>
      <c r="H18" s="71"/>
      <c r="I18" s="71"/>
      <c r="J18" s="71"/>
      <c r="K18" s="71"/>
    </row>
    <row r="19" spans="1:11" s="240" customFormat="1">
      <c r="A19" s="245" t="s">
        <v>38</v>
      </c>
      <c r="B19" s="622" t="str">
        <f>'T2.3.2.1'!$A$1</f>
        <v>Supplementary accommodation: demand by visitors' country of origin and by type of accommodation, 2018–2020</v>
      </c>
      <c r="C19" s="173"/>
      <c r="D19" s="173"/>
      <c r="E19" s="173"/>
      <c r="F19" s="71"/>
      <c r="G19" s="71"/>
      <c r="H19" s="71"/>
      <c r="I19" s="71"/>
      <c r="J19" s="71"/>
      <c r="K19" s="71"/>
    </row>
    <row r="20" spans="1:11" s="240" customFormat="1">
      <c r="A20" s="249" t="s">
        <v>27</v>
      </c>
      <c r="B20" s="622" t="str">
        <f>'T2.3.2.2'!$A$1</f>
        <v>Supplementary accommodation: demand by major region and by type of accommodation, 2018–2020</v>
      </c>
      <c r="C20" s="243"/>
      <c r="D20" s="243"/>
      <c r="E20" s="243"/>
      <c r="F20" s="244"/>
      <c r="G20" s="243"/>
      <c r="H20" s="71"/>
      <c r="I20" s="71"/>
      <c r="J20" s="71"/>
      <c r="K20" s="71"/>
    </row>
    <row r="21" spans="1:11" s="240" customFormat="1">
      <c r="A21" s="250" t="s">
        <v>28</v>
      </c>
      <c r="B21" s="622" t="str">
        <f>'T2.3.3'!$A$1</f>
        <v>Supplementary accommodation: breakdown by month of overnight stays by type of accommodation, 2018– 2020</v>
      </c>
      <c r="C21" s="173"/>
      <c r="D21" s="173"/>
      <c r="E21" s="173"/>
      <c r="F21" s="71"/>
      <c r="G21" s="71"/>
      <c r="H21" s="71"/>
      <c r="I21" s="71"/>
      <c r="J21" s="71"/>
      <c r="K21" s="71"/>
    </row>
    <row r="22" spans="1:11" s="240" customFormat="1">
      <c r="A22" s="251" t="s">
        <v>39</v>
      </c>
      <c r="B22" s="622" t="str">
        <f>'T2.3.4'!$A$1</f>
        <v>Supplementary accommodation: duration of stay by major region and by type of accommodation, 2018–2020</v>
      </c>
      <c r="C22" s="173"/>
      <c r="D22" s="173"/>
      <c r="E22" s="173"/>
      <c r="F22" s="71"/>
      <c r="G22" s="71"/>
      <c r="H22" s="71"/>
      <c r="I22" s="71"/>
      <c r="J22" s="71"/>
      <c r="K22" s="71"/>
    </row>
    <row r="23" spans="1:11" s="240" customFormat="1">
      <c r="A23" s="252" t="s">
        <v>314</v>
      </c>
      <c r="B23" s="622" t="str">
        <f>'T2.3.5'!$A$1</f>
        <v>Change in overnight stays in supplementary accommodatio, by coutry, 2019–2020</v>
      </c>
      <c r="C23" s="173"/>
      <c r="D23" s="173"/>
      <c r="E23" s="173"/>
      <c r="F23" s="71"/>
      <c r="G23" s="71"/>
      <c r="H23" s="71"/>
      <c r="I23" s="71"/>
      <c r="J23" s="71"/>
      <c r="K23" s="71"/>
    </row>
    <row r="24" spans="1:11" s="240" customFormat="1" ht="14">
      <c r="A24" s="255"/>
      <c r="B24" s="256" t="s">
        <v>55</v>
      </c>
      <c r="C24" s="173"/>
      <c r="D24" s="173"/>
      <c r="E24" s="173"/>
      <c r="F24" s="254"/>
      <c r="G24" s="254"/>
      <c r="H24" s="254"/>
      <c r="I24" s="254"/>
      <c r="J24" s="71"/>
      <c r="K24" s="71"/>
    </row>
    <row r="25" spans="1:11" s="240" customFormat="1">
      <c r="A25" s="252" t="s">
        <v>40</v>
      </c>
      <c r="B25" s="261" t="str">
        <f>'T3.1'!$A$1</f>
        <v>Trips with overnight stays</v>
      </c>
      <c r="C25" s="173"/>
      <c r="D25" s="173"/>
      <c r="E25" s="173"/>
      <c r="F25" s="71"/>
      <c r="G25" s="71"/>
      <c r="H25" s="71"/>
      <c r="I25" s="71"/>
      <c r="J25" s="71"/>
      <c r="K25" s="71"/>
    </row>
    <row r="26" spans="1:11" s="240" customFormat="1">
      <c r="A26" s="252" t="s">
        <v>41</v>
      </c>
      <c r="B26" s="261" t="str">
        <f>'T3.2'!$A$1</f>
        <v>Day trips</v>
      </c>
      <c r="C26" s="173"/>
      <c r="D26" s="173"/>
      <c r="E26" s="173"/>
      <c r="F26" s="71"/>
      <c r="G26" s="71"/>
      <c r="H26" s="71"/>
      <c r="I26" s="71"/>
      <c r="J26" s="71"/>
      <c r="K26" s="71"/>
    </row>
    <row r="27" spans="1:11" s="240" customFormat="1" ht="14">
      <c r="A27" s="255"/>
      <c r="B27" s="256" t="s">
        <v>56</v>
      </c>
      <c r="C27" s="173"/>
      <c r="D27" s="173"/>
      <c r="E27" s="173"/>
      <c r="F27" s="71"/>
      <c r="G27" s="71"/>
      <c r="H27" s="71"/>
      <c r="I27" s="71"/>
      <c r="J27" s="71"/>
      <c r="K27" s="71"/>
    </row>
    <row r="28" spans="1:11" s="240" customFormat="1">
      <c r="A28" s="252" t="s">
        <v>42</v>
      </c>
      <c r="B28" s="261" t="str">
        <f>'T4.1'!$A$1</f>
        <v>Gross value added by tourism</v>
      </c>
      <c r="C28" s="173"/>
      <c r="D28" s="173"/>
      <c r="E28" s="173"/>
      <c r="F28" s="71"/>
      <c r="G28" s="71"/>
      <c r="H28" s="71"/>
      <c r="I28" s="71"/>
      <c r="J28" s="71"/>
      <c r="K28" s="71"/>
    </row>
    <row r="29" spans="1:11" s="240" customFormat="1">
      <c r="A29" s="252" t="s">
        <v>44</v>
      </c>
      <c r="B29" s="261" t="str">
        <f>'T4.2'!$A$1</f>
        <v>Tourist demand</v>
      </c>
      <c r="C29" s="173"/>
      <c r="D29" s="173"/>
      <c r="E29" s="173"/>
      <c r="F29" s="71"/>
      <c r="G29" s="71"/>
      <c r="H29" s="71"/>
      <c r="I29" s="71"/>
      <c r="J29" s="71"/>
      <c r="K29" s="71"/>
    </row>
    <row r="30" spans="1:11" s="240" customFormat="1">
      <c r="A30" s="252" t="s">
        <v>45</v>
      </c>
      <c r="B30" s="261" t="str">
        <f>'T4.3'!$A$1</f>
        <v>Tourism employment</v>
      </c>
      <c r="C30" s="173"/>
      <c r="D30" s="173"/>
      <c r="E30" s="173"/>
      <c r="F30" s="71"/>
      <c r="G30" s="71"/>
      <c r="H30" s="71"/>
      <c r="I30" s="71"/>
      <c r="J30" s="71"/>
      <c r="K30" s="71"/>
    </row>
    <row r="31" spans="1:11" s="240" customFormat="1" ht="14">
      <c r="A31" s="255"/>
      <c r="B31" s="256" t="s">
        <v>57</v>
      </c>
      <c r="C31" s="173"/>
      <c r="D31" s="173"/>
      <c r="E31" s="173"/>
      <c r="F31" s="71"/>
      <c r="G31" s="71"/>
      <c r="H31" s="71"/>
      <c r="I31" s="71"/>
      <c r="J31" s="71"/>
      <c r="K31" s="71"/>
    </row>
    <row r="32" spans="1:11" s="240" customFormat="1">
      <c r="A32" s="253" t="s">
        <v>417</v>
      </c>
      <c r="B32" s="261" t="str">
        <f>'T5.1'!$A$1</f>
        <v>Real gross domestic product growth rate, in %</v>
      </c>
      <c r="C32" s="173"/>
      <c r="D32" s="173"/>
      <c r="E32" s="173"/>
      <c r="F32" s="71"/>
      <c r="G32" s="71"/>
      <c r="H32" s="71"/>
      <c r="I32" s="71"/>
      <c r="J32" s="71"/>
      <c r="K32" s="71"/>
    </row>
    <row r="33" spans="1:11" s="240" customFormat="1">
      <c r="A33" s="253" t="s">
        <v>418</v>
      </c>
      <c r="B33" s="261" t="str">
        <f>'T5.2'!$A$1</f>
        <v>Consumer confidence index</v>
      </c>
      <c r="C33" s="173"/>
      <c r="D33" s="173"/>
      <c r="E33" s="173"/>
      <c r="F33" s="71"/>
      <c r="G33" s="71"/>
      <c r="H33" s="71"/>
      <c r="I33" s="71"/>
      <c r="J33" s="71"/>
      <c r="K33" s="71"/>
    </row>
    <row r="34" spans="1:11" s="240" customFormat="1">
      <c r="A34" s="247" t="s">
        <v>419</v>
      </c>
      <c r="B34" s="261" t="str">
        <f>'T5.3'!$A$1</f>
        <v>Household consumption expenditure in Switzerland</v>
      </c>
      <c r="C34" s="173"/>
      <c r="D34" s="173"/>
      <c r="E34" s="173"/>
      <c r="F34" s="71"/>
      <c r="G34" s="71"/>
      <c r="H34" s="71"/>
      <c r="I34" s="71"/>
      <c r="J34" s="71"/>
      <c r="K34" s="71"/>
    </row>
    <row r="35" spans="1:11" s="240" customFormat="1">
      <c r="A35" s="247" t="s">
        <v>420</v>
      </c>
      <c r="B35" s="261" t="str">
        <f>'T5.4'!$A$1</f>
        <v>Swiss consumer price index</v>
      </c>
      <c r="C35" s="173"/>
      <c r="D35" s="173"/>
      <c r="E35" s="173"/>
      <c r="F35" s="71"/>
      <c r="G35" s="71"/>
      <c r="H35" s="71"/>
      <c r="I35" s="71"/>
      <c r="J35" s="71"/>
      <c r="K35" s="71"/>
    </row>
    <row r="36" spans="1:11">
      <c r="A36" s="247" t="s">
        <v>421</v>
      </c>
      <c r="B36" s="261" t="str">
        <f>'T5.5'!$A$1</f>
        <v>Harmonised consumer price index</v>
      </c>
      <c r="C36" s="173"/>
      <c r="D36" s="173"/>
      <c r="E36" s="173"/>
      <c r="F36" s="71"/>
      <c r="G36" s="71"/>
      <c r="H36" s="71"/>
      <c r="I36" s="71"/>
      <c r="J36" s="71"/>
      <c r="K36" s="71"/>
    </row>
    <row r="37" spans="1:11">
      <c r="A37" s="247" t="s">
        <v>422</v>
      </c>
      <c r="B37" s="261" t="str">
        <f>'T5.6'!$A$1</f>
        <v>Comparative price level index in 2020</v>
      </c>
      <c r="C37" s="173"/>
      <c r="D37" s="173"/>
      <c r="E37" s="173"/>
      <c r="F37" s="71"/>
      <c r="G37" s="71"/>
      <c r="H37" s="71"/>
      <c r="I37" s="71"/>
      <c r="J37" s="71"/>
      <c r="K37" s="71"/>
    </row>
    <row r="38" spans="1:11">
      <c r="A38" s="239"/>
      <c r="B38" s="71"/>
      <c r="C38" s="71"/>
      <c r="D38" s="71"/>
      <c r="E38" s="71"/>
      <c r="F38" s="71"/>
      <c r="G38" s="71"/>
      <c r="H38" s="71"/>
      <c r="I38" s="71"/>
      <c r="J38" s="71"/>
      <c r="K38" s="71"/>
    </row>
    <row r="39" spans="1:11">
      <c r="A39" s="239"/>
      <c r="B39" s="71"/>
      <c r="C39" s="71"/>
      <c r="D39" s="71"/>
      <c r="E39" s="71"/>
      <c r="F39" s="71"/>
      <c r="G39" s="71"/>
      <c r="H39" s="71"/>
      <c r="I39" s="71"/>
      <c r="J39" s="71"/>
      <c r="K39" s="71"/>
    </row>
    <row r="40" spans="1:11">
      <c r="A40" s="239"/>
      <c r="B40" s="71"/>
      <c r="C40" s="71"/>
      <c r="D40" s="71"/>
      <c r="E40" s="71"/>
      <c r="F40" s="71"/>
      <c r="G40" s="71"/>
      <c r="H40" s="71"/>
      <c r="I40" s="71"/>
      <c r="J40" s="71"/>
      <c r="K40" s="71"/>
    </row>
    <row r="41" spans="1:11">
      <c r="A41" s="239"/>
      <c r="B41" s="71"/>
      <c r="C41" s="71"/>
      <c r="D41" s="71"/>
      <c r="E41" s="71"/>
      <c r="F41" s="71"/>
      <c r="G41" s="71"/>
      <c r="H41" s="71"/>
      <c r="I41" s="71"/>
      <c r="J41" s="71"/>
      <c r="K41" s="71"/>
    </row>
    <row r="42" spans="1:11">
      <c r="A42" s="239"/>
      <c r="B42" s="71"/>
      <c r="C42" s="71"/>
      <c r="D42" s="71"/>
      <c r="E42" s="71"/>
      <c r="F42" s="71"/>
      <c r="G42" s="71"/>
      <c r="H42" s="71"/>
      <c r="I42" s="71"/>
      <c r="J42" s="71"/>
      <c r="K42" s="71"/>
    </row>
    <row r="43" spans="1:11">
      <c r="A43" s="239"/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>
      <c r="A44" s="239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>
      <c r="A45" s="239"/>
      <c r="B45" s="71"/>
      <c r="C45" s="71"/>
      <c r="D45" s="71"/>
      <c r="E45" s="71"/>
      <c r="F45" s="71"/>
      <c r="G45" s="71"/>
      <c r="H45" s="71"/>
      <c r="I45" s="71"/>
      <c r="J45" s="71"/>
      <c r="K45" s="71"/>
    </row>
    <row r="46" spans="1:11">
      <c r="A46" s="239"/>
      <c r="B46" s="71"/>
      <c r="C46" s="71"/>
      <c r="D46" s="71"/>
      <c r="E46" s="71"/>
      <c r="F46" s="71"/>
      <c r="G46" s="71"/>
      <c r="H46" s="71"/>
      <c r="I46" s="71"/>
      <c r="J46" s="71"/>
      <c r="K46" s="71"/>
    </row>
    <row r="47" spans="1:11">
      <c r="A47" s="239"/>
      <c r="B47" s="71"/>
      <c r="C47" s="71"/>
      <c r="D47" s="71"/>
      <c r="E47" s="71"/>
      <c r="F47" s="71"/>
      <c r="G47" s="71"/>
      <c r="H47" s="71"/>
      <c r="I47" s="71"/>
      <c r="J47" s="71"/>
      <c r="K47" s="71"/>
    </row>
    <row r="48" spans="1:11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1:1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</row>
    <row r="51" spans="1:11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</row>
    <row r="52" spans="1:11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</row>
  </sheetData>
  <hyperlinks>
    <hyperlink ref="B25" location="T3.1!A1" display="T3.1!A1"/>
    <hyperlink ref="B26" location="T3.2!A1" display="T3.2!A1"/>
    <hyperlink ref="B28" location="T4.1!A1" display="T4.1!A1"/>
    <hyperlink ref="B29" location="T4.2!A1" display="T4.2!A1"/>
    <hyperlink ref="B30" location="T4.3!A1" display="T4.3!A1"/>
    <hyperlink ref="B32" location="T5.1!A1" display="T5.1!A1"/>
    <hyperlink ref="B33" location="T5.2!A1" display="T5.2!A1"/>
    <hyperlink ref="B34" location="T5.3!A1" display="T5.3!A1"/>
    <hyperlink ref="B35" location="T5.4!A1" display="T5.4!A1"/>
    <hyperlink ref="B37" location="T5.6!A1" display="T5.6!A1"/>
    <hyperlink ref="B36" location="T5.5!A1" display="T5.5!A1"/>
    <hyperlink ref="B6" location="T2.1.3!A1" display="T2.1.3!A1"/>
    <hyperlink ref="B7" location="T2.1.4!A1" display="T2.1.4!A1"/>
    <hyperlink ref="B8" location="T2.2.1!A1" display="T2.2.1!A1"/>
    <hyperlink ref="B9" location="T2.2.2!A1" display="T2.2.2!A1"/>
    <hyperlink ref="B10" location="T2.2.3!A1" display="T2.2.3!A1"/>
    <hyperlink ref="B13" location="'T2.2.5a-f'!A1" display="'T2.2.5a-f'!A1"/>
    <hyperlink ref="B14" location="T2.2.6!A1" display="T2.2.6!A1"/>
    <hyperlink ref="B15" location="T2.2.7!A1" display="T2.2.7!A1"/>
    <hyperlink ref="B16" location="T2.2.8!A1" display="T2.2.8!A1"/>
    <hyperlink ref="B17" location="T2.2.9!A1" display="T2.2.9!A1"/>
    <hyperlink ref="B18" location="T2.3.1!A1" display="T2.3.1!A1"/>
    <hyperlink ref="B19" location="T2.3.2.1!A1" display="T2.3.2.1!A1"/>
    <hyperlink ref="B20" location="T2.3.2.2!A1" display="T2.3.2.2!A1"/>
    <hyperlink ref="B21" location="T2.3.3!A1" display="T2.3.3!A1"/>
    <hyperlink ref="B22" location="T2.3.4!A1" display="T2.3.4!A1"/>
    <hyperlink ref="B23" location="T2.3.5!A1" display="T2.3.5!A1"/>
    <hyperlink ref="B4" location="T2.1.1!A1" display="Overnight stays in tourist accommodation"/>
    <hyperlink ref="B5" location="T2.1.2!A1" display="Overnight stays in tourist accomodation, in the hotel sector and in supplementary accomodation, 2020"/>
    <hyperlink ref="B11" location="T2.2.4a!A1" display="Change in overnight stays by foreign and Swiss visitors in the hotel sector, 2011-2020"/>
    <hyperlink ref="B12" location="T2.2.4b!A1" display="Change in overnight stays by foreign and Swiss visitors in the hotel sector, 2019-2020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8"/>
  <sheetViews>
    <sheetView showGridLines="0" zoomScaleNormal="100" workbookViewId="0">
      <selection activeCell="H6" sqref="H6"/>
    </sheetView>
  </sheetViews>
  <sheetFormatPr baseColWidth="10" defaultColWidth="11.453125" defaultRowHeight="12.5"/>
  <cols>
    <col min="1" max="1" width="17.81640625" style="10" customWidth="1"/>
    <col min="2" max="2" width="18.7265625" style="5" customWidth="1"/>
    <col min="3" max="3" width="23" style="5" customWidth="1"/>
    <col min="4" max="4" width="21.54296875" style="5" customWidth="1"/>
    <col min="5" max="5" width="22.54296875" style="5" customWidth="1"/>
    <col min="6" max="6" width="20.90625" style="5" customWidth="1"/>
    <col min="7" max="7" width="22.36328125" style="5" customWidth="1"/>
    <col min="8" max="16384" width="11.453125" style="5"/>
  </cols>
  <sheetData>
    <row r="1" spans="1:7" s="62" customFormat="1" ht="12.75" customHeight="1">
      <c r="A1" s="85" t="s">
        <v>424</v>
      </c>
      <c r="B1" s="85"/>
      <c r="C1" s="85"/>
      <c r="E1" s="158" t="s">
        <v>331</v>
      </c>
    </row>
    <row r="2" spans="1:7" s="3" customFormat="1" ht="12.75" customHeight="1">
      <c r="A2" s="146"/>
      <c r="B2" s="146"/>
      <c r="C2" s="146"/>
    </row>
    <row r="3" spans="1:7" s="75" customFormat="1" ht="31.5" customHeight="1">
      <c r="A3" s="630"/>
      <c r="B3" s="631" t="s">
        <v>336</v>
      </c>
      <c r="C3" s="631" t="s">
        <v>337</v>
      </c>
      <c r="D3" s="631" t="s">
        <v>338</v>
      </c>
      <c r="E3" s="631" t="s">
        <v>339</v>
      </c>
      <c r="F3" s="632" t="s">
        <v>340</v>
      </c>
      <c r="G3" s="632" t="s">
        <v>341</v>
      </c>
    </row>
    <row r="4" spans="1:7" s="3" customFormat="1" ht="12.75" customHeight="1">
      <c r="A4" s="167" t="s">
        <v>77</v>
      </c>
      <c r="B4" s="633">
        <v>1416534</v>
      </c>
      <c r="C4" s="633">
        <v>1419850</v>
      </c>
      <c r="D4" s="633">
        <v>1536861</v>
      </c>
      <c r="E4" s="633">
        <v>1500345</v>
      </c>
      <c r="F4" s="634">
        <f>((D4-B4)/B4)</f>
        <v>8.4944660699990251E-2</v>
      </c>
      <c r="G4" s="634">
        <f>((E4-C4)/C4)</f>
        <v>5.6692608374124029E-2</v>
      </c>
    </row>
    <row r="5" spans="1:7" s="3" customFormat="1" ht="12.75" customHeight="1">
      <c r="A5" s="167" t="s">
        <v>78</v>
      </c>
      <c r="B5" s="633">
        <v>1599532</v>
      </c>
      <c r="C5" s="633">
        <v>1513831</v>
      </c>
      <c r="D5" s="633">
        <v>1736304</v>
      </c>
      <c r="E5" s="633">
        <v>1596173</v>
      </c>
      <c r="F5" s="634">
        <f t="shared" ref="F5:G14" si="0">((D5-B5)/B5)</f>
        <v>8.5507510946951984E-2</v>
      </c>
      <c r="G5" s="634">
        <f t="shared" si="0"/>
        <v>5.4393125784846529E-2</v>
      </c>
    </row>
    <row r="6" spans="1:7" s="3" customFormat="1" ht="12.75" customHeight="1">
      <c r="A6" s="167" t="s">
        <v>79</v>
      </c>
      <c r="B6" s="633">
        <v>1604118</v>
      </c>
      <c r="C6" s="633">
        <v>1748569</v>
      </c>
      <c r="D6" s="633">
        <v>715208</v>
      </c>
      <c r="E6" s="633">
        <v>555824</v>
      </c>
      <c r="F6" s="634">
        <f t="shared" si="0"/>
        <v>-0.55414252567454514</v>
      </c>
      <c r="G6" s="634">
        <f t="shared" si="0"/>
        <v>-0.68212635589444859</v>
      </c>
    </row>
    <row r="7" spans="1:7" s="3" customFormat="1" ht="12.75" customHeight="1">
      <c r="A7" s="167" t="s">
        <v>80</v>
      </c>
      <c r="B7" s="633">
        <v>1174108</v>
      </c>
      <c r="C7" s="633">
        <v>1502840</v>
      </c>
      <c r="D7" s="633">
        <v>161819</v>
      </c>
      <c r="E7" s="633">
        <v>56364</v>
      </c>
      <c r="F7" s="634">
        <f t="shared" si="0"/>
        <v>-0.86217707400000676</v>
      </c>
      <c r="G7" s="634">
        <f t="shared" si="0"/>
        <v>-0.96249500944877697</v>
      </c>
    </row>
    <row r="8" spans="1:7" s="3" customFormat="1" ht="12.75" customHeight="1">
      <c r="A8" s="167" t="s">
        <v>81</v>
      </c>
      <c r="B8" s="633">
        <v>1233943</v>
      </c>
      <c r="C8" s="633">
        <v>1773006</v>
      </c>
      <c r="D8" s="633">
        <v>559930</v>
      </c>
      <c r="E8" s="633">
        <v>83699</v>
      </c>
      <c r="F8" s="634">
        <f t="shared" si="0"/>
        <v>-0.54622701372753846</v>
      </c>
      <c r="G8" s="634">
        <f t="shared" si="0"/>
        <v>-0.95279260194268944</v>
      </c>
    </row>
    <row r="9" spans="1:7" s="3" customFormat="1" ht="12.75" customHeight="1">
      <c r="A9" s="167" t="s">
        <v>82</v>
      </c>
      <c r="B9" s="633">
        <v>1552484</v>
      </c>
      <c r="C9" s="633">
        <v>2247598</v>
      </c>
      <c r="D9" s="633">
        <v>1194062</v>
      </c>
      <c r="E9" s="633">
        <v>260769</v>
      </c>
      <c r="F9" s="634">
        <f t="shared" si="0"/>
        <v>-0.23087001218692108</v>
      </c>
      <c r="G9" s="634">
        <f t="shared" si="0"/>
        <v>-0.88397880759815595</v>
      </c>
    </row>
    <row r="10" spans="1:7" s="3" customFormat="1" ht="12.75" customHeight="1">
      <c r="A10" s="167" t="s">
        <v>83</v>
      </c>
      <c r="B10" s="633">
        <v>1961564</v>
      </c>
      <c r="C10" s="633">
        <v>2607246</v>
      </c>
      <c r="D10" s="633">
        <v>2648721</v>
      </c>
      <c r="E10" s="633">
        <v>780793</v>
      </c>
      <c r="F10" s="634">
        <f t="shared" si="0"/>
        <v>0.35031077242445313</v>
      </c>
      <c r="G10" s="634">
        <f t="shared" si="0"/>
        <v>-0.70052960096592343</v>
      </c>
    </row>
    <row r="11" spans="1:7" s="3" customFormat="1" ht="12.75" customHeight="1">
      <c r="A11" s="167" t="s">
        <v>84</v>
      </c>
      <c r="B11" s="633">
        <v>1914080</v>
      </c>
      <c r="C11" s="633">
        <v>2591212</v>
      </c>
      <c r="D11" s="633">
        <v>2265743</v>
      </c>
      <c r="E11" s="633">
        <v>1014173</v>
      </c>
      <c r="F11" s="634">
        <f t="shared" si="0"/>
        <v>0.1837242957452144</v>
      </c>
      <c r="G11" s="634">
        <f t="shared" si="0"/>
        <v>-0.60861056524900314</v>
      </c>
    </row>
    <row r="12" spans="1:7" s="3" customFormat="1" ht="12.75" customHeight="1">
      <c r="A12" s="167" t="s">
        <v>85</v>
      </c>
      <c r="B12" s="633">
        <v>1678478</v>
      </c>
      <c r="C12" s="633">
        <v>2026557</v>
      </c>
      <c r="D12" s="633">
        <v>2056251</v>
      </c>
      <c r="E12" s="633">
        <v>628955</v>
      </c>
      <c r="F12" s="634">
        <f t="shared" si="0"/>
        <v>0.22506878255181181</v>
      </c>
      <c r="G12" s="634">
        <f t="shared" si="0"/>
        <v>-0.68964356788385428</v>
      </c>
    </row>
    <row r="13" spans="1:7" s="3" customFormat="1" ht="12.75" customHeight="1">
      <c r="A13" s="167" t="s">
        <v>86</v>
      </c>
      <c r="B13" s="633">
        <v>1479805</v>
      </c>
      <c r="C13" s="633">
        <v>1580698</v>
      </c>
      <c r="D13" s="633">
        <v>1722540</v>
      </c>
      <c r="E13" s="633">
        <v>346191</v>
      </c>
      <c r="F13" s="634">
        <f t="shared" si="0"/>
        <v>0.16403174742618115</v>
      </c>
      <c r="G13" s="634">
        <f t="shared" si="0"/>
        <v>-0.78098852532235763</v>
      </c>
    </row>
    <row r="14" spans="1:7" s="3" customFormat="1" ht="12.75" customHeight="1">
      <c r="A14" s="167" t="s">
        <v>87</v>
      </c>
      <c r="B14" s="633">
        <v>1003867</v>
      </c>
      <c r="C14" s="633">
        <v>1081987</v>
      </c>
      <c r="D14" s="633">
        <v>712148</v>
      </c>
      <c r="E14" s="633">
        <v>184285</v>
      </c>
      <c r="F14" s="634">
        <f t="shared" si="0"/>
        <v>-0.29059526809826403</v>
      </c>
      <c r="G14" s="634">
        <f t="shared" si="0"/>
        <v>-0.82967909965646536</v>
      </c>
    </row>
    <row r="15" spans="1:7" s="3" customFormat="1" ht="12.75" customHeight="1">
      <c r="A15" s="167" t="s">
        <v>88</v>
      </c>
      <c r="B15" s="633">
        <v>1303915</v>
      </c>
      <c r="C15" s="633">
        <v>1546217</v>
      </c>
      <c r="D15" s="633">
        <v>1079804</v>
      </c>
      <c r="E15" s="633">
        <v>333776</v>
      </c>
      <c r="F15" s="634">
        <f>((D15-B15)/B15)</f>
        <v>-0.17187546734257986</v>
      </c>
      <c r="G15" s="634">
        <f>((E15-C15)/C15)</f>
        <v>-0.78413379234609371</v>
      </c>
    </row>
    <row r="16" spans="1:7" s="3" customFormat="1" ht="12.75" customHeight="1">
      <c r="A16" s="635" t="s">
        <v>1</v>
      </c>
      <c r="B16" s="636">
        <f>SUM(B4:B15)</f>
        <v>17922428</v>
      </c>
      <c r="C16" s="636">
        <f>SUM(C4:C15)</f>
        <v>21639611</v>
      </c>
      <c r="D16" s="636">
        <f>SUM(D4:D15)</f>
        <v>16389391</v>
      </c>
      <c r="E16" s="636">
        <f>SUM(E4:E15)</f>
        <v>7341347</v>
      </c>
      <c r="F16" s="637">
        <f t="shared" ref="F16:G16" si="1">((D16-B16)/B16)</f>
        <v>-8.5537350184919148E-2</v>
      </c>
      <c r="G16" s="637">
        <f t="shared" si="1"/>
        <v>-0.66074496440809405</v>
      </c>
    </row>
    <row r="17" spans="1:2" s="3" customFormat="1" ht="12.75" customHeight="1">
      <c r="A17" s="65" t="s">
        <v>319</v>
      </c>
    </row>
    <row r="18" spans="1:2" s="3" customFormat="1" ht="12.75" customHeight="1">
      <c r="A18" s="64"/>
    </row>
    <row r="19" spans="1:2" s="3" customFormat="1" ht="12.75" customHeight="1">
      <c r="A19" s="3" t="s">
        <v>68</v>
      </c>
    </row>
    <row r="20" spans="1:2" s="3" customFormat="1" ht="12.75" customHeight="1">
      <c r="A20" s="267" t="s">
        <v>69</v>
      </c>
    </row>
    <row r="21" spans="1:2" s="3" customFormat="1" ht="12.75" customHeight="1"/>
    <row r="22" spans="1:2" s="3" customFormat="1" ht="12.75" customHeight="1">
      <c r="A22" s="146"/>
    </row>
    <row r="23" spans="1:2" s="3" customFormat="1" ht="12.75" customHeight="1">
      <c r="A23" s="146"/>
    </row>
    <row r="24" spans="1:2" s="3" customFormat="1" ht="12.75" customHeight="1">
      <c r="A24" s="146"/>
    </row>
    <row r="25" spans="1:2" s="3" customFormat="1" ht="12.75" customHeight="1">
      <c r="A25" s="146"/>
    </row>
    <row r="26" spans="1:2" s="3" customFormat="1" ht="12.75" customHeight="1">
      <c r="A26" s="146"/>
    </row>
    <row r="27" spans="1:2" s="3" customFormat="1" ht="10">
      <c r="A27" s="146"/>
    </row>
    <row r="28" spans="1:2" s="3" customFormat="1" ht="10">
      <c r="A28" s="146"/>
    </row>
    <row r="29" spans="1:2" s="3" customFormat="1" ht="10.5">
      <c r="A29" s="146"/>
      <c r="B29" s="111"/>
    </row>
    <row r="30" spans="1:2" s="3" customFormat="1" ht="10">
      <c r="A30" s="146"/>
    </row>
    <row r="31" spans="1:2" s="3" customFormat="1" ht="10">
      <c r="A31" s="146"/>
    </row>
    <row r="32" spans="1:2" s="3" customFormat="1" ht="10">
      <c r="A32" s="146"/>
    </row>
    <row r="33" spans="1:1" s="3" customFormat="1" ht="10">
      <c r="A33" s="146"/>
    </row>
    <row r="34" spans="1:1" s="3" customFormat="1" ht="10">
      <c r="A34" s="146"/>
    </row>
    <row r="35" spans="1:1" s="3" customFormat="1" ht="10">
      <c r="A35" s="146"/>
    </row>
    <row r="36" spans="1:1" s="3" customFormat="1" ht="10">
      <c r="A36" s="146"/>
    </row>
    <row r="37" spans="1:1" s="3" customFormat="1" ht="10">
      <c r="A37" s="146"/>
    </row>
    <row r="38" spans="1:1" s="3" customFormat="1" ht="10">
      <c r="A38" s="146"/>
    </row>
    <row r="39" spans="1:1" s="3" customFormat="1" ht="10">
      <c r="A39" s="146"/>
    </row>
    <row r="40" spans="1:1" s="3" customFormat="1" ht="10">
      <c r="A40" s="146"/>
    </row>
    <row r="41" spans="1:1" s="3" customFormat="1" ht="10">
      <c r="A41" s="146"/>
    </row>
    <row r="42" spans="1:1" s="3" customFormat="1" ht="10">
      <c r="A42" s="146"/>
    </row>
    <row r="43" spans="1:1" s="3" customFormat="1" ht="10">
      <c r="A43" s="146"/>
    </row>
    <row r="44" spans="1:1" s="3" customFormat="1" ht="10">
      <c r="A44" s="146"/>
    </row>
    <row r="45" spans="1:1" s="3" customFormat="1" ht="10">
      <c r="A45" s="146"/>
    </row>
    <row r="46" spans="1:1" s="3" customFormat="1" ht="10">
      <c r="A46" s="146"/>
    </row>
    <row r="47" spans="1:1" s="3" customFormat="1" ht="10">
      <c r="A47" s="146"/>
    </row>
    <row r="48" spans="1:1" s="3" customFormat="1" ht="10">
      <c r="A48" s="146"/>
    </row>
  </sheetData>
  <hyperlinks>
    <hyperlink ref="A20" r:id="rId1"/>
  </hyperlinks>
  <pageMargins left="0.78740157480314965" right="0.78740157480314965" top="0.59055118110236227" bottom="0.59055118110236227" header="0.51181102362204722" footer="0.51181102362204722"/>
  <pageSetup paperSize="9" scale="91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76"/>
  <sheetViews>
    <sheetView showGridLines="0" zoomScaleNormal="100" workbookViewId="0"/>
  </sheetViews>
  <sheetFormatPr baseColWidth="10" defaultColWidth="11.453125" defaultRowHeight="12.5"/>
  <cols>
    <col min="1" max="1" width="20.7265625" style="4" customWidth="1"/>
    <col min="2" max="21" width="12.7265625" style="4" customWidth="1"/>
    <col min="22" max="22" width="13.7265625" style="4" customWidth="1"/>
    <col min="23" max="23" width="11.453125" style="4"/>
    <col min="24" max="24" width="10.453125" style="4" customWidth="1"/>
    <col min="25" max="25" width="13.54296875" style="4" bestFit="1" customWidth="1"/>
    <col min="26" max="16384" width="11.453125" style="4"/>
  </cols>
  <sheetData>
    <row r="1" spans="1:23" s="62" customFormat="1" ht="12.75" customHeight="1">
      <c r="A1" s="800" t="s">
        <v>432</v>
      </c>
      <c r="T1" s="158" t="s">
        <v>342</v>
      </c>
    </row>
    <row r="2" spans="1:23" s="173" customFormat="1" ht="12.75" customHeight="1">
      <c r="S2" s="174"/>
    </row>
    <row r="3" spans="1:23" s="3" customFormat="1" ht="10">
      <c r="A3" s="864"/>
      <c r="B3" s="862" t="s">
        <v>76</v>
      </c>
      <c r="C3" s="862"/>
      <c r="D3" s="862"/>
      <c r="E3" s="862"/>
      <c r="F3" s="862"/>
      <c r="G3" s="862"/>
      <c r="H3" s="862"/>
      <c r="I3" s="862"/>
      <c r="J3" s="862"/>
      <c r="K3" s="862"/>
      <c r="L3" s="862" t="s">
        <v>133</v>
      </c>
      <c r="M3" s="862"/>
      <c r="N3" s="862"/>
      <c r="O3" s="862"/>
      <c r="P3" s="862"/>
      <c r="Q3" s="862"/>
      <c r="R3" s="862"/>
      <c r="S3" s="862"/>
      <c r="T3" s="863"/>
      <c r="U3" s="37"/>
      <c r="V3" s="37"/>
    </row>
    <row r="4" spans="1:23" s="3" customFormat="1" ht="10">
      <c r="A4" s="865"/>
      <c r="B4" s="169">
        <v>2011</v>
      </c>
      <c r="C4" s="169">
        <v>2012</v>
      </c>
      <c r="D4" s="169">
        <v>2013</v>
      </c>
      <c r="E4" s="170">
        <v>2014</v>
      </c>
      <c r="F4" s="170">
        <v>2015</v>
      </c>
      <c r="G4" s="170">
        <v>2016</v>
      </c>
      <c r="H4" s="170">
        <v>2017</v>
      </c>
      <c r="I4" s="170">
        <v>2018</v>
      </c>
      <c r="J4" s="170">
        <v>2019</v>
      </c>
      <c r="K4" s="170">
        <v>2020</v>
      </c>
      <c r="L4" s="171" t="s">
        <v>3</v>
      </c>
      <c r="M4" s="171" t="s">
        <v>6</v>
      </c>
      <c r="N4" s="171" t="s">
        <v>7</v>
      </c>
      <c r="O4" s="171" t="s">
        <v>8</v>
      </c>
      <c r="P4" s="171" t="s">
        <v>15</v>
      </c>
      <c r="Q4" s="171" t="s">
        <v>11</v>
      </c>
      <c r="R4" s="172" t="s">
        <v>17</v>
      </c>
      <c r="S4" s="171" t="s">
        <v>343</v>
      </c>
      <c r="T4" s="172" t="s">
        <v>344</v>
      </c>
    </row>
    <row r="5" spans="1:23" s="3" customFormat="1" ht="10.5">
      <c r="A5" s="164" t="s">
        <v>1</v>
      </c>
      <c r="B5" s="278">
        <v>35486256</v>
      </c>
      <c r="C5" s="278">
        <v>34766273</v>
      </c>
      <c r="D5" s="278">
        <v>35623883</v>
      </c>
      <c r="E5" s="278">
        <v>35933512</v>
      </c>
      <c r="F5" s="278">
        <v>35628476</v>
      </c>
      <c r="G5" s="278">
        <v>35532576</v>
      </c>
      <c r="H5" s="278">
        <v>37392740</v>
      </c>
      <c r="I5" s="278">
        <v>38806777</v>
      </c>
      <c r="J5" s="278">
        <v>39562039</v>
      </c>
      <c r="K5" s="278">
        <v>23730738</v>
      </c>
      <c r="L5" s="334">
        <v>-2.0289066279632317</v>
      </c>
      <c r="M5" s="334">
        <v>2.466787279729409</v>
      </c>
      <c r="N5" s="334">
        <v>0.8691612871061809</v>
      </c>
      <c r="O5" s="334">
        <v>-0.84889002778242206</v>
      </c>
      <c r="P5" s="334">
        <v>-0.26916671933988978</v>
      </c>
      <c r="Q5" s="334">
        <v>5.2350946916992447</v>
      </c>
      <c r="R5" s="334">
        <v>3.7815816653179199</v>
      </c>
      <c r="S5" s="334">
        <v>1.9462116114409604</v>
      </c>
      <c r="T5" s="334">
        <v>-40.016392987226972</v>
      </c>
    </row>
    <row r="6" spans="1:23" s="123" customFormat="1" ht="10">
      <c r="A6" s="176" t="s">
        <v>72</v>
      </c>
      <c r="B6" s="279">
        <v>15752367</v>
      </c>
      <c r="C6" s="279">
        <v>15690035</v>
      </c>
      <c r="D6" s="279">
        <v>15889226</v>
      </c>
      <c r="E6" s="279">
        <v>16026135</v>
      </c>
      <c r="F6" s="279">
        <v>16052181</v>
      </c>
      <c r="G6" s="279">
        <v>16244561</v>
      </c>
      <c r="H6" s="279">
        <v>16919875</v>
      </c>
      <c r="I6" s="279">
        <v>17413041</v>
      </c>
      <c r="J6" s="279">
        <v>17922428</v>
      </c>
      <c r="K6" s="280">
        <v>16389391</v>
      </c>
      <c r="L6" s="335">
        <f t="shared" ref="L6:T7" si="0">((C6-B6)/B6)*100</f>
        <v>-0.39569926221246621</v>
      </c>
      <c r="M6" s="335">
        <f t="shared" si="0"/>
        <v>1.2695382770019314</v>
      </c>
      <c r="N6" s="335">
        <f t="shared" si="0"/>
        <v>0.86164675359265452</v>
      </c>
      <c r="O6" s="335">
        <f t="shared" si="0"/>
        <v>0.1625220304209343</v>
      </c>
      <c r="P6" s="335">
        <f t="shared" si="0"/>
        <v>1.1984664264625473</v>
      </c>
      <c r="Q6" s="335">
        <f t="shared" si="0"/>
        <v>4.1571698982816461</v>
      </c>
      <c r="R6" s="335">
        <f t="shared" si="0"/>
        <v>2.9147142044489103</v>
      </c>
      <c r="S6" s="335">
        <f t="shared" si="0"/>
        <v>2.9253190180853537</v>
      </c>
      <c r="T6" s="335">
        <f t="shared" si="0"/>
        <v>-8.5537350184919152</v>
      </c>
    </row>
    <row r="7" spans="1:23" s="123" customFormat="1" ht="10">
      <c r="A7" s="176" t="s">
        <v>134</v>
      </c>
      <c r="B7" s="279">
        <v>19733889</v>
      </c>
      <c r="C7" s="279">
        <v>19076238</v>
      </c>
      <c r="D7" s="279">
        <v>19734657</v>
      </c>
      <c r="E7" s="279">
        <v>19907377</v>
      </c>
      <c r="F7" s="279">
        <v>19576295</v>
      </c>
      <c r="G7" s="279">
        <v>19288015</v>
      </c>
      <c r="H7" s="279">
        <v>20472865</v>
      </c>
      <c r="I7" s="279">
        <v>21393736</v>
      </c>
      <c r="J7" s="279">
        <v>21639611</v>
      </c>
      <c r="K7" s="280">
        <v>7341347</v>
      </c>
      <c r="L7" s="335">
        <f t="shared" si="0"/>
        <v>-3.332597036498989</v>
      </c>
      <c r="M7" s="335">
        <f t="shared" si="0"/>
        <v>3.4515138676713928</v>
      </c>
      <c r="N7" s="335">
        <f t="shared" si="0"/>
        <v>0.87521156308923931</v>
      </c>
      <c r="O7" s="335">
        <f t="shared" si="0"/>
        <v>-1.6631121217024221</v>
      </c>
      <c r="P7" s="335">
        <f t="shared" si="0"/>
        <v>-1.4725973428577777</v>
      </c>
      <c r="Q7" s="335">
        <f t="shared" si="0"/>
        <v>6.1429338374114701</v>
      </c>
      <c r="R7" s="335">
        <f t="shared" si="0"/>
        <v>4.4980074845411231</v>
      </c>
      <c r="S7" s="335">
        <f t="shared" si="0"/>
        <v>1.1492850056670794</v>
      </c>
      <c r="T7" s="335">
        <f t="shared" si="0"/>
        <v>-66.074496440809412</v>
      </c>
    </row>
    <row r="8" spans="1:23" s="123" customFormat="1" ht="10">
      <c r="A8" s="186" t="s">
        <v>73</v>
      </c>
      <c r="B8" s="258">
        <v>14109851</v>
      </c>
      <c r="C8" s="258">
        <v>13020632</v>
      </c>
      <c r="D8" s="258">
        <v>13257669</v>
      </c>
      <c r="E8" s="258">
        <v>13003781</v>
      </c>
      <c r="F8" s="258">
        <v>11788182</v>
      </c>
      <c r="G8" s="258">
        <v>11616532</v>
      </c>
      <c r="H8" s="258">
        <v>11871346</v>
      </c>
      <c r="I8" s="258">
        <v>12264511</v>
      </c>
      <c r="J8" s="258">
        <v>12238454</v>
      </c>
      <c r="K8" s="281">
        <v>6028024</v>
      </c>
      <c r="L8" s="336">
        <v>-7.7195641541501754</v>
      </c>
      <c r="M8" s="336">
        <v>1.8204723088710288</v>
      </c>
      <c r="N8" s="336">
        <v>-1.9150274456241136</v>
      </c>
      <c r="O8" s="336">
        <v>-9.3480426961973606</v>
      </c>
      <c r="P8" s="336">
        <v>-1.4561193575056781</v>
      </c>
      <c r="Q8" s="336">
        <v>2.1935462322145716</v>
      </c>
      <c r="R8" s="336">
        <v>3.3118822414914026</v>
      </c>
      <c r="S8" s="336">
        <v>-0.2124585317751356</v>
      </c>
      <c r="T8" s="336">
        <v>-50.745216675243455</v>
      </c>
    </row>
    <row r="9" spans="1:23" s="3" customFormat="1" ht="10">
      <c r="A9" s="183" t="s">
        <v>91</v>
      </c>
      <c r="B9" s="282">
        <v>5207892</v>
      </c>
      <c r="C9" s="283">
        <v>4625384</v>
      </c>
      <c r="D9" s="283">
        <v>4573496</v>
      </c>
      <c r="E9" s="283">
        <v>4394457</v>
      </c>
      <c r="F9" s="283">
        <v>3853180</v>
      </c>
      <c r="G9" s="283">
        <v>3703753</v>
      </c>
      <c r="H9" s="283">
        <v>3745134</v>
      </c>
      <c r="I9" s="283">
        <v>3891896</v>
      </c>
      <c r="J9" s="283">
        <v>3925653</v>
      </c>
      <c r="K9" s="283">
        <v>2227431</v>
      </c>
      <c r="L9" s="337">
        <v>-11.185101380750599</v>
      </c>
      <c r="M9" s="337">
        <v>-1.1218095621898636</v>
      </c>
      <c r="N9" s="337">
        <v>-3.9147076984433786</v>
      </c>
      <c r="O9" s="337">
        <v>-12.31726695698695</v>
      </c>
      <c r="P9" s="337">
        <v>-3.8780176373800344</v>
      </c>
      <c r="Q9" s="337">
        <v>1.1172721291079615</v>
      </c>
      <c r="R9" s="337">
        <v>3.9187382881360184</v>
      </c>
      <c r="S9" s="337">
        <v>0.86736644555764075</v>
      </c>
      <c r="T9" s="337">
        <v>-43.259605472006825</v>
      </c>
    </row>
    <row r="10" spans="1:23" s="3" customFormat="1" ht="10">
      <c r="A10" s="183" t="s">
        <v>135</v>
      </c>
      <c r="B10" s="282">
        <v>1699747</v>
      </c>
      <c r="C10" s="283">
        <v>1544236</v>
      </c>
      <c r="D10" s="283">
        <v>1640091</v>
      </c>
      <c r="E10" s="283">
        <v>1667437</v>
      </c>
      <c r="F10" s="283">
        <v>1640457</v>
      </c>
      <c r="G10" s="283">
        <v>1633232</v>
      </c>
      <c r="H10" s="283">
        <v>1615669</v>
      </c>
      <c r="I10" s="283">
        <v>1652318</v>
      </c>
      <c r="J10" s="283">
        <v>1641429</v>
      </c>
      <c r="K10" s="283">
        <v>523395</v>
      </c>
      <c r="L10" s="337">
        <v>-9.1490674788659732</v>
      </c>
      <c r="M10" s="337">
        <v>6.2072766079796091</v>
      </c>
      <c r="N10" s="337">
        <v>1.6673465069925997</v>
      </c>
      <c r="O10" s="337">
        <v>-1.6180521363026008</v>
      </c>
      <c r="P10" s="337">
        <v>-0.44042605200867813</v>
      </c>
      <c r="Q10" s="337">
        <v>-1.0753524300283119</v>
      </c>
      <c r="R10" s="337">
        <v>2.268348281733449</v>
      </c>
      <c r="S10" s="337">
        <v>-0.65901357971044316</v>
      </c>
      <c r="T10" s="337">
        <v>-68.113454800664542</v>
      </c>
    </row>
    <row r="11" spans="1:23" s="3" customFormat="1" ht="10">
      <c r="A11" s="183" t="s">
        <v>2</v>
      </c>
      <c r="B11" s="282">
        <v>1394166</v>
      </c>
      <c r="C11" s="283">
        <v>1318460</v>
      </c>
      <c r="D11" s="283">
        <v>1350164</v>
      </c>
      <c r="E11" s="283">
        <v>1337882</v>
      </c>
      <c r="F11" s="283">
        <v>1254447</v>
      </c>
      <c r="G11" s="283">
        <v>1244607</v>
      </c>
      <c r="H11" s="283">
        <v>1244402</v>
      </c>
      <c r="I11" s="283">
        <v>1285857</v>
      </c>
      <c r="J11" s="283">
        <v>1277105</v>
      </c>
      <c r="K11" s="283">
        <v>795627</v>
      </c>
      <c r="L11" s="337">
        <v>-5.4301998470770334</v>
      </c>
      <c r="M11" s="337">
        <v>2.4046235759901702</v>
      </c>
      <c r="N11" s="337">
        <v>-0.9096672700501568</v>
      </c>
      <c r="O11" s="337">
        <v>-6.2363496930222553</v>
      </c>
      <c r="P11" s="337">
        <v>-0.78440938517131464</v>
      </c>
      <c r="Q11" s="337">
        <v>-1.6471062753142154E-2</v>
      </c>
      <c r="R11" s="337">
        <v>3.3313189789151738</v>
      </c>
      <c r="S11" s="337">
        <v>-0.68063556056388852</v>
      </c>
      <c r="T11" s="337">
        <v>-37.700737214246281</v>
      </c>
    </row>
    <row r="12" spans="1:23" s="3" customFormat="1" ht="10">
      <c r="A12" s="183" t="s">
        <v>92</v>
      </c>
      <c r="B12" s="282">
        <v>1007519</v>
      </c>
      <c r="C12" s="283">
        <v>971776</v>
      </c>
      <c r="D12" s="283">
        <v>980646</v>
      </c>
      <c r="E12" s="283">
        <v>1014058</v>
      </c>
      <c r="F12" s="283">
        <v>936913</v>
      </c>
      <c r="G12" s="283">
        <v>919827</v>
      </c>
      <c r="H12" s="283">
        <v>927346</v>
      </c>
      <c r="I12" s="283">
        <v>919812</v>
      </c>
      <c r="J12" s="283">
        <v>887679</v>
      </c>
      <c r="K12" s="283">
        <v>446533</v>
      </c>
      <c r="L12" s="337">
        <v>-3.547625404582941</v>
      </c>
      <c r="M12" s="337">
        <v>0.91276178872497371</v>
      </c>
      <c r="N12" s="337">
        <v>3.4071418228392303</v>
      </c>
      <c r="O12" s="337">
        <v>-7.6075530196497638</v>
      </c>
      <c r="P12" s="337">
        <v>-1.8236485137894343</v>
      </c>
      <c r="Q12" s="337">
        <v>0.81743632226494756</v>
      </c>
      <c r="R12" s="337">
        <v>-0.81242599849462882</v>
      </c>
      <c r="S12" s="337">
        <v>-3.4934312663892184</v>
      </c>
      <c r="T12" s="337">
        <v>-49.696568241447643</v>
      </c>
    </row>
    <row r="13" spans="1:23" s="3" customFormat="1" ht="10">
      <c r="A13" s="183" t="s">
        <v>136</v>
      </c>
      <c r="B13" s="282">
        <v>847438</v>
      </c>
      <c r="C13" s="283">
        <v>726636</v>
      </c>
      <c r="D13" s="283">
        <v>709937</v>
      </c>
      <c r="E13" s="283">
        <v>681671</v>
      </c>
      <c r="F13" s="283">
        <v>583831</v>
      </c>
      <c r="G13" s="283">
        <v>584359</v>
      </c>
      <c r="H13" s="283">
        <v>605835</v>
      </c>
      <c r="I13" s="283">
        <v>632963</v>
      </c>
      <c r="J13" s="283">
        <v>648054</v>
      </c>
      <c r="K13" s="283">
        <v>387771</v>
      </c>
      <c r="L13" s="337">
        <v>-14.254966145015919</v>
      </c>
      <c r="M13" s="337">
        <v>-2.2981245080067598</v>
      </c>
      <c r="N13" s="337">
        <v>-3.9814800468210558</v>
      </c>
      <c r="O13" s="337">
        <v>-14.35296499337657</v>
      </c>
      <c r="P13" s="337">
        <v>9.0437129922871506E-2</v>
      </c>
      <c r="Q13" s="337">
        <v>3.6751380572558991</v>
      </c>
      <c r="R13" s="337">
        <v>4.4777868561572047</v>
      </c>
      <c r="S13" s="337">
        <v>2.3841835936697722</v>
      </c>
      <c r="T13" s="337">
        <v>-40.163782647742316</v>
      </c>
    </row>
    <row r="14" spans="1:23" s="3" customFormat="1">
      <c r="A14" s="183" t="s">
        <v>137</v>
      </c>
      <c r="B14" s="282">
        <v>3953089</v>
      </c>
      <c r="C14" s="283">
        <v>3834140</v>
      </c>
      <c r="D14" s="283">
        <v>4003335</v>
      </c>
      <c r="E14" s="283">
        <v>3908276</v>
      </c>
      <c r="F14" s="283">
        <v>3519354</v>
      </c>
      <c r="G14" s="283">
        <v>3530754</v>
      </c>
      <c r="H14" s="283">
        <v>3732960</v>
      </c>
      <c r="I14" s="283">
        <v>3881665</v>
      </c>
      <c r="J14" s="283">
        <v>3858534</v>
      </c>
      <c r="K14" s="283">
        <v>1647267</v>
      </c>
      <c r="L14" s="337">
        <v>-3.0090139635105611</v>
      </c>
      <c r="M14" s="337">
        <v>4.4128539907254298</v>
      </c>
      <c r="N14" s="337">
        <v>-2.3744952645731621</v>
      </c>
      <c r="O14" s="337">
        <v>-9.9512419286662457</v>
      </c>
      <c r="P14" s="337">
        <v>0.32392308361136729</v>
      </c>
      <c r="Q14" s="337">
        <v>5.726992024932918</v>
      </c>
      <c r="R14" s="337">
        <v>3.9835679996571089</v>
      </c>
      <c r="S14" s="337">
        <v>-0.59590407724520278</v>
      </c>
      <c r="T14" s="337">
        <v>-57.308475187726735</v>
      </c>
      <c r="U14" s="16"/>
      <c r="V14" s="16"/>
      <c r="W14" s="16"/>
    </row>
    <row r="15" spans="1:23" s="123" customFormat="1" ht="10">
      <c r="A15" s="187" t="s">
        <v>74</v>
      </c>
      <c r="B15" s="258">
        <v>2958042</v>
      </c>
      <c r="C15" s="258">
        <v>3307446</v>
      </c>
      <c r="D15" s="258">
        <v>3635911</v>
      </c>
      <c r="E15" s="258">
        <v>3996839</v>
      </c>
      <c r="F15" s="258">
        <v>4741090</v>
      </c>
      <c r="G15" s="258">
        <v>4581444</v>
      </c>
      <c r="H15" s="258">
        <v>5169870</v>
      </c>
      <c r="I15" s="258">
        <v>5416780</v>
      </c>
      <c r="J15" s="258">
        <v>5439082</v>
      </c>
      <c r="K15" s="281">
        <v>586836</v>
      </c>
      <c r="L15" s="336">
        <v>11.812002669333294</v>
      </c>
      <c r="M15" s="336">
        <v>9.9310767280856584</v>
      </c>
      <c r="N15" s="336">
        <v>9.9267556329074065</v>
      </c>
      <c r="O15" s="336">
        <v>18.620990237535214</v>
      </c>
      <c r="P15" s="336">
        <v>-3.3672847383196687</v>
      </c>
      <c r="Q15" s="336">
        <v>12.843679852902273</v>
      </c>
      <c r="R15" s="336">
        <v>4.7759421416786108</v>
      </c>
      <c r="S15" s="336">
        <v>0.41172061630710499</v>
      </c>
      <c r="T15" s="336">
        <v>-89.210752843954182</v>
      </c>
    </row>
    <row r="16" spans="1:23" s="3" customFormat="1" ht="10">
      <c r="A16" s="184" t="s">
        <v>138</v>
      </c>
      <c r="B16" s="283">
        <v>595264</v>
      </c>
      <c r="C16" s="283">
        <v>743656</v>
      </c>
      <c r="D16" s="283">
        <v>894316</v>
      </c>
      <c r="E16" s="283">
        <v>1034275</v>
      </c>
      <c r="F16" s="283">
        <v>1378434</v>
      </c>
      <c r="G16" s="283">
        <v>1130925</v>
      </c>
      <c r="H16" s="283">
        <v>1279216</v>
      </c>
      <c r="I16" s="284">
        <v>1359519</v>
      </c>
      <c r="J16" s="284">
        <v>1392034</v>
      </c>
      <c r="K16" s="284">
        <v>119257</v>
      </c>
      <c r="L16" s="337">
        <v>24.928771099881732</v>
      </c>
      <c r="M16" s="337">
        <v>20.259367234312638</v>
      </c>
      <c r="N16" s="337">
        <v>15.649837417646559</v>
      </c>
      <c r="O16" s="337">
        <v>33.275386140049797</v>
      </c>
      <c r="P16" s="337">
        <v>-17.955810724343714</v>
      </c>
      <c r="Q16" s="337">
        <v>13.112363773017663</v>
      </c>
      <c r="R16" s="337">
        <v>6.2775168540731201</v>
      </c>
      <c r="S16" s="337">
        <v>2.3916546955209892</v>
      </c>
      <c r="T16" s="337">
        <v>-91.432896035585344</v>
      </c>
    </row>
    <row r="17" spans="1:26" s="3" customFormat="1" ht="10">
      <c r="A17" s="184" t="s">
        <v>139</v>
      </c>
      <c r="B17" s="283">
        <v>418609</v>
      </c>
      <c r="C17" s="283">
        <v>518842</v>
      </c>
      <c r="D17" s="283">
        <v>623205</v>
      </c>
      <c r="E17" s="283">
        <v>770725</v>
      </c>
      <c r="F17" s="283">
        <v>929799</v>
      </c>
      <c r="G17" s="283">
        <v>959467</v>
      </c>
      <c r="H17" s="283">
        <v>919968</v>
      </c>
      <c r="I17" s="283">
        <v>946259</v>
      </c>
      <c r="J17" s="283">
        <v>863767</v>
      </c>
      <c r="K17" s="283">
        <v>113788</v>
      </c>
      <c r="L17" s="337">
        <v>23.94430124531484</v>
      </c>
      <c r="M17" s="337">
        <v>20.114601362264427</v>
      </c>
      <c r="N17" s="337">
        <v>23.671183639412394</v>
      </c>
      <c r="O17" s="337">
        <v>20.639527717408935</v>
      </c>
      <c r="P17" s="337">
        <v>3.1907971507820507</v>
      </c>
      <c r="Q17" s="337">
        <v>-4.1167648288059935</v>
      </c>
      <c r="R17" s="337">
        <v>2.8578167936276042</v>
      </c>
      <c r="S17" s="337">
        <v>-8.7176977973261014</v>
      </c>
      <c r="T17" s="337">
        <v>-86.826540027576883</v>
      </c>
    </row>
    <row r="18" spans="1:26" s="3" customFormat="1" ht="10">
      <c r="A18" s="184" t="s">
        <v>140</v>
      </c>
      <c r="B18" s="283">
        <v>479743</v>
      </c>
      <c r="C18" s="283">
        <v>509757</v>
      </c>
      <c r="D18" s="283">
        <v>491651</v>
      </c>
      <c r="E18" s="283">
        <v>439894</v>
      </c>
      <c r="F18" s="283">
        <v>394784</v>
      </c>
      <c r="G18" s="283">
        <v>361053</v>
      </c>
      <c r="H18" s="283">
        <v>408258</v>
      </c>
      <c r="I18" s="284">
        <v>382585</v>
      </c>
      <c r="J18" s="284">
        <v>389437</v>
      </c>
      <c r="K18" s="284">
        <v>39032</v>
      </c>
      <c r="L18" s="337">
        <v>6.2562663759554589</v>
      </c>
      <c r="M18" s="337">
        <v>-3.5518884488099229</v>
      </c>
      <c r="N18" s="337">
        <v>-10.527182900065291</v>
      </c>
      <c r="O18" s="337">
        <v>-10.254743188131686</v>
      </c>
      <c r="P18" s="337">
        <v>-8.5441659236443215</v>
      </c>
      <c r="Q18" s="337">
        <v>13.074257795946856</v>
      </c>
      <c r="R18" s="337">
        <v>-6.2884254564515576</v>
      </c>
      <c r="S18" s="337">
        <v>1.7909745546741247</v>
      </c>
      <c r="T18" s="337">
        <v>-89.977326242755566</v>
      </c>
    </row>
    <row r="19" spans="1:26" s="3" customFormat="1" ht="10">
      <c r="A19" s="184" t="s">
        <v>141</v>
      </c>
      <c r="B19" s="283">
        <v>460440</v>
      </c>
      <c r="C19" s="283">
        <v>474882</v>
      </c>
      <c r="D19" s="283">
        <v>467967</v>
      </c>
      <c r="E19" s="283">
        <v>485216</v>
      </c>
      <c r="F19" s="283">
        <v>591924</v>
      </c>
      <c r="G19" s="283">
        <v>599062</v>
      </c>
      <c r="H19" s="283">
        <v>739185</v>
      </c>
      <c r="I19" s="284">
        <v>809940</v>
      </c>
      <c r="J19" s="284">
        <v>792607</v>
      </c>
      <c r="K19" s="284">
        <v>54620</v>
      </c>
      <c r="L19" s="337">
        <v>3.1365650247589265</v>
      </c>
      <c r="M19" s="337">
        <v>-1.4561512123011611</v>
      </c>
      <c r="N19" s="337">
        <v>3.6859436669679702</v>
      </c>
      <c r="O19" s="337">
        <v>21.991855173778276</v>
      </c>
      <c r="P19" s="337">
        <v>1.2058980544799671</v>
      </c>
      <c r="Q19" s="337">
        <v>23.390400325842734</v>
      </c>
      <c r="R19" s="337">
        <v>9.5720286531788386</v>
      </c>
      <c r="S19" s="337">
        <v>-2.1400350643257524</v>
      </c>
      <c r="T19" s="337">
        <v>-93.108816853749715</v>
      </c>
    </row>
    <row r="20" spans="1:26" s="3" customFormat="1" ht="10">
      <c r="A20" s="184" t="s">
        <v>142</v>
      </c>
      <c r="B20" s="283">
        <v>167866</v>
      </c>
      <c r="C20" s="283">
        <v>172467</v>
      </c>
      <c r="D20" s="283">
        <v>187966</v>
      </c>
      <c r="E20" s="283">
        <v>263189</v>
      </c>
      <c r="F20" s="283">
        <v>317022</v>
      </c>
      <c r="G20" s="283">
        <v>339473</v>
      </c>
      <c r="H20" s="283">
        <v>457212</v>
      </c>
      <c r="I20" s="284">
        <v>456250</v>
      </c>
      <c r="J20" s="284">
        <v>438204</v>
      </c>
      <c r="K20" s="284">
        <v>50245</v>
      </c>
      <c r="L20" s="337">
        <v>2.7408766516149785</v>
      </c>
      <c r="M20" s="337">
        <v>8.9866467208219536</v>
      </c>
      <c r="N20" s="337">
        <v>40.019471606567144</v>
      </c>
      <c r="O20" s="337">
        <v>20.454122322741451</v>
      </c>
      <c r="P20" s="337">
        <v>7.0818429004927106</v>
      </c>
      <c r="Q20" s="337">
        <v>34.682876105021606</v>
      </c>
      <c r="R20" s="337">
        <v>-0.21040567614148362</v>
      </c>
      <c r="S20" s="337">
        <v>-3.9552876712328766</v>
      </c>
      <c r="T20" s="337">
        <v>-88.533879197816546</v>
      </c>
    </row>
    <row r="21" spans="1:26" s="3" customFormat="1" ht="10">
      <c r="A21" s="184" t="s">
        <v>143</v>
      </c>
      <c r="B21" s="283">
        <v>836120</v>
      </c>
      <c r="C21" s="283">
        <v>887842</v>
      </c>
      <c r="D21" s="283">
        <v>970806</v>
      </c>
      <c r="E21" s="283">
        <v>1003540</v>
      </c>
      <c r="F21" s="283">
        <v>1129127</v>
      </c>
      <c r="G21" s="283">
        <v>1191464</v>
      </c>
      <c r="H21" s="283">
        <v>1366031</v>
      </c>
      <c r="I21" s="284">
        <v>1462227</v>
      </c>
      <c r="J21" s="284">
        <v>1563033</v>
      </c>
      <c r="K21" s="284">
        <v>209894</v>
      </c>
      <c r="L21" s="337">
        <v>6.1859541692580011</v>
      </c>
      <c r="M21" s="337">
        <v>9.3444554323854909</v>
      </c>
      <c r="N21" s="337">
        <v>3.3718374216887823</v>
      </c>
      <c r="O21" s="337">
        <v>12.514399027442852</v>
      </c>
      <c r="P21" s="337">
        <v>5.5208138677048728</v>
      </c>
      <c r="Q21" s="337">
        <v>14.651470795592649</v>
      </c>
      <c r="R21" s="337">
        <v>7.0420070993996466</v>
      </c>
      <c r="S21" s="337">
        <v>6.8940048296194778</v>
      </c>
      <c r="T21" s="337">
        <v>-86.571364776047602</v>
      </c>
    </row>
    <row r="22" spans="1:26" s="123" customFormat="1">
      <c r="A22" s="187" t="s">
        <v>75</v>
      </c>
      <c r="B22" s="258">
        <v>2115099</v>
      </c>
      <c r="C22" s="258">
        <v>2159916</v>
      </c>
      <c r="D22" s="258">
        <v>2238949</v>
      </c>
      <c r="E22" s="258">
        <v>2310768</v>
      </c>
      <c r="F22" s="258">
        <v>2419448</v>
      </c>
      <c r="G22" s="258">
        <v>2487819</v>
      </c>
      <c r="H22" s="258">
        <v>2794990</v>
      </c>
      <c r="I22" s="258">
        <v>3044301</v>
      </c>
      <c r="J22" s="258">
        <v>3278536</v>
      </c>
      <c r="K22" s="281">
        <v>579937</v>
      </c>
      <c r="L22" s="336">
        <v>2.1189079092751686</v>
      </c>
      <c r="M22" s="336">
        <v>3.6590774826428434</v>
      </c>
      <c r="N22" s="336">
        <v>3.2077104034080275</v>
      </c>
      <c r="O22" s="336">
        <v>4.7031982440470008</v>
      </c>
      <c r="P22" s="336">
        <v>2.8258925176321212</v>
      </c>
      <c r="Q22" s="336">
        <v>12.346999520463505</v>
      </c>
      <c r="R22" s="336">
        <v>8.9199245793365982</v>
      </c>
      <c r="S22" s="336">
        <v>7.6942128915636134</v>
      </c>
      <c r="T22" s="336">
        <v>-82.311098612307447</v>
      </c>
      <c r="U22" s="188"/>
      <c r="V22" s="185"/>
      <c r="W22" s="188"/>
    </row>
    <row r="23" spans="1:26" s="3" customFormat="1" ht="10">
      <c r="A23" s="184" t="s">
        <v>144</v>
      </c>
      <c r="B23" s="283">
        <v>1492131</v>
      </c>
      <c r="C23" s="283">
        <v>1525178</v>
      </c>
      <c r="D23" s="283">
        <v>1585467</v>
      </c>
      <c r="E23" s="283">
        <v>1644424</v>
      </c>
      <c r="F23" s="283">
        <v>1738838</v>
      </c>
      <c r="G23" s="283">
        <v>1834500</v>
      </c>
      <c r="H23" s="283">
        <v>2046380</v>
      </c>
      <c r="I23" s="284">
        <v>2252701</v>
      </c>
      <c r="J23" s="284">
        <v>2474360</v>
      </c>
      <c r="K23" s="284">
        <v>389197</v>
      </c>
      <c r="L23" s="337">
        <v>2.214751921915703</v>
      </c>
      <c r="M23" s="337">
        <v>3.9529156596803783</v>
      </c>
      <c r="N23" s="337">
        <v>3.7185889078738312</v>
      </c>
      <c r="O23" s="337">
        <v>5.7414632722460874</v>
      </c>
      <c r="P23" s="337">
        <v>5.5014900755562053</v>
      </c>
      <c r="Q23" s="337">
        <v>11.549741073862089</v>
      </c>
      <c r="R23" s="337">
        <v>10.082242789706701</v>
      </c>
      <c r="S23" s="337">
        <v>9.8396990989927193</v>
      </c>
      <c r="T23" s="337">
        <v>-84.270801338527946</v>
      </c>
      <c r="V23" s="22"/>
      <c r="W23" s="22"/>
      <c r="X23" s="22"/>
      <c r="Y23" s="22"/>
      <c r="Z23" s="22"/>
    </row>
    <row r="24" spans="1:26" s="3" customFormat="1" ht="10">
      <c r="A24" s="184" t="s">
        <v>145</v>
      </c>
      <c r="B24" s="283">
        <v>194492</v>
      </c>
      <c r="C24" s="283">
        <v>201298</v>
      </c>
      <c r="D24" s="283">
        <v>206378</v>
      </c>
      <c r="E24" s="283">
        <v>222211</v>
      </c>
      <c r="F24" s="283">
        <v>225239</v>
      </c>
      <c r="G24" s="283">
        <v>201340</v>
      </c>
      <c r="H24" s="283">
        <v>244854</v>
      </c>
      <c r="I24" s="284">
        <v>242052</v>
      </c>
      <c r="J24" s="284">
        <v>248573</v>
      </c>
      <c r="K24" s="284">
        <v>75516</v>
      </c>
      <c r="L24" s="337">
        <v>3.4993727248421527</v>
      </c>
      <c r="M24" s="337">
        <v>2.5236216951981638</v>
      </c>
      <c r="N24" s="337">
        <v>7.6718448671854551</v>
      </c>
      <c r="O24" s="337">
        <v>1.3626688147751462</v>
      </c>
      <c r="P24" s="337">
        <v>-10.610507061388127</v>
      </c>
      <c r="Q24" s="337">
        <v>21.612198271580411</v>
      </c>
      <c r="R24" s="337">
        <v>-1.1443554117964174</v>
      </c>
      <c r="S24" s="337">
        <v>2.6940492125658948</v>
      </c>
      <c r="T24" s="337">
        <v>-69.62019205625711</v>
      </c>
      <c r="V24" s="22"/>
      <c r="W24" s="22"/>
    </row>
    <row r="25" spans="1:26" s="3" customFormat="1" ht="10">
      <c r="A25" s="184" t="s">
        <v>4</v>
      </c>
      <c r="B25" s="283">
        <v>228137</v>
      </c>
      <c r="C25" s="283">
        <v>231642</v>
      </c>
      <c r="D25" s="283">
        <v>230189</v>
      </c>
      <c r="E25" s="283">
        <v>230848</v>
      </c>
      <c r="F25" s="283">
        <v>234218</v>
      </c>
      <c r="G25" s="283">
        <v>227173</v>
      </c>
      <c r="H25" s="283">
        <v>247764</v>
      </c>
      <c r="I25" s="284">
        <v>270959</v>
      </c>
      <c r="J25" s="284">
        <v>275205</v>
      </c>
      <c r="K25" s="284">
        <v>53864</v>
      </c>
      <c r="L25" s="337">
        <v>1.5363575395486047</v>
      </c>
      <c r="M25" s="337">
        <v>-0.6272610321098937</v>
      </c>
      <c r="N25" s="337">
        <v>0.28628648632210923</v>
      </c>
      <c r="O25" s="337">
        <v>1.4598350429719988</v>
      </c>
      <c r="P25" s="337">
        <v>-3.0078815462517823</v>
      </c>
      <c r="Q25" s="337">
        <v>9.0640172907871985</v>
      </c>
      <c r="R25" s="337">
        <v>9.3617313249705365</v>
      </c>
      <c r="S25" s="337">
        <v>1.5670267457438209</v>
      </c>
      <c r="T25" s="337">
        <v>-80.42768118311804</v>
      </c>
      <c r="V25" s="22"/>
      <c r="W25" s="22"/>
    </row>
    <row r="26" spans="1:26" s="3" customFormat="1" ht="10">
      <c r="A26" s="184" t="s">
        <v>146</v>
      </c>
      <c r="B26" s="283">
        <v>200339</v>
      </c>
      <c r="C26" s="283">
        <v>201798</v>
      </c>
      <c r="D26" s="283">
        <v>216915</v>
      </c>
      <c r="E26" s="283">
        <v>213285</v>
      </c>
      <c r="F26" s="283">
        <v>221153</v>
      </c>
      <c r="G26" s="283">
        <v>224806</v>
      </c>
      <c r="H26" s="283">
        <v>255992</v>
      </c>
      <c r="I26" s="283">
        <v>278589</v>
      </c>
      <c r="J26" s="283">
        <v>280398</v>
      </c>
      <c r="K26" s="283">
        <v>61360</v>
      </c>
      <c r="L26" s="337">
        <v>0.72826558982524614</v>
      </c>
      <c r="M26" s="337">
        <v>7.4911545208574921</v>
      </c>
      <c r="N26" s="337">
        <v>-1.6734665652444507</v>
      </c>
      <c r="O26" s="337">
        <v>3.6889607801767585</v>
      </c>
      <c r="P26" s="337">
        <v>1.651797624269171</v>
      </c>
      <c r="Q26" s="337">
        <v>13.872405540777383</v>
      </c>
      <c r="R26" s="337">
        <v>8.8272289759054967</v>
      </c>
      <c r="S26" s="337">
        <v>0.64934365678472583</v>
      </c>
      <c r="T26" s="337">
        <v>-78.116819663478338</v>
      </c>
      <c r="V26" s="22"/>
      <c r="W26" s="22"/>
    </row>
    <row r="27" spans="1:26" s="123" customFormat="1" ht="10">
      <c r="A27" s="187" t="s">
        <v>147</v>
      </c>
      <c r="B27" s="258">
        <v>280247</v>
      </c>
      <c r="C27" s="258">
        <v>303534</v>
      </c>
      <c r="D27" s="258">
        <v>293649</v>
      </c>
      <c r="E27" s="258">
        <v>281179</v>
      </c>
      <c r="F27" s="258">
        <v>302201</v>
      </c>
      <c r="G27" s="258">
        <v>278463</v>
      </c>
      <c r="H27" s="258">
        <v>271946</v>
      </c>
      <c r="I27" s="258">
        <v>279595</v>
      </c>
      <c r="J27" s="258">
        <v>285593</v>
      </c>
      <c r="K27" s="281">
        <v>79697</v>
      </c>
      <c r="L27" s="336">
        <v>8.3094555873925504</v>
      </c>
      <c r="M27" s="336">
        <v>-3.2566368182806538</v>
      </c>
      <c r="N27" s="336">
        <v>-4.2465664790276829</v>
      </c>
      <c r="O27" s="336">
        <v>7.4763762585399336</v>
      </c>
      <c r="P27" s="336">
        <v>-7.8550368794279306</v>
      </c>
      <c r="Q27" s="336">
        <v>-2.3403468324337524</v>
      </c>
      <c r="R27" s="336">
        <v>2.8126907547821998</v>
      </c>
      <c r="S27" s="336">
        <v>2.1452458019635543</v>
      </c>
      <c r="T27" s="336">
        <v>-72.094203989593581</v>
      </c>
      <c r="V27" s="22"/>
      <c r="W27" s="22"/>
    </row>
    <row r="28" spans="1:26" s="123" customFormat="1" ht="10">
      <c r="A28" s="189" t="s">
        <v>148</v>
      </c>
      <c r="B28" s="285">
        <v>270650</v>
      </c>
      <c r="C28" s="285">
        <v>284710</v>
      </c>
      <c r="D28" s="285">
        <v>308479</v>
      </c>
      <c r="E28" s="285">
        <v>314810</v>
      </c>
      <c r="F28" s="285">
        <v>325374</v>
      </c>
      <c r="G28" s="285">
        <v>323757</v>
      </c>
      <c r="H28" s="285">
        <v>364713</v>
      </c>
      <c r="I28" s="285">
        <v>388549</v>
      </c>
      <c r="J28" s="285">
        <v>397946</v>
      </c>
      <c r="K28" s="286">
        <v>66853</v>
      </c>
      <c r="L28" s="338">
        <v>5.1949011638647704</v>
      </c>
      <c r="M28" s="338">
        <v>8.3484949597836398</v>
      </c>
      <c r="N28" s="338">
        <v>2.0523277111245819</v>
      </c>
      <c r="O28" s="338">
        <v>3.3556748514977288</v>
      </c>
      <c r="P28" s="338">
        <v>-0.49696656770362724</v>
      </c>
      <c r="Q28" s="338">
        <v>12.650228412049778</v>
      </c>
      <c r="R28" s="338">
        <v>6.5355498707202653</v>
      </c>
      <c r="S28" s="338">
        <v>2.4184851846227891</v>
      </c>
      <c r="T28" s="338">
        <v>-83.200484487845088</v>
      </c>
      <c r="V28" s="22"/>
      <c r="W28" s="22"/>
    </row>
    <row r="29" spans="1:26">
      <c r="V29" s="22"/>
      <c r="W29" s="22"/>
    </row>
    <row r="30" spans="1:26" s="3" customFormat="1" ht="10.5">
      <c r="B30" s="111"/>
      <c r="V30" s="22"/>
      <c r="W30" s="22"/>
    </row>
    <row r="31" spans="1:26" s="181" customFormat="1" ht="12">
      <c r="A31" s="177" t="s">
        <v>347</v>
      </c>
      <c r="B31" s="177"/>
      <c r="C31" s="177"/>
      <c r="D31" s="177"/>
      <c r="E31" s="177"/>
      <c r="F31" s="177"/>
      <c r="G31" s="177"/>
      <c r="H31" s="177"/>
      <c r="I31" s="177"/>
      <c r="J31" s="178"/>
      <c r="K31" s="178"/>
      <c r="L31" s="178"/>
      <c r="M31" s="178"/>
      <c r="N31" s="178"/>
      <c r="O31" s="178"/>
      <c r="P31" s="178"/>
      <c r="Q31" s="178"/>
      <c r="R31" s="179"/>
      <c r="S31" s="179"/>
      <c r="T31" s="180"/>
      <c r="U31" s="180"/>
      <c r="V31" s="22"/>
      <c r="W31" s="22"/>
    </row>
    <row r="32" spans="1:26" s="3" customFormat="1" ht="11.5">
      <c r="A32" s="181"/>
      <c r="B32" s="72"/>
      <c r="C32" s="72"/>
      <c r="D32" s="72"/>
      <c r="E32" s="72"/>
      <c r="F32" s="72"/>
      <c r="G32" s="72"/>
      <c r="H32" s="72"/>
      <c r="I32" s="72"/>
      <c r="J32" s="18"/>
      <c r="K32" s="18"/>
      <c r="L32" s="18"/>
      <c r="M32" s="18"/>
      <c r="N32" s="18"/>
      <c r="O32" s="18"/>
      <c r="P32" s="18"/>
      <c r="Q32" s="18"/>
      <c r="R32" s="19"/>
      <c r="S32" s="19"/>
      <c r="T32" s="20"/>
      <c r="U32" s="20"/>
      <c r="V32" s="21"/>
    </row>
    <row r="33" spans="1:21" s="3" customFormat="1" ht="10">
      <c r="A33" s="168"/>
      <c r="B33" s="503" t="s">
        <v>149</v>
      </c>
      <c r="C33" s="502"/>
      <c r="D33" s="503" t="s">
        <v>150</v>
      </c>
      <c r="E33" s="502"/>
      <c r="F33" s="503" t="s">
        <v>151</v>
      </c>
      <c r="G33" s="502"/>
      <c r="H33" s="503" t="s">
        <v>152</v>
      </c>
      <c r="I33" s="502"/>
      <c r="J33" s="504" t="s">
        <v>153</v>
      </c>
      <c r="K33" s="505"/>
      <c r="L33" s="504" t="s">
        <v>154</v>
      </c>
      <c r="M33" s="505"/>
      <c r="N33" s="504" t="s">
        <v>155</v>
      </c>
      <c r="O33" s="505"/>
      <c r="P33" s="504" t="s">
        <v>158</v>
      </c>
      <c r="Q33" s="505"/>
      <c r="R33" s="504" t="s">
        <v>345</v>
      </c>
      <c r="S33" s="505"/>
      <c r="T33" s="504" t="s">
        <v>346</v>
      </c>
      <c r="U33" s="505"/>
    </row>
    <row r="34" spans="1:21" s="3" customFormat="1" ht="10">
      <c r="A34" s="562"/>
      <c r="B34" s="506" t="s">
        <v>156</v>
      </c>
      <c r="C34" s="506" t="s">
        <v>157</v>
      </c>
      <c r="D34" s="506" t="s">
        <v>156</v>
      </c>
      <c r="E34" s="506" t="s">
        <v>157</v>
      </c>
      <c r="F34" s="506" t="s">
        <v>156</v>
      </c>
      <c r="G34" s="506" t="s">
        <v>157</v>
      </c>
      <c r="H34" s="506" t="s">
        <v>156</v>
      </c>
      <c r="I34" s="506" t="s">
        <v>157</v>
      </c>
      <c r="J34" s="506" t="s">
        <v>156</v>
      </c>
      <c r="K34" s="506" t="s">
        <v>157</v>
      </c>
      <c r="L34" s="506" t="s">
        <v>156</v>
      </c>
      <c r="M34" s="506" t="s">
        <v>157</v>
      </c>
      <c r="N34" s="506" t="s">
        <v>156</v>
      </c>
      <c r="O34" s="507" t="s">
        <v>157</v>
      </c>
      <c r="P34" s="506" t="s">
        <v>156</v>
      </c>
      <c r="Q34" s="506" t="s">
        <v>157</v>
      </c>
      <c r="R34" s="506" t="s">
        <v>156</v>
      </c>
      <c r="S34" s="506" t="s">
        <v>157</v>
      </c>
      <c r="T34" s="506" t="s">
        <v>156</v>
      </c>
      <c r="U34" s="506" t="s">
        <v>157</v>
      </c>
    </row>
    <row r="35" spans="1:21" s="3" customFormat="1" ht="10.5">
      <c r="A35" s="175" t="s">
        <v>1</v>
      </c>
      <c r="B35" s="353">
        <v>100</v>
      </c>
      <c r="C35" s="353">
        <v>100</v>
      </c>
      <c r="D35" s="353">
        <v>100</v>
      </c>
      <c r="E35" s="353">
        <v>100</v>
      </c>
      <c r="F35" s="353">
        <v>100</v>
      </c>
      <c r="G35" s="353">
        <v>100</v>
      </c>
      <c r="H35" s="353">
        <v>100</v>
      </c>
      <c r="I35" s="353">
        <v>100</v>
      </c>
      <c r="J35" s="353">
        <v>100</v>
      </c>
      <c r="K35" s="354">
        <v>100</v>
      </c>
      <c r="L35" s="353">
        <v>100</v>
      </c>
      <c r="M35" s="354">
        <v>100</v>
      </c>
      <c r="N35" s="353">
        <v>100</v>
      </c>
      <c r="O35" s="354">
        <v>100</v>
      </c>
      <c r="P35" s="353">
        <v>100</v>
      </c>
      <c r="Q35" s="354">
        <v>100</v>
      </c>
      <c r="R35" s="353">
        <v>100</v>
      </c>
      <c r="S35" s="354">
        <v>100</v>
      </c>
      <c r="T35" s="353">
        <v>100</v>
      </c>
      <c r="U35" s="353">
        <v>100</v>
      </c>
    </row>
    <row r="36" spans="1:21" s="123" customFormat="1" ht="10">
      <c r="A36" s="176" t="s">
        <v>72</v>
      </c>
      <c r="B36" s="339">
        <v>55.609949384347566</v>
      </c>
      <c r="C36" s="279">
        <v>100</v>
      </c>
      <c r="D36" s="339">
        <v>54.869953992480013</v>
      </c>
      <c r="E36" s="279">
        <v>100</v>
      </c>
      <c r="F36" s="339">
        <v>55.397265368292395</v>
      </c>
      <c r="G36" s="279">
        <v>100</v>
      </c>
      <c r="H36" s="339">
        <v>55.400588175183096</v>
      </c>
      <c r="I36" s="279">
        <v>100</v>
      </c>
      <c r="J36" s="339">
        <v>54.94564235641176</v>
      </c>
      <c r="K36" s="279">
        <v>100</v>
      </c>
      <c r="L36" s="339">
        <v>54.282625048068567</v>
      </c>
      <c r="M36" s="279">
        <v>100</v>
      </c>
      <c r="N36" s="339">
        <v>54.750908866266556</v>
      </c>
      <c r="O36" s="279">
        <v>100</v>
      </c>
      <c r="P36" s="339">
        <v>55.128865764863697</v>
      </c>
      <c r="Q36" s="279">
        <v>100</v>
      </c>
      <c r="R36" s="339">
        <v>54.697916353603517</v>
      </c>
      <c r="S36" s="279">
        <v>100</v>
      </c>
      <c r="T36" s="339">
        <v>30.936024829906263</v>
      </c>
      <c r="U36" s="279">
        <v>100</v>
      </c>
    </row>
    <row r="37" spans="1:21" s="123" customFormat="1" ht="10">
      <c r="A37" s="176" t="s">
        <v>134</v>
      </c>
      <c r="B37" s="339">
        <v>44.390050615652434</v>
      </c>
      <c r="C37" s="279">
        <v>100</v>
      </c>
      <c r="D37" s="339">
        <v>45.130046007519994</v>
      </c>
      <c r="E37" s="279">
        <v>100</v>
      </c>
      <c r="F37" s="339">
        <v>44.602734631707605</v>
      </c>
      <c r="G37" s="279">
        <v>100</v>
      </c>
      <c r="H37" s="339">
        <v>44.599411824816897</v>
      </c>
      <c r="I37" s="279">
        <v>100</v>
      </c>
      <c r="J37" s="339">
        <v>45.054357643588233</v>
      </c>
      <c r="K37" s="279">
        <v>100</v>
      </c>
      <c r="L37" s="339">
        <v>45.717374951931433</v>
      </c>
      <c r="M37" s="279">
        <v>100</v>
      </c>
      <c r="N37" s="339">
        <v>45.249091133733451</v>
      </c>
      <c r="O37" s="279">
        <v>100</v>
      </c>
      <c r="P37" s="339">
        <v>44.871134235136303</v>
      </c>
      <c r="Q37" s="279">
        <v>100</v>
      </c>
      <c r="R37" s="339">
        <v>45.302083646396483</v>
      </c>
      <c r="S37" s="279">
        <v>100</v>
      </c>
      <c r="T37" s="339">
        <v>69.063975170093741</v>
      </c>
      <c r="U37" s="279">
        <v>100</v>
      </c>
    </row>
    <row r="38" spans="1:21" s="3" customFormat="1" ht="10">
      <c r="A38" s="187" t="s">
        <v>73</v>
      </c>
      <c r="B38" s="319">
        <v>39.761452997464708</v>
      </c>
      <c r="C38" s="258">
        <v>100</v>
      </c>
      <c r="D38" s="319">
        <v>37.451906334624937</v>
      </c>
      <c r="E38" s="258">
        <v>100</v>
      </c>
      <c r="F38" s="319">
        <v>37.215676348364383</v>
      </c>
      <c r="G38" s="258">
        <v>100</v>
      </c>
      <c r="H38" s="319">
        <v>36.188449934979914</v>
      </c>
      <c r="I38" s="258">
        <v>100</v>
      </c>
      <c r="J38" s="319">
        <v>33.086405379786669</v>
      </c>
      <c r="K38" s="258">
        <v>100</v>
      </c>
      <c r="L38" s="319">
        <v>32.692625493856681</v>
      </c>
      <c r="M38" s="258">
        <v>100</v>
      </c>
      <c r="N38" s="319">
        <v>31.747729639496864</v>
      </c>
      <c r="O38" s="258">
        <v>100</v>
      </c>
      <c r="P38" s="319">
        <v>31.604044314218623</v>
      </c>
      <c r="Q38" s="258">
        <v>100</v>
      </c>
      <c r="R38" s="319">
        <v>30.934841351326707</v>
      </c>
      <c r="S38" s="258">
        <v>100</v>
      </c>
      <c r="T38" s="319">
        <v>25.401755309927569</v>
      </c>
      <c r="U38" s="258">
        <v>100</v>
      </c>
    </row>
    <row r="39" spans="1:21" s="3" customFormat="1" ht="10">
      <c r="A39" s="183" t="s">
        <v>91</v>
      </c>
      <c r="B39" s="323">
        <v>14.675800118220417</v>
      </c>
      <c r="C39" s="323">
        <v>36.909617259601113</v>
      </c>
      <c r="D39" s="323">
        <v>13.304227347003806</v>
      </c>
      <c r="E39" s="323">
        <v>35.523498398541633</v>
      </c>
      <c r="F39" s="323">
        <v>12.838286045347724</v>
      </c>
      <c r="G39" s="323">
        <v>34.496984349209505</v>
      </c>
      <c r="H39" s="323">
        <v>12.22941136396576</v>
      </c>
      <c r="I39" s="323">
        <v>33.793686620837434</v>
      </c>
      <c r="J39" s="323">
        <v>10.814888630094647</v>
      </c>
      <c r="K39" s="323">
        <v>32.686804462299612</v>
      </c>
      <c r="L39" s="323">
        <v>10.423542047725446</v>
      </c>
      <c r="M39" s="323">
        <v>31.883465736589891</v>
      </c>
      <c r="N39" s="323">
        <v>10.015671491310881</v>
      </c>
      <c r="O39" s="323">
        <v>31.547677912849988</v>
      </c>
      <c r="P39" s="323">
        <v>10.028908095098958</v>
      </c>
      <c r="Q39" s="323">
        <v>31.732989599014587</v>
      </c>
      <c r="R39" s="323">
        <v>9.9227772360266879</v>
      </c>
      <c r="S39" s="323">
        <v>32.076379908769518</v>
      </c>
      <c r="T39" s="323">
        <v>9.3862694029996021</v>
      </c>
      <c r="U39" s="323">
        <v>36.951262967765224</v>
      </c>
    </row>
    <row r="40" spans="1:21" s="3" customFormat="1" ht="10">
      <c r="A40" s="183" t="s">
        <v>135</v>
      </c>
      <c r="B40" s="323">
        <v>4.789874141695873</v>
      </c>
      <c r="C40" s="323">
        <v>12.046526926471442</v>
      </c>
      <c r="D40" s="323">
        <v>4.4417645802873373</v>
      </c>
      <c r="E40" s="323">
        <v>11.859915862763035</v>
      </c>
      <c r="F40" s="323">
        <v>4.6039085632523555</v>
      </c>
      <c r="G40" s="323">
        <v>12.370885108083479</v>
      </c>
      <c r="H40" s="323">
        <v>4.6403396361591378</v>
      </c>
      <c r="I40" s="323">
        <v>12.82270902593638</v>
      </c>
      <c r="J40" s="323">
        <v>4.6043423243812054</v>
      </c>
      <c r="K40" s="323">
        <v>13.916115309383583</v>
      </c>
      <c r="L40" s="323">
        <v>4.5964356763776433</v>
      </c>
      <c r="M40" s="323">
        <v>14.059548925617388</v>
      </c>
      <c r="N40" s="323">
        <v>4.3208093335765172</v>
      </c>
      <c r="O40" s="323">
        <v>13.609821497916075</v>
      </c>
      <c r="P40" s="323">
        <v>4.2578078566019535</v>
      </c>
      <c r="Q40" s="323">
        <v>13.472351241725006</v>
      </c>
      <c r="R40" s="323">
        <v>4.1490000047773066</v>
      </c>
      <c r="S40" s="323">
        <v>13.412061686876465</v>
      </c>
      <c r="T40" s="323">
        <v>2.2055571975890511</v>
      </c>
      <c r="U40" s="323">
        <v>8.6826960211173692</v>
      </c>
    </row>
    <row r="41" spans="1:21" s="3" customFormat="1" ht="10">
      <c r="A41" s="183" t="s">
        <v>2</v>
      </c>
      <c r="B41" s="323">
        <v>3.9287492036353457</v>
      </c>
      <c r="C41" s="323">
        <v>9.8807988829931652</v>
      </c>
      <c r="D41" s="323">
        <v>3.7923535836009803</v>
      </c>
      <c r="E41" s="323">
        <v>10.125929371170308</v>
      </c>
      <c r="F41" s="323">
        <v>3.7900528698682288</v>
      </c>
      <c r="G41" s="323">
        <v>10.184022545743147</v>
      </c>
      <c r="H41" s="323">
        <v>3.7232152537720218</v>
      </c>
      <c r="I41" s="323">
        <v>10.288407656203992</v>
      </c>
      <c r="J41" s="323">
        <v>3.5209111947420935</v>
      </c>
      <c r="K41" s="323">
        <v>10.641564577133268</v>
      </c>
      <c r="L41" s="323">
        <v>3.5027209960797658</v>
      </c>
      <c r="M41" s="323">
        <v>10.714101248117769</v>
      </c>
      <c r="N41" s="323">
        <v>3.32792408365902</v>
      </c>
      <c r="O41" s="323">
        <v>10.482400226562346</v>
      </c>
      <c r="P41" s="323">
        <v>3.3134856831836355</v>
      </c>
      <c r="Q41" s="323">
        <v>10.484372348803797</v>
      </c>
      <c r="R41" s="323">
        <v>3.2281071256211034</v>
      </c>
      <c r="S41" s="323">
        <v>10.435182417648504</v>
      </c>
      <c r="T41" s="323">
        <v>3.3527275890029213</v>
      </c>
      <c r="U41" s="323">
        <v>13.198802791760617</v>
      </c>
    </row>
    <row r="42" spans="1:21" s="3" customFormat="1" ht="10">
      <c r="A42" s="183" t="s">
        <v>92</v>
      </c>
      <c r="B42" s="323">
        <v>2.8391808930195399</v>
      </c>
      <c r="C42" s="323">
        <v>7.1405360694453828</v>
      </c>
      <c r="D42" s="323">
        <v>2.7951687544995116</v>
      </c>
      <c r="E42" s="323">
        <v>7.4633550813816107</v>
      </c>
      <c r="F42" s="323">
        <v>2.7527768379432418</v>
      </c>
      <c r="G42" s="323">
        <v>7.3968206628178752</v>
      </c>
      <c r="H42" s="323">
        <v>2.822039771676089</v>
      </c>
      <c r="I42" s="323">
        <v>7.7981780837434904</v>
      </c>
      <c r="J42" s="323">
        <v>2.6296746456401894</v>
      </c>
      <c r="K42" s="323">
        <v>7.947900702585013</v>
      </c>
      <c r="L42" s="323">
        <v>2.5886865055885617</v>
      </c>
      <c r="M42" s="323">
        <v>7.9182582202674601</v>
      </c>
      <c r="N42" s="323">
        <v>2.4800161742627043</v>
      </c>
      <c r="O42" s="323">
        <v>7.8116331543196544</v>
      </c>
      <c r="P42" s="323">
        <v>2.3702354874768394</v>
      </c>
      <c r="Q42" s="323">
        <v>7.4997853563016079</v>
      </c>
      <c r="R42" s="323">
        <v>2.2437645339766235</v>
      </c>
      <c r="S42" s="323">
        <v>7.2531955425088821</v>
      </c>
      <c r="T42" s="323">
        <v>1.8816650371345383</v>
      </c>
      <c r="U42" s="323">
        <v>7.4076181514871209</v>
      </c>
    </row>
    <row r="43" spans="1:21" s="3" customFormat="1" ht="10">
      <c r="A43" s="183" t="s">
        <v>136</v>
      </c>
      <c r="B43" s="323">
        <v>2.3880738503380012</v>
      </c>
      <c r="C43" s="323">
        <v>6.0060024730239885</v>
      </c>
      <c r="D43" s="323">
        <v>2.0900600993382294</v>
      </c>
      <c r="E43" s="323">
        <v>5.5806507702544703</v>
      </c>
      <c r="F43" s="323">
        <v>1.9928680991906467</v>
      </c>
      <c r="G43" s="323">
        <v>5.3549157095413982</v>
      </c>
      <c r="H43" s="323">
        <v>1.8970341668802091</v>
      </c>
      <c r="I43" s="323">
        <v>5.2420984327558271</v>
      </c>
      <c r="J43" s="323">
        <v>1.6386639720430367</v>
      </c>
      <c r="K43" s="323">
        <v>4.9526805744940141</v>
      </c>
      <c r="L43" s="323">
        <v>1.6445725747550641</v>
      </c>
      <c r="M43" s="323">
        <v>5.0304083869437113</v>
      </c>
      <c r="N43" s="323">
        <v>1.6201941874278269</v>
      </c>
      <c r="O43" s="323">
        <v>5.1033387452442209</v>
      </c>
      <c r="P43" s="323">
        <v>1.6310630486010214</v>
      </c>
      <c r="Q43" s="323">
        <v>5.160931406070735</v>
      </c>
      <c r="R43" s="323">
        <v>1.6380702723638687</v>
      </c>
      <c r="S43" s="323">
        <v>5.2952276488517258</v>
      </c>
      <c r="T43" s="323">
        <v>1.6340452623091621</v>
      </c>
      <c r="U43" s="323">
        <v>6.4328045143814965</v>
      </c>
    </row>
    <row r="44" spans="1:21" s="3" customFormat="1" ht="10">
      <c r="A44" s="183" t="s">
        <v>137</v>
      </c>
      <c r="B44" s="323">
        <v>11.139774790555531</v>
      </c>
      <c r="C44" s="323">
        <v>28.016518388464913</v>
      </c>
      <c r="D44" s="323">
        <v>11.028331969895076</v>
      </c>
      <c r="E44" s="323">
        <v>29.44665051588894</v>
      </c>
      <c r="F44" s="323">
        <v>11.237783932762186</v>
      </c>
      <c r="G44" s="323">
        <v>30.196371624604595</v>
      </c>
      <c r="H44" s="323">
        <v>10.876409742526699</v>
      </c>
      <c r="I44" s="323">
        <v>30.054920180522881</v>
      </c>
      <c r="J44" s="323">
        <v>9.8779246128854918</v>
      </c>
      <c r="K44" s="323">
        <v>29.854934374104509</v>
      </c>
      <c r="L44" s="323">
        <v>9.9366676933301985</v>
      </c>
      <c r="M44" s="323">
        <v>30.394217482463787</v>
      </c>
      <c r="N44" s="323">
        <v>9.9831143692599156</v>
      </c>
      <c r="O44" s="323">
        <v>31.445128463107725</v>
      </c>
      <c r="P44" s="323">
        <v>10.002544143256216</v>
      </c>
      <c r="Q44" s="323">
        <v>31.649570048084264</v>
      </c>
      <c r="R44" s="323">
        <v>9.7531221785611208</v>
      </c>
      <c r="S44" s="323">
        <v>31.527952795344905</v>
      </c>
      <c r="T44" s="323">
        <v>6.9414908208922963</v>
      </c>
      <c r="U44" s="323">
        <v>27.326815553488178</v>
      </c>
    </row>
    <row r="45" spans="1:21" s="3" customFormat="1" ht="10">
      <c r="A45" s="187" t="s">
        <v>74</v>
      </c>
      <c r="B45" s="319">
        <v>8.3357398988498534</v>
      </c>
      <c r="C45" s="258">
        <v>100</v>
      </c>
      <c r="D45" s="319">
        <v>9.513375218563116</v>
      </c>
      <c r="E45" s="258">
        <v>100</v>
      </c>
      <c r="F45" s="319">
        <v>10.2063859798776</v>
      </c>
      <c r="G45" s="258">
        <v>100</v>
      </c>
      <c r="H45" s="319">
        <v>11.122873266604167</v>
      </c>
      <c r="I45" s="258">
        <v>99.999999999999986</v>
      </c>
      <c r="J45" s="319">
        <v>13.307024414965154</v>
      </c>
      <c r="K45" s="258">
        <v>100</v>
      </c>
      <c r="L45" s="319">
        <v>12.893644412383724</v>
      </c>
      <c r="M45" s="258">
        <v>100</v>
      </c>
      <c r="N45" s="319">
        <v>13.825865662692813</v>
      </c>
      <c r="O45" s="258">
        <v>100</v>
      </c>
      <c r="P45" s="319">
        <v>13.958335163984373</v>
      </c>
      <c r="Q45" s="258">
        <v>100</v>
      </c>
      <c r="R45" s="319">
        <v>13.748234766160561</v>
      </c>
      <c r="S45" s="258">
        <v>100</v>
      </c>
      <c r="T45" s="319">
        <v>2.4728940161911526</v>
      </c>
      <c r="U45" s="258">
        <v>100</v>
      </c>
    </row>
    <row r="46" spans="1:21" s="3" customFormat="1" ht="10">
      <c r="A46" s="184" t="s">
        <v>138</v>
      </c>
      <c r="B46" s="323">
        <v>1.6774494328170322</v>
      </c>
      <c r="C46" s="323">
        <v>20.123581747656051</v>
      </c>
      <c r="D46" s="323">
        <v>2.1390155913462454</v>
      </c>
      <c r="E46" s="323">
        <v>22.484297551645589</v>
      </c>
      <c r="F46" s="323">
        <v>2.5104394150407465</v>
      </c>
      <c r="G46" s="323">
        <v>24.596751680665452</v>
      </c>
      <c r="H46" s="323">
        <v>2.8783020151217058</v>
      </c>
      <c r="I46" s="323">
        <v>25.877324555730162</v>
      </c>
      <c r="J46" s="323">
        <v>3.8689109239474626</v>
      </c>
      <c r="K46" s="323">
        <v>29.074200236654441</v>
      </c>
      <c r="L46" s="323">
        <v>3.1827835955377961</v>
      </c>
      <c r="M46" s="323">
        <v>24.684902838493716</v>
      </c>
      <c r="N46" s="323">
        <v>3.4210277182148188</v>
      </c>
      <c r="O46" s="323">
        <v>24.743678274308639</v>
      </c>
      <c r="P46" s="323">
        <v>3.503303044207974</v>
      </c>
      <c r="Q46" s="323">
        <v>25.098287174299124</v>
      </c>
      <c r="R46" s="323">
        <v>3.5186103527171588</v>
      </c>
      <c r="S46" s="323">
        <v>25.593179143098045</v>
      </c>
      <c r="T46" s="323">
        <v>0.50254231452894549</v>
      </c>
      <c r="U46" s="323">
        <v>20.322032049840161</v>
      </c>
    </row>
    <row r="47" spans="1:21" s="3" customFormat="1" ht="10">
      <c r="A47" s="184" t="s">
        <v>139</v>
      </c>
      <c r="B47" s="323">
        <v>1.1796369839635941</v>
      </c>
      <c r="C47" s="323">
        <v>14.151557009670586</v>
      </c>
      <c r="D47" s="323">
        <v>1.4923716442081669</v>
      </c>
      <c r="E47" s="323">
        <v>15.687089071144323</v>
      </c>
      <c r="F47" s="323">
        <v>1.7494022198534618</v>
      </c>
      <c r="G47" s="323">
        <v>17.140271035237113</v>
      </c>
      <c r="H47" s="323">
        <v>2.144864103458632</v>
      </c>
      <c r="I47" s="323">
        <v>19.283363678146657</v>
      </c>
      <c r="J47" s="323">
        <v>2.6097074710689281</v>
      </c>
      <c r="K47" s="323">
        <v>19.611502840064205</v>
      </c>
      <c r="L47" s="323">
        <v>2.7002461065586689</v>
      </c>
      <c r="M47" s="323">
        <v>20.942458316635541</v>
      </c>
      <c r="N47" s="323">
        <v>2.4602850713801661</v>
      </c>
      <c r="O47" s="323">
        <v>17.794799482385436</v>
      </c>
      <c r="P47" s="323">
        <v>2.4383859551129436</v>
      </c>
      <c r="Q47" s="323">
        <v>17.469031417188809</v>
      </c>
      <c r="R47" s="323">
        <v>2.1833227554322971</v>
      </c>
      <c r="S47" s="323">
        <v>15.880749729458021</v>
      </c>
      <c r="T47" s="323">
        <v>0.47949625502586563</v>
      </c>
      <c r="U47" s="323">
        <v>19.390085134517992</v>
      </c>
    </row>
    <row r="48" spans="1:21" s="3" customFormat="1" ht="10">
      <c r="A48" s="184" t="s">
        <v>140</v>
      </c>
      <c r="B48" s="323">
        <v>1.3519121318405638</v>
      </c>
      <c r="C48" s="323">
        <v>16.218261944894628</v>
      </c>
      <c r="D48" s="323">
        <v>1.4662399964471313</v>
      </c>
      <c r="E48" s="323">
        <v>15.412405826126866</v>
      </c>
      <c r="F48" s="323">
        <v>1.3801162551538808</v>
      </c>
      <c r="G48" s="323">
        <v>13.52208566161273</v>
      </c>
      <c r="H48" s="323">
        <v>1.2241887183195455</v>
      </c>
      <c r="I48" s="323">
        <v>11.00604752905984</v>
      </c>
      <c r="J48" s="323">
        <v>1.1080574987265803</v>
      </c>
      <c r="K48" s="323">
        <v>8.3268615444971505</v>
      </c>
      <c r="L48" s="323">
        <v>1.0161182797441988</v>
      </c>
      <c r="M48" s="323">
        <v>7.8807685961020155</v>
      </c>
      <c r="N48" s="323">
        <v>1.0918108702384473</v>
      </c>
      <c r="O48" s="323">
        <v>7.896871681492958</v>
      </c>
      <c r="P48" s="323">
        <v>0.98587161721778638</v>
      </c>
      <c r="Q48" s="323">
        <v>7.0629599134541188</v>
      </c>
      <c r="R48" s="323">
        <v>0.98437039607589483</v>
      </c>
      <c r="S48" s="323">
        <v>7.1599766284089856</v>
      </c>
      <c r="T48" s="323">
        <v>0.16447866054566024</v>
      </c>
      <c r="U48" s="323">
        <v>6.6512620220981669</v>
      </c>
    </row>
    <row r="49" spans="1:23" s="3" customFormat="1" ht="10">
      <c r="A49" s="184" t="s">
        <v>141</v>
      </c>
      <c r="B49" s="323">
        <v>1.2975164243869515</v>
      </c>
      <c r="C49" s="323">
        <v>15.565701906869474</v>
      </c>
      <c r="D49" s="323">
        <v>1.3659272594448073</v>
      </c>
      <c r="E49" s="323">
        <v>14.357966842089031</v>
      </c>
      <c r="F49" s="323">
        <v>1.3136327670961643</v>
      </c>
      <c r="G49" s="323">
        <v>12.870694579707809</v>
      </c>
      <c r="H49" s="323">
        <v>1.350316106034946</v>
      </c>
      <c r="I49" s="323">
        <v>12.139993629966082</v>
      </c>
      <c r="J49" s="323">
        <v>1.6613789486813861</v>
      </c>
      <c r="K49" s="323">
        <v>12.484977083328939</v>
      </c>
      <c r="L49" s="323">
        <v>1.6859515054579772</v>
      </c>
      <c r="M49" s="323">
        <v>13.075833732770716</v>
      </c>
      <c r="N49" s="323">
        <v>1.9768142158076676</v>
      </c>
      <c r="O49" s="323">
        <v>14.297941727741703</v>
      </c>
      <c r="P49" s="323">
        <v>2.0871096818991179</v>
      </c>
      <c r="Q49" s="323">
        <v>14.95242561078722</v>
      </c>
      <c r="R49" s="323">
        <v>2.0034533609352136</v>
      </c>
      <c r="S49" s="323">
        <v>14.572440717018056</v>
      </c>
      <c r="T49" s="323">
        <v>0.23016561895378052</v>
      </c>
      <c r="U49" s="323">
        <v>9.3075407780027124</v>
      </c>
    </row>
    <row r="50" spans="1:23" s="3" customFormat="1" ht="10">
      <c r="A50" s="184" t="s">
        <v>142</v>
      </c>
      <c r="B50" s="323">
        <v>0.47304511357862045</v>
      </c>
      <c r="C50" s="323">
        <v>5.6749025199777421</v>
      </c>
      <c r="D50" s="323">
        <v>0.49607560752917063</v>
      </c>
      <c r="E50" s="323">
        <v>5.2145069035140708</v>
      </c>
      <c r="F50" s="323">
        <v>0.52764040348998453</v>
      </c>
      <c r="G50" s="323">
        <v>5.1697084994654707</v>
      </c>
      <c r="H50" s="323">
        <v>0.73243327843935768</v>
      </c>
      <c r="I50" s="323">
        <v>6.5849287399367356</v>
      </c>
      <c r="J50" s="323">
        <v>0.88979949633545929</v>
      </c>
      <c r="K50" s="323">
        <v>6.6866901914960488</v>
      </c>
      <c r="L50" s="323">
        <v>0.9553852780051747</v>
      </c>
      <c r="M50" s="323">
        <v>7.4097380651165876</v>
      </c>
      <c r="N50" s="323">
        <v>1.2227293319505337</v>
      </c>
      <c r="O50" s="323">
        <v>8.8437813716785918</v>
      </c>
      <c r="P50" s="323">
        <v>1.1756967088506216</v>
      </c>
      <c r="Q50" s="323">
        <v>8.4229006900778689</v>
      </c>
      <c r="R50" s="323">
        <v>1.1076375512394596</v>
      </c>
      <c r="S50" s="323">
        <v>8.0565801361332667</v>
      </c>
      <c r="T50" s="323">
        <v>0.21172961414010807</v>
      </c>
      <c r="U50" s="323">
        <v>8.562017326817033</v>
      </c>
    </row>
    <row r="51" spans="1:23">
      <c r="A51" s="184" t="s">
        <v>143</v>
      </c>
      <c r="B51" s="323">
        <v>2.3561798122630915</v>
      </c>
      <c r="C51" s="323">
        <v>28.265994870931515</v>
      </c>
      <c r="D51" s="323">
        <v>2.5537451195875955</v>
      </c>
      <c r="E51" s="323">
        <v>26.84373380548012</v>
      </c>
      <c r="F51" s="323">
        <v>2.7251549192433626</v>
      </c>
      <c r="G51" s="323">
        <v>26.70048854331143</v>
      </c>
      <c r="H51" s="323">
        <v>2.7927690452299792</v>
      </c>
      <c r="I51" s="323">
        <v>25.108341867160522</v>
      </c>
      <c r="J51" s="323">
        <v>3.1691700762053361</v>
      </c>
      <c r="K51" s="323">
        <v>23.815768103959218</v>
      </c>
      <c r="L51" s="323">
        <v>3.3531596470799077</v>
      </c>
      <c r="M51" s="323">
        <v>26.006298450881427</v>
      </c>
      <c r="N51" s="323">
        <v>3.6531984551011774</v>
      </c>
      <c r="O51" s="323">
        <v>26.422927462392671</v>
      </c>
      <c r="P51" s="323">
        <v>3.7679681566959298</v>
      </c>
      <c r="Q51" s="323">
        <v>26.994395194192862</v>
      </c>
      <c r="R51" s="323">
        <v>3.9508403497605373</v>
      </c>
      <c r="S51" s="323">
        <v>28.737073645883626</v>
      </c>
      <c r="T51" s="323">
        <v>0.88448155299679265</v>
      </c>
      <c r="U51" s="323">
        <v>35.767062688723939</v>
      </c>
    </row>
    <row r="52" spans="1:23">
      <c r="A52" s="187" t="s">
        <v>75</v>
      </c>
      <c r="B52" s="319">
        <v>5.9603329243862753</v>
      </c>
      <c r="C52" s="258">
        <v>100</v>
      </c>
      <c r="D52" s="319">
        <v>6.2126762911860007</v>
      </c>
      <c r="E52" s="258">
        <v>100</v>
      </c>
      <c r="F52" s="319">
        <v>6.2849661840625295</v>
      </c>
      <c r="G52" s="258">
        <v>100</v>
      </c>
      <c r="H52" s="319">
        <v>6.4306767454291691</v>
      </c>
      <c r="I52" s="258">
        <v>100</v>
      </c>
      <c r="J52" s="319">
        <v>6.7907703938838129</v>
      </c>
      <c r="K52" s="258">
        <v>100</v>
      </c>
      <c r="L52" s="319">
        <v>7.0015160173019826</v>
      </c>
      <c r="M52" s="258">
        <v>100</v>
      </c>
      <c r="N52" s="319">
        <v>7.4746862626274515</v>
      </c>
      <c r="O52" s="258">
        <v>100</v>
      </c>
      <c r="P52" s="319">
        <v>7.8447663922206159</v>
      </c>
      <c r="Q52" s="258">
        <v>100</v>
      </c>
      <c r="R52" s="319">
        <v>8.2870753956842318</v>
      </c>
      <c r="S52" s="258">
        <v>100</v>
      </c>
      <c r="T52" s="319">
        <v>2.443822016828975</v>
      </c>
      <c r="U52" s="258">
        <v>100</v>
      </c>
    </row>
    <row r="53" spans="1:23">
      <c r="A53" s="184" t="s">
        <v>144</v>
      </c>
      <c r="B53" s="323">
        <v>4.2048138298951567</v>
      </c>
      <c r="C53" s="323">
        <v>70.546626895478653</v>
      </c>
      <c r="D53" s="323">
        <v>4.3869470851822401</v>
      </c>
      <c r="E53" s="323">
        <v>70.612838647428873</v>
      </c>
      <c r="F53" s="323">
        <v>4.4505732292013196</v>
      </c>
      <c r="G53" s="323">
        <v>70.813001993345978</v>
      </c>
      <c r="H53" s="323">
        <v>4.5762963553353764</v>
      </c>
      <c r="I53" s="323">
        <v>71.163526585100712</v>
      </c>
      <c r="J53" s="323">
        <v>4.8804725748022451</v>
      </c>
      <c r="K53" s="323">
        <v>71.869203223214555</v>
      </c>
      <c r="L53" s="323">
        <v>5.1628680115958945</v>
      </c>
      <c r="M53" s="323">
        <v>73.739287303457374</v>
      </c>
      <c r="N53" s="323">
        <v>5.4726666192421307</v>
      </c>
      <c r="O53" s="323">
        <v>73.216004350641683</v>
      </c>
      <c r="P53" s="323">
        <v>5.8049164969304199</v>
      </c>
      <c r="Q53" s="323">
        <v>73.997314982979674</v>
      </c>
      <c r="R53" s="323">
        <v>6.2543793559275347</v>
      </c>
      <c r="S53" s="323">
        <v>75.471490933758233</v>
      </c>
      <c r="T53" s="323">
        <v>1.6400543463924298</v>
      </c>
      <c r="U53" s="323">
        <v>67.110220592926467</v>
      </c>
    </row>
    <row r="54" spans="1:23">
      <c r="A54" s="184" t="s">
        <v>145</v>
      </c>
      <c r="B54" s="323">
        <v>0.54807697943677125</v>
      </c>
      <c r="C54" s="323">
        <v>9.1954088201072377</v>
      </c>
      <c r="D54" s="323">
        <v>0.57900367980197365</v>
      </c>
      <c r="E54" s="323">
        <v>9.3197142851851638</v>
      </c>
      <c r="F54" s="323">
        <v>0.57932483104101817</v>
      </c>
      <c r="G54" s="323">
        <v>9.2176284497771057</v>
      </c>
      <c r="H54" s="323">
        <v>0.61839488441875656</v>
      </c>
      <c r="I54" s="323">
        <v>9.616326693116747</v>
      </c>
      <c r="J54" s="323">
        <v>0.63218814074449892</v>
      </c>
      <c r="K54" s="323">
        <v>9.3095201880759575</v>
      </c>
      <c r="L54" s="323">
        <v>0.56663496617864129</v>
      </c>
      <c r="M54" s="323">
        <v>8.0930324915116412</v>
      </c>
      <c r="N54" s="323">
        <v>0.65481695109799398</v>
      </c>
      <c r="O54" s="323">
        <v>8.7604606814335657</v>
      </c>
      <c r="P54" s="323">
        <v>0.6237364159358042</v>
      </c>
      <c r="Q54" s="323">
        <v>7.9509877636935373</v>
      </c>
      <c r="R54" s="323">
        <v>0.62831190273079707</v>
      </c>
      <c r="S54" s="323">
        <v>7.581829206694696</v>
      </c>
      <c r="T54" s="323">
        <v>0.31822019188783762</v>
      </c>
      <c r="U54" s="323">
        <v>13.02141439501187</v>
      </c>
    </row>
    <row r="55" spans="1:23" ht="13.5" customHeight="1">
      <c r="A55" s="184" t="s">
        <v>4</v>
      </c>
      <c r="B55" s="323">
        <v>0.64288833400739709</v>
      </c>
      <c r="C55" s="323">
        <v>10.786114503387312</v>
      </c>
      <c r="D55" s="323">
        <v>0.66628367095892038</v>
      </c>
      <c r="E55" s="323">
        <v>10.724583733811871</v>
      </c>
      <c r="F55" s="323">
        <v>0.6461648215047191</v>
      </c>
      <c r="G55" s="323">
        <v>10.28111850694232</v>
      </c>
      <c r="H55" s="323">
        <v>0.64243094301497716</v>
      </c>
      <c r="I55" s="323">
        <v>9.9900985300125331</v>
      </c>
      <c r="J55" s="323">
        <v>0.65738989228728162</v>
      </c>
      <c r="K55" s="323">
        <v>9.6806378975700245</v>
      </c>
      <c r="L55" s="323">
        <v>0.63933726617512898</v>
      </c>
      <c r="M55" s="323">
        <v>9.131411891299166</v>
      </c>
      <c r="N55" s="323">
        <v>0.66259921043496672</v>
      </c>
      <c r="O55" s="323">
        <v>8.8645755440985479</v>
      </c>
      <c r="P55" s="323">
        <v>0.69822598253908075</v>
      </c>
      <c r="Q55" s="323">
        <v>8.9005325031920304</v>
      </c>
      <c r="R55" s="323">
        <v>0.69562895886129628</v>
      </c>
      <c r="S55" s="323">
        <v>8.3941429955321532</v>
      </c>
      <c r="T55" s="323">
        <v>0.22697987732197794</v>
      </c>
      <c r="U55" s="323">
        <v>9.2879054104152683</v>
      </c>
    </row>
    <row r="56" spans="1:23" ht="12.75" customHeight="1">
      <c r="A56" s="184" t="s">
        <v>146</v>
      </c>
      <c r="B56" s="323">
        <v>0.56455378104694953</v>
      </c>
      <c r="C56" s="323">
        <v>9.4718497810267976</v>
      </c>
      <c r="D56" s="323">
        <v>0.58044185524286707</v>
      </c>
      <c r="E56" s="323">
        <v>9.3428633335740834</v>
      </c>
      <c r="F56" s="323">
        <v>0.60890330231547196</v>
      </c>
      <c r="G56" s="323">
        <v>9.6882510499345909</v>
      </c>
      <c r="H56" s="323">
        <v>0.59355456266005946</v>
      </c>
      <c r="I56" s="323">
        <v>9.2300481917700079</v>
      </c>
      <c r="J56" s="323">
        <v>0.62071978604978784</v>
      </c>
      <c r="K56" s="323">
        <v>9.1406386911394666</v>
      </c>
      <c r="L56" s="323">
        <v>0.63267577335231762</v>
      </c>
      <c r="M56" s="323">
        <v>9.036268313731826</v>
      </c>
      <c r="N56" s="323">
        <v>0.68460348185235964</v>
      </c>
      <c r="O56" s="323">
        <v>9.1589594238262038</v>
      </c>
      <c r="P56" s="323">
        <v>0.71788749681531139</v>
      </c>
      <c r="Q56" s="323">
        <v>9.1511647501347611</v>
      </c>
      <c r="R56" s="323">
        <v>0.70875517816460376</v>
      </c>
      <c r="S56" s="323">
        <v>8.5525368640149146</v>
      </c>
      <c r="T56" s="323">
        <v>0.25856760122672962</v>
      </c>
      <c r="U56" s="323">
        <v>10.580459601646385</v>
      </c>
    </row>
    <row r="57" spans="1:23">
      <c r="A57" s="187" t="s">
        <v>147</v>
      </c>
      <c r="B57" s="319">
        <v>0.78973391839364504</v>
      </c>
      <c r="C57" s="258">
        <v>100</v>
      </c>
      <c r="D57" s="319">
        <v>0.87307028855235647</v>
      </c>
      <c r="E57" s="258">
        <v>100</v>
      </c>
      <c r="F57" s="319">
        <v>0.82430374027446696</v>
      </c>
      <c r="G57" s="258">
        <v>100</v>
      </c>
      <c r="H57" s="319">
        <v>0.7824979645741279</v>
      </c>
      <c r="I57" s="258">
        <v>100</v>
      </c>
      <c r="J57" s="319">
        <v>0.84820074818805036</v>
      </c>
      <c r="K57" s="258">
        <v>100</v>
      </c>
      <c r="L57" s="319">
        <v>0.7836836822638471</v>
      </c>
      <c r="M57" s="258">
        <v>100</v>
      </c>
      <c r="N57" s="319">
        <v>0.72726951809361928</v>
      </c>
      <c r="O57" s="258">
        <v>100</v>
      </c>
      <c r="P57" s="319">
        <v>0.72047982753115525</v>
      </c>
      <c r="Q57" s="258">
        <v>100</v>
      </c>
      <c r="R57" s="319">
        <v>0.72188645281907737</v>
      </c>
      <c r="S57" s="258">
        <v>100</v>
      </c>
      <c r="T57" s="319">
        <v>0.33583869157377239</v>
      </c>
      <c r="U57" s="258">
        <v>100</v>
      </c>
    </row>
    <row r="58" spans="1:23">
      <c r="A58" s="189" t="s">
        <v>148</v>
      </c>
      <c r="B58" s="340">
        <v>0.76268964525308058</v>
      </c>
      <c r="C58" s="355">
        <v>100</v>
      </c>
      <c r="D58" s="356">
        <v>0.81892585955359676</v>
      </c>
      <c r="E58" s="355">
        <v>100</v>
      </c>
      <c r="F58" s="356">
        <v>0.86593311571341058</v>
      </c>
      <c r="G58" s="355">
        <v>100</v>
      </c>
      <c r="H58" s="356">
        <v>0.87609026359572095</v>
      </c>
      <c r="I58" s="355">
        <v>100</v>
      </c>
      <c r="J58" s="356">
        <v>0.91324141958808447</v>
      </c>
      <c r="K58" s="355">
        <v>100</v>
      </c>
      <c r="L58" s="356">
        <v>0.91115544226233414</v>
      </c>
      <c r="M58" s="355">
        <v>100</v>
      </c>
      <c r="N58" s="356">
        <v>0.97535778335580658</v>
      </c>
      <c r="O58" s="355">
        <v>100</v>
      </c>
      <c r="P58" s="356">
        <v>1.0012400669089321</v>
      </c>
      <c r="Q58" s="355">
        <v>100</v>
      </c>
      <c r="R58" s="356">
        <v>1.0058783876129338</v>
      </c>
      <c r="S58" s="355">
        <v>100</v>
      </c>
      <c r="T58" s="356">
        <v>0.28171479538478744</v>
      </c>
      <c r="U58" s="355">
        <v>100</v>
      </c>
    </row>
    <row r="59" spans="1:23"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>
      <c r="A60" s="266" t="s">
        <v>121</v>
      </c>
      <c r="D60" s="3"/>
      <c r="P60" s="3"/>
    </row>
    <row r="61" spans="1:23">
      <c r="A61" s="64" t="s">
        <v>110</v>
      </c>
      <c r="I61" s="16"/>
      <c r="J61" s="16"/>
      <c r="K61" s="16"/>
      <c r="N61" s="8"/>
      <c r="O61" s="8"/>
      <c r="P61" s="3"/>
    </row>
    <row r="62" spans="1:23">
      <c r="A62" s="65" t="s">
        <v>319</v>
      </c>
      <c r="B62" s="34"/>
      <c r="C62" s="34"/>
      <c r="D62" s="34"/>
      <c r="E62" s="34"/>
      <c r="F62" s="34"/>
      <c r="G62" s="34"/>
      <c r="H62" s="34"/>
      <c r="L62" s="182"/>
      <c r="M62" s="182"/>
    </row>
    <row r="63" spans="1:23">
      <c r="A63" s="64"/>
      <c r="B63" s="34"/>
      <c r="C63" s="34"/>
      <c r="D63" s="34"/>
      <c r="E63" s="34"/>
      <c r="F63" s="34"/>
      <c r="G63" s="34"/>
      <c r="H63" s="34"/>
      <c r="L63" s="182"/>
      <c r="M63" s="182"/>
    </row>
    <row r="64" spans="1:23">
      <c r="A64" s="3" t="s">
        <v>68</v>
      </c>
      <c r="L64" s="182"/>
      <c r="M64" s="182"/>
    </row>
    <row r="65" spans="1:13">
      <c r="A65" s="267" t="s">
        <v>69</v>
      </c>
      <c r="B65"/>
      <c r="C65"/>
      <c r="D65"/>
      <c r="L65" s="182"/>
      <c r="M65" s="182"/>
    </row>
    <row r="66" spans="1:13">
      <c r="A66" s="3"/>
      <c r="B66" s="28"/>
      <c r="C66" s="28"/>
      <c r="D66" s="28"/>
      <c r="L66" s="182"/>
      <c r="M66" s="182"/>
    </row>
    <row r="67" spans="1:13">
      <c r="A67"/>
      <c r="B67" s="28"/>
      <c r="C67" s="28"/>
      <c r="D67" s="28"/>
      <c r="F67" s="182"/>
      <c r="G67" s="182"/>
      <c r="H67" s="182"/>
      <c r="L67" s="182"/>
      <c r="M67" s="182"/>
    </row>
    <row r="68" spans="1:13">
      <c r="A68"/>
      <c r="B68" s="28"/>
      <c r="C68" s="28"/>
      <c r="D68" s="28"/>
      <c r="F68" s="182"/>
      <c r="G68" s="182"/>
      <c r="H68" s="182"/>
      <c r="L68" s="182"/>
      <c r="M68" s="182"/>
    </row>
    <row r="69" spans="1:13">
      <c r="A69"/>
      <c r="B69" s="28"/>
      <c r="C69" s="28"/>
      <c r="D69" s="28"/>
      <c r="F69" s="182"/>
      <c r="G69" s="182"/>
      <c r="H69" s="182"/>
    </row>
    <row r="70" spans="1:13">
      <c r="A70"/>
      <c r="B70" s="28"/>
      <c r="C70" s="28"/>
      <c r="D70" s="28"/>
      <c r="F70" s="182"/>
      <c r="G70" s="182"/>
      <c r="H70" s="182"/>
    </row>
    <row r="71" spans="1:13">
      <c r="A71"/>
      <c r="B71" s="28"/>
      <c r="C71" s="28"/>
      <c r="D71" s="28"/>
      <c r="F71" s="182"/>
      <c r="G71" s="182"/>
      <c r="H71" s="182"/>
    </row>
    <row r="72" spans="1:13">
      <c r="A72"/>
      <c r="B72" s="28"/>
      <c r="C72" s="28"/>
      <c r="D72" s="28"/>
      <c r="F72" s="182"/>
      <c r="G72" s="182"/>
      <c r="H72" s="182"/>
    </row>
    <row r="73" spans="1:13">
      <c r="A73"/>
      <c r="B73" s="28"/>
      <c r="C73" s="28"/>
      <c r="D73" s="28"/>
      <c r="F73" s="182"/>
      <c r="G73" s="182"/>
      <c r="H73" s="182"/>
    </row>
    <row r="74" spans="1:13">
      <c r="A74"/>
      <c r="B74" s="28"/>
      <c r="C74" s="28"/>
      <c r="D74" s="28"/>
      <c r="F74" s="182"/>
      <c r="G74" s="182"/>
      <c r="H74" s="182"/>
    </row>
    <row r="75" spans="1:13">
      <c r="A75"/>
      <c r="B75" s="28"/>
      <c r="C75" s="28"/>
      <c r="D75" s="28"/>
      <c r="F75" s="182"/>
      <c r="G75" s="182"/>
      <c r="H75" s="182"/>
    </row>
    <row r="76" spans="1:13">
      <c r="A76"/>
      <c r="B76" s="28"/>
      <c r="C76" s="28"/>
      <c r="D76" s="28"/>
      <c r="F76" s="182"/>
    </row>
  </sheetData>
  <mergeCells count="3">
    <mergeCell ref="L3:T3"/>
    <mergeCell ref="B3:K3"/>
    <mergeCell ref="A3:A4"/>
  </mergeCells>
  <phoneticPr fontId="18" type="noConversion"/>
  <hyperlinks>
    <hyperlink ref="A60" r:id="rId1"/>
    <hyperlink ref="A65" r:id="rId2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801"/>
  <sheetViews>
    <sheetView showGridLines="0" zoomScaleNormal="100" workbookViewId="0"/>
  </sheetViews>
  <sheetFormatPr baseColWidth="10" defaultColWidth="11.453125" defaultRowHeight="12.5"/>
  <cols>
    <col min="1" max="1" width="25.26953125" style="5" customWidth="1"/>
    <col min="2" max="25" width="12.7265625" style="5" customWidth="1"/>
    <col min="26" max="29" width="12.7265625" customWidth="1"/>
    <col min="30" max="30" width="12.7265625" style="511" customWidth="1"/>
    <col min="31" max="16384" width="11.453125" style="5"/>
  </cols>
  <sheetData>
    <row r="1" spans="1:30" s="62" customFormat="1" ht="13">
      <c r="A1" s="800" t="s">
        <v>435</v>
      </c>
      <c r="AD1" s="228" t="s">
        <v>350</v>
      </c>
    </row>
    <row r="2" spans="1:30" s="62" customFormat="1" ht="11.5">
      <c r="A2" s="173"/>
      <c r="AD2" s="91"/>
    </row>
    <row r="3" spans="1:30" s="3" customFormat="1">
      <c r="A3" s="866" t="s">
        <v>95</v>
      </c>
      <c r="B3" s="871" t="s">
        <v>159</v>
      </c>
      <c r="C3" s="872"/>
      <c r="D3" s="872"/>
      <c r="E3" s="871" t="s">
        <v>65</v>
      </c>
      <c r="F3" s="872"/>
      <c r="G3" s="872"/>
      <c r="H3" s="871" t="s">
        <v>66</v>
      </c>
      <c r="I3" s="872"/>
      <c r="J3" s="872"/>
      <c r="K3" s="871" t="s">
        <v>316</v>
      </c>
      <c r="L3" s="872"/>
      <c r="M3" s="872"/>
      <c r="N3" s="871" t="s">
        <v>317</v>
      </c>
      <c r="O3" s="872"/>
      <c r="P3" s="872"/>
      <c r="Q3" s="868" t="s">
        <v>126</v>
      </c>
      <c r="R3" s="869"/>
      <c r="S3" s="870"/>
      <c r="T3" s="868" t="s">
        <v>131</v>
      </c>
      <c r="U3" s="869"/>
      <c r="V3" s="870"/>
      <c r="W3" s="868" t="s">
        <v>348</v>
      </c>
      <c r="X3" s="869"/>
      <c r="Y3" s="870"/>
      <c r="Z3" s="868" t="s">
        <v>324</v>
      </c>
      <c r="AA3" s="869"/>
      <c r="AB3" s="870"/>
      <c r="AC3" s="517" t="s">
        <v>349</v>
      </c>
      <c r="AD3" s="580"/>
    </row>
    <row r="4" spans="1:30" s="3" customFormat="1" ht="10">
      <c r="A4" s="867"/>
      <c r="B4" s="515" t="s">
        <v>160</v>
      </c>
      <c r="C4" s="515" t="s">
        <v>161</v>
      </c>
      <c r="D4" s="515" t="s">
        <v>1</v>
      </c>
      <c r="E4" s="515" t="s">
        <v>160</v>
      </c>
      <c r="F4" s="515" t="s">
        <v>161</v>
      </c>
      <c r="G4" s="515" t="s">
        <v>1</v>
      </c>
      <c r="H4" s="515" t="s">
        <v>160</v>
      </c>
      <c r="I4" s="515" t="s">
        <v>161</v>
      </c>
      <c r="J4" s="515" t="s">
        <v>1</v>
      </c>
      <c r="K4" s="515" t="s">
        <v>160</v>
      </c>
      <c r="L4" s="515" t="s">
        <v>161</v>
      </c>
      <c r="M4" s="515" t="s">
        <v>1</v>
      </c>
      <c r="N4" s="515" t="s">
        <v>160</v>
      </c>
      <c r="O4" s="515" t="s">
        <v>161</v>
      </c>
      <c r="P4" s="515" t="s">
        <v>1</v>
      </c>
      <c r="Q4" s="516" t="s">
        <v>160</v>
      </c>
      <c r="R4" s="516" t="s">
        <v>161</v>
      </c>
      <c r="S4" s="516" t="s">
        <v>1</v>
      </c>
      <c r="T4" s="516" t="s">
        <v>160</v>
      </c>
      <c r="U4" s="516" t="s">
        <v>161</v>
      </c>
      <c r="V4" s="516" t="s">
        <v>1</v>
      </c>
      <c r="W4" s="516" t="s">
        <v>160</v>
      </c>
      <c r="X4" s="516" t="s">
        <v>161</v>
      </c>
      <c r="Y4" s="516" t="s">
        <v>1</v>
      </c>
      <c r="Z4" s="516" t="s">
        <v>160</v>
      </c>
      <c r="AA4" s="516" t="s">
        <v>161</v>
      </c>
      <c r="AB4" s="516" t="s">
        <v>1</v>
      </c>
      <c r="AC4" s="516" t="s">
        <v>160</v>
      </c>
      <c r="AD4" s="581" t="s">
        <v>161</v>
      </c>
    </row>
    <row r="5" spans="1:30" s="3" customFormat="1" ht="10.5">
      <c r="A5" s="508" t="s">
        <v>72</v>
      </c>
      <c r="B5" s="287">
        <v>16244561</v>
      </c>
      <c r="C5" s="287">
        <v>19288015</v>
      </c>
      <c r="D5" s="287">
        <v>35532576</v>
      </c>
      <c r="E5" s="287">
        <v>16919875</v>
      </c>
      <c r="F5" s="287">
        <v>20472865</v>
      </c>
      <c r="G5" s="287">
        <v>37392740</v>
      </c>
      <c r="H5" s="287">
        <v>17413041</v>
      </c>
      <c r="I5" s="287">
        <v>21393736</v>
      </c>
      <c r="J5" s="287">
        <v>38806777</v>
      </c>
      <c r="K5" s="287">
        <v>17922428</v>
      </c>
      <c r="L5" s="287">
        <v>21639611</v>
      </c>
      <c r="M5" s="287">
        <v>39562039</v>
      </c>
      <c r="N5" s="287">
        <v>16389391</v>
      </c>
      <c r="O5" s="287">
        <v>7341347</v>
      </c>
      <c r="P5" s="287">
        <v>23730738</v>
      </c>
      <c r="Q5" s="341">
        <f t="shared" ref="Q5:AB18" si="0">((E5-B5)/B5)*100</f>
        <v>4.1571698982816461</v>
      </c>
      <c r="R5" s="341">
        <f t="shared" si="0"/>
        <v>6.1429338374114701</v>
      </c>
      <c r="S5" s="341">
        <f t="shared" si="0"/>
        <v>5.2350946916992447</v>
      </c>
      <c r="T5" s="341">
        <f t="shared" si="0"/>
        <v>2.9147142044489103</v>
      </c>
      <c r="U5" s="341">
        <f t="shared" si="0"/>
        <v>4.4980074845411231</v>
      </c>
      <c r="V5" s="341">
        <f t="shared" si="0"/>
        <v>3.7815816653179199</v>
      </c>
      <c r="W5" s="342">
        <f t="shared" si="0"/>
        <v>2.9253190180853537</v>
      </c>
      <c r="X5" s="342">
        <f t="shared" si="0"/>
        <v>1.1492850056670794</v>
      </c>
      <c r="Y5" s="342">
        <f t="shared" si="0"/>
        <v>1.9462116114409604</v>
      </c>
      <c r="Z5" s="342">
        <f t="shared" si="0"/>
        <v>-8.5537350184919152</v>
      </c>
      <c r="AA5" s="342">
        <f t="shared" si="0"/>
        <v>-66.074496440809412</v>
      </c>
      <c r="AB5" s="342">
        <f t="shared" si="0"/>
        <v>-40.016392987226972</v>
      </c>
      <c r="AC5" s="343">
        <f>(N5/P5)*100</f>
        <v>69.063975170093741</v>
      </c>
      <c r="AD5" s="343">
        <f>(O5/P5)*100</f>
        <v>30.936024829906263</v>
      </c>
    </row>
    <row r="6" spans="1:30" s="3" customFormat="1" ht="10">
      <c r="A6" s="518" t="s">
        <v>96</v>
      </c>
      <c r="B6" s="288">
        <v>2830077</v>
      </c>
      <c r="C6" s="288">
        <v>1797370</v>
      </c>
      <c r="D6" s="288">
        <v>4627447</v>
      </c>
      <c r="E6" s="288">
        <v>2982123</v>
      </c>
      <c r="F6" s="288">
        <v>1871236</v>
      </c>
      <c r="G6" s="288">
        <v>4853359</v>
      </c>
      <c r="H6" s="288">
        <v>3122451</v>
      </c>
      <c r="I6" s="288">
        <v>2009761</v>
      </c>
      <c r="J6" s="288">
        <v>5132212</v>
      </c>
      <c r="K6" s="288">
        <v>3208122</v>
      </c>
      <c r="L6" s="288">
        <v>2047894</v>
      </c>
      <c r="M6" s="288">
        <v>5256016</v>
      </c>
      <c r="N6" s="288">
        <v>3599165</v>
      </c>
      <c r="O6" s="288">
        <v>1170805</v>
      </c>
      <c r="P6" s="270">
        <v>4769970</v>
      </c>
      <c r="Q6" s="344">
        <f t="shared" si="0"/>
        <v>5.372503999007801</v>
      </c>
      <c r="R6" s="344">
        <f t="shared" si="0"/>
        <v>4.1096713531437601</v>
      </c>
      <c r="S6" s="344">
        <f t="shared" si="0"/>
        <v>4.8820008095176455</v>
      </c>
      <c r="T6" s="344">
        <f t="shared" si="0"/>
        <v>4.7056409142077644</v>
      </c>
      <c r="U6" s="344">
        <f t="shared" si="0"/>
        <v>7.402860996688819</v>
      </c>
      <c r="V6" s="344">
        <f t="shared" si="0"/>
        <v>5.7455671422616792</v>
      </c>
      <c r="W6" s="345">
        <f t="shared" ref="W6:AB17" si="1">100*(K6-H6)/H6</f>
        <v>2.7437099893641244</v>
      </c>
      <c r="X6" s="345">
        <f t="shared" si="1"/>
        <v>1.8973897891341309</v>
      </c>
      <c r="Y6" s="345">
        <f t="shared" si="1"/>
        <v>2.4122931788476394</v>
      </c>
      <c r="Z6" s="345">
        <f t="shared" si="1"/>
        <v>12.189156148051726</v>
      </c>
      <c r="AA6" s="345">
        <f t="shared" si="1"/>
        <v>-42.828828054577045</v>
      </c>
      <c r="AB6" s="345">
        <f t="shared" si="1"/>
        <v>-9.2474223822758539</v>
      </c>
      <c r="AC6" s="346">
        <f t="shared" ref="AC6:AC18" si="2">(N6/P6)*100</f>
        <v>75.45466742977419</v>
      </c>
      <c r="AD6" s="346">
        <f t="shared" ref="AD6:AD18" si="3">(O6/P6)*100</f>
        <v>24.54533257022581</v>
      </c>
    </row>
    <row r="7" spans="1:30" s="3" customFormat="1" ht="10">
      <c r="A7" s="518" t="s">
        <v>97</v>
      </c>
      <c r="B7" s="288">
        <v>1250239</v>
      </c>
      <c r="C7" s="288">
        <v>645676</v>
      </c>
      <c r="D7" s="288">
        <v>1895915</v>
      </c>
      <c r="E7" s="288">
        <v>1260160</v>
      </c>
      <c r="F7" s="288">
        <v>640699</v>
      </c>
      <c r="G7" s="288">
        <v>1900859</v>
      </c>
      <c r="H7" s="288">
        <v>1278869</v>
      </c>
      <c r="I7" s="288">
        <v>660173</v>
      </c>
      <c r="J7" s="288">
        <v>1939042</v>
      </c>
      <c r="K7" s="288">
        <v>1253631</v>
      </c>
      <c r="L7" s="288">
        <v>643506</v>
      </c>
      <c r="M7" s="288">
        <v>1897137</v>
      </c>
      <c r="N7" s="288">
        <v>1157113</v>
      </c>
      <c r="O7" s="288">
        <v>313630</v>
      </c>
      <c r="P7" s="270">
        <v>1470743</v>
      </c>
      <c r="Q7" s="344">
        <f t="shared" si="0"/>
        <v>0.7935282773933624</v>
      </c>
      <c r="R7" s="344">
        <f t="shared" si="0"/>
        <v>-0.77082003977226965</v>
      </c>
      <c r="S7" s="344">
        <f t="shared" si="0"/>
        <v>0.26077118436216812</v>
      </c>
      <c r="T7" s="344">
        <f t="shared" si="0"/>
        <v>1.4846527425088878</v>
      </c>
      <c r="U7" s="344">
        <f t="shared" si="0"/>
        <v>3.0394928039531823</v>
      </c>
      <c r="V7" s="344">
        <f t="shared" si="0"/>
        <v>2.0087234245149168</v>
      </c>
      <c r="W7" s="345">
        <f t="shared" si="1"/>
        <v>-1.9734624891212469</v>
      </c>
      <c r="X7" s="345">
        <f t="shared" si="1"/>
        <v>-2.5246412682736192</v>
      </c>
      <c r="Y7" s="345">
        <f t="shared" si="1"/>
        <v>-2.1611187380159893</v>
      </c>
      <c r="Z7" s="345">
        <f t="shared" si="1"/>
        <v>-7.6990757248345005</v>
      </c>
      <c r="AA7" s="345">
        <f t="shared" si="1"/>
        <v>-51.262303692584062</v>
      </c>
      <c r="AB7" s="345">
        <f t="shared" si="1"/>
        <v>-22.475656739602886</v>
      </c>
      <c r="AC7" s="346">
        <f t="shared" si="2"/>
        <v>78.675404200461941</v>
      </c>
      <c r="AD7" s="346">
        <f t="shared" si="3"/>
        <v>21.324595799538056</v>
      </c>
    </row>
    <row r="8" spans="1:30" s="3" customFormat="1" ht="10">
      <c r="A8" s="518" t="s">
        <v>98</v>
      </c>
      <c r="B8" s="288">
        <v>1666528</v>
      </c>
      <c r="C8" s="288">
        <v>3955485</v>
      </c>
      <c r="D8" s="288">
        <v>5622013</v>
      </c>
      <c r="E8" s="288">
        <v>1762402</v>
      </c>
      <c r="F8" s="288">
        <v>4199718</v>
      </c>
      <c r="G8" s="288">
        <v>5962120</v>
      </c>
      <c r="H8" s="288">
        <v>1897301</v>
      </c>
      <c r="I8" s="288">
        <v>4389609</v>
      </c>
      <c r="J8" s="288">
        <v>6286910</v>
      </c>
      <c r="K8" s="288">
        <v>2162267</v>
      </c>
      <c r="L8" s="288">
        <v>4371968</v>
      </c>
      <c r="M8" s="288">
        <v>6534235</v>
      </c>
      <c r="N8" s="288">
        <v>1090528</v>
      </c>
      <c r="O8" s="288">
        <v>1167512</v>
      </c>
      <c r="P8" s="270">
        <v>2258040</v>
      </c>
      <c r="Q8" s="344">
        <f t="shared" si="0"/>
        <v>5.7529186428310837</v>
      </c>
      <c r="R8" s="344">
        <f t="shared" si="0"/>
        <v>6.1745399110349295</v>
      </c>
      <c r="S8" s="344">
        <f t="shared" si="0"/>
        <v>6.0495591169924365</v>
      </c>
      <c r="T8" s="344">
        <f t="shared" si="0"/>
        <v>7.6542695707335779</v>
      </c>
      <c r="U8" s="344">
        <f t="shared" si="0"/>
        <v>4.5215178733429244</v>
      </c>
      <c r="V8" s="344">
        <f t="shared" si="0"/>
        <v>5.4475589219941902</v>
      </c>
      <c r="W8" s="345">
        <f t="shared" si="1"/>
        <v>13.965417189997792</v>
      </c>
      <c r="X8" s="345">
        <f t="shared" si="1"/>
        <v>-0.4018808964534199</v>
      </c>
      <c r="Y8" s="345">
        <f t="shared" si="1"/>
        <v>3.9339675611707499</v>
      </c>
      <c r="Z8" s="345">
        <f t="shared" si="1"/>
        <v>-49.565525441585152</v>
      </c>
      <c r="AA8" s="345">
        <f t="shared" si="1"/>
        <v>-73.295504450169815</v>
      </c>
      <c r="AB8" s="345">
        <f t="shared" si="1"/>
        <v>-65.442932493245195</v>
      </c>
      <c r="AC8" s="346">
        <f t="shared" si="2"/>
        <v>48.2953357779313</v>
      </c>
      <c r="AD8" s="346">
        <f t="shared" si="3"/>
        <v>51.7046642220687</v>
      </c>
    </row>
    <row r="9" spans="1:30" s="3" customFormat="1" ht="10">
      <c r="A9" s="518" t="s">
        <v>99</v>
      </c>
      <c r="B9" s="288">
        <v>1450816</v>
      </c>
      <c r="C9" s="288">
        <v>2071068</v>
      </c>
      <c r="D9" s="288">
        <v>3521884</v>
      </c>
      <c r="E9" s="288">
        <v>1455960</v>
      </c>
      <c r="F9" s="288">
        <v>2192546</v>
      </c>
      <c r="G9" s="288">
        <v>3648506</v>
      </c>
      <c r="H9" s="288">
        <v>1555863</v>
      </c>
      <c r="I9" s="288">
        <v>2306511</v>
      </c>
      <c r="J9" s="288">
        <v>3862374</v>
      </c>
      <c r="K9" s="288">
        <v>1594059</v>
      </c>
      <c r="L9" s="288">
        <v>2318318</v>
      </c>
      <c r="M9" s="288">
        <v>3912377</v>
      </c>
      <c r="N9" s="288">
        <v>1558084</v>
      </c>
      <c r="O9" s="288">
        <v>581496</v>
      </c>
      <c r="P9" s="270">
        <v>2139580</v>
      </c>
      <c r="Q9" s="344">
        <f t="shared" si="0"/>
        <v>0.35455908950549209</v>
      </c>
      <c r="R9" s="344">
        <f t="shared" si="0"/>
        <v>5.8654761697829336</v>
      </c>
      <c r="S9" s="344">
        <f t="shared" si="0"/>
        <v>3.5952916109673119</v>
      </c>
      <c r="T9" s="344">
        <f t="shared" si="0"/>
        <v>6.8616582873155867</v>
      </c>
      <c r="U9" s="344">
        <f t="shared" si="0"/>
        <v>5.1978384946085514</v>
      </c>
      <c r="V9" s="344">
        <f t="shared" si="0"/>
        <v>5.8617965819434037</v>
      </c>
      <c r="W9" s="345">
        <f t="shared" si="1"/>
        <v>2.4549719351896666</v>
      </c>
      <c r="X9" s="345">
        <f t="shared" si="1"/>
        <v>0.51189870761509482</v>
      </c>
      <c r="Y9" s="345">
        <f t="shared" si="1"/>
        <v>1.2946182839880342</v>
      </c>
      <c r="Z9" s="345">
        <f t="shared" si="1"/>
        <v>-2.256817344903796</v>
      </c>
      <c r="AA9" s="345">
        <f t="shared" si="1"/>
        <v>-74.917332307302104</v>
      </c>
      <c r="AB9" s="345">
        <f t="shared" si="1"/>
        <v>-45.312529953018334</v>
      </c>
      <c r="AC9" s="346">
        <f t="shared" si="2"/>
        <v>72.821955710933921</v>
      </c>
      <c r="AD9" s="346">
        <f t="shared" si="3"/>
        <v>27.178044289066079</v>
      </c>
    </row>
    <row r="10" spans="1:30" s="3" customFormat="1" ht="10">
      <c r="A10" s="518" t="s">
        <v>100</v>
      </c>
      <c r="B10" s="288">
        <v>560716</v>
      </c>
      <c r="C10" s="288">
        <v>969097</v>
      </c>
      <c r="D10" s="288">
        <v>1529813</v>
      </c>
      <c r="E10" s="288">
        <v>578223</v>
      </c>
      <c r="F10" s="288">
        <v>1057911</v>
      </c>
      <c r="G10" s="288">
        <v>1636134</v>
      </c>
      <c r="H10" s="288">
        <v>609760</v>
      </c>
      <c r="I10" s="288">
        <v>1085943</v>
      </c>
      <c r="J10" s="288">
        <v>1695703</v>
      </c>
      <c r="K10" s="288">
        <v>639747</v>
      </c>
      <c r="L10" s="288">
        <v>1092488</v>
      </c>
      <c r="M10" s="288">
        <v>1732235</v>
      </c>
      <c r="N10" s="288">
        <v>392015</v>
      </c>
      <c r="O10" s="288">
        <v>321060</v>
      </c>
      <c r="P10" s="270">
        <v>713075</v>
      </c>
      <c r="Q10" s="344">
        <f t="shared" si="0"/>
        <v>3.1222579701667157</v>
      </c>
      <c r="R10" s="344">
        <f t="shared" si="0"/>
        <v>9.1646140685607325</v>
      </c>
      <c r="S10" s="344">
        <f t="shared" si="0"/>
        <v>6.9499344037473865</v>
      </c>
      <c r="T10" s="344">
        <f t="shared" si="0"/>
        <v>5.4541241009091648</v>
      </c>
      <c r="U10" s="344">
        <f t="shared" si="0"/>
        <v>2.6497503098086699</v>
      </c>
      <c r="V10" s="344">
        <f t="shared" si="0"/>
        <v>3.6408387088099139</v>
      </c>
      <c r="W10" s="345">
        <f t="shared" si="1"/>
        <v>4.9178365258462344</v>
      </c>
      <c r="X10" s="345">
        <f t="shared" si="1"/>
        <v>0.60270198343743642</v>
      </c>
      <c r="Y10" s="345">
        <f t="shared" si="1"/>
        <v>2.1543867056907962</v>
      </c>
      <c r="Z10" s="345">
        <f t="shared" si="1"/>
        <v>-38.7234328570513</v>
      </c>
      <c r="AA10" s="345">
        <f t="shared" si="1"/>
        <v>-70.612034182526486</v>
      </c>
      <c r="AB10" s="345">
        <f t="shared" si="1"/>
        <v>-58.834973314821603</v>
      </c>
      <c r="AC10" s="346">
        <f t="shared" si="2"/>
        <v>54.97528310486274</v>
      </c>
      <c r="AD10" s="346">
        <f t="shared" si="3"/>
        <v>45.02471689513726</v>
      </c>
    </row>
    <row r="11" spans="1:30" s="3" customFormat="1" ht="10">
      <c r="A11" s="518" t="s">
        <v>101</v>
      </c>
      <c r="B11" s="288">
        <v>2053715</v>
      </c>
      <c r="C11" s="288">
        <v>2635943</v>
      </c>
      <c r="D11" s="288">
        <v>4689658</v>
      </c>
      <c r="E11" s="288">
        <v>2179253</v>
      </c>
      <c r="F11" s="288">
        <v>2896988</v>
      </c>
      <c r="G11" s="288">
        <v>5076241</v>
      </c>
      <c r="H11" s="288">
        <v>2244761</v>
      </c>
      <c r="I11" s="288">
        <v>3087244</v>
      </c>
      <c r="J11" s="288">
        <v>5332005</v>
      </c>
      <c r="K11" s="288">
        <v>2242519</v>
      </c>
      <c r="L11" s="288">
        <v>3172277</v>
      </c>
      <c r="M11" s="288">
        <v>5414796</v>
      </c>
      <c r="N11" s="288">
        <v>2386502</v>
      </c>
      <c r="O11" s="288">
        <v>913947</v>
      </c>
      <c r="P11" s="270">
        <v>3300449</v>
      </c>
      <c r="Q11" s="344">
        <f t="shared" si="0"/>
        <v>6.1127274232305844</v>
      </c>
      <c r="R11" s="344">
        <f t="shared" si="0"/>
        <v>9.9032869830645041</v>
      </c>
      <c r="S11" s="344">
        <f t="shared" si="0"/>
        <v>8.243309000357808</v>
      </c>
      <c r="T11" s="344">
        <f t="shared" si="0"/>
        <v>3.0059841606275177</v>
      </c>
      <c r="U11" s="344">
        <f t="shared" si="0"/>
        <v>6.5673727333354499</v>
      </c>
      <c r="V11" s="344">
        <f t="shared" si="0"/>
        <v>5.0384526660574229</v>
      </c>
      <c r="W11" s="345">
        <f t="shared" si="1"/>
        <v>-9.9877002496034095E-2</v>
      </c>
      <c r="X11" s="345">
        <f t="shared" si="1"/>
        <v>2.75433363867579</v>
      </c>
      <c r="Y11" s="345">
        <f t="shared" si="1"/>
        <v>1.5527179738203547</v>
      </c>
      <c r="Z11" s="345">
        <f t="shared" si="1"/>
        <v>6.4205922001106792</v>
      </c>
      <c r="AA11" s="345">
        <f t="shared" si="1"/>
        <v>-71.189558793257959</v>
      </c>
      <c r="AB11" s="345">
        <f t="shared" si="1"/>
        <v>-39.047583694750458</v>
      </c>
      <c r="AC11" s="346">
        <f t="shared" si="2"/>
        <v>72.308404098957453</v>
      </c>
      <c r="AD11" s="346">
        <f t="shared" si="3"/>
        <v>27.691595901042554</v>
      </c>
    </row>
    <row r="12" spans="1:30" s="3" customFormat="1" ht="10">
      <c r="A12" s="518" t="s">
        <v>102</v>
      </c>
      <c r="B12" s="288">
        <v>354700</v>
      </c>
      <c r="C12" s="288">
        <v>203616</v>
      </c>
      <c r="D12" s="288">
        <v>558316</v>
      </c>
      <c r="E12" s="288">
        <v>341546</v>
      </c>
      <c r="F12" s="288">
        <v>201504</v>
      </c>
      <c r="G12" s="288">
        <v>543050</v>
      </c>
      <c r="H12" s="288">
        <v>341084</v>
      </c>
      <c r="I12" s="288">
        <v>205513</v>
      </c>
      <c r="J12" s="288">
        <v>546597</v>
      </c>
      <c r="K12" s="288">
        <v>343691</v>
      </c>
      <c r="L12" s="288">
        <v>212460</v>
      </c>
      <c r="M12" s="288">
        <v>556151</v>
      </c>
      <c r="N12" s="288">
        <v>324769</v>
      </c>
      <c r="O12" s="288">
        <v>88524</v>
      </c>
      <c r="P12" s="271">
        <v>413293</v>
      </c>
      <c r="Q12" s="344">
        <f t="shared" si="0"/>
        <v>-3.7084860445446859</v>
      </c>
      <c r="R12" s="344">
        <f t="shared" si="0"/>
        <v>-1.0372465818010372</v>
      </c>
      <c r="S12" s="344">
        <f t="shared" si="0"/>
        <v>-2.7342938407640118</v>
      </c>
      <c r="T12" s="344">
        <f t="shared" si="0"/>
        <v>-0.1352672846410147</v>
      </c>
      <c r="U12" s="344">
        <f t="shared" si="0"/>
        <v>1.9895386692075592</v>
      </c>
      <c r="V12" s="344">
        <f t="shared" si="0"/>
        <v>0.65316269220145473</v>
      </c>
      <c r="W12" s="345">
        <f t="shared" si="1"/>
        <v>0.7643278488583457</v>
      </c>
      <c r="X12" s="345">
        <f t="shared" si="1"/>
        <v>3.380321439519641</v>
      </c>
      <c r="Y12" s="345">
        <f t="shared" si="1"/>
        <v>1.7479056782236273</v>
      </c>
      <c r="Z12" s="345">
        <f t="shared" si="1"/>
        <v>-5.5055267667759704</v>
      </c>
      <c r="AA12" s="345">
        <f t="shared" si="1"/>
        <v>-58.333804010166617</v>
      </c>
      <c r="AB12" s="345">
        <f t="shared" si="1"/>
        <v>-25.686908771179052</v>
      </c>
      <c r="AC12" s="346">
        <f t="shared" si="2"/>
        <v>78.580813127732625</v>
      </c>
      <c r="AD12" s="346">
        <f t="shared" si="3"/>
        <v>21.419186872267375</v>
      </c>
    </row>
    <row r="13" spans="1:30" s="3" customFormat="1" ht="10">
      <c r="A13" s="519" t="s">
        <v>103</v>
      </c>
      <c r="B13" s="288">
        <v>1270645</v>
      </c>
      <c r="C13" s="288">
        <v>1524922</v>
      </c>
      <c r="D13" s="288">
        <v>2795567</v>
      </c>
      <c r="E13" s="288">
        <v>1286689</v>
      </c>
      <c r="F13" s="288">
        <v>1602887</v>
      </c>
      <c r="G13" s="288">
        <v>2889576</v>
      </c>
      <c r="H13" s="288">
        <v>1301639</v>
      </c>
      <c r="I13" s="288">
        <v>1610924</v>
      </c>
      <c r="J13" s="288">
        <v>2912563</v>
      </c>
      <c r="K13" s="288">
        <v>1336282</v>
      </c>
      <c r="L13" s="288">
        <v>1623074</v>
      </c>
      <c r="M13" s="288">
        <v>2959356</v>
      </c>
      <c r="N13" s="288">
        <v>982699</v>
      </c>
      <c r="O13" s="288">
        <v>548162</v>
      </c>
      <c r="P13" s="271">
        <v>1530861</v>
      </c>
      <c r="Q13" s="344">
        <f t="shared" si="0"/>
        <v>1.2626658114579603</v>
      </c>
      <c r="R13" s="344">
        <f t="shared" si="0"/>
        <v>5.1127205194757508</v>
      </c>
      <c r="S13" s="344">
        <f t="shared" si="0"/>
        <v>3.3627883001909811</v>
      </c>
      <c r="T13" s="344">
        <f t="shared" si="0"/>
        <v>1.161896930804569</v>
      </c>
      <c r="U13" s="344">
        <f t="shared" si="0"/>
        <v>0.50140777235076461</v>
      </c>
      <c r="V13" s="344">
        <f t="shared" si="0"/>
        <v>0.79551463605733153</v>
      </c>
      <c r="W13" s="345">
        <f t="shared" si="1"/>
        <v>2.6614906283539446</v>
      </c>
      <c r="X13" s="345">
        <f t="shared" si="1"/>
        <v>0.75422552522651598</v>
      </c>
      <c r="Y13" s="345">
        <f t="shared" si="1"/>
        <v>1.6065918574121829</v>
      </c>
      <c r="Z13" s="345">
        <f t="shared" si="1"/>
        <v>-26.460208249456329</v>
      </c>
      <c r="AA13" s="345">
        <f t="shared" si="1"/>
        <v>-66.22692495844305</v>
      </c>
      <c r="AB13" s="345">
        <f t="shared" si="1"/>
        <v>-48.270468304590594</v>
      </c>
      <c r="AC13" s="346">
        <f t="shared" si="2"/>
        <v>64.192568757058936</v>
      </c>
      <c r="AD13" s="346">
        <f t="shared" si="3"/>
        <v>35.807431242941064</v>
      </c>
    </row>
    <row r="14" spans="1:30" s="3" customFormat="1" ht="10">
      <c r="A14" s="518" t="s">
        <v>104</v>
      </c>
      <c r="B14" s="288">
        <v>518437</v>
      </c>
      <c r="C14" s="288">
        <v>2409758</v>
      </c>
      <c r="D14" s="288">
        <v>2928195</v>
      </c>
      <c r="E14" s="288">
        <v>546593</v>
      </c>
      <c r="F14" s="288">
        <v>2507842</v>
      </c>
      <c r="G14" s="288">
        <v>3054435</v>
      </c>
      <c r="H14" s="288">
        <v>625961</v>
      </c>
      <c r="I14" s="288">
        <v>2606910</v>
      </c>
      <c r="J14" s="288">
        <v>3232871</v>
      </c>
      <c r="K14" s="288">
        <v>620589</v>
      </c>
      <c r="L14" s="288">
        <v>2582385</v>
      </c>
      <c r="M14" s="288">
        <v>3202974</v>
      </c>
      <c r="N14" s="288">
        <v>370941</v>
      </c>
      <c r="O14" s="288">
        <v>670947</v>
      </c>
      <c r="P14" s="270">
        <v>1041888</v>
      </c>
      <c r="Q14" s="344">
        <f t="shared" si="0"/>
        <v>5.4309395355655559</v>
      </c>
      <c r="R14" s="344">
        <f t="shared" si="0"/>
        <v>4.070284236010421</v>
      </c>
      <c r="S14" s="344">
        <f t="shared" si="0"/>
        <v>4.3111882917633553</v>
      </c>
      <c r="T14" s="344">
        <f t="shared" si="0"/>
        <v>14.52049331037902</v>
      </c>
      <c r="U14" s="344">
        <f t="shared" si="0"/>
        <v>3.950328609218603</v>
      </c>
      <c r="V14" s="344">
        <f t="shared" si="0"/>
        <v>5.8418660079523708</v>
      </c>
      <c r="W14" s="345">
        <f t="shared" si="1"/>
        <v>-0.85820043101726784</v>
      </c>
      <c r="X14" s="345">
        <f t="shared" si="1"/>
        <v>-0.94076895635062197</v>
      </c>
      <c r="Y14" s="345">
        <f t="shared" si="1"/>
        <v>-0.92478171878803705</v>
      </c>
      <c r="Z14" s="345">
        <f t="shared" si="1"/>
        <v>-40.227590240884062</v>
      </c>
      <c r="AA14" s="345">
        <f t="shared" si="1"/>
        <v>-74.018320273700468</v>
      </c>
      <c r="AB14" s="345">
        <f t="shared" si="1"/>
        <v>-67.471231424295041</v>
      </c>
      <c r="AC14" s="346">
        <f t="shared" si="2"/>
        <v>35.602771123191744</v>
      </c>
      <c r="AD14" s="346">
        <f t="shared" si="3"/>
        <v>64.397228876808256</v>
      </c>
    </row>
    <row r="15" spans="1:30" s="3" customFormat="1" ht="10">
      <c r="A15" s="518" t="s">
        <v>0</v>
      </c>
      <c r="B15" s="288">
        <v>2047108</v>
      </c>
      <c r="C15" s="288">
        <v>1621264</v>
      </c>
      <c r="D15" s="288">
        <v>3668372</v>
      </c>
      <c r="E15" s="288">
        <v>2134867</v>
      </c>
      <c r="F15" s="288">
        <v>1788393</v>
      </c>
      <c r="G15" s="288">
        <v>3923260</v>
      </c>
      <c r="H15" s="288">
        <v>2207125</v>
      </c>
      <c r="I15" s="288">
        <v>1922219</v>
      </c>
      <c r="J15" s="288">
        <v>4129344</v>
      </c>
      <c r="K15" s="288">
        <v>2220259</v>
      </c>
      <c r="L15" s="288">
        <v>2039691</v>
      </c>
      <c r="M15" s="288">
        <v>4259950</v>
      </c>
      <c r="N15" s="288">
        <v>2297804</v>
      </c>
      <c r="O15" s="288">
        <v>929265</v>
      </c>
      <c r="P15" s="270">
        <v>3227069</v>
      </c>
      <c r="Q15" s="344">
        <f t="shared" si="0"/>
        <v>4.2869746002653502</v>
      </c>
      <c r="R15" s="344">
        <f t="shared" si="0"/>
        <v>10.308561714810173</v>
      </c>
      <c r="S15" s="344">
        <f t="shared" si="0"/>
        <v>6.9482593368393397</v>
      </c>
      <c r="T15" s="344">
        <f t="shared" si="0"/>
        <v>3.3846604964149991</v>
      </c>
      <c r="U15" s="344">
        <f t="shared" si="0"/>
        <v>7.4830308550749196</v>
      </c>
      <c r="V15" s="344">
        <f t="shared" si="0"/>
        <v>5.2528764343938459</v>
      </c>
      <c r="W15" s="345">
        <f t="shared" si="1"/>
        <v>0.59507277566970607</v>
      </c>
      <c r="X15" s="345">
        <f t="shared" si="1"/>
        <v>6.1112703599329734</v>
      </c>
      <c r="Y15" s="345">
        <f t="shared" si="1"/>
        <v>3.162875265417461</v>
      </c>
      <c r="Z15" s="345">
        <f t="shared" si="1"/>
        <v>3.4926105467875597</v>
      </c>
      <c r="AA15" s="345">
        <f t="shared" si="1"/>
        <v>-54.440893252948605</v>
      </c>
      <c r="AB15" s="345">
        <f t="shared" si="1"/>
        <v>-24.246317445040436</v>
      </c>
      <c r="AC15" s="346">
        <f t="shared" si="2"/>
        <v>71.204055444739481</v>
      </c>
      <c r="AD15" s="346">
        <f t="shared" si="3"/>
        <v>28.795944555260515</v>
      </c>
    </row>
    <row r="16" spans="1:30" s="3" customFormat="1" ht="10">
      <c r="A16" s="518" t="s">
        <v>105</v>
      </c>
      <c r="B16" s="288">
        <v>1431358</v>
      </c>
      <c r="C16" s="288">
        <v>848981</v>
      </c>
      <c r="D16" s="288">
        <v>2280339</v>
      </c>
      <c r="E16" s="288">
        <v>1565173</v>
      </c>
      <c r="F16" s="288">
        <v>889926</v>
      </c>
      <c r="G16" s="288">
        <v>2455099</v>
      </c>
      <c r="H16" s="288">
        <v>1394595</v>
      </c>
      <c r="I16" s="288">
        <v>876206</v>
      </c>
      <c r="J16" s="288">
        <v>2270801</v>
      </c>
      <c r="K16" s="288">
        <v>1428731</v>
      </c>
      <c r="L16" s="288">
        <v>880787</v>
      </c>
      <c r="M16" s="288">
        <v>2309518</v>
      </c>
      <c r="N16" s="288">
        <v>1566915</v>
      </c>
      <c r="O16" s="288">
        <v>366758</v>
      </c>
      <c r="P16" s="270">
        <v>1933673</v>
      </c>
      <c r="Q16" s="344">
        <f t="shared" si="0"/>
        <v>9.3488142030155963</v>
      </c>
      <c r="R16" s="344">
        <f t="shared" si="0"/>
        <v>4.8228405582692657</v>
      </c>
      <c r="S16" s="344">
        <f t="shared" si="0"/>
        <v>7.6637727986935271</v>
      </c>
      <c r="T16" s="344">
        <f t="shared" si="0"/>
        <v>-10.898347978146825</v>
      </c>
      <c r="U16" s="344">
        <f t="shared" si="0"/>
        <v>-1.5417012201014466</v>
      </c>
      <c r="V16" s="344">
        <f t="shared" si="0"/>
        <v>-7.5067441272225688</v>
      </c>
      <c r="W16" s="345">
        <f t="shared" si="1"/>
        <v>2.4477357225574452</v>
      </c>
      <c r="X16" s="345">
        <f t="shared" si="1"/>
        <v>0.52282225869259058</v>
      </c>
      <c r="Y16" s="345">
        <f t="shared" si="1"/>
        <v>1.7049930839382226</v>
      </c>
      <c r="Z16" s="345">
        <f t="shared" si="1"/>
        <v>9.6717996599779799</v>
      </c>
      <c r="AA16" s="345">
        <f t="shared" si="1"/>
        <v>-58.360193781243368</v>
      </c>
      <c r="AB16" s="345">
        <f t="shared" si="1"/>
        <v>-16.273741966938555</v>
      </c>
      <c r="AC16" s="346">
        <f t="shared" si="2"/>
        <v>81.033090910407296</v>
      </c>
      <c r="AD16" s="346">
        <f t="shared" si="3"/>
        <v>18.966909089592708</v>
      </c>
    </row>
    <row r="17" spans="1:30" s="3" customFormat="1" ht="10">
      <c r="A17" s="518" t="s">
        <v>106</v>
      </c>
      <c r="B17" s="288">
        <v>282378</v>
      </c>
      <c r="C17" s="288">
        <v>162756</v>
      </c>
      <c r="D17" s="288">
        <v>445134</v>
      </c>
      <c r="E17" s="288">
        <v>286575</v>
      </c>
      <c r="F17" s="288">
        <v>159882</v>
      </c>
      <c r="G17" s="288">
        <v>446457</v>
      </c>
      <c r="H17" s="288">
        <v>278446</v>
      </c>
      <c r="I17" s="288">
        <v>165896</v>
      </c>
      <c r="J17" s="288">
        <v>444342</v>
      </c>
      <c r="K17" s="288">
        <v>301820</v>
      </c>
      <c r="L17" s="288">
        <v>180079</v>
      </c>
      <c r="M17" s="288">
        <v>481899</v>
      </c>
      <c r="N17" s="288">
        <v>243758</v>
      </c>
      <c r="O17" s="288">
        <v>57566</v>
      </c>
      <c r="P17" s="270">
        <v>301324</v>
      </c>
      <c r="Q17" s="344">
        <f t="shared" si="0"/>
        <v>1.4863055903788538</v>
      </c>
      <c r="R17" s="344">
        <f t="shared" si="0"/>
        <v>-1.7658335176583353</v>
      </c>
      <c r="S17" s="344">
        <f t="shared" si="0"/>
        <v>0.29721387267654237</v>
      </c>
      <c r="T17" s="344">
        <f t="shared" si="0"/>
        <v>-2.8366047282561286</v>
      </c>
      <c r="U17" s="344">
        <f t="shared" si="0"/>
        <v>3.7615241240414807</v>
      </c>
      <c r="V17" s="344">
        <f t="shared" si="0"/>
        <v>-0.47372983288424197</v>
      </c>
      <c r="W17" s="345">
        <f t="shared" si="1"/>
        <v>8.3944463199327704</v>
      </c>
      <c r="X17" s="345">
        <f t="shared" si="1"/>
        <v>8.5493321116844285</v>
      </c>
      <c r="Y17" s="345">
        <f t="shared" si="1"/>
        <v>8.4522732489838912</v>
      </c>
      <c r="Z17" s="345">
        <f t="shared" si="1"/>
        <v>-19.237293751242461</v>
      </c>
      <c r="AA17" s="345">
        <f t="shared" si="1"/>
        <v>-68.032918885600211</v>
      </c>
      <c r="AB17" s="345">
        <f t="shared" si="1"/>
        <v>-37.471544867285466</v>
      </c>
      <c r="AC17" s="346">
        <f t="shared" si="2"/>
        <v>80.895647210311822</v>
      </c>
      <c r="AD17" s="346">
        <f t="shared" si="3"/>
        <v>19.104352789688175</v>
      </c>
    </row>
    <row r="18" spans="1:30" s="3" customFormat="1" ht="10">
      <c r="A18" s="520" t="s">
        <v>107</v>
      </c>
      <c r="B18" s="521">
        <v>527844</v>
      </c>
      <c r="C18" s="521">
        <v>442079</v>
      </c>
      <c r="D18" s="521">
        <v>969923</v>
      </c>
      <c r="E18" s="521">
        <v>540311</v>
      </c>
      <c r="F18" s="521">
        <v>463333</v>
      </c>
      <c r="G18" s="521">
        <v>1003644</v>
      </c>
      <c r="H18" s="521">
        <v>555186</v>
      </c>
      <c r="I18" s="521">
        <v>466827</v>
      </c>
      <c r="J18" s="521">
        <v>1022013</v>
      </c>
      <c r="K18" s="521">
        <v>570711</v>
      </c>
      <c r="L18" s="521">
        <v>474684</v>
      </c>
      <c r="M18" s="521">
        <v>1045395</v>
      </c>
      <c r="N18" s="521">
        <v>419098</v>
      </c>
      <c r="O18" s="521">
        <v>211675</v>
      </c>
      <c r="P18" s="568">
        <v>630773</v>
      </c>
      <c r="Q18" s="638">
        <f t="shared" si="0"/>
        <v>2.3618720682625929</v>
      </c>
      <c r="R18" s="638">
        <f t="shared" si="0"/>
        <v>4.80773798348259</v>
      </c>
      <c r="S18" s="638">
        <f t="shared" si="0"/>
        <v>3.4766677354800333</v>
      </c>
      <c r="T18" s="638">
        <f t="shared" si="0"/>
        <v>2.7530440801686438</v>
      </c>
      <c r="U18" s="638">
        <f t="shared" si="0"/>
        <v>0.75410126194335392</v>
      </c>
      <c r="V18" s="638">
        <f t="shared" si="0"/>
        <v>1.8302306395494818</v>
      </c>
      <c r="W18" s="638">
        <f t="shared" si="0"/>
        <v>2.7963601387643062</v>
      </c>
      <c r="X18" s="638">
        <f t="shared" si="0"/>
        <v>1.6830646042324031</v>
      </c>
      <c r="Y18" s="638">
        <f t="shared" si="0"/>
        <v>2.2878378259376349</v>
      </c>
      <c r="Z18" s="638">
        <f t="shared" si="0"/>
        <v>-26.565634795894944</v>
      </c>
      <c r="AA18" s="638">
        <f t="shared" si="0"/>
        <v>-55.407176142444236</v>
      </c>
      <c r="AB18" s="638">
        <f t="shared" si="0"/>
        <v>-39.661754647764717</v>
      </c>
      <c r="AC18" s="582">
        <f t="shared" si="2"/>
        <v>66.441968822381426</v>
      </c>
      <c r="AD18" s="582">
        <f t="shared" si="3"/>
        <v>33.558031177618574</v>
      </c>
    </row>
    <row r="19" spans="1:30" s="3" customFormat="1" ht="10">
      <c r="A19" s="2"/>
      <c r="B19" s="2"/>
      <c r="C19" s="2"/>
      <c r="D19" s="2"/>
      <c r="G19" s="2"/>
      <c r="H19" s="77"/>
      <c r="I19" s="77"/>
      <c r="P19" s="22"/>
      <c r="Q19" s="22"/>
      <c r="AB19" s="64"/>
      <c r="AC19" s="64"/>
      <c r="AD19" s="77"/>
    </row>
    <row r="20" spans="1:30" s="3" customFormat="1" ht="13.5" customHeight="1">
      <c r="A20" s="266" t="s">
        <v>121</v>
      </c>
      <c r="E20" s="77"/>
      <c r="F20" s="38"/>
      <c r="G20" s="190"/>
      <c r="H20" s="77"/>
      <c r="I20" s="145"/>
      <c r="J20" s="145"/>
      <c r="K20" s="77"/>
      <c r="L20" s="77"/>
      <c r="AD20" s="77"/>
    </row>
    <row r="21" spans="1:30" s="3" customFormat="1">
      <c r="A21" s="64" t="s">
        <v>110</v>
      </c>
      <c r="E21" s="77"/>
      <c r="F21" s="39"/>
      <c r="G21" s="190"/>
      <c r="H21" s="77"/>
      <c r="I21" s="145"/>
      <c r="J21" s="145"/>
      <c r="K21" s="77"/>
      <c r="L21" s="77"/>
      <c r="AD21" s="77"/>
    </row>
    <row r="22" spans="1:30">
      <c r="A22" s="65" t="s">
        <v>319</v>
      </c>
      <c r="AB22" s="5"/>
      <c r="AC22" s="5"/>
      <c r="AD22" s="510"/>
    </row>
    <row r="23" spans="1:30">
      <c r="A23" s="64"/>
      <c r="AB23" s="5"/>
      <c r="AC23" s="5"/>
      <c r="AD23" s="510"/>
    </row>
    <row r="24" spans="1:30">
      <c r="A24" s="3" t="s">
        <v>68</v>
      </c>
      <c r="AB24" s="5"/>
      <c r="AC24" s="5"/>
      <c r="AD24" s="510"/>
    </row>
    <row r="25" spans="1:30">
      <c r="A25" s="267" t="s">
        <v>69</v>
      </c>
      <c r="AB25" s="5"/>
      <c r="AC25" s="5"/>
      <c r="AD25" s="510"/>
    </row>
    <row r="26" spans="1:30">
      <c r="A26" s="3"/>
      <c r="AB26" s="5"/>
      <c r="AC26" s="5"/>
      <c r="AD26" s="510"/>
    </row>
    <row r="27" spans="1:30" s="510" customFormat="1" ht="13">
      <c r="A27" s="509"/>
      <c r="Z27" s="511"/>
      <c r="AA27" s="511"/>
    </row>
    <row r="28" spans="1:30" s="510" customFormat="1" ht="13">
      <c r="A28" s="509"/>
      <c r="Z28" s="511"/>
      <c r="AA28" s="511"/>
    </row>
    <row r="29" spans="1:30" s="510" customFormat="1">
      <c r="A29" s="512"/>
      <c r="Z29" s="511"/>
      <c r="AA29" s="511"/>
    </row>
    <row r="30" spans="1:30" s="510" customFormat="1">
      <c r="A30" s="147"/>
      <c r="Z30" s="511"/>
      <c r="AA30" s="511"/>
    </row>
    <row r="31" spans="1:30" s="510" customFormat="1">
      <c r="A31" s="513"/>
      <c r="Z31" s="511"/>
      <c r="AA31" s="511"/>
    </row>
    <row r="32" spans="1:30" s="510" customFormat="1">
      <c r="A32" s="508"/>
      <c r="Z32" s="511"/>
      <c r="AA32" s="511"/>
    </row>
    <row r="33" spans="1:27" s="510" customFormat="1">
      <c r="A33" s="513"/>
      <c r="Z33" s="511"/>
      <c r="AA33" s="511"/>
    </row>
    <row r="34" spans="1:27" s="510" customFormat="1">
      <c r="A34" s="448"/>
      <c r="Z34" s="511"/>
      <c r="AA34" s="511"/>
    </row>
    <row r="35" spans="1:27" s="510" customFormat="1">
      <c r="A35" s="448"/>
      <c r="Z35" s="511"/>
      <c r="AA35" s="511"/>
    </row>
    <row r="36" spans="1:27" s="510" customFormat="1">
      <c r="A36" s="448"/>
      <c r="Z36" s="511"/>
      <c r="AA36" s="511"/>
    </row>
    <row r="37" spans="1:27" s="510" customFormat="1">
      <c r="A37" s="448"/>
      <c r="Z37" s="511"/>
      <c r="AA37" s="511"/>
    </row>
    <row r="38" spans="1:27" s="510" customFormat="1">
      <c r="A38" s="448"/>
      <c r="Z38" s="511"/>
      <c r="AA38" s="511"/>
    </row>
    <row r="39" spans="1:27" s="510" customFormat="1">
      <c r="A39" s="448"/>
      <c r="Z39" s="511"/>
      <c r="AA39" s="511"/>
    </row>
    <row r="40" spans="1:27" s="510" customFormat="1">
      <c r="A40" s="448"/>
      <c r="Z40" s="511"/>
      <c r="AA40" s="511"/>
    </row>
    <row r="41" spans="1:27" s="510" customFormat="1">
      <c r="A41" s="514"/>
      <c r="Z41" s="511"/>
      <c r="AA41" s="511"/>
    </row>
    <row r="42" spans="1:27" s="510" customFormat="1">
      <c r="A42" s="448"/>
      <c r="Z42" s="511"/>
      <c r="AA42" s="511"/>
    </row>
    <row r="43" spans="1:27" s="510" customFormat="1">
      <c r="A43" s="448"/>
      <c r="Z43" s="511"/>
      <c r="AA43" s="511"/>
    </row>
    <row r="44" spans="1:27" s="510" customFormat="1">
      <c r="A44" s="448"/>
      <c r="Z44" s="511"/>
      <c r="AA44" s="511"/>
    </row>
    <row r="45" spans="1:27" s="510" customFormat="1">
      <c r="A45" s="448"/>
      <c r="Z45" s="511"/>
      <c r="AA45" s="511"/>
    </row>
    <row r="46" spans="1:27" s="510" customFormat="1">
      <c r="A46" s="2"/>
      <c r="Z46" s="511"/>
      <c r="AA46" s="511"/>
    </row>
    <row r="47" spans="1:27" s="510" customFormat="1">
      <c r="Z47" s="511"/>
      <c r="AA47" s="511"/>
    </row>
    <row r="48" spans="1:27" s="510" customFormat="1">
      <c r="Z48" s="511"/>
      <c r="AA48" s="511"/>
    </row>
    <row r="49" spans="26:30" s="510" customFormat="1">
      <c r="Z49" s="511"/>
      <c r="AA49" s="511"/>
    </row>
    <row r="50" spans="26:30" s="510" customFormat="1">
      <c r="Z50" s="511"/>
      <c r="AA50" s="511"/>
    </row>
    <row r="51" spans="26:30" s="510" customFormat="1">
      <c r="Z51" s="511"/>
      <c r="AA51" s="511"/>
    </row>
    <row r="52" spans="26:30" s="510" customFormat="1">
      <c r="Z52" s="511"/>
      <c r="AA52" s="511"/>
    </row>
    <row r="53" spans="26:30" s="510" customFormat="1">
      <c r="Z53" s="511"/>
      <c r="AA53" s="511"/>
    </row>
    <row r="54" spans="26:30" s="510" customFormat="1">
      <c r="Z54" s="511"/>
      <c r="AA54" s="511"/>
    </row>
    <row r="55" spans="26:30" s="510" customFormat="1">
      <c r="Z55" s="511"/>
      <c r="AA55" s="511"/>
    </row>
    <row r="56" spans="26:30" s="510" customFormat="1">
      <c r="Z56" s="511"/>
      <c r="AA56" s="511"/>
    </row>
    <row r="57" spans="26:30" s="510" customFormat="1">
      <c r="Z57" s="511"/>
      <c r="AA57" s="511"/>
    </row>
    <row r="58" spans="26:30" s="510" customFormat="1">
      <c r="Z58" s="511"/>
      <c r="AA58" s="511"/>
    </row>
    <row r="59" spans="26:30" s="510" customFormat="1">
      <c r="Z59" s="511"/>
      <c r="AA59" s="511"/>
    </row>
    <row r="60" spans="26:30" s="510" customFormat="1">
      <c r="Z60" s="511"/>
      <c r="AA60" s="511"/>
    </row>
    <row r="61" spans="26:30" s="510" customFormat="1">
      <c r="Z61" s="511"/>
      <c r="AA61" s="511"/>
    </row>
    <row r="62" spans="26:30" s="510" customFormat="1">
      <c r="Z62" s="511"/>
      <c r="AA62" s="511"/>
    </row>
    <row r="63" spans="26:30" s="510" customFormat="1">
      <c r="Z63" s="511"/>
      <c r="AA63" s="511"/>
    </row>
    <row r="64" spans="26:30">
      <c r="AB64" s="5"/>
      <c r="AC64" s="5"/>
      <c r="AD64" s="510"/>
    </row>
    <row r="65" spans="28:30">
      <c r="AB65" s="5"/>
      <c r="AC65" s="5"/>
      <c r="AD65" s="510"/>
    </row>
    <row r="66" spans="28:30">
      <c r="AB66" s="5"/>
      <c r="AC66" s="5"/>
      <c r="AD66" s="510"/>
    </row>
    <row r="67" spans="28:30">
      <c r="AB67" s="5"/>
      <c r="AC67" s="5"/>
      <c r="AD67" s="510"/>
    </row>
    <row r="68" spans="28:30">
      <c r="AB68" s="5"/>
      <c r="AC68" s="5"/>
      <c r="AD68" s="510"/>
    </row>
    <row r="69" spans="28:30">
      <c r="AB69" s="5"/>
      <c r="AC69" s="5"/>
      <c r="AD69" s="510"/>
    </row>
    <row r="70" spans="28:30">
      <c r="AB70" s="5"/>
      <c r="AC70" s="5"/>
      <c r="AD70" s="510"/>
    </row>
    <row r="71" spans="28:30">
      <c r="AB71" s="5"/>
      <c r="AC71" s="5"/>
      <c r="AD71" s="510"/>
    </row>
    <row r="72" spans="28:30">
      <c r="AB72" s="5"/>
      <c r="AC72" s="5"/>
      <c r="AD72" s="510"/>
    </row>
    <row r="73" spans="28:30">
      <c r="AB73" s="5"/>
      <c r="AC73" s="5"/>
      <c r="AD73" s="510"/>
    </row>
    <row r="74" spans="28:30">
      <c r="AB74" s="5"/>
      <c r="AC74" s="5"/>
      <c r="AD74" s="510"/>
    </row>
    <row r="75" spans="28:30">
      <c r="AB75" s="5"/>
      <c r="AC75" s="5"/>
      <c r="AD75" s="510"/>
    </row>
    <row r="76" spans="28:30">
      <c r="AB76" s="5"/>
      <c r="AC76" s="5"/>
      <c r="AD76" s="510"/>
    </row>
    <row r="77" spans="28:30">
      <c r="AB77" s="5"/>
      <c r="AC77" s="5"/>
      <c r="AD77" s="510"/>
    </row>
    <row r="78" spans="28:30">
      <c r="AB78" s="5"/>
      <c r="AC78" s="5"/>
      <c r="AD78" s="510"/>
    </row>
    <row r="79" spans="28:30">
      <c r="AB79" s="5"/>
      <c r="AC79" s="5"/>
      <c r="AD79" s="510"/>
    </row>
    <row r="80" spans="28:30">
      <c r="AB80" s="5"/>
      <c r="AC80" s="5"/>
      <c r="AD80" s="510"/>
    </row>
    <row r="81" spans="28:30">
      <c r="AB81" s="5"/>
      <c r="AC81" s="5"/>
      <c r="AD81" s="510"/>
    </row>
    <row r="82" spans="28:30">
      <c r="AB82" s="5"/>
      <c r="AC82" s="5"/>
      <c r="AD82" s="510"/>
    </row>
    <row r="83" spans="28:30">
      <c r="AB83" s="5"/>
      <c r="AC83" s="5"/>
      <c r="AD83" s="510"/>
    </row>
    <row r="84" spans="28:30">
      <c r="AB84" s="5"/>
      <c r="AC84" s="5"/>
      <c r="AD84" s="510"/>
    </row>
    <row r="85" spans="28:30">
      <c r="AB85" s="5"/>
      <c r="AC85" s="5"/>
      <c r="AD85" s="510"/>
    </row>
    <row r="86" spans="28:30">
      <c r="AB86" s="5"/>
      <c r="AC86" s="5"/>
      <c r="AD86" s="510"/>
    </row>
    <row r="87" spans="28:30">
      <c r="AB87" s="5"/>
      <c r="AC87" s="5"/>
      <c r="AD87" s="510"/>
    </row>
    <row r="88" spans="28:30">
      <c r="AB88" s="5"/>
      <c r="AC88" s="5"/>
      <c r="AD88" s="510"/>
    </row>
    <row r="89" spans="28:30">
      <c r="AB89" s="5"/>
      <c r="AC89" s="5"/>
      <c r="AD89" s="510"/>
    </row>
    <row r="90" spans="28:30">
      <c r="AB90" s="5"/>
      <c r="AC90" s="5"/>
      <c r="AD90" s="510"/>
    </row>
    <row r="91" spans="28:30">
      <c r="AB91" s="5"/>
      <c r="AC91" s="5"/>
      <c r="AD91" s="510"/>
    </row>
    <row r="92" spans="28:30">
      <c r="AB92" s="5"/>
      <c r="AC92" s="5"/>
      <c r="AD92" s="510"/>
    </row>
    <row r="93" spans="28:30">
      <c r="AB93" s="5"/>
      <c r="AC93" s="5"/>
      <c r="AD93" s="510"/>
    </row>
    <row r="94" spans="28:30">
      <c r="AB94" s="5"/>
      <c r="AC94" s="5"/>
      <c r="AD94" s="510"/>
    </row>
    <row r="95" spans="28:30">
      <c r="AB95" s="5"/>
      <c r="AC95" s="5"/>
      <c r="AD95" s="510"/>
    </row>
    <row r="96" spans="28:30">
      <c r="AB96" s="5"/>
      <c r="AC96" s="5"/>
      <c r="AD96" s="510"/>
    </row>
    <row r="97" spans="28:30">
      <c r="AB97" s="5"/>
      <c r="AC97" s="5"/>
      <c r="AD97" s="510"/>
    </row>
    <row r="98" spans="28:30">
      <c r="AB98" s="5"/>
      <c r="AC98" s="5"/>
      <c r="AD98" s="510"/>
    </row>
    <row r="99" spans="28:30">
      <c r="AB99" s="5"/>
      <c r="AC99" s="5"/>
      <c r="AD99" s="510"/>
    </row>
    <row r="100" spans="28:30">
      <c r="AB100" s="5"/>
      <c r="AC100" s="5"/>
      <c r="AD100" s="510"/>
    </row>
    <row r="101" spans="28:30">
      <c r="AB101" s="5"/>
      <c r="AC101" s="5"/>
      <c r="AD101" s="510"/>
    </row>
    <row r="102" spans="28:30">
      <c r="AB102" s="5"/>
      <c r="AC102" s="5"/>
      <c r="AD102" s="510"/>
    </row>
    <row r="103" spans="28:30">
      <c r="AB103" s="5"/>
      <c r="AC103" s="5"/>
      <c r="AD103" s="510"/>
    </row>
    <row r="104" spans="28:30">
      <c r="AB104" s="5"/>
      <c r="AC104" s="5"/>
      <c r="AD104" s="510"/>
    </row>
    <row r="105" spans="28:30">
      <c r="AB105" s="5"/>
      <c r="AC105" s="5"/>
      <c r="AD105" s="510"/>
    </row>
    <row r="106" spans="28:30">
      <c r="AB106" s="5"/>
      <c r="AC106" s="5"/>
      <c r="AD106" s="510"/>
    </row>
    <row r="107" spans="28:30">
      <c r="AB107" s="5"/>
      <c r="AC107" s="5"/>
      <c r="AD107" s="510"/>
    </row>
    <row r="108" spans="28:30">
      <c r="AB108" s="5"/>
      <c r="AC108" s="5"/>
      <c r="AD108" s="510"/>
    </row>
    <row r="109" spans="28:30">
      <c r="AB109" s="5"/>
      <c r="AC109" s="5"/>
      <c r="AD109" s="510"/>
    </row>
    <row r="110" spans="28:30">
      <c r="AB110" s="5"/>
      <c r="AC110" s="5"/>
      <c r="AD110" s="510"/>
    </row>
    <row r="111" spans="28:30">
      <c r="AB111" s="5"/>
      <c r="AC111" s="5"/>
      <c r="AD111" s="510"/>
    </row>
    <row r="112" spans="28:30">
      <c r="AB112" s="5"/>
      <c r="AC112" s="5"/>
      <c r="AD112" s="510"/>
    </row>
    <row r="113" spans="28:30">
      <c r="AB113" s="5"/>
      <c r="AC113" s="5"/>
      <c r="AD113" s="510"/>
    </row>
    <row r="114" spans="28:30">
      <c r="AB114" s="5"/>
      <c r="AC114" s="5"/>
      <c r="AD114" s="510"/>
    </row>
    <row r="115" spans="28:30">
      <c r="AB115" s="5"/>
      <c r="AC115" s="5"/>
      <c r="AD115" s="510"/>
    </row>
    <row r="116" spans="28:30">
      <c r="AB116" s="5"/>
      <c r="AC116" s="5"/>
      <c r="AD116" s="510"/>
    </row>
    <row r="117" spans="28:30">
      <c r="AB117" s="5"/>
      <c r="AC117" s="5"/>
      <c r="AD117" s="510"/>
    </row>
    <row r="118" spans="28:30">
      <c r="AB118" s="5"/>
      <c r="AC118" s="5"/>
      <c r="AD118" s="510"/>
    </row>
    <row r="119" spans="28:30">
      <c r="AB119" s="5"/>
      <c r="AC119" s="5"/>
      <c r="AD119" s="510"/>
    </row>
    <row r="120" spans="28:30">
      <c r="AB120" s="5"/>
      <c r="AC120" s="5"/>
      <c r="AD120" s="510"/>
    </row>
    <row r="121" spans="28:30">
      <c r="AB121" s="5"/>
      <c r="AC121" s="5"/>
      <c r="AD121" s="510"/>
    </row>
    <row r="122" spans="28:30">
      <c r="AB122" s="5"/>
      <c r="AC122" s="5"/>
      <c r="AD122" s="510"/>
    </row>
    <row r="123" spans="28:30">
      <c r="AB123" s="5"/>
      <c r="AC123" s="5"/>
      <c r="AD123" s="510"/>
    </row>
    <row r="124" spans="28:30">
      <c r="AB124" s="5"/>
      <c r="AC124" s="5"/>
      <c r="AD124" s="510"/>
    </row>
    <row r="125" spans="28:30">
      <c r="AB125" s="5"/>
      <c r="AC125" s="5"/>
      <c r="AD125" s="510"/>
    </row>
    <row r="126" spans="28:30">
      <c r="AB126" s="5"/>
      <c r="AC126" s="5"/>
      <c r="AD126" s="510"/>
    </row>
    <row r="127" spans="28:30">
      <c r="AB127" s="5"/>
      <c r="AC127" s="5"/>
      <c r="AD127" s="510"/>
    </row>
    <row r="128" spans="28:30">
      <c r="AB128" s="5"/>
      <c r="AC128" s="5"/>
      <c r="AD128" s="510"/>
    </row>
    <row r="129" spans="28:30">
      <c r="AB129" s="5"/>
      <c r="AC129" s="5"/>
      <c r="AD129" s="510"/>
    </row>
    <row r="130" spans="28:30">
      <c r="AB130" s="5"/>
      <c r="AC130" s="5"/>
      <c r="AD130" s="510"/>
    </row>
    <row r="131" spans="28:30">
      <c r="AB131" s="5"/>
      <c r="AC131" s="5"/>
      <c r="AD131" s="510"/>
    </row>
    <row r="132" spans="28:30">
      <c r="AB132" s="5"/>
      <c r="AC132" s="5"/>
      <c r="AD132" s="510"/>
    </row>
    <row r="133" spans="28:30">
      <c r="AB133" s="5"/>
      <c r="AC133" s="5"/>
      <c r="AD133" s="510"/>
    </row>
    <row r="134" spans="28:30">
      <c r="AB134" s="5"/>
      <c r="AC134" s="5"/>
      <c r="AD134" s="510"/>
    </row>
    <row r="135" spans="28:30">
      <c r="AB135" s="5"/>
      <c r="AC135" s="5"/>
      <c r="AD135" s="510"/>
    </row>
    <row r="136" spans="28:30">
      <c r="AB136" s="5"/>
      <c r="AC136" s="5"/>
      <c r="AD136" s="510"/>
    </row>
    <row r="137" spans="28:30">
      <c r="AB137" s="5"/>
      <c r="AC137" s="5"/>
      <c r="AD137" s="510"/>
    </row>
    <row r="138" spans="28:30">
      <c r="AB138" s="5"/>
      <c r="AC138" s="5"/>
      <c r="AD138" s="510"/>
    </row>
    <row r="139" spans="28:30">
      <c r="AB139" s="5"/>
      <c r="AC139" s="5"/>
      <c r="AD139" s="510"/>
    </row>
    <row r="140" spans="28:30">
      <c r="AB140" s="5"/>
      <c r="AC140" s="5"/>
      <c r="AD140" s="510"/>
    </row>
    <row r="141" spans="28:30">
      <c r="AB141" s="5"/>
      <c r="AC141" s="5"/>
      <c r="AD141" s="510"/>
    </row>
    <row r="142" spans="28:30">
      <c r="AB142" s="5"/>
      <c r="AC142" s="5"/>
      <c r="AD142" s="510"/>
    </row>
    <row r="143" spans="28:30">
      <c r="AB143" s="5"/>
      <c r="AC143" s="5"/>
      <c r="AD143" s="510"/>
    </row>
    <row r="144" spans="28:30">
      <c r="AB144" s="5"/>
      <c r="AC144" s="5"/>
      <c r="AD144" s="510"/>
    </row>
    <row r="145" spans="28:30">
      <c r="AB145" s="5"/>
      <c r="AC145" s="5"/>
      <c r="AD145" s="510"/>
    </row>
    <row r="146" spans="28:30">
      <c r="AB146" s="5"/>
      <c r="AC146" s="5"/>
      <c r="AD146" s="510"/>
    </row>
    <row r="147" spans="28:30">
      <c r="AB147" s="5"/>
      <c r="AC147" s="5"/>
      <c r="AD147" s="510"/>
    </row>
    <row r="148" spans="28:30">
      <c r="AB148" s="5"/>
      <c r="AC148" s="5"/>
      <c r="AD148" s="510"/>
    </row>
    <row r="149" spans="28:30">
      <c r="AB149" s="5"/>
      <c r="AC149" s="5"/>
      <c r="AD149" s="510"/>
    </row>
    <row r="150" spans="28:30">
      <c r="AB150" s="5"/>
      <c r="AC150" s="5"/>
      <c r="AD150" s="510"/>
    </row>
    <row r="151" spans="28:30">
      <c r="AB151" s="5"/>
      <c r="AC151" s="5"/>
      <c r="AD151" s="510"/>
    </row>
    <row r="152" spans="28:30">
      <c r="AB152" s="5"/>
      <c r="AC152" s="5"/>
      <c r="AD152" s="510"/>
    </row>
    <row r="153" spans="28:30">
      <c r="AB153" s="5"/>
      <c r="AC153" s="5"/>
      <c r="AD153" s="510"/>
    </row>
    <row r="154" spans="28:30">
      <c r="AB154" s="5"/>
      <c r="AC154" s="5"/>
      <c r="AD154" s="510"/>
    </row>
    <row r="155" spans="28:30">
      <c r="AB155" s="5"/>
      <c r="AC155" s="5"/>
      <c r="AD155" s="510"/>
    </row>
    <row r="156" spans="28:30">
      <c r="AB156" s="5"/>
      <c r="AC156" s="5"/>
      <c r="AD156" s="510"/>
    </row>
    <row r="157" spans="28:30">
      <c r="AB157" s="5"/>
      <c r="AC157" s="5"/>
      <c r="AD157" s="510"/>
    </row>
    <row r="158" spans="28:30">
      <c r="AB158" s="5"/>
      <c r="AC158" s="5"/>
      <c r="AD158" s="510"/>
    </row>
    <row r="159" spans="28:30">
      <c r="AB159" s="5"/>
      <c r="AC159" s="5"/>
      <c r="AD159" s="510"/>
    </row>
    <row r="160" spans="28:30">
      <c r="AB160" s="5"/>
      <c r="AC160" s="5"/>
      <c r="AD160" s="510"/>
    </row>
    <row r="161" spans="28:30">
      <c r="AB161" s="5"/>
      <c r="AC161" s="5"/>
      <c r="AD161" s="510"/>
    </row>
    <row r="162" spans="28:30">
      <c r="AB162" s="5"/>
      <c r="AC162" s="5"/>
      <c r="AD162" s="510"/>
    </row>
    <row r="163" spans="28:30">
      <c r="AB163" s="5"/>
      <c r="AC163" s="5"/>
      <c r="AD163" s="510"/>
    </row>
    <row r="164" spans="28:30">
      <c r="AB164" s="5"/>
      <c r="AC164" s="5"/>
      <c r="AD164" s="510"/>
    </row>
    <row r="165" spans="28:30">
      <c r="AB165" s="5"/>
      <c r="AC165" s="5"/>
      <c r="AD165" s="510"/>
    </row>
    <row r="166" spans="28:30">
      <c r="AB166" s="5"/>
      <c r="AC166" s="5"/>
      <c r="AD166" s="510"/>
    </row>
    <row r="167" spans="28:30">
      <c r="AB167" s="5"/>
      <c r="AC167" s="5"/>
      <c r="AD167" s="510"/>
    </row>
    <row r="168" spans="28:30">
      <c r="AB168" s="5"/>
      <c r="AC168" s="5"/>
      <c r="AD168" s="510"/>
    </row>
    <row r="169" spans="28:30">
      <c r="AB169" s="5"/>
      <c r="AC169" s="5"/>
      <c r="AD169" s="510"/>
    </row>
    <row r="170" spans="28:30">
      <c r="AB170" s="5"/>
      <c r="AC170" s="5"/>
      <c r="AD170" s="510"/>
    </row>
    <row r="171" spans="28:30">
      <c r="AB171" s="5"/>
      <c r="AC171" s="5"/>
      <c r="AD171" s="510"/>
    </row>
    <row r="172" spans="28:30">
      <c r="AB172" s="5"/>
      <c r="AC172" s="5"/>
      <c r="AD172" s="510"/>
    </row>
    <row r="173" spans="28:30">
      <c r="AB173" s="5"/>
      <c r="AC173" s="5"/>
      <c r="AD173" s="510"/>
    </row>
    <row r="174" spans="28:30">
      <c r="AB174" s="5"/>
      <c r="AC174" s="5"/>
      <c r="AD174" s="510"/>
    </row>
    <row r="175" spans="28:30">
      <c r="AB175" s="5"/>
      <c r="AC175" s="5"/>
      <c r="AD175" s="510"/>
    </row>
    <row r="176" spans="28:30">
      <c r="AB176" s="5"/>
      <c r="AC176" s="5"/>
      <c r="AD176" s="510"/>
    </row>
    <row r="177" spans="28:30">
      <c r="AB177" s="5"/>
      <c r="AC177" s="5"/>
      <c r="AD177" s="510"/>
    </row>
    <row r="178" spans="28:30">
      <c r="AB178" s="5"/>
      <c r="AC178" s="5"/>
      <c r="AD178" s="510"/>
    </row>
    <row r="179" spans="28:30">
      <c r="AB179" s="5"/>
      <c r="AC179" s="5"/>
      <c r="AD179" s="510"/>
    </row>
    <row r="180" spans="28:30">
      <c r="AB180" s="5"/>
      <c r="AC180" s="5"/>
      <c r="AD180" s="510"/>
    </row>
    <row r="181" spans="28:30">
      <c r="AB181" s="5"/>
      <c r="AC181" s="5"/>
      <c r="AD181" s="510"/>
    </row>
    <row r="182" spans="28:30">
      <c r="AB182" s="5"/>
      <c r="AC182" s="5"/>
      <c r="AD182" s="510"/>
    </row>
    <row r="183" spans="28:30">
      <c r="AB183" s="5"/>
      <c r="AC183" s="5"/>
      <c r="AD183" s="510"/>
    </row>
    <row r="184" spans="28:30">
      <c r="AB184" s="5"/>
      <c r="AC184" s="5"/>
      <c r="AD184" s="510"/>
    </row>
    <row r="185" spans="28:30">
      <c r="AB185" s="5"/>
      <c r="AC185" s="5"/>
      <c r="AD185" s="510"/>
    </row>
    <row r="186" spans="28:30">
      <c r="AB186" s="5"/>
      <c r="AC186" s="5"/>
      <c r="AD186" s="510"/>
    </row>
    <row r="187" spans="28:30">
      <c r="AB187" s="5"/>
      <c r="AC187" s="5"/>
      <c r="AD187" s="510"/>
    </row>
    <row r="188" spans="28:30">
      <c r="AB188" s="5"/>
      <c r="AC188" s="5"/>
      <c r="AD188" s="510"/>
    </row>
    <row r="189" spans="28:30">
      <c r="AB189" s="5"/>
      <c r="AC189" s="5"/>
      <c r="AD189" s="510"/>
    </row>
    <row r="190" spans="28:30">
      <c r="AB190" s="5"/>
      <c r="AC190" s="5"/>
      <c r="AD190" s="510"/>
    </row>
    <row r="191" spans="28:30">
      <c r="AB191" s="5"/>
      <c r="AC191" s="5"/>
      <c r="AD191" s="510"/>
    </row>
    <row r="192" spans="28:30">
      <c r="AB192" s="5"/>
      <c r="AC192" s="5"/>
      <c r="AD192" s="510"/>
    </row>
    <row r="193" spans="28:30">
      <c r="AB193" s="5"/>
      <c r="AC193" s="5"/>
      <c r="AD193" s="510"/>
    </row>
    <row r="194" spans="28:30">
      <c r="AB194" s="5"/>
      <c r="AC194" s="5"/>
      <c r="AD194" s="510"/>
    </row>
    <row r="195" spans="28:30">
      <c r="AB195" s="5"/>
      <c r="AC195" s="5"/>
      <c r="AD195" s="510"/>
    </row>
    <row r="196" spans="28:30">
      <c r="AB196" s="5"/>
      <c r="AC196" s="5"/>
      <c r="AD196" s="510"/>
    </row>
    <row r="197" spans="28:30">
      <c r="AB197" s="5"/>
      <c r="AC197" s="5"/>
      <c r="AD197" s="510"/>
    </row>
    <row r="198" spans="28:30">
      <c r="AB198" s="5"/>
      <c r="AC198" s="5"/>
      <c r="AD198" s="510"/>
    </row>
    <row r="199" spans="28:30">
      <c r="AB199" s="5"/>
      <c r="AC199" s="5"/>
      <c r="AD199" s="510"/>
    </row>
    <row r="200" spans="28:30">
      <c r="AB200" s="5"/>
      <c r="AC200" s="5"/>
      <c r="AD200" s="510"/>
    </row>
    <row r="201" spans="28:30">
      <c r="AB201" s="5"/>
      <c r="AC201" s="5"/>
      <c r="AD201" s="510"/>
    </row>
    <row r="202" spans="28:30">
      <c r="AB202" s="5"/>
      <c r="AC202" s="5"/>
      <c r="AD202" s="510"/>
    </row>
    <row r="203" spans="28:30">
      <c r="AB203" s="5"/>
      <c r="AC203" s="5"/>
      <c r="AD203" s="510"/>
    </row>
    <row r="204" spans="28:30">
      <c r="AB204" s="5"/>
      <c r="AC204" s="5"/>
      <c r="AD204" s="510"/>
    </row>
    <row r="205" spans="28:30">
      <c r="AB205" s="5"/>
      <c r="AC205" s="5"/>
      <c r="AD205" s="510"/>
    </row>
    <row r="206" spans="28:30">
      <c r="AB206" s="5"/>
      <c r="AC206" s="5"/>
      <c r="AD206" s="510"/>
    </row>
    <row r="207" spans="28:30">
      <c r="AB207" s="5"/>
      <c r="AC207" s="5"/>
      <c r="AD207" s="510"/>
    </row>
    <row r="208" spans="28:30">
      <c r="AB208" s="5"/>
      <c r="AC208" s="5"/>
      <c r="AD208" s="510"/>
    </row>
    <row r="209" spans="28:30">
      <c r="AB209" s="5"/>
      <c r="AC209" s="5"/>
      <c r="AD209" s="510"/>
    </row>
    <row r="210" spans="28:30">
      <c r="AB210" s="5"/>
      <c r="AC210" s="5"/>
      <c r="AD210" s="510"/>
    </row>
    <row r="211" spans="28:30">
      <c r="AB211" s="5"/>
      <c r="AC211" s="5"/>
      <c r="AD211" s="510"/>
    </row>
    <row r="212" spans="28:30">
      <c r="AB212" s="5"/>
      <c r="AC212" s="5"/>
      <c r="AD212" s="510"/>
    </row>
    <row r="213" spans="28:30">
      <c r="AB213" s="5"/>
      <c r="AC213" s="5"/>
      <c r="AD213" s="510"/>
    </row>
    <row r="214" spans="28:30">
      <c r="AB214" s="5"/>
      <c r="AC214" s="5"/>
      <c r="AD214" s="510"/>
    </row>
    <row r="215" spans="28:30">
      <c r="AB215" s="5"/>
      <c r="AC215" s="5"/>
      <c r="AD215" s="510"/>
    </row>
    <row r="216" spans="28:30">
      <c r="AB216" s="5"/>
      <c r="AC216" s="5"/>
      <c r="AD216" s="510"/>
    </row>
    <row r="217" spans="28:30">
      <c r="AB217" s="5"/>
      <c r="AC217" s="5"/>
      <c r="AD217" s="510"/>
    </row>
    <row r="218" spans="28:30">
      <c r="AB218" s="5"/>
      <c r="AC218" s="5"/>
      <c r="AD218" s="510"/>
    </row>
    <row r="219" spans="28:30">
      <c r="AB219" s="5"/>
      <c r="AC219" s="5"/>
      <c r="AD219" s="510"/>
    </row>
    <row r="220" spans="28:30">
      <c r="AB220" s="5"/>
      <c r="AC220" s="5"/>
      <c r="AD220" s="510"/>
    </row>
    <row r="221" spans="28:30">
      <c r="AB221" s="5"/>
      <c r="AC221" s="5"/>
      <c r="AD221" s="510"/>
    </row>
    <row r="222" spans="28:30">
      <c r="AB222" s="5"/>
      <c r="AC222" s="5"/>
      <c r="AD222" s="510"/>
    </row>
    <row r="223" spans="28:30">
      <c r="AB223" s="5"/>
      <c r="AC223" s="5"/>
      <c r="AD223" s="510"/>
    </row>
    <row r="224" spans="28:30">
      <c r="AB224" s="5"/>
      <c r="AC224" s="5"/>
      <c r="AD224" s="510"/>
    </row>
    <row r="225" spans="28:30">
      <c r="AB225" s="5"/>
      <c r="AC225" s="5"/>
      <c r="AD225" s="510"/>
    </row>
    <row r="226" spans="28:30">
      <c r="AB226" s="5"/>
      <c r="AC226" s="5"/>
      <c r="AD226" s="510"/>
    </row>
    <row r="227" spans="28:30">
      <c r="AB227" s="5"/>
      <c r="AC227" s="5"/>
      <c r="AD227" s="510"/>
    </row>
    <row r="228" spans="28:30">
      <c r="AB228" s="5"/>
      <c r="AC228" s="5"/>
      <c r="AD228" s="510"/>
    </row>
    <row r="229" spans="28:30">
      <c r="AB229" s="5"/>
      <c r="AC229" s="5"/>
      <c r="AD229" s="510"/>
    </row>
    <row r="230" spans="28:30">
      <c r="AB230" s="5"/>
      <c r="AC230" s="5"/>
      <c r="AD230" s="510"/>
    </row>
    <row r="231" spans="28:30">
      <c r="AB231" s="5"/>
      <c r="AC231" s="5"/>
      <c r="AD231" s="510"/>
    </row>
    <row r="232" spans="28:30">
      <c r="AB232" s="5"/>
      <c r="AC232" s="5"/>
      <c r="AD232" s="510"/>
    </row>
    <row r="233" spans="28:30">
      <c r="AB233" s="5"/>
      <c r="AC233" s="5"/>
      <c r="AD233" s="510"/>
    </row>
    <row r="234" spans="28:30">
      <c r="AB234" s="5"/>
      <c r="AC234" s="5"/>
      <c r="AD234" s="510"/>
    </row>
    <row r="235" spans="28:30">
      <c r="AB235" s="5"/>
      <c r="AC235" s="5"/>
      <c r="AD235" s="510"/>
    </row>
    <row r="236" spans="28:30">
      <c r="AB236" s="5"/>
      <c r="AC236" s="5"/>
      <c r="AD236" s="510"/>
    </row>
    <row r="237" spans="28:30">
      <c r="AB237" s="5"/>
      <c r="AC237" s="5"/>
      <c r="AD237" s="510"/>
    </row>
    <row r="238" spans="28:30">
      <c r="AB238" s="5"/>
      <c r="AC238" s="5"/>
      <c r="AD238" s="510"/>
    </row>
    <row r="239" spans="28:30">
      <c r="AB239" s="5"/>
      <c r="AC239" s="5"/>
      <c r="AD239" s="510"/>
    </row>
    <row r="240" spans="28:30">
      <c r="AB240" s="5"/>
      <c r="AC240" s="5"/>
      <c r="AD240" s="510"/>
    </row>
    <row r="241" spans="28:30">
      <c r="AB241" s="5"/>
      <c r="AC241" s="5"/>
      <c r="AD241" s="510"/>
    </row>
    <row r="242" spans="28:30">
      <c r="AB242" s="5"/>
      <c r="AC242" s="5"/>
      <c r="AD242" s="510"/>
    </row>
    <row r="243" spans="28:30">
      <c r="AB243" s="5"/>
      <c r="AC243" s="5"/>
      <c r="AD243" s="510"/>
    </row>
    <row r="244" spans="28:30">
      <c r="AB244" s="5"/>
      <c r="AC244" s="5"/>
      <c r="AD244" s="510"/>
    </row>
    <row r="245" spans="28:30">
      <c r="AB245" s="5"/>
      <c r="AC245" s="5"/>
      <c r="AD245" s="510"/>
    </row>
    <row r="246" spans="28:30">
      <c r="AB246" s="5"/>
      <c r="AC246" s="5"/>
      <c r="AD246" s="510"/>
    </row>
    <row r="247" spans="28:30">
      <c r="AB247" s="5"/>
      <c r="AC247" s="5"/>
      <c r="AD247" s="510"/>
    </row>
    <row r="248" spans="28:30">
      <c r="AB248" s="5"/>
      <c r="AC248" s="5"/>
      <c r="AD248" s="510"/>
    </row>
    <row r="249" spans="28:30">
      <c r="AB249" s="5"/>
      <c r="AC249" s="5"/>
      <c r="AD249" s="510"/>
    </row>
    <row r="250" spans="28:30">
      <c r="AB250" s="5"/>
      <c r="AC250" s="5"/>
      <c r="AD250" s="510"/>
    </row>
    <row r="251" spans="28:30">
      <c r="AB251" s="5"/>
      <c r="AC251" s="5"/>
      <c r="AD251" s="510"/>
    </row>
    <row r="252" spans="28:30">
      <c r="AB252" s="5"/>
      <c r="AC252" s="5"/>
      <c r="AD252" s="510"/>
    </row>
    <row r="253" spans="28:30">
      <c r="AB253" s="5"/>
      <c r="AC253" s="5"/>
      <c r="AD253" s="510"/>
    </row>
    <row r="254" spans="28:30">
      <c r="AB254" s="5"/>
      <c r="AC254" s="5"/>
      <c r="AD254" s="510"/>
    </row>
    <row r="255" spans="28:30">
      <c r="AB255" s="5"/>
      <c r="AC255" s="5"/>
      <c r="AD255" s="510"/>
    </row>
    <row r="256" spans="28:30">
      <c r="AB256" s="5"/>
      <c r="AC256" s="5"/>
      <c r="AD256" s="510"/>
    </row>
    <row r="257" spans="28:30">
      <c r="AB257" s="5"/>
      <c r="AC257" s="5"/>
      <c r="AD257" s="510"/>
    </row>
    <row r="258" spans="28:30">
      <c r="AB258" s="5"/>
      <c r="AC258" s="5"/>
      <c r="AD258" s="510"/>
    </row>
    <row r="259" spans="28:30">
      <c r="AB259" s="5"/>
      <c r="AC259" s="5"/>
      <c r="AD259" s="510"/>
    </row>
    <row r="260" spans="28:30">
      <c r="AB260" s="5"/>
      <c r="AC260" s="5"/>
      <c r="AD260" s="510"/>
    </row>
    <row r="261" spans="28:30">
      <c r="AB261" s="5"/>
      <c r="AC261" s="5"/>
      <c r="AD261" s="510"/>
    </row>
    <row r="262" spans="28:30">
      <c r="AB262" s="5"/>
      <c r="AC262" s="5"/>
      <c r="AD262" s="510"/>
    </row>
    <row r="263" spans="28:30">
      <c r="AB263" s="5"/>
      <c r="AC263" s="5"/>
      <c r="AD263" s="510"/>
    </row>
    <row r="264" spans="28:30">
      <c r="AB264" s="5"/>
      <c r="AC264" s="5"/>
      <c r="AD264" s="510"/>
    </row>
    <row r="265" spans="28:30">
      <c r="AB265" s="5"/>
      <c r="AC265" s="5"/>
      <c r="AD265" s="510"/>
    </row>
    <row r="266" spans="28:30">
      <c r="AB266" s="5"/>
      <c r="AC266" s="5"/>
      <c r="AD266" s="510"/>
    </row>
    <row r="267" spans="28:30">
      <c r="AB267" s="5"/>
      <c r="AC267" s="5"/>
      <c r="AD267" s="510"/>
    </row>
    <row r="268" spans="28:30">
      <c r="AB268" s="5"/>
      <c r="AC268" s="5"/>
      <c r="AD268" s="510"/>
    </row>
    <row r="269" spans="28:30">
      <c r="AB269" s="5"/>
      <c r="AC269" s="5"/>
      <c r="AD269" s="510"/>
    </row>
    <row r="270" spans="28:30">
      <c r="AB270" s="5"/>
      <c r="AC270" s="5"/>
      <c r="AD270" s="510"/>
    </row>
    <row r="271" spans="28:30">
      <c r="AB271" s="5"/>
      <c r="AC271" s="5"/>
      <c r="AD271" s="510"/>
    </row>
    <row r="272" spans="28:30">
      <c r="AB272" s="5"/>
      <c r="AC272" s="5"/>
      <c r="AD272" s="510"/>
    </row>
    <row r="273" spans="28:30">
      <c r="AB273" s="5"/>
      <c r="AC273" s="5"/>
      <c r="AD273" s="510"/>
    </row>
    <row r="274" spans="28:30">
      <c r="AB274" s="5"/>
      <c r="AC274" s="5"/>
      <c r="AD274" s="510"/>
    </row>
    <row r="275" spans="28:30">
      <c r="AB275" s="5"/>
      <c r="AC275" s="5"/>
      <c r="AD275" s="510"/>
    </row>
    <row r="276" spans="28:30">
      <c r="AB276" s="5"/>
      <c r="AC276" s="5"/>
      <c r="AD276" s="510"/>
    </row>
    <row r="277" spans="28:30">
      <c r="AB277" s="5"/>
      <c r="AC277" s="5"/>
      <c r="AD277" s="510"/>
    </row>
    <row r="278" spans="28:30">
      <c r="AB278" s="5"/>
      <c r="AC278" s="5"/>
      <c r="AD278" s="510"/>
    </row>
    <row r="279" spans="28:30">
      <c r="AB279" s="5"/>
      <c r="AC279" s="5"/>
      <c r="AD279" s="510"/>
    </row>
    <row r="280" spans="28:30">
      <c r="AB280" s="5"/>
      <c r="AC280" s="5"/>
      <c r="AD280" s="510"/>
    </row>
    <row r="281" spans="28:30">
      <c r="AB281" s="5"/>
      <c r="AC281" s="5"/>
      <c r="AD281" s="510"/>
    </row>
    <row r="282" spans="28:30">
      <c r="AB282" s="5"/>
      <c r="AC282" s="5"/>
      <c r="AD282" s="510"/>
    </row>
    <row r="283" spans="28:30">
      <c r="AB283" s="5"/>
      <c r="AC283" s="5"/>
      <c r="AD283" s="510"/>
    </row>
    <row r="284" spans="28:30">
      <c r="AB284" s="5"/>
      <c r="AC284" s="5"/>
      <c r="AD284" s="510"/>
    </row>
    <row r="285" spans="28:30">
      <c r="AB285" s="5"/>
      <c r="AC285" s="5"/>
      <c r="AD285" s="510"/>
    </row>
    <row r="286" spans="28:30">
      <c r="AB286" s="5"/>
      <c r="AC286" s="5"/>
      <c r="AD286" s="510"/>
    </row>
    <row r="287" spans="28:30">
      <c r="AB287" s="5"/>
      <c r="AC287" s="5"/>
      <c r="AD287" s="510"/>
    </row>
    <row r="288" spans="28:30">
      <c r="AB288" s="5"/>
      <c r="AC288" s="5"/>
      <c r="AD288" s="510"/>
    </row>
    <row r="289" spans="28:30">
      <c r="AB289" s="5"/>
      <c r="AC289" s="5"/>
      <c r="AD289" s="510"/>
    </row>
    <row r="290" spans="28:30">
      <c r="AB290" s="5"/>
      <c r="AC290" s="5"/>
      <c r="AD290" s="510"/>
    </row>
    <row r="291" spans="28:30">
      <c r="AB291" s="5"/>
      <c r="AC291" s="5"/>
      <c r="AD291" s="510"/>
    </row>
    <row r="292" spans="28:30">
      <c r="AB292" s="5"/>
      <c r="AC292" s="5"/>
      <c r="AD292" s="510"/>
    </row>
    <row r="293" spans="28:30">
      <c r="AB293" s="5"/>
      <c r="AC293" s="5"/>
      <c r="AD293" s="510"/>
    </row>
    <row r="294" spans="28:30">
      <c r="AB294" s="5"/>
      <c r="AC294" s="5"/>
      <c r="AD294" s="510"/>
    </row>
    <row r="295" spans="28:30">
      <c r="AB295" s="5"/>
      <c r="AC295" s="5"/>
      <c r="AD295" s="510"/>
    </row>
    <row r="296" spans="28:30">
      <c r="AB296" s="5"/>
      <c r="AC296" s="5"/>
      <c r="AD296" s="510"/>
    </row>
    <row r="297" spans="28:30">
      <c r="AB297" s="5"/>
      <c r="AC297" s="5"/>
      <c r="AD297" s="510"/>
    </row>
    <row r="298" spans="28:30">
      <c r="AB298" s="5"/>
      <c r="AC298" s="5"/>
      <c r="AD298" s="510"/>
    </row>
    <row r="299" spans="28:30">
      <c r="AB299" s="5"/>
      <c r="AC299" s="5"/>
      <c r="AD299" s="510"/>
    </row>
    <row r="300" spans="28:30">
      <c r="AB300" s="5"/>
      <c r="AC300" s="5"/>
      <c r="AD300" s="510"/>
    </row>
    <row r="301" spans="28:30">
      <c r="AB301" s="5"/>
      <c r="AC301" s="5"/>
      <c r="AD301" s="510"/>
    </row>
    <row r="302" spans="28:30">
      <c r="AB302" s="5"/>
      <c r="AC302" s="5"/>
      <c r="AD302" s="510"/>
    </row>
    <row r="303" spans="28:30">
      <c r="AB303" s="5"/>
      <c r="AC303" s="5"/>
      <c r="AD303" s="510"/>
    </row>
    <row r="304" spans="28:30">
      <c r="AB304" s="5"/>
      <c r="AC304" s="5"/>
      <c r="AD304" s="510"/>
    </row>
    <row r="305" spans="28:30">
      <c r="AB305" s="5"/>
      <c r="AC305" s="5"/>
      <c r="AD305" s="510"/>
    </row>
    <row r="306" spans="28:30">
      <c r="AB306" s="5"/>
      <c r="AC306" s="5"/>
      <c r="AD306" s="510"/>
    </row>
    <row r="307" spans="28:30">
      <c r="AB307" s="5"/>
      <c r="AC307" s="5"/>
      <c r="AD307" s="510"/>
    </row>
    <row r="308" spans="28:30">
      <c r="AB308" s="5"/>
      <c r="AC308" s="5"/>
      <c r="AD308" s="510"/>
    </row>
    <row r="309" spans="28:30">
      <c r="AB309" s="5"/>
      <c r="AC309" s="5"/>
      <c r="AD309" s="510"/>
    </row>
    <row r="310" spans="28:30">
      <c r="AB310" s="5"/>
      <c r="AC310" s="5"/>
      <c r="AD310" s="510"/>
    </row>
    <row r="311" spans="28:30">
      <c r="AB311" s="5"/>
      <c r="AC311" s="5"/>
      <c r="AD311" s="510"/>
    </row>
    <row r="312" spans="28:30">
      <c r="AB312" s="5"/>
      <c r="AC312" s="5"/>
      <c r="AD312" s="510"/>
    </row>
    <row r="313" spans="28:30">
      <c r="AB313" s="5"/>
      <c r="AC313" s="5"/>
      <c r="AD313" s="510"/>
    </row>
    <row r="314" spans="28:30">
      <c r="AB314" s="5"/>
      <c r="AC314" s="5"/>
      <c r="AD314" s="510"/>
    </row>
    <row r="315" spans="28:30">
      <c r="AB315" s="5"/>
      <c r="AC315" s="5"/>
      <c r="AD315" s="510"/>
    </row>
    <row r="316" spans="28:30">
      <c r="AB316" s="5"/>
      <c r="AC316" s="5"/>
      <c r="AD316" s="510"/>
    </row>
    <row r="317" spans="28:30">
      <c r="AB317" s="5"/>
      <c r="AC317" s="5"/>
      <c r="AD317" s="510"/>
    </row>
    <row r="318" spans="28:30">
      <c r="AB318" s="5"/>
      <c r="AC318" s="5"/>
      <c r="AD318" s="510"/>
    </row>
    <row r="319" spans="28:30">
      <c r="AB319" s="5"/>
      <c r="AC319" s="5"/>
      <c r="AD319" s="510"/>
    </row>
    <row r="320" spans="28:30">
      <c r="AB320" s="5"/>
      <c r="AC320" s="5"/>
      <c r="AD320" s="510"/>
    </row>
    <row r="321" spans="28:30">
      <c r="AB321" s="5"/>
      <c r="AC321" s="5"/>
      <c r="AD321" s="510"/>
    </row>
    <row r="322" spans="28:30">
      <c r="AB322" s="5"/>
      <c r="AC322" s="5"/>
      <c r="AD322" s="510"/>
    </row>
    <row r="323" spans="28:30">
      <c r="AB323" s="5"/>
      <c r="AC323" s="5"/>
      <c r="AD323" s="510"/>
    </row>
    <row r="324" spans="28:30">
      <c r="AB324" s="5"/>
      <c r="AC324" s="5"/>
      <c r="AD324" s="510"/>
    </row>
    <row r="325" spans="28:30">
      <c r="AB325" s="5"/>
      <c r="AC325" s="5"/>
      <c r="AD325" s="510"/>
    </row>
    <row r="326" spans="28:30">
      <c r="AB326" s="5"/>
      <c r="AC326" s="5"/>
      <c r="AD326" s="510"/>
    </row>
    <row r="327" spans="28:30">
      <c r="AB327" s="5"/>
      <c r="AC327" s="5"/>
      <c r="AD327" s="510"/>
    </row>
    <row r="328" spans="28:30">
      <c r="AB328" s="5"/>
      <c r="AC328" s="5"/>
      <c r="AD328" s="510"/>
    </row>
    <row r="329" spans="28:30">
      <c r="AB329" s="5"/>
      <c r="AC329" s="5"/>
      <c r="AD329" s="510"/>
    </row>
    <row r="330" spans="28:30">
      <c r="AB330" s="5"/>
      <c r="AC330" s="5"/>
      <c r="AD330" s="510"/>
    </row>
    <row r="331" spans="28:30">
      <c r="AB331" s="5"/>
      <c r="AC331" s="5"/>
      <c r="AD331" s="510"/>
    </row>
    <row r="332" spans="28:30">
      <c r="AB332" s="5"/>
      <c r="AC332" s="5"/>
      <c r="AD332" s="510"/>
    </row>
    <row r="333" spans="28:30">
      <c r="AB333" s="5"/>
      <c r="AC333" s="5"/>
      <c r="AD333" s="510"/>
    </row>
    <row r="334" spans="28:30">
      <c r="AB334" s="5"/>
      <c r="AC334" s="5"/>
      <c r="AD334" s="510"/>
    </row>
    <row r="335" spans="28:30">
      <c r="AB335" s="5"/>
      <c r="AC335" s="5"/>
      <c r="AD335" s="510"/>
    </row>
    <row r="336" spans="28:30">
      <c r="AB336" s="5"/>
      <c r="AC336" s="5"/>
      <c r="AD336" s="510"/>
    </row>
    <row r="337" spans="28:30">
      <c r="AB337" s="5"/>
      <c r="AC337" s="5"/>
      <c r="AD337" s="510"/>
    </row>
    <row r="338" spans="28:30">
      <c r="AB338" s="5"/>
      <c r="AC338" s="5"/>
      <c r="AD338" s="510"/>
    </row>
    <row r="339" spans="28:30">
      <c r="AB339" s="5"/>
      <c r="AC339" s="5"/>
      <c r="AD339" s="510"/>
    </row>
    <row r="340" spans="28:30">
      <c r="AB340" s="5"/>
      <c r="AC340" s="5"/>
      <c r="AD340" s="510"/>
    </row>
    <row r="341" spans="28:30">
      <c r="AB341" s="5"/>
      <c r="AC341" s="5"/>
      <c r="AD341" s="510"/>
    </row>
    <row r="342" spans="28:30">
      <c r="AB342" s="5"/>
      <c r="AC342" s="5"/>
      <c r="AD342" s="510"/>
    </row>
    <row r="343" spans="28:30">
      <c r="AB343" s="5"/>
      <c r="AC343" s="5"/>
      <c r="AD343" s="510"/>
    </row>
    <row r="344" spans="28:30">
      <c r="AB344" s="5"/>
      <c r="AC344" s="5"/>
      <c r="AD344" s="510"/>
    </row>
    <row r="345" spans="28:30">
      <c r="AB345" s="5"/>
      <c r="AC345" s="5"/>
      <c r="AD345" s="510"/>
    </row>
    <row r="346" spans="28:30">
      <c r="AB346" s="5"/>
      <c r="AC346" s="5"/>
      <c r="AD346" s="510"/>
    </row>
    <row r="347" spans="28:30">
      <c r="AB347" s="5"/>
      <c r="AC347" s="5"/>
      <c r="AD347" s="510"/>
    </row>
    <row r="348" spans="28:30">
      <c r="AB348" s="5"/>
      <c r="AC348" s="5"/>
      <c r="AD348" s="510"/>
    </row>
    <row r="349" spans="28:30">
      <c r="AB349" s="5"/>
      <c r="AC349" s="5"/>
      <c r="AD349" s="510"/>
    </row>
    <row r="350" spans="28:30">
      <c r="AB350" s="5"/>
      <c r="AC350" s="5"/>
      <c r="AD350" s="510"/>
    </row>
    <row r="351" spans="28:30">
      <c r="AB351" s="5"/>
      <c r="AC351" s="5"/>
      <c r="AD351" s="510"/>
    </row>
    <row r="352" spans="28:30">
      <c r="AB352" s="5"/>
      <c r="AC352" s="5"/>
      <c r="AD352" s="510"/>
    </row>
    <row r="353" spans="28:30">
      <c r="AB353" s="5"/>
      <c r="AC353" s="5"/>
      <c r="AD353" s="510"/>
    </row>
    <row r="354" spans="28:30">
      <c r="AB354" s="5"/>
      <c r="AC354" s="5"/>
      <c r="AD354" s="510"/>
    </row>
    <row r="355" spans="28:30">
      <c r="AB355" s="5"/>
      <c r="AC355" s="5"/>
      <c r="AD355" s="510"/>
    </row>
    <row r="356" spans="28:30">
      <c r="AB356" s="5"/>
      <c r="AC356" s="5"/>
      <c r="AD356" s="510"/>
    </row>
    <row r="357" spans="28:30">
      <c r="AB357" s="5"/>
      <c r="AC357" s="5"/>
      <c r="AD357" s="510"/>
    </row>
    <row r="358" spans="28:30">
      <c r="AB358" s="5"/>
      <c r="AC358" s="5"/>
      <c r="AD358" s="510"/>
    </row>
    <row r="359" spans="28:30">
      <c r="AB359" s="5"/>
      <c r="AC359" s="5"/>
      <c r="AD359" s="510"/>
    </row>
    <row r="360" spans="28:30">
      <c r="AB360" s="5"/>
      <c r="AC360" s="5"/>
      <c r="AD360" s="510"/>
    </row>
    <row r="361" spans="28:30">
      <c r="AB361" s="5"/>
      <c r="AC361" s="5"/>
      <c r="AD361" s="510"/>
    </row>
    <row r="362" spans="28:30">
      <c r="AB362" s="5"/>
      <c r="AC362" s="5"/>
      <c r="AD362" s="510"/>
    </row>
    <row r="363" spans="28:30">
      <c r="AB363" s="5"/>
      <c r="AC363" s="5"/>
      <c r="AD363" s="510"/>
    </row>
    <row r="364" spans="28:30">
      <c r="AB364" s="5"/>
      <c r="AC364" s="5"/>
      <c r="AD364" s="510"/>
    </row>
    <row r="365" spans="28:30">
      <c r="AB365" s="5"/>
      <c r="AC365" s="5"/>
      <c r="AD365" s="510"/>
    </row>
    <row r="366" spans="28:30">
      <c r="AB366" s="5"/>
      <c r="AC366" s="5"/>
      <c r="AD366" s="510"/>
    </row>
    <row r="367" spans="28:30">
      <c r="AB367" s="5"/>
      <c r="AC367" s="5"/>
      <c r="AD367" s="510"/>
    </row>
    <row r="368" spans="28:30">
      <c r="AB368" s="5"/>
      <c r="AC368" s="5"/>
      <c r="AD368" s="510"/>
    </row>
    <row r="369" spans="28:30">
      <c r="AB369" s="5"/>
      <c r="AC369" s="5"/>
      <c r="AD369" s="510"/>
    </row>
    <row r="370" spans="28:30">
      <c r="AB370" s="5"/>
      <c r="AC370" s="5"/>
      <c r="AD370" s="510"/>
    </row>
    <row r="371" spans="28:30">
      <c r="AB371" s="5"/>
      <c r="AC371" s="5"/>
      <c r="AD371" s="510"/>
    </row>
    <row r="372" spans="28:30">
      <c r="AB372" s="5"/>
      <c r="AC372" s="5"/>
      <c r="AD372" s="510"/>
    </row>
    <row r="373" spans="28:30">
      <c r="AB373" s="5"/>
      <c r="AC373" s="5"/>
      <c r="AD373" s="510"/>
    </row>
    <row r="374" spans="28:30">
      <c r="AB374" s="5"/>
      <c r="AC374" s="5"/>
      <c r="AD374" s="510"/>
    </row>
    <row r="375" spans="28:30">
      <c r="AB375" s="5"/>
      <c r="AC375" s="5"/>
      <c r="AD375" s="510"/>
    </row>
    <row r="376" spans="28:30">
      <c r="AB376" s="5"/>
      <c r="AC376" s="5"/>
      <c r="AD376" s="510"/>
    </row>
    <row r="377" spans="28:30">
      <c r="AB377" s="5"/>
      <c r="AC377" s="5"/>
      <c r="AD377" s="510"/>
    </row>
    <row r="378" spans="28:30">
      <c r="AB378" s="5"/>
      <c r="AC378" s="5"/>
      <c r="AD378" s="510"/>
    </row>
    <row r="379" spans="28:30">
      <c r="AB379" s="5"/>
      <c r="AC379" s="5"/>
      <c r="AD379" s="510"/>
    </row>
    <row r="380" spans="28:30">
      <c r="AB380" s="5"/>
      <c r="AC380" s="5"/>
      <c r="AD380" s="510"/>
    </row>
    <row r="381" spans="28:30">
      <c r="AB381" s="5"/>
      <c r="AC381" s="5"/>
      <c r="AD381" s="510"/>
    </row>
    <row r="382" spans="28:30">
      <c r="AB382" s="5"/>
      <c r="AC382" s="5"/>
      <c r="AD382" s="510"/>
    </row>
    <row r="383" spans="28:30">
      <c r="AB383" s="5"/>
      <c r="AC383" s="5"/>
      <c r="AD383" s="510"/>
    </row>
    <row r="384" spans="28:30">
      <c r="AB384" s="5"/>
      <c r="AC384" s="5"/>
      <c r="AD384" s="510"/>
    </row>
    <row r="385" spans="28:30">
      <c r="AB385" s="5"/>
      <c r="AC385" s="5"/>
      <c r="AD385" s="510"/>
    </row>
    <row r="386" spans="28:30">
      <c r="AB386" s="5"/>
      <c r="AC386" s="5"/>
      <c r="AD386" s="510"/>
    </row>
    <row r="387" spans="28:30">
      <c r="AB387" s="5"/>
      <c r="AC387" s="5"/>
      <c r="AD387" s="510"/>
    </row>
    <row r="388" spans="28:30">
      <c r="AB388" s="5"/>
      <c r="AC388" s="5"/>
      <c r="AD388" s="510"/>
    </row>
    <row r="389" spans="28:30">
      <c r="AB389" s="5"/>
      <c r="AC389" s="5"/>
      <c r="AD389" s="510"/>
    </row>
    <row r="390" spans="28:30">
      <c r="AB390" s="5"/>
      <c r="AC390" s="5"/>
      <c r="AD390" s="510"/>
    </row>
    <row r="391" spans="28:30">
      <c r="AB391" s="5"/>
      <c r="AC391" s="5"/>
      <c r="AD391" s="510"/>
    </row>
    <row r="392" spans="28:30">
      <c r="AB392" s="5"/>
      <c r="AC392" s="5"/>
      <c r="AD392" s="510"/>
    </row>
    <row r="393" spans="28:30">
      <c r="AB393" s="5"/>
      <c r="AC393" s="5"/>
      <c r="AD393" s="510"/>
    </row>
    <row r="394" spans="28:30">
      <c r="AB394" s="5"/>
      <c r="AC394" s="5"/>
      <c r="AD394" s="510"/>
    </row>
    <row r="395" spans="28:30">
      <c r="AB395" s="5"/>
      <c r="AC395" s="5"/>
      <c r="AD395" s="510"/>
    </row>
    <row r="396" spans="28:30">
      <c r="AB396" s="5"/>
      <c r="AC396" s="5"/>
      <c r="AD396" s="510"/>
    </row>
    <row r="397" spans="28:30">
      <c r="AB397" s="5"/>
      <c r="AC397" s="5"/>
      <c r="AD397" s="510"/>
    </row>
    <row r="398" spans="28:30">
      <c r="AB398" s="5"/>
      <c r="AC398" s="5"/>
      <c r="AD398" s="510"/>
    </row>
    <row r="399" spans="28:30">
      <c r="AB399" s="5"/>
      <c r="AC399" s="5"/>
      <c r="AD399" s="510"/>
    </row>
    <row r="400" spans="28:30">
      <c r="AB400" s="5"/>
      <c r="AC400" s="5"/>
      <c r="AD400" s="510"/>
    </row>
    <row r="401" spans="28:30">
      <c r="AB401" s="5"/>
      <c r="AC401" s="5"/>
      <c r="AD401" s="510"/>
    </row>
    <row r="402" spans="28:30">
      <c r="AB402" s="5"/>
      <c r="AC402" s="5"/>
      <c r="AD402" s="510"/>
    </row>
    <row r="403" spans="28:30">
      <c r="AB403" s="5"/>
      <c r="AC403" s="5"/>
      <c r="AD403" s="510"/>
    </row>
    <row r="404" spans="28:30">
      <c r="AB404" s="5"/>
      <c r="AC404" s="5"/>
      <c r="AD404" s="510"/>
    </row>
    <row r="405" spans="28:30">
      <c r="AB405" s="5"/>
      <c r="AC405" s="5"/>
      <c r="AD405" s="510"/>
    </row>
    <row r="406" spans="28:30">
      <c r="AB406" s="5"/>
      <c r="AC406" s="5"/>
      <c r="AD406" s="510"/>
    </row>
    <row r="407" spans="28:30">
      <c r="AB407" s="5"/>
      <c r="AC407" s="5"/>
      <c r="AD407" s="510"/>
    </row>
    <row r="408" spans="28:30">
      <c r="AB408" s="5"/>
      <c r="AC408" s="5"/>
      <c r="AD408" s="510"/>
    </row>
    <row r="409" spans="28:30">
      <c r="AB409" s="5"/>
      <c r="AC409" s="5"/>
      <c r="AD409" s="510"/>
    </row>
    <row r="410" spans="28:30">
      <c r="AB410" s="5"/>
      <c r="AC410" s="5"/>
      <c r="AD410" s="510"/>
    </row>
    <row r="411" spans="28:30">
      <c r="AB411" s="5"/>
      <c r="AC411" s="5"/>
      <c r="AD411" s="510"/>
    </row>
    <row r="412" spans="28:30">
      <c r="AB412" s="5"/>
      <c r="AC412" s="5"/>
      <c r="AD412" s="510"/>
    </row>
    <row r="413" spans="28:30">
      <c r="AB413" s="5"/>
      <c r="AC413" s="5"/>
      <c r="AD413" s="510"/>
    </row>
    <row r="414" spans="28:30">
      <c r="AB414" s="5"/>
      <c r="AC414" s="5"/>
      <c r="AD414" s="510"/>
    </row>
    <row r="415" spans="28:30">
      <c r="AB415" s="5"/>
      <c r="AC415" s="5"/>
      <c r="AD415" s="510"/>
    </row>
    <row r="416" spans="28:30">
      <c r="AB416" s="5"/>
      <c r="AC416" s="5"/>
      <c r="AD416" s="510"/>
    </row>
    <row r="417" spans="28:30">
      <c r="AB417" s="5"/>
      <c r="AC417" s="5"/>
      <c r="AD417" s="510"/>
    </row>
    <row r="418" spans="28:30">
      <c r="AB418" s="5"/>
      <c r="AC418" s="5"/>
      <c r="AD418" s="510"/>
    </row>
    <row r="419" spans="28:30">
      <c r="AB419" s="5"/>
      <c r="AC419" s="5"/>
      <c r="AD419" s="510"/>
    </row>
    <row r="420" spans="28:30">
      <c r="AB420" s="5"/>
      <c r="AC420" s="5"/>
      <c r="AD420" s="510"/>
    </row>
    <row r="421" spans="28:30">
      <c r="AB421" s="5"/>
      <c r="AC421" s="5"/>
      <c r="AD421" s="510"/>
    </row>
    <row r="422" spans="28:30">
      <c r="AB422" s="5"/>
      <c r="AC422" s="5"/>
      <c r="AD422" s="510"/>
    </row>
    <row r="423" spans="28:30">
      <c r="AB423" s="5"/>
      <c r="AC423" s="5"/>
      <c r="AD423" s="510"/>
    </row>
    <row r="424" spans="28:30">
      <c r="AB424" s="5"/>
      <c r="AC424" s="5"/>
      <c r="AD424" s="510"/>
    </row>
    <row r="425" spans="28:30">
      <c r="AB425" s="5"/>
      <c r="AC425" s="5"/>
      <c r="AD425" s="510"/>
    </row>
    <row r="426" spans="28:30">
      <c r="AB426" s="5"/>
      <c r="AC426" s="5"/>
      <c r="AD426" s="510"/>
    </row>
    <row r="427" spans="28:30">
      <c r="AB427" s="5"/>
      <c r="AC427" s="5"/>
      <c r="AD427" s="510"/>
    </row>
    <row r="428" spans="28:30">
      <c r="AB428" s="5"/>
      <c r="AC428" s="5"/>
      <c r="AD428" s="510"/>
    </row>
    <row r="429" spans="28:30">
      <c r="AB429" s="5"/>
      <c r="AC429" s="5"/>
      <c r="AD429" s="510"/>
    </row>
    <row r="430" spans="28:30">
      <c r="AB430" s="5"/>
      <c r="AC430" s="5"/>
      <c r="AD430" s="510"/>
    </row>
    <row r="431" spans="28:30">
      <c r="AB431" s="5"/>
      <c r="AC431" s="5"/>
      <c r="AD431" s="510"/>
    </row>
    <row r="432" spans="28:30">
      <c r="AB432" s="5"/>
      <c r="AC432" s="5"/>
      <c r="AD432" s="510"/>
    </row>
    <row r="433" spans="28:30">
      <c r="AB433" s="5"/>
      <c r="AC433" s="5"/>
      <c r="AD433" s="510"/>
    </row>
    <row r="434" spans="28:30">
      <c r="AB434" s="5"/>
      <c r="AC434" s="5"/>
      <c r="AD434" s="510"/>
    </row>
    <row r="435" spans="28:30">
      <c r="AB435" s="5"/>
      <c r="AC435" s="5"/>
      <c r="AD435" s="510"/>
    </row>
    <row r="436" spans="28:30">
      <c r="AB436" s="5"/>
      <c r="AC436" s="5"/>
      <c r="AD436" s="510"/>
    </row>
    <row r="437" spans="28:30">
      <c r="AB437" s="5"/>
      <c r="AC437" s="5"/>
      <c r="AD437" s="510"/>
    </row>
    <row r="438" spans="28:30">
      <c r="AB438" s="5"/>
      <c r="AC438" s="5"/>
      <c r="AD438" s="510"/>
    </row>
    <row r="439" spans="28:30">
      <c r="AB439" s="5"/>
      <c r="AC439" s="5"/>
      <c r="AD439" s="510"/>
    </row>
    <row r="440" spans="28:30">
      <c r="AB440" s="5"/>
      <c r="AC440" s="5"/>
      <c r="AD440" s="510"/>
    </row>
    <row r="441" spans="28:30">
      <c r="AB441" s="5"/>
      <c r="AC441" s="5"/>
      <c r="AD441" s="510"/>
    </row>
    <row r="442" spans="28:30">
      <c r="AB442" s="5"/>
      <c r="AC442" s="5"/>
      <c r="AD442" s="510"/>
    </row>
    <row r="443" spans="28:30">
      <c r="AB443" s="5"/>
      <c r="AC443" s="5"/>
      <c r="AD443" s="510"/>
    </row>
    <row r="444" spans="28:30">
      <c r="AB444" s="5"/>
      <c r="AC444" s="5"/>
      <c r="AD444" s="510"/>
    </row>
    <row r="445" spans="28:30">
      <c r="AB445" s="5"/>
      <c r="AC445" s="5"/>
      <c r="AD445" s="510"/>
    </row>
    <row r="446" spans="28:30">
      <c r="AB446" s="5"/>
      <c r="AC446" s="5"/>
      <c r="AD446" s="510"/>
    </row>
    <row r="447" spans="28:30">
      <c r="AB447" s="5"/>
      <c r="AC447" s="5"/>
      <c r="AD447" s="510"/>
    </row>
    <row r="448" spans="28:30">
      <c r="AB448" s="5"/>
      <c r="AC448" s="5"/>
      <c r="AD448" s="510"/>
    </row>
    <row r="449" spans="28:30">
      <c r="AB449" s="5"/>
      <c r="AC449" s="5"/>
      <c r="AD449" s="510"/>
    </row>
    <row r="450" spans="28:30">
      <c r="AB450" s="5"/>
      <c r="AC450" s="5"/>
      <c r="AD450" s="510"/>
    </row>
    <row r="451" spans="28:30">
      <c r="AB451" s="5"/>
      <c r="AC451" s="5"/>
      <c r="AD451" s="510"/>
    </row>
    <row r="452" spans="28:30">
      <c r="AB452" s="5"/>
      <c r="AC452" s="5"/>
      <c r="AD452" s="510"/>
    </row>
    <row r="453" spans="28:30">
      <c r="AB453" s="5"/>
      <c r="AC453" s="5"/>
      <c r="AD453" s="510"/>
    </row>
    <row r="454" spans="28:30">
      <c r="AB454" s="5"/>
      <c r="AC454" s="5"/>
      <c r="AD454" s="510"/>
    </row>
    <row r="455" spans="28:30">
      <c r="AB455" s="5"/>
      <c r="AC455" s="5"/>
      <c r="AD455" s="510"/>
    </row>
    <row r="456" spans="28:30">
      <c r="AB456" s="5"/>
      <c r="AC456" s="5"/>
      <c r="AD456" s="510"/>
    </row>
    <row r="457" spans="28:30">
      <c r="AB457" s="5"/>
      <c r="AC457" s="5"/>
      <c r="AD457" s="510"/>
    </row>
    <row r="458" spans="28:30">
      <c r="AB458" s="5"/>
      <c r="AC458" s="5"/>
      <c r="AD458" s="510"/>
    </row>
    <row r="459" spans="28:30">
      <c r="AB459" s="5"/>
      <c r="AC459" s="5"/>
      <c r="AD459" s="510"/>
    </row>
    <row r="460" spans="28:30">
      <c r="AB460" s="5"/>
      <c r="AC460" s="5"/>
      <c r="AD460" s="510"/>
    </row>
    <row r="461" spans="28:30">
      <c r="AB461" s="5"/>
      <c r="AC461" s="5"/>
      <c r="AD461" s="510"/>
    </row>
    <row r="462" spans="28:30">
      <c r="AB462" s="5"/>
      <c r="AC462" s="5"/>
      <c r="AD462" s="510"/>
    </row>
    <row r="463" spans="28:30">
      <c r="AB463" s="5"/>
      <c r="AC463" s="5"/>
      <c r="AD463" s="510"/>
    </row>
    <row r="464" spans="28:30">
      <c r="AB464" s="5"/>
      <c r="AC464" s="5"/>
      <c r="AD464" s="510"/>
    </row>
    <row r="465" spans="28:30">
      <c r="AB465" s="5"/>
      <c r="AC465" s="5"/>
      <c r="AD465" s="510"/>
    </row>
    <row r="466" spans="28:30">
      <c r="AB466" s="5"/>
      <c r="AC466" s="5"/>
      <c r="AD466" s="510"/>
    </row>
    <row r="467" spans="28:30">
      <c r="AB467" s="5"/>
      <c r="AC467" s="5"/>
      <c r="AD467" s="510"/>
    </row>
    <row r="468" spans="28:30">
      <c r="AB468" s="5"/>
      <c r="AC468" s="5"/>
      <c r="AD468" s="510"/>
    </row>
    <row r="469" spans="28:30">
      <c r="AB469" s="5"/>
      <c r="AC469" s="5"/>
      <c r="AD469" s="510"/>
    </row>
    <row r="470" spans="28:30">
      <c r="AB470" s="5"/>
      <c r="AC470" s="5"/>
      <c r="AD470" s="510"/>
    </row>
    <row r="471" spans="28:30">
      <c r="AB471" s="5"/>
      <c r="AC471" s="5"/>
      <c r="AD471" s="510"/>
    </row>
    <row r="472" spans="28:30">
      <c r="AB472" s="5"/>
      <c r="AC472" s="5"/>
      <c r="AD472" s="510"/>
    </row>
    <row r="473" spans="28:30">
      <c r="AB473" s="5"/>
      <c r="AC473" s="5"/>
      <c r="AD473" s="510"/>
    </row>
    <row r="474" spans="28:30">
      <c r="AB474" s="5"/>
      <c r="AC474" s="5"/>
      <c r="AD474" s="510"/>
    </row>
    <row r="475" spans="28:30">
      <c r="AB475" s="5"/>
      <c r="AC475" s="5"/>
      <c r="AD475" s="510"/>
    </row>
    <row r="476" spans="28:30">
      <c r="AB476" s="5"/>
      <c r="AC476" s="5"/>
      <c r="AD476" s="510"/>
    </row>
    <row r="477" spans="28:30">
      <c r="AB477" s="5"/>
      <c r="AC477" s="5"/>
      <c r="AD477" s="510"/>
    </row>
    <row r="478" spans="28:30">
      <c r="AB478" s="5"/>
      <c r="AC478" s="5"/>
      <c r="AD478" s="510"/>
    </row>
    <row r="479" spans="28:30">
      <c r="AB479" s="5"/>
      <c r="AC479" s="5"/>
      <c r="AD479" s="510"/>
    </row>
    <row r="480" spans="28:30">
      <c r="AB480" s="5"/>
      <c r="AC480" s="5"/>
      <c r="AD480" s="510"/>
    </row>
    <row r="481" spans="28:30">
      <c r="AB481" s="5"/>
      <c r="AC481" s="5"/>
      <c r="AD481" s="510"/>
    </row>
    <row r="482" spans="28:30">
      <c r="AB482" s="5"/>
      <c r="AC482" s="5"/>
      <c r="AD482" s="510"/>
    </row>
    <row r="483" spans="28:30">
      <c r="AB483" s="5"/>
      <c r="AC483" s="5"/>
      <c r="AD483" s="510"/>
    </row>
    <row r="484" spans="28:30">
      <c r="AB484" s="5"/>
      <c r="AC484" s="5"/>
      <c r="AD484" s="510"/>
    </row>
    <row r="485" spans="28:30">
      <c r="AB485" s="5"/>
      <c r="AC485" s="5"/>
      <c r="AD485" s="510"/>
    </row>
    <row r="486" spans="28:30">
      <c r="AB486" s="5"/>
      <c r="AC486" s="5"/>
      <c r="AD486" s="510"/>
    </row>
    <row r="487" spans="28:30">
      <c r="AB487" s="5"/>
      <c r="AC487" s="5"/>
      <c r="AD487" s="510"/>
    </row>
    <row r="488" spans="28:30">
      <c r="AB488" s="5"/>
      <c r="AC488" s="5"/>
      <c r="AD488" s="510"/>
    </row>
    <row r="489" spans="28:30">
      <c r="AB489" s="5"/>
      <c r="AC489" s="5"/>
      <c r="AD489" s="510"/>
    </row>
    <row r="490" spans="28:30">
      <c r="AB490" s="5"/>
      <c r="AC490" s="5"/>
      <c r="AD490" s="510"/>
    </row>
    <row r="491" spans="28:30">
      <c r="AB491" s="5"/>
      <c r="AC491" s="5"/>
      <c r="AD491" s="510"/>
    </row>
    <row r="492" spans="28:30">
      <c r="AB492" s="5"/>
      <c r="AC492" s="5"/>
      <c r="AD492" s="510"/>
    </row>
    <row r="493" spans="28:30">
      <c r="AB493" s="5"/>
      <c r="AC493" s="5"/>
      <c r="AD493" s="510"/>
    </row>
    <row r="494" spans="28:30">
      <c r="AB494" s="5"/>
      <c r="AC494" s="5"/>
      <c r="AD494" s="510"/>
    </row>
    <row r="495" spans="28:30">
      <c r="AB495" s="5"/>
      <c r="AC495" s="5"/>
      <c r="AD495" s="510"/>
    </row>
    <row r="496" spans="28:30">
      <c r="AB496" s="5"/>
      <c r="AC496" s="5"/>
      <c r="AD496" s="510"/>
    </row>
    <row r="497" spans="28:30">
      <c r="AB497" s="5"/>
      <c r="AC497" s="5"/>
      <c r="AD497" s="510"/>
    </row>
    <row r="498" spans="28:30">
      <c r="AB498" s="5"/>
      <c r="AC498" s="5"/>
      <c r="AD498" s="510"/>
    </row>
    <row r="499" spans="28:30">
      <c r="AB499" s="5"/>
      <c r="AC499" s="5"/>
      <c r="AD499" s="510"/>
    </row>
    <row r="500" spans="28:30">
      <c r="AB500" s="5"/>
      <c r="AC500" s="5"/>
      <c r="AD500" s="510"/>
    </row>
    <row r="501" spans="28:30">
      <c r="AB501" s="5"/>
      <c r="AC501" s="5"/>
      <c r="AD501" s="510"/>
    </row>
    <row r="502" spans="28:30">
      <c r="AB502" s="5"/>
      <c r="AC502" s="5"/>
      <c r="AD502" s="510"/>
    </row>
    <row r="503" spans="28:30">
      <c r="AB503" s="5"/>
      <c r="AC503" s="5"/>
      <c r="AD503" s="510"/>
    </row>
    <row r="504" spans="28:30">
      <c r="AB504" s="5"/>
      <c r="AC504" s="5"/>
      <c r="AD504" s="510"/>
    </row>
    <row r="505" spans="28:30">
      <c r="AB505" s="5"/>
      <c r="AC505" s="5"/>
      <c r="AD505" s="510"/>
    </row>
    <row r="506" spans="28:30">
      <c r="AB506" s="5"/>
      <c r="AC506" s="5"/>
      <c r="AD506" s="510"/>
    </row>
    <row r="507" spans="28:30">
      <c r="AB507" s="5"/>
      <c r="AC507" s="5"/>
      <c r="AD507" s="510"/>
    </row>
    <row r="508" spans="28:30">
      <c r="AB508" s="5"/>
      <c r="AC508" s="5"/>
      <c r="AD508" s="510"/>
    </row>
    <row r="509" spans="28:30">
      <c r="AB509" s="5"/>
      <c r="AC509" s="5"/>
      <c r="AD509" s="510"/>
    </row>
    <row r="510" spans="28:30">
      <c r="AB510" s="5"/>
      <c r="AC510" s="5"/>
      <c r="AD510" s="510"/>
    </row>
    <row r="511" spans="28:30">
      <c r="AB511" s="5"/>
      <c r="AC511" s="5"/>
      <c r="AD511" s="510"/>
    </row>
    <row r="512" spans="28:30">
      <c r="AB512" s="5"/>
      <c r="AC512" s="5"/>
      <c r="AD512" s="510"/>
    </row>
    <row r="513" spans="28:30">
      <c r="AB513" s="5"/>
      <c r="AC513" s="5"/>
      <c r="AD513" s="510"/>
    </row>
    <row r="514" spans="28:30">
      <c r="AB514" s="5"/>
      <c r="AC514" s="5"/>
      <c r="AD514" s="510"/>
    </row>
    <row r="515" spans="28:30">
      <c r="AB515" s="5"/>
      <c r="AC515" s="5"/>
      <c r="AD515" s="510"/>
    </row>
    <row r="516" spans="28:30">
      <c r="AB516" s="5"/>
      <c r="AC516" s="5"/>
      <c r="AD516" s="510"/>
    </row>
    <row r="517" spans="28:30">
      <c r="AB517" s="5"/>
      <c r="AC517" s="5"/>
      <c r="AD517" s="510"/>
    </row>
    <row r="518" spans="28:30">
      <c r="AB518" s="5"/>
      <c r="AC518" s="5"/>
      <c r="AD518" s="510"/>
    </row>
    <row r="519" spans="28:30">
      <c r="AB519" s="5"/>
      <c r="AC519" s="5"/>
      <c r="AD519" s="510"/>
    </row>
    <row r="520" spans="28:30">
      <c r="AB520" s="5"/>
      <c r="AC520" s="5"/>
      <c r="AD520" s="510"/>
    </row>
    <row r="521" spans="28:30">
      <c r="AB521" s="5"/>
      <c r="AC521" s="5"/>
      <c r="AD521" s="510"/>
    </row>
    <row r="522" spans="28:30">
      <c r="AB522" s="5"/>
      <c r="AC522" s="5"/>
      <c r="AD522" s="510"/>
    </row>
    <row r="523" spans="28:30">
      <c r="AB523" s="5"/>
      <c r="AC523" s="5"/>
      <c r="AD523" s="510"/>
    </row>
    <row r="524" spans="28:30">
      <c r="AB524" s="5"/>
      <c r="AC524" s="5"/>
      <c r="AD524" s="510"/>
    </row>
    <row r="525" spans="28:30">
      <c r="AB525" s="5"/>
      <c r="AC525" s="5"/>
      <c r="AD525" s="510"/>
    </row>
    <row r="526" spans="28:30">
      <c r="AB526" s="5"/>
      <c r="AC526" s="5"/>
      <c r="AD526" s="510"/>
    </row>
    <row r="527" spans="28:30">
      <c r="AB527" s="5"/>
      <c r="AC527" s="5"/>
      <c r="AD527" s="510"/>
    </row>
    <row r="528" spans="28:30">
      <c r="AB528" s="5"/>
      <c r="AC528" s="5"/>
      <c r="AD528" s="510"/>
    </row>
    <row r="529" spans="28:30">
      <c r="AB529" s="5"/>
      <c r="AC529" s="5"/>
      <c r="AD529" s="510"/>
    </row>
    <row r="530" spans="28:30">
      <c r="AB530" s="5"/>
      <c r="AC530" s="5"/>
      <c r="AD530" s="510"/>
    </row>
    <row r="531" spans="28:30">
      <c r="AB531" s="5"/>
      <c r="AC531" s="5"/>
      <c r="AD531" s="510"/>
    </row>
    <row r="532" spans="28:30">
      <c r="AB532" s="5"/>
      <c r="AC532" s="5"/>
      <c r="AD532" s="510"/>
    </row>
    <row r="533" spans="28:30">
      <c r="AB533" s="5"/>
      <c r="AC533" s="5"/>
      <c r="AD533" s="510"/>
    </row>
    <row r="534" spans="28:30">
      <c r="AB534" s="5"/>
      <c r="AC534" s="5"/>
      <c r="AD534" s="510"/>
    </row>
    <row r="535" spans="28:30">
      <c r="AB535" s="5"/>
      <c r="AC535" s="5"/>
      <c r="AD535" s="510"/>
    </row>
    <row r="536" spans="28:30">
      <c r="AB536" s="5"/>
      <c r="AC536" s="5"/>
      <c r="AD536" s="510"/>
    </row>
    <row r="537" spans="28:30">
      <c r="AB537" s="5"/>
      <c r="AC537" s="5"/>
      <c r="AD537" s="510"/>
    </row>
    <row r="538" spans="28:30">
      <c r="AB538" s="5"/>
      <c r="AC538" s="5"/>
      <c r="AD538" s="510"/>
    </row>
    <row r="539" spans="28:30">
      <c r="AB539" s="5"/>
      <c r="AC539" s="5"/>
      <c r="AD539" s="510"/>
    </row>
    <row r="540" spans="28:30">
      <c r="AB540" s="5"/>
      <c r="AC540" s="5"/>
      <c r="AD540" s="510"/>
    </row>
    <row r="541" spans="28:30">
      <c r="AB541" s="5"/>
      <c r="AC541" s="5"/>
      <c r="AD541" s="510"/>
    </row>
    <row r="542" spans="28:30">
      <c r="AB542" s="5"/>
      <c r="AC542" s="5"/>
      <c r="AD542" s="510"/>
    </row>
    <row r="543" spans="28:30">
      <c r="AB543" s="5"/>
      <c r="AC543" s="5"/>
      <c r="AD543" s="510"/>
    </row>
    <row r="544" spans="28:30">
      <c r="AB544" s="5"/>
      <c r="AC544" s="5"/>
      <c r="AD544" s="510"/>
    </row>
    <row r="545" spans="28:30">
      <c r="AB545" s="5"/>
      <c r="AC545" s="5"/>
      <c r="AD545" s="510"/>
    </row>
    <row r="546" spans="28:30">
      <c r="AB546" s="5"/>
      <c r="AC546" s="5"/>
      <c r="AD546" s="510"/>
    </row>
    <row r="547" spans="28:30">
      <c r="AB547" s="5"/>
      <c r="AC547" s="5"/>
      <c r="AD547" s="510"/>
    </row>
    <row r="548" spans="28:30">
      <c r="AB548" s="5"/>
      <c r="AC548" s="5"/>
      <c r="AD548" s="510"/>
    </row>
    <row r="549" spans="28:30">
      <c r="AB549" s="5"/>
      <c r="AC549" s="5"/>
      <c r="AD549" s="510"/>
    </row>
    <row r="550" spans="28:30">
      <c r="AB550" s="5"/>
      <c r="AC550" s="5"/>
      <c r="AD550" s="510"/>
    </row>
    <row r="551" spans="28:30">
      <c r="AB551" s="5"/>
      <c r="AC551" s="5"/>
      <c r="AD551" s="510"/>
    </row>
    <row r="552" spans="28:30">
      <c r="AB552" s="5"/>
      <c r="AC552" s="5"/>
      <c r="AD552" s="510"/>
    </row>
    <row r="553" spans="28:30">
      <c r="AB553" s="5"/>
      <c r="AC553" s="5"/>
      <c r="AD553" s="510"/>
    </row>
    <row r="554" spans="28:30">
      <c r="AB554" s="5"/>
      <c r="AC554" s="5"/>
      <c r="AD554" s="510"/>
    </row>
    <row r="555" spans="28:30">
      <c r="AB555" s="5"/>
      <c r="AC555" s="5"/>
      <c r="AD555" s="510"/>
    </row>
    <row r="556" spans="28:30">
      <c r="AB556" s="5"/>
      <c r="AC556" s="5"/>
      <c r="AD556" s="510"/>
    </row>
    <row r="557" spans="28:30">
      <c r="AB557" s="5"/>
      <c r="AC557" s="5"/>
      <c r="AD557" s="510"/>
    </row>
    <row r="558" spans="28:30">
      <c r="AB558" s="5"/>
      <c r="AC558" s="5"/>
      <c r="AD558" s="510"/>
    </row>
    <row r="559" spans="28:30">
      <c r="AB559" s="5"/>
      <c r="AC559" s="5"/>
      <c r="AD559" s="510"/>
    </row>
    <row r="560" spans="28:30">
      <c r="AB560" s="5"/>
      <c r="AC560" s="5"/>
      <c r="AD560" s="510"/>
    </row>
    <row r="561" spans="28:30">
      <c r="AB561" s="5"/>
      <c r="AC561" s="5"/>
      <c r="AD561" s="510"/>
    </row>
    <row r="562" spans="28:30">
      <c r="AB562" s="5"/>
      <c r="AC562" s="5"/>
      <c r="AD562" s="510"/>
    </row>
    <row r="563" spans="28:30">
      <c r="AB563" s="5"/>
      <c r="AC563" s="5"/>
      <c r="AD563" s="510"/>
    </row>
    <row r="564" spans="28:30">
      <c r="AB564" s="5"/>
      <c r="AC564" s="5"/>
      <c r="AD564" s="510"/>
    </row>
    <row r="565" spans="28:30">
      <c r="AB565" s="5"/>
      <c r="AC565" s="5"/>
      <c r="AD565" s="510"/>
    </row>
    <row r="566" spans="28:30">
      <c r="AB566" s="5"/>
      <c r="AC566" s="5"/>
      <c r="AD566" s="510"/>
    </row>
    <row r="567" spans="28:30">
      <c r="AB567" s="5"/>
      <c r="AC567" s="5"/>
      <c r="AD567" s="510"/>
    </row>
    <row r="568" spans="28:30">
      <c r="AB568" s="5"/>
      <c r="AC568" s="5"/>
      <c r="AD568" s="510"/>
    </row>
    <row r="569" spans="28:30">
      <c r="AB569" s="5"/>
      <c r="AC569" s="5"/>
      <c r="AD569" s="510"/>
    </row>
    <row r="570" spans="28:30">
      <c r="AB570" s="5"/>
      <c r="AC570" s="5"/>
      <c r="AD570" s="510"/>
    </row>
    <row r="571" spans="28:30">
      <c r="AB571" s="5"/>
      <c r="AC571" s="5"/>
      <c r="AD571" s="510"/>
    </row>
    <row r="572" spans="28:30">
      <c r="AB572" s="5"/>
      <c r="AC572" s="5"/>
      <c r="AD572" s="510"/>
    </row>
    <row r="573" spans="28:30">
      <c r="AB573" s="5"/>
      <c r="AC573" s="5"/>
      <c r="AD573" s="510"/>
    </row>
    <row r="574" spans="28:30">
      <c r="AB574" s="5"/>
      <c r="AC574" s="5"/>
      <c r="AD574" s="510"/>
    </row>
    <row r="575" spans="28:30">
      <c r="AB575" s="5"/>
      <c r="AC575" s="5"/>
      <c r="AD575" s="510"/>
    </row>
    <row r="576" spans="28:30">
      <c r="AB576" s="5"/>
      <c r="AC576" s="5"/>
      <c r="AD576" s="510"/>
    </row>
    <row r="577" spans="28:30">
      <c r="AB577" s="5"/>
      <c r="AC577" s="5"/>
      <c r="AD577" s="510"/>
    </row>
    <row r="578" spans="28:30">
      <c r="AB578" s="5"/>
      <c r="AC578" s="5"/>
      <c r="AD578" s="510"/>
    </row>
    <row r="579" spans="28:30">
      <c r="AB579" s="5"/>
      <c r="AC579" s="5"/>
      <c r="AD579" s="510"/>
    </row>
    <row r="580" spans="28:30">
      <c r="AB580" s="5"/>
      <c r="AC580" s="5"/>
      <c r="AD580" s="510"/>
    </row>
    <row r="581" spans="28:30">
      <c r="AB581" s="5"/>
      <c r="AC581" s="5"/>
      <c r="AD581" s="510"/>
    </row>
    <row r="582" spans="28:30">
      <c r="AB582" s="5"/>
      <c r="AC582" s="5"/>
      <c r="AD582" s="510"/>
    </row>
    <row r="583" spans="28:30">
      <c r="AB583" s="5"/>
      <c r="AC583" s="5"/>
      <c r="AD583" s="510"/>
    </row>
    <row r="584" spans="28:30">
      <c r="AB584" s="5"/>
      <c r="AC584" s="5"/>
      <c r="AD584" s="510"/>
    </row>
    <row r="585" spans="28:30">
      <c r="AB585" s="5"/>
      <c r="AC585" s="5"/>
      <c r="AD585" s="510"/>
    </row>
    <row r="586" spans="28:30">
      <c r="AB586" s="5"/>
      <c r="AC586" s="5"/>
      <c r="AD586" s="510"/>
    </row>
    <row r="587" spans="28:30">
      <c r="AB587" s="5"/>
      <c r="AC587" s="5"/>
      <c r="AD587" s="510"/>
    </row>
    <row r="588" spans="28:30">
      <c r="AB588" s="5"/>
      <c r="AC588" s="5"/>
      <c r="AD588" s="510"/>
    </row>
    <row r="589" spans="28:30">
      <c r="AB589" s="5"/>
      <c r="AC589" s="5"/>
      <c r="AD589" s="510"/>
    </row>
    <row r="590" spans="28:30">
      <c r="AB590" s="5"/>
      <c r="AC590" s="5"/>
      <c r="AD590" s="510"/>
    </row>
    <row r="591" spans="28:30">
      <c r="AB591" s="5"/>
      <c r="AC591" s="5"/>
      <c r="AD591" s="510"/>
    </row>
    <row r="592" spans="28:30">
      <c r="AB592" s="5"/>
      <c r="AC592" s="5"/>
      <c r="AD592" s="510"/>
    </row>
    <row r="593" spans="28:30">
      <c r="AB593" s="5"/>
      <c r="AC593" s="5"/>
      <c r="AD593" s="510"/>
    </row>
    <row r="594" spans="28:30">
      <c r="AB594" s="5"/>
      <c r="AC594" s="5"/>
      <c r="AD594" s="510"/>
    </row>
    <row r="595" spans="28:30">
      <c r="AB595" s="5"/>
      <c r="AC595" s="5"/>
      <c r="AD595" s="510"/>
    </row>
    <row r="596" spans="28:30">
      <c r="AB596" s="5"/>
      <c r="AC596" s="5"/>
      <c r="AD596" s="510"/>
    </row>
    <row r="597" spans="28:30">
      <c r="AB597" s="5"/>
      <c r="AC597" s="5"/>
      <c r="AD597" s="510"/>
    </row>
    <row r="598" spans="28:30">
      <c r="AB598" s="5"/>
      <c r="AC598" s="5"/>
      <c r="AD598" s="510"/>
    </row>
    <row r="599" spans="28:30">
      <c r="AB599" s="5"/>
      <c r="AC599" s="5"/>
      <c r="AD599" s="510"/>
    </row>
    <row r="600" spans="28:30">
      <c r="AB600" s="5"/>
      <c r="AC600" s="5"/>
      <c r="AD600" s="510"/>
    </row>
    <row r="601" spans="28:30">
      <c r="AB601" s="5"/>
      <c r="AC601" s="5"/>
      <c r="AD601" s="510"/>
    </row>
    <row r="602" spans="28:30">
      <c r="AB602" s="5"/>
      <c r="AC602" s="5"/>
      <c r="AD602" s="510"/>
    </row>
    <row r="603" spans="28:30">
      <c r="AB603" s="5"/>
      <c r="AC603" s="5"/>
      <c r="AD603" s="510"/>
    </row>
    <row r="604" spans="28:30">
      <c r="AB604" s="5"/>
      <c r="AC604" s="5"/>
      <c r="AD604" s="510"/>
    </row>
    <row r="605" spans="28:30">
      <c r="AB605" s="5"/>
      <c r="AC605" s="5"/>
      <c r="AD605" s="510"/>
    </row>
    <row r="606" spans="28:30">
      <c r="AB606" s="5"/>
      <c r="AC606" s="5"/>
      <c r="AD606" s="510"/>
    </row>
    <row r="607" spans="28:30">
      <c r="AB607" s="5"/>
      <c r="AC607" s="5"/>
      <c r="AD607" s="510"/>
    </row>
    <row r="608" spans="28:30">
      <c r="AB608" s="5"/>
      <c r="AC608" s="5"/>
      <c r="AD608" s="510"/>
    </row>
    <row r="609" spans="28:30">
      <c r="AB609" s="5"/>
      <c r="AC609" s="5"/>
      <c r="AD609" s="510"/>
    </row>
    <row r="610" spans="28:30">
      <c r="AB610" s="5"/>
      <c r="AC610" s="5"/>
      <c r="AD610" s="510"/>
    </row>
    <row r="611" spans="28:30">
      <c r="AB611" s="5"/>
      <c r="AC611" s="5"/>
      <c r="AD611" s="510"/>
    </row>
    <row r="612" spans="28:30">
      <c r="AB612" s="5"/>
      <c r="AC612" s="5"/>
      <c r="AD612" s="510"/>
    </row>
    <row r="613" spans="28:30">
      <c r="AB613" s="5"/>
      <c r="AC613" s="5"/>
      <c r="AD613" s="510"/>
    </row>
    <row r="614" spans="28:30">
      <c r="AB614" s="5"/>
      <c r="AC614" s="5"/>
      <c r="AD614" s="510"/>
    </row>
    <row r="615" spans="28:30">
      <c r="AB615" s="5"/>
      <c r="AC615" s="5"/>
      <c r="AD615" s="510"/>
    </row>
    <row r="616" spans="28:30">
      <c r="AB616" s="5"/>
      <c r="AC616" s="5"/>
      <c r="AD616" s="510"/>
    </row>
    <row r="617" spans="28:30">
      <c r="AB617" s="5"/>
      <c r="AC617" s="5"/>
      <c r="AD617" s="510"/>
    </row>
    <row r="618" spans="28:30">
      <c r="AB618" s="5"/>
      <c r="AC618" s="5"/>
      <c r="AD618" s="510"/>
    </row>
    <row r="619" spans="28:30">
      <c r="AB619" s="5"/>
      <c r="AC619" s="5"/>
      <c r="AD619" s="510"/>
    </row>
    <row r="620" spans="28:30">
      <c r="AB620" s="5"/>
      <c r="AC620" s="5"/>
      <c r="AD620" s="510"/>
    </row>
    <row r="621" spans="28:30">
      <c r="AB621" s="5"/>
      <c r="AC621" s="5"/>
      <c r="AD621" s="510"/>
    </row>
    <row r="622" spans="28:30">
      <c r="AB622" s="5"/>
      <c r="AC622" s="5"/>
      <c r="AD622" s="510"/>
    </row>
    <row r="623" spans="28:30">
      <c r="AB623" s="5"/>
      <c r="AC623" s="5"/>
      <c r="AD623" s="510"/>
    </row>
    <row r="624" spans="28:30">
      <c r="AB624" s="5"/>
      <c r="AC624" s="5"/>
      <c r="AD624" s="510"/>
    </row>
    <row r="625" spans="28:30">
      <c r="AB625" s="5"/>
      <c r="AC625" s="5"/>
      <c r="AD625" s="510"/>
    </row>
    <row r="626" spans="28:30">
      <c r="AB626" s="5"/>
      <c r="AC626" s="5"/>
      <c r="AD626" s="510"/>
    </row>
    <row r="627" spans="28:30">
      <c r="AB627" s="5"/>
      <c r="AC627" s="5"/>
      <c r="AD627" s="510"/>
    </row>
    <row r="628" spans="28:30">
      <c r="AB628" s="5"/>
      <c r="AC628" s="5"/>
      <c r="AD628" s="510"/>
    </row>
    <row r="629" spans="28:30">
      <c r="AB629" s="5"/>
      <c r="AC629" s="5"/>
      <c r="AD629" s="510"/>
    </row>
    <row r="630" spans="28:30">
      <c r="AB630" s="5"/>
      <c r="AC630" s="5"/>
      <c r="AD630" s="510"/>
    </row>
    <row r="631" spans="28:30">
      <c r="AB631" s="5"/>
      <c r="AC631" s="5"/>
      <c r="AD631" s="510"/>
    </row>
    <row r="632" spans="28:30">
      <c r="AB632" s="5"/>
      <c r="AC632" s="5"/>
      <c r="AD632" s="510"/>
    </row>
    <row r="633" spans="28:30">
      <c r="AB633" s="5"/>
      <c r="AC633" s="5"/>
      <c r="AD633" s="510"/>
    </row>
    <row r="634" spans="28:30">
      <c r="AB634" s="5"/>
      <c r="AC634" s="5"/>
      <c r="AD634" s="510"/>
    </row>
    <row r="635" spans="28:30">
      <c r="AB635" s="5"/>
      <c r="AC635" s="5"/>
      <c r="AD635" s="510"/>
    </row>
    <row r="636" spans="28:30">
      <c r="AB636" s="5"/>
      <c r="AC636" s="5"/>
      <c r="AD636" s="510"/>
    </row>
    <row r="637" spans="28:30">
      <c r="AB637" s="5"/>
      <c r="AC637" s="5"/>
      <c r="AD637" s="510"/>
    </row>
    <row r="638" spans="28:30">
      <c r="AB638" s="5"/>
      <c r="AC638" s="5"/>
      <c r="AD638" s="510"/>
    </row>
    <row r="639" spans="28:30">
      <c r="AB639" s="5"/>
      <c r="AC639" s="5"/>
      <c r="AD639" s="510"/>
    </row>
    <row r="640" spans="28:30">
      <c r="AB640" s="5"/>
      <c r="AC640" s="5"/>
      <c r="AD640" s="510"/>
    </row>
    <row r="641" spans="28:30">
      <c r="AB641" s="5"/>
      <c r="AC641" s="5"/>
      <c r="AD641" s="510"/>
    </row>
    <row r="642" spans="28:30">
      <c r="AB642" s="5"/>
      <c r="AC642" s="5"/>
      <c r="AD642" s="510"/>
    </row>
    <row r="643" spans="28:30">
      <c r="AB643" s="5"/>
      <c r="AC643" s="5"/>
      <c r="AD643" s="510"/>
    </row>
    <row r="644" spans="28:30">
      <c r="AB644" s="5"/>
      <c r="AC644" s="5"/>
      <c r="AD644" s="510"/>
    </row>
    <row r="645" spans="28:30">
      <c r="AB645" s="5"/>
      <c r="AC645" s="5"/>
      <c r="AD645" s="510"/>
    </row>
    <row r="646" spans="28:30">
      <c r="AB646" s="5"/>
      <c r="AC646" s="5"/>
      <c r="AD646" s="510"/>
    </row>
    <row r="647" spans="28:30">
      <c r="AB647" s="5"/>
      <c r="AC647" s="5"/>
      <c r="AD647" s="510"/>
    </row>
    <row r="648" spans="28:30">
      <c r="AB648" s="5"/>
      <c r="AC648" s="5"/>
      <c r="AD648" s="510"/>
    </row>
    <row r="649" spans="28:30">
      <c r="AB649" s="5"/>
      <c r="AC649" s="5"/>
      <c r="AD649" s="510"/>
    </row>
    <row r="650" spans="28:30">
      <c r="AB650" s="5"/>
      <c r="AC650" s="5"/>
      <c r="AD650" s="510"/>
    </row>
    <row r="651" spans="28:30">
      <c r="AB651" s="5"/>
      <c r="AC651" s="5"/>
      <c r="AD651" s="510"/>
    </row>
    <row r="652" spans="28:30">
      <c r="AB652" s="5"/>
      <c r="AC652" s="5"/>
      <c r="AD652" s="510"/>
    </row>
    <row r="653" spans="28:30">
      <c r="AB653" s="5"/>
      <c r="AC653" s="5"/>
      <c r="AD653" s="510"/>
    </row>
    <row r="654" spans="28:30">
      <c r="AB654" s="5"/>
      <c r="AC654" s="5"/>
      <c r="AD654" s="510"/>
    </row>
    <row r="655" spans="28:30">
      <c r="AB655" s="5"/>
      <c r="AC655" s="5"/>
      <c r="AD655" s="510"/>
    </row>
    <row r="656" spans="28:30">
      <c r="AB656" s="5"/>
      <c r="AC656" s="5"/>
      <c r="AD656" s="510"/>
    </row>
    <row r="657" spans="28:30">
      <c r="AB657" s="5"/>
      <c r="AC657" s="5"/>
      <c r="AD657" s="510"/>
    </row>
    <row r="658" spans="28:30">
      <c r="AB658" s="5"/>
      <c r="AC658" s="5"/>
      <c r="AD658" s="510"/>
    </row>
    <row r="659" spans="28:30">
      <c r="AB659" s="5"/>
      <c r="AC659" s="5"/>
      <c r="AD659" s="510"/>
    </row>
    <row r="660" spans="28:30">
      <c r="AB660" s="5"/>
      <c r="AC660" s="5"/>
      <c r="AD660" s="510"/>
    </row>
    <row r="661" spans="28:30">
      <c r="AB661" s="5"/>
      <c r="AC661" s="5"/>
      <c r="AD661" s="510"/>
    </row>
    <row r="662" spans="28:30">
      <c r="AB662" s="5"/>
      <c r="AC662" s="5"/>
      <c r="AD662" s="510"/>
    </row>
    <row r="663" spans="28:30">
      <c r="AB663" s="5"/>
      <c r="AC663" s="5"/>
      <c r="AD663" s="510"/>
    </row>
    <row r="664" spans="28:30">
      <c r="AB664" s="5"/>
      <c r="AC664" s="5"/>
      <c r="AD664" s="510"/>
    </row>
    <row r="665" spans="28:30">
      <c r="AB665" s="5"/>
      <c r="AC665" s="5"/>
      <c r="AD665" s="510"/>
    </row>
    <row r="666" spans="28:30">
      <c r="AB666" s="5"/>
      <c r="AC666" s="5"/>
      <c r="AD666" s="510"/>
    </row>
    <row r="667" spans="28:30">
      <c r="AB667" s="5"/>
      <c r="AC667" s="5"/>
      <c r="AD667" s="510"/>
    </row>
    <row r="668" spans="28:30">
      <c r="AB668" s="5"/>
      <c r="AC668" s="5"/>
      <c r="AD668" s="510"/>
    </row>
    <row r="669" spans="28:30">
      <c r="AB669" s="5"/>
      <c r="AC669" s="5"/>
      <c r="AD669" s="510"/>
    </row>
    <row r="670" spans="28:30">
      <c r="AB670" s="5"/>
      <c r="AC670" s="5"/>
      <c r="AD670" s="510"/>
    </row>
    <row r="671" spans="28:30">
      <c r="AB671" s="5"/>
      <c r="AC671" s="5"/>
      <c r="AD671" s="510"/>
    </row>
    <row r="672" spans="28:30">
      <c r="AB672" s="5"/>
      <c r="AC672" s="5"/>
      <c r="AD672" s="510"/>
    </row>
    <row r="673" spans="28:30">
      <c r="AB673" s="5"/>
      <c r="AC673" s="5"/>
      <c r="AD673" s="510"/>
    </row>
    <row r="674" spans="28:30">
      <c r="AB674" s="5"/>
      <c r="AC674" s="5"/>
      <c r="AD674" s="510"/>
    </row>
    <row r="675" spans="28:30">
      <c r="AB675" s="5"/>
      <c r="AC675" s="5"/>
      <c r="AD675" s="510"/>
    </row>
    <row r="676" spans="28:30">
      <c r="AB676" s="5"/>
      <c r="AC676" s="5"/>
      <c r="AD676" s="510"/>
    </row>
    <row r="677" spans="28:30">
      <c r="AB677" s="5"/>
      <c r="AC677" s="5"/>
      <c r="AD677" s="510"/>
    </row>
    <row r="678" spans="28:30">
      <c r="AB678" s="5"/>
      <c r="AC678" s="5"/>
      <c r="AD678" s="510"/>
    </row>
    <row r="679" spans="28:30">
      <c r="AB679" s="5"/>
      <c r="AC679" s="5"/>
      <c r="AD679" s="510"/>
    </row>
    <row r="680" spans="28:30">
      <c r="AB680" s="5"/>
      <c r="AC680" s="5"/>
      <c r="AD680" s="510"/>
    </row>
    <row r="681" spans="28:30">
      <c r="AB681" s="5"/>
      <c r="AC681" s="5"/>
      <c r="AD681" s="510"/>
    </row>
    <row r="682" spans="28:30">
      <c r="AB682" s="5"/>
      <c r="AC682" s="5"/>
      <c r="AD682" s="510"/>
    </row>
    <row r="683" spans="28:30">
      <c r="AB683" s="5"/>
      <c r="AC683" s="5"/>
      <c r="AD683" s="510"/>
    </row>
    <row r="684" spans="28:30">
      <c r="AB684" s="5"/>
      <c r="AC684" s="5"/>
      <c r="AD684" s="510"/>
    </row>
    <row r="685" spans="28:30">
      <c r="AB685" s="5"/>
      <c r="AC685" s="5"/>
      <c r="AD685" s="510"/>
    </row>
    <row r="686" spans="28:30">
      <c r="AB686" s="5"/>
      <c r="AC686" s="5"/>
      <c r="AD686" s="510"/>
    </row>
    <row r="687" spans="28:30">
      <c r="AB687" s="5"/>
      <c r="AC687" s="5"/>
      <c r="AD687" s="510"/>
    </row>
    <row r="688" spans="28:30">
      <c r="AB688" s="5"/>
      <c r="AC688" s="5"/>
      <c r="AD688" s="510"/>
    </row>
    <row r="689" spans="28:30">
      <c r="AB689" s="5"/>
      <c r="AC689" s="5"/>
      <c r="AD689" s="510"/>
    </row>
    <row r="690" spans="28:30">
      <c r="AB690" s="5"/>
      <c r="AC690" s="5"/>
      <c r="AD690" s="510"/>
    </row>
    <row r="691" spans="28:30">
      <c r="AB691" s="5"/>
      <c r="AC691" s="5"/>
      <c r="AD691" s="510"/>
    </row>
    <row r="692" spans="28:30">
      <c r="AB692" s="5"/>
      <c r="AC692" s="5"/>
      <c r="AD692" s="510"/>
    </row>
    <row r="693" spans="28:30">
      <c r="AB693" s="5"/>
      <c r="AC693" s="5"/>
      <c r="AD693" s="510"/>
    </row>
    <row r="694" spans="28:30">
      <c r="AB694" s="5"/>
      <c r="AC694" s="5"/>
      <c r="AD694" s="510"/>
    </row>
    <row r="695" spans="28:30">
      <c r="AB695" s="5"/>
      <c r="AC695" s="5"/>
      <c r="AD695" s="510"/>
    </row>
    <row r="696" spans="28:30">
      <c r="AB696" s="5"/>
      <c r="AC696" s="5"/>
      <c r="AD696" s="510"/>
    </row>
    <row r="697" spans="28:30">
      <c r="AB697" s="5"/>
      <c r="AC697" s="5"/>
      <c r="AD697" s="510"/>
    </row>
    <row r="698" spans="28:30">
      <c r="AB698" s="5"/>
      <c r="AC698" s="5"/>
      <c r="AD698" s="510"/>
    </row>
    <row r="699" spans="28:30">
      <c r="AB699" s="5"/>
      <c r="AC699" s="5"/>
      <c r="AD699" s="510"/>
    </row>
    <row r="700" spans="28:30">
      <c r="AB700" s="5"/>
      <c r="AC700" s="5"/>
      <c r="AD700" s="510"/>
    </row>
    <row r="701" spans="28:30">
      <c r="AB701" s="5"/>
      <c r="AC701" s="5"/>
      <c r="AD701" s="510"/>
    </row>
    <row r="702" spans="28:30">
      <c r="AB702" s="5"/>
      <c r="AC702" s="5"/>
      <c r="AD702" s="510"/>
    </row>
    <row r="703" spans="28:30">
      <c r="AB703" s="5"/>
      <c r="AC703" s="5"/>
      <c r="AD703" s="510"/>
    </row>
    <row r="704" spans="28:30">
      <c r="AB704" s="5"/>
      <c r="AC704" s="5"/>
      <c r="AD704" s="510"/>
    </row>
    <row r="705" spans="28:30">
      <c r="AB705" s="5"/>
      <c r="AC705" s="5"/>
      <c r="AD705" s="510"/>
    </row>
    <row r="706" spans="28:30">
      <c r="AB706" s="5"/>
      <c r="AC706" s="5"/>
      <c r="AD706" s="510"/>
    </row>
    <row r="707" spans="28:30">
      <c r="AB707" s="5"/>
      <c r="AC707" s="5"/>
      <c r="AD707" s="510"/>
    </row>
    <row r="708" spans="28:30">
      <c r="AB708" s="5"/>
      <c r="AC708" s="5"/>
      <c r="AD708" s="510"/>
    </row>
    <row r="709" spans="28:30">
      <c r="AB709" s="5"/>
      <c r="AC709" s="5"/>
      <c r="AD709" s="510"/>
    </row>
    <row r="710" spans="28:30">
      <c r="AB710" s="5"/>
      <c r="AC710" s="5"/>
      <c r="AD710" s="510"/>
    </row>
    <row r="711" spans="28:30">
      <c r="AB711" s="5"/>
      <c r="AC711" s="5"/>
      <c r="AD711" s="510"/>
    </row>
    <row r="712" spans="28:30">
      <c r="AB712" s="5"/>
      <c r="AC712" s="5"/>
      <c r="AD712" s="510"/>
    </row>
    <row r="713" spans="28:30">
      <c r="AB713" s="5"/>
      <c r="AC713" s="5"/>
      <c r="AD713" s="510"/>
    </row>
    <row r="714" spans="28:30">
      <c r="AB714" s="5"/>
      <c r="AC714" s="5"/>
      <c r="AD714" s="510"/>
    </row>
    <row r="715" spans="28:30">
      <c r="AB715" s="5"/>
      <c r="AC715" s="5"/>
      <c r="AD715" s="510"/>
    </row>
    <row r="716" spans="28:30">
      <c r="AB716" s="5"/>
      <c r="AC716" s="5"/>
      <c r="AD716" s="510"/>
    </row>
    <row r="717" spans="28:30">
      <c r="AB717" s="5"/>
      <c r="AC717" s="5"/>
      <c r="AD717" s="510"/>
    </row>
    <row r="718" spans="28:30">
      <c r="AB718" s="5"/>
      <c r="AC718" s="5"/>
      <c r="AD718" s="510"/>
    </row>
    <row r="719" spans="28:30">
      <c r="AB719" s="5"/>
      <c r="AC719" s="5"/>
      <c r="AD719" s="510"/>
    </row>
    <row r="720" spans="28:30">
      <c r="AB720" s="5"/>
      <c r="AC720" s="5"/>
      <c r="AD720" s="510"/>
    </row>
    <row r="721" spans="28:30">
      <c r="AB721" s="5"/>
      <c r="AC721" s="5"/>
      <c r="AD721" s="510"/>
    </row>
    <row r="722" spans="28:30">
      <c r="AB722" s="5"/>
      <c r="AC722" s="5"/>
      <c r="AD722" s="510"/>
    </row>
    <row r="723" spans="28:30">
      <c r="AB723" s="5"/>
      <c r="AC723" s="5"/>
      <c r="AD723" s="510"/>
    </row>
    <row r="724" spans="28:30">
      <c r="AB724" s="5"/>
      <c r="AC724" s="5"/>
      <c r="AD724" s="510"/>
    </row>
    <row r="725" spans="28:30">
      <c r="AB725" s="5"/>
      <c r="AC725" s="5"/>
      <c r="AD725" s="510"/>
    </row>
    <row r="726" spans="28:30">
      <c r="AB726" s="5"/>
      <c r="AC726" s="5"/>
      <c r="AD726" s="510"/>
    </row>
    <row r="727" spans="28:30">
      <c r="AB727" s="5"/>
      <c r="AC727" s="5"/>
      <c r="AD727" s="510"/>
    </row>
    <row r="728" spans="28:30">
      <c r="AB728" s="5"/>
      <c r="AC728" s="5"/>
      <c r="AD728" s="510"/>
    </row>
    <row r="729" spans="28:30">
      <c r="AB729" s="5"/>
      <c r="AC729" s="5"/>
      <c r="AD729" s="510"/>
    </row>
    <row r="730" spans="28:30">
      <c r="AB730" s="5"/>
      <c r="AC730" s="5"/>
      <c r="AD730" s="510"/>
    </row>
    <row r="731" spans="28:30">
      <c r="AB731" s="5"/>
      <c r="AC731" s="5"/>
      <c r="AD731" s="510"/>
    </row>
    <row r="732" spans="28:30">
      <c r="AB732" s="5"/>
      <c r="AC732" s="5"/>
      <c r="AD732" s="510"/>
    </row>
    <row r="733" spans="28:30">
      <c r="AB733" s="5"/>
      <c r="AC733" s="5"/>
      <c r="AD733" s="510"/>
    </row>
    <row r="734" spans="28:30">
      <c r="AB734" s="5"/>
      <c r="AC734" s="5"/>
      <c r="AD734" s="510"/>
    </row>
    <row r="735" spans="28:30">
      <c r="AB735" s="5"/>
      <c r="AC735" s="5"/>
      <c r="AD735" s="510"/>
    </row>
    <row r="736" spans="28:30">
      <c r="AB736" s="5"/>
      <c r="AC736" s="5"/>
      <c r="AD736" s="510"/>
    </row>
    <row r="737" spans="28:30">
      <c r="AB737" s="5"/>
      <c r="AC737" s="5"/>
      <c r="AD737" s="510"/>
    </row>
    <row r="738" spans="28:30">
      <c r="AB738" s="5"/>
      <c r="AC738" s="5"/>
      <c r="AD738" s="510"/>
    </row>
    <row r="739" spans="28:30">
      <c r="AB739" s="5"/>
      <c r="AC739" s="5"/>
      <c r="AD739" s="510"/>
    </row>
    <row r="740" spans="28:30">
      <c r="AB740" s="5"/>
      <c r="AC740" s="5"/>
      <c r="AD740" s="510"/>
    </row>
    <row r="741" spans="28:30">
      <c r="AB741" s="5"/>
      <c r="AC741" s="5"/>
      <c r="AD741" s="510"/>
    </row>
    <row r="742" spans="28:30">
      <c r="AB742" s="5"/>
      <c r="AC742" s="5"/>
      <c r="AD742" s="510"/>
    </row>
    <row r="743" spans="28:30">
      <c r="AB743" s="5"/>
      <c r="AC743" s="5"/>
      <c r="AD743" s="510"/>
    </row>
    <row r="744" spans="28:30">
      <c r="AB744" s="5"/>
      <c r="AC744" s="5"/>
      <c r="AD744" s="510"/>
    </row>
    <row r="745" spans="28:30">
      <c r="AB745" s="5"/>
      <c r="AC745" s="5"/>
      <c r="AD745" s="510"/>
    </row>
    <row r="746" spans="28:30">
      <c r="AB746" s="5"/>
      <c r="AC746" s="5"/>
      <c r="AD746" s="510"/>
    </row>
    <row r="747" spans="28:30">
      <c r="AB747" s="5"/>
      <c r="AC747" s="5"/>
      <c r="AD747" s="510"/>
    </row>
    <row r="748" spans="28:30">
      <c r="AB748" s="5"/>
      <c r="AC748" s="5"/>
      <c r="AD748" s="510"/>
    </row>
    <row r="749" spans="28:30">
      <c r="AB749" s="5"/>
      <c r="AC749" s="5"/>
      <c r="AD749" s="510"/>
    </row>
    <row r="750" spans="28:30">
      <c r="AB750" s="5"/>
      <c r="AC750" s="5"/>
      <c r="AD750" s="510"/>
    </row>
    <row r="751" spans="28:30">
      <c r="AB751" s="5"/>
      <c r="AC751" s="5"/>
      <c r="AD751" s="510"/>
    </row>
    <row r="752" spans="28:30">
      <c r="AB752" s="5"/>
      <c r="AC752" s="5"/>
      <c r="AD752" s="510"/>
    </row>
    <row r="753" spans="28:30">
      <c r="AB753" s="5"/>
      <c r="AC753" s="5"/>
      <c r="AD753" s="510"/>
    </row>
    <row r="754" spans="28:30">
      <c r="AB754" s="5"/>
      <c r="AC754" s="5"/>
      <c r="AD754" s="510"/>
    </row>
    <row r="755" spans="28:30">
      <c r="AB755" s="5"/>
      <c r="AC755" s="5"/>
      <c r="AD755" s="510"/>
    </row>
    <row r="756" spans="28:30">
      <c r="AB756" s="5"/>
      <c r="AC756" s="5"/>
      <c r="AD756" s="510"/>
    </row>
    <row r="757" spans="28:30">
      <c r="AB757" s="5"/>
      <c r="AC757" s="5"/>
      <c r="AD757" s="510"/>
    </row>
    <row r="758" spans="28:30">
      <c r="AB758" s="5"/>
      <c r="AC758" s="5"/>
      <c r="AD758" s="510"/>
    </row>
    <row r="759" spans="28:30">
      <c r="AB759" s="5"/>
      <c r="AC759" s="5"/>
      <c r="AD759" s="510"/>
    </row>
    <row r="760" spans="28:30">
      <c r="AB760" s="5"/>
      <c r="AC760" s="5"/>
      <c r="AD760" s="510"/>
    </row>
    <row r="761" spans="28:30">
      <c r="AB761" s="5"/>
      <c r="AC761" s="5"/>
      <c r="AD761" s="510"/>
    </row>
    <row r="762" spans="28:30">
      <c r="AB762" s="5"/>
      <c r="AC762" s="5"/>
      <c r="AD762" s="510"/>
    </row>
    <row r="763" spans="28:30">
      <c r="AB763" s="5"/>
      <c r="AC763" s="5"/>
      <c r="AD763" s="510"/>
    </row>
    <row r="764" spans="28:30">
      <c r="AB764" s="5"/>
      <c r="AC764" s="5"/>
      <c r="AD764" s="510"/>
    </row>
    <row r="765" spans="28:30">
      <c r="AB765" s="5"/>
      <c r="AC765" s="5"/>
      <c r="AD765" s="510"/>
    </row>
    <row r="766" spans="28:30">
      <c r="AB766" s="5"/>
      <c r="AC766" s="5"/>
      <c r="AD766" s="510"/>
    </row>
    <row r="767" spans="28:30">
      <c r="AB767" s="5"/>
      <c r="AC767" s="5"/>
      <c r="AD767" s="510"/>
    </row>
    <row r="768" spans="28:30">
      <c r="AB768" s="5"/>
      <c r="AC768" s="5"/>
      <c r="AD768" s="510"/>
    </row>
    <row r="769" spans="28:30">
      <c r="AB769" s="5"/>
      <c r="AC769" s="5"/>
      <c r="AD769" s="510"/>
    </row>
    <row r="770" spans="28:30">
      <c r="AB770" s="5"/>
      <c r="AC770" s="5"/>
      <c r="AD770" s="510"/>
    </row>
    <row r="771" spans="28:30">
      <c r="AB771" s="5"/>
      <c r="AC771" s="5"/>
      <c r="AD771" s="510"/>
    </row>
    <row r="772" spans="28:30">
      <c r="AB772" s="5"/>
      <c r="AC772" s="5"/>
      <c r="AD772" s="510"/>
    </row>
    <row r="773" spans="28:30">
      <c r="AB773" s="5"/>
      <c r="AC773" s="5"/>
      <c r="AD773" s="510"/>
    </row>
    <row r="774" spans="28:30">
      <c r="AB774" s="5"/>
      <c r="AC774" s="5"/>
      <c r="AD774" s="510"/>
    </row>
    <row r="775" spans="28:30">
      <c r="AB775" s="5"/>
      <c r="AC775" s="5"/>
      <c r="AD775" s="510"/>
    </row>
    <row r="776" spans="28:30">
      <c r="AB776" s="5"/>
      <c r="AC776" s="5"/>
      <c r="AD776" s="510"/>
    </row>
    <row r="777" spans="28:30">
      <c r="AB777" s="5"/>
      <c r="AC777" s="5"/>
      <c r="AD777" s="510"/>
    </row>
    <row r="778" spans="28:30">
      <c r="AB778" s="5"/>
      <c r="AC778" s="5"/>
      <c r="AD778" s="510"/>
    </row>
    <row r="779" spans="28:30">
      <c r="AB779" s="5"/>
      <c r="AC779" s="5"/>
      <c r="AD779" s="510"/>
    </row>
    <row r="780" spans="28:30">
      <c r="AB780" s="5"/>
      <c r="AC780" s="5"/>
      <c r="AD780" s="510"/>
    </row>
    <row r="781" spans="28:30">
      <c r="AB781" s="5"/>
      <c r="AC781" s="5"/>
      <c r="AD781" s="510"/>
    </row>
    <row r="782" spans="28:30">
      <c r="AB782" s="5"/>
      <c r="AC782" s="5"/>
      <c r="AD782" s="510"/>
    </row>
    <row r="783" spans="28:30">
      <c r="AB783" s="5"/>
      <c r="AC783" s="5"/>
      <c r="AD783" s="510"/>
    </row>
    <row r="784" spans="28:30">
      <c r="AB784" s="5"/>
      <c r="AC784" s="5"/>
      <c r="AD784" s="510"/>
    </row>
    <row r="785" spans="28:30">
      <c r="AB785" s="5"/>
      <c r="AC785" s="5"/>
      <c r="AD785" s="510"/>
    </row>
    <row r="786" spans="28:30">
      <c r="AB786" s="5"/>
      <c r="AC786" s="5"/>
      <c r="AD786" s="510"/>
    </row>
    <row r="787" spans="28:30">
      <c r="AB787" s="5"/>
      <c r="AC787" s="5"/>
      <c r="AD787" s="510"/>
    </row>
    <row r="788" spans="28:30">
      <c r="AB788" s="5"/>
      <c r="AC788" s="5"/>
      <c r="AD788" s="510"/>
    </row>
    <row r="789" spans="28:30">
      <c r="AB789" s="5"/>
      <c r="AC789" s="5"/>
      <c r="AD789" s="510"/>
    </row>
    <row r="790" spans="28:30">
      <c r="AB790" s="5"/>
      <c r="AC790" s="5"/>
      <c r="AD790" s="510"/>
    </row>
    <row r="791" spans="28:30">
      <c r="AB791" s="5"/>
      <c r="AC791" s="5"/>
      <c r="AD791" s="510"/>
    </row>
    <row r="792" spans="28:30">
      <c r="AB792" s="5"/>
      <c r="AC792" s="5"/>
      <c r="AD792" s="510"/>
    </row>
    <row r="793" spans="28:30">
      <c r="AB793" s="5"/>
      <c r="AC793" s="5"/>
      <c r="AD793" s="510"/>
    </row>
    <row r="794" spans="28:30">
      <c r="AB794" s="5"/>
      <c r="AC794" s="5"/>
      <c r="AD794" s="510"/>
    </row>
    <row r="795" spans="28:30">
      <c r="AB795" s="5"/>
      <c r="AC795" s="5"/>
      <c r="AD795" s="510"/>
    </row>
    <row r="796" spans="28:30">
      <c r="AB796" s="5"/>
      <c r="AC796" s="5"/>
      <c r="AD796" s="510"/>
    </row>
    <row r="797" spans="28:30">
      <c r="AB797" s="5"/>
      <c r="AC797" s="5"/>
      <c r="AD797" s="510"/>
    </row>
    <row r="798" spans="28:30">
      <c r="AB798" s="5"/>
      <c r="AC798" s="5"/>
      <c r="AD798" s="510"/>
    </row>
    <row r="799" spans="28:30">
      <c r="AB799" s="5"/>
      <c r="AC799" s="5"/>
      <c r="AD799" s="510"/>
    </row>
    <row r="800" spans="28:30">
      <c r="AB800" s="5"/>
      <c r="AC800" s="5"/>
      <c r="AD800" s="510"/>
    </row>
    <row r="801" spans="28:30">
      <c r="AB801" s="5"/>
      <c r="AC801" s="5"/>
      <c r="AD801" s="510"/>
    </row>
  </sheetData>
  <mergeCells count="10">
    <mergeCell ref="A3:A4"/>
    <mergeCell ref="Z3:AB3"/>
    <mergeCell ref="W3:Y3"/>
    <mergeCell ref="H3:J3"/>
    <mergeCell ref="B3:D3"/>
    <mergeCell ref="K3:M3"/>
    <mergeCell ref="E3:G3"/>
    <mergeCell ref="Q3:S3"/>
    <mergeCell ref="T3:V3"/>
    <mergeCell ref="N3:P3"/>
  </mergeCells>
  <phoneticPr fontId="18" type="noConversion"/>
  <hyperlinks>
    <hyperlink ref="A20" r:id="rId1"/>
    <hyperlink ref="A25" r:id="rId2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52"/>
  <sheetViews>
    <sheetView showGridLines="0" workbookViewId="0"/>
  </sheetViews>
  <sheetFormatPr baseColWidth="10" defaultColWidth="11.453125" defaultRowHeight="12.5"/>
  <cols>
    <col min="1" max="1" width="25.1796875" style="4" customWidth="1"/>
    <col min="2" max="2" width="10.54296875" style="4" bestFit="1" customWidth="1"/>
    <col min="3" max="3" width="12.26953125" style="4" bestFit="1" customWidth="1"/>
    <col min="4" max="4" width="8.7265625" style="4" customWidth="1"/>
    <col min="5" max="5" width="10.54296875" style="4" bestFit="1" customWidth="1"/>
    <col min="6" max="6" width="12.26953125" style="4" bestFit="1" customWidth="1"/>
    <col min="7" max="7" width="8.7265625" style="4" customWidth="1"/>
    <col min="8" max="8" width="10.54296875" style="4" bestFit="1" customWidth="1"/>
    <col min="9" max="9" width="12.26953125" style="4" bestFit="1" customWidth="1"/>
    <col min="10" max="10" width="8.7265625" style="4" customWidth="1"/>
    <col min="11" max="11" width="10.54296875" style="4" bestFit="1" customWidth="1"/>
    <col min="12" max="12" width="12.26953125" style="4" bestFit="1" customWidth="1"/>
    <col min="13" max="13" width="8.7265625" style="4" customWidth="1"/>
    <col min="14" max="14" width="10.54296875" style="4" bestFit="1" customWidth="1"/>
    <col min="15" max="15" width="12.26953125" style="4" bestFit="1" customWidth="1"/>
    <col min="16" max="16" width="8.7265625" style="4" customWidth="1"/>
    <col min="17" max="17" width="10.54296875" style="4" bestFit="1" customWidth="1"/>
    <col min="18" max="18" width="12.26953125" style="4" bestFit="1" customWidth="1"/>
    <col min="19" max="19" width="8.7265625" style="4" customWidth="1"/>
    <col min="20" max="20" width="10.54296875" style="4" bestFit="1" customWidth="1"/>
    <col min="21" max="21" width="12.26953125" style="4" bestFit="1" customWidth="1"/>
    <col min="22" max="22" width="8.7265625" style="4" customWidth="1"/>
    <col min="23" max="23" width="10.54296875" style="4" bestFit="1" customWidth="1"/>
    <col min="24" max="24" width="12.26953125" style="4" bestFit="1" customWidth="1"/>
    <col min="25" max="25" width="8.7265625" style="4" customWidth="1"/>
    <col min="26" max="26" width="10.54296875" style="4" bestFit="1" customWidth="1"/>
    <col min="27" max="27" width="12.26953125" style="4" bestFit="1" customWidth="1"/>
    <col min="28" max="28" width="8.7265625" style="4" customWidth="1"/>
    <col min="29" max="29" width="10.54296875" style="4" bestFit="1" customWidth="1"/>
    <col min="30" max="30" width="12.26953125" style="4" bestFit="1" customWidth="1"/>
    <col min="31" max="31" width="8.7265625" style="4" customWidth="1"/>
    <col min="32" max="16384" width="11.453125" style="4"/>
  </cols>
  <sheetData>
    <row r="1" spans="1:33" s="62" customFormat="1" ht="13">
      <c r="A1" s="800" t="s">
        <v>354</v>
      </c>
      <c r="AE1" s="158" t="s">
        <v>351</v>
      </c>
    </row>
    <row r="2" spans="1:33" s="62" customFormat="1" ht="11.5">
      <c r="A2" s="173"/>
      <c r="AF2" s="90"/>
    </row>
    <row r="3" spans="1:33" s="3" customFormat="1" ht="10">
      <c r="A3" s="866" t="s">
        <v>95</v>
      </c>
      <c r="B3" s="523" t="s">
        <v>162</v>
      </c>
      <c r="C3" s="523"/>
      <c r="D3" s="523"/>
      <c r="E3" s="523" t="s">
        <v>163</v>
      </c>
      <c r="F3" s="523"/>
      <c r="G3" s="523"/>
      <c r="H3" s="523" t="s">
        <v>164</v>
      </c>
      <c r="I3" s="523"/>
      <c r="J3" s="523"/>
      <c r="K3" s="523" t="s">
        <v>165</v>
      </c>
      <c r="L3" s="523"/>
      <c r="M3" s="23"/>
      <c r="N3" s="523" t="s">
        <v>166</v>
      </c>
      <c r="O3" s="523"/>
      <c r="P3" s="23"/>
      <c r="Q3" s="523" t="s">
        <v>167</v>
      </c>
      <c r="R3" s="523"/>
      <c r="S3" s="23"/>
      <c r="T3" s="523" t="s">
        <v>168</v>
      </c>
      <c r="U3" s="523"/>
      <c r="V3" s="23"/>
      <c r="W3" s="523" t="s">
        <v>169</v>
      </c>
      <c r="X3" s="523"/>
      <c r="Y3" s="523"/>
      <c r="Z3" s="523" t="s">
        <v>352</v>
      </c>
      <c r="AA3" s="523"/>
      <c r="AB3" s="23"/>
      <c r="AC3" s="523" t="s">
        <v>353</v>
      </c>
      <c r="AD3" s="523"/>
      <c r="AE3" s="523"/>
    </row>
    <row r="4" spans="1:33" s="3" customFormat="1" ht="10">
      <c r="A4" s="867"/>
      <c r="B4" s="515" t="s">
        <v>160</v>
      </c>
      <c r="C4" s="515" t="s">
        <v>161</v>
      </c>
      <c r="D4" s="515" t="s">
        <v>1</v>
      </c>
      <c r="E4" s="515" t="s">
        <v>160</v>
      </c>
      <c r="F4" s="515" t="s">
        <v>161</v>
      </c>
      <c r="G4" s="515" t="s">
        <v>1</v>
      </c>
      <c r="H4" s="515" t="s">
        <v>160</v>
      </c>
      <c r="I4" s="515" t="s">
        <v>161</v>
      </c>
      <c r="J4" s="515" t="s">
        <v>1</v>
      </c>
      <c r="K4" s="515" t="s">
        <v>160</v>
      </c>
      <c r="L4" s="515" t="s">
        <v>161</v>
      </c>
      <c r="M4" s="515" t="s">
        <v>1</v>
      </c>
      <c r="N4" s="515" t="s">
        <v>160</v>
      </c>
      <c r="O4" s="515" t="s">
        <v>161</v>
      </c>
      <c r="P4" s="515" t="s">
        <v>1</v>
      </c>
      <c r="Q4" s="515" t="s">
        <v>160</v>
      </c>
      <c r="R4" s="515" t="s">
        <v>161</v>
      </c>
      <c r="S4" s="515" t="s">
        <v>1</v>
      </c>
      <c r="T4" s="515" t="s">
        <v>160</v>
      </c>
      <c r="U4" s="515" t="s">
        <v>161</v>
      </c>
      <c r="V4" s="515" t="s">
        <v>1</v>
      </c>
      <c r="W4" s="515" t="s">
        <v>160</v>
      </c>
      <c r="X4" s="515" t="s">
        <v>161</v>
      </c>
      <c r="Y4" s="515" t="s">
        <v>1</v>
      </c>
      <c r="Z4" s="515" t="s">
        <v>160</v>
      </c>
      <c r="AA4" s="515" t="s">
        <v>161</v>
      </c>
      <c r="AB4" s="515" t="s">
        <v>1</v>
      </c>
      <c r="AC4" s="515" t="s">
        <v>160</v>
      </c>
      <c r="AD4" s="515" t="s">
        <v>161</v>
      </c>
      <c r="AE4" s="584" t="s">
        <v>1</v>
      </c>
    </row>
    <row r="5" spans="1:33" s="3" customFormat="1" ht="10.5">
      <c r="A5" s="508" t="s">
        <v>72</v>
      </c>
      <c r="B5" s="303">
        <v>2.0471758287087107</v>
      </c>
      <c r="C5" s="303">
        <v>2.3123018218823912</v>
      </c>
      <c r="D5" s="304">
        <v>2.1865971055371478</v>
      </c>
      <c r="E5" s="302">
        <v>2.0293045670244565</v>
      </c>
      <c r="F5" s="303">
        <v>2.2269618961487092</v>
      </c>
      <c r="G5" s="304">
        <v>2.1331924183233202</v>
      </c>
      <c r="H5" s="302">
        <v>2.0205672996771895</v>
      </c>
      <c r="I5" s="303">
        <v>2.200703278262941</v>
      </c>
      <c r="J5" s="304">
        <v>2.1165414040860004</v>
      </c>
      <c r="K5" s="302">
        <v>2.0023175262028889</v>
      </c>
      <c r="L5" s="303">
        <v>2.1737073417876323</v>
      </c>
      <c r="M5" s="304">
        <v>2.0937770090792749</v>
      </c>
      <c r="N5" s="302">
        <v>1.9757045968460962</v>
      </c>
      <c r="O5" s="303">
        <v>2.1039298379635176</v>
      </c>
      <c r="P5" s="304">
        <v>2.0441571753875243</v>
      </c>
      <c r="Q5" s="302">
        <v>1.9635326653878278</v>
      </c>
      <c r="R5" s="303">
        <v>2.0954296463954356</v>
      </c>
      <c r="S5" s="304">
        <v>2.0329965810600474</v>
      </c>
      <c r="T5" s="305">
        <v>1.9509231958986957</v>
      </c>
      <c r="U5" s="303">
        <v>2.0702019797542963</v>
      </c>
      <c r="V5" s="303">
        <v>2.014471345611891</v>
      </c>
      <c r="W5" s="302">
        <v>1.9367033278452972</v>
      </c>
      <c r="X5" s="303">
        <v>2.064631861965005</v>
      </c>
      <c r="Y5" s="304">
        <v>2.0051987065833385</v>
      </c>
      <c r="Z5" s="306">
        <v>1.9314293227119113</v>
      </c>
      <c r="AA5" s="303">
        <v>2.0638249333798879</v>
      </c>
      <c r="AB5" s="304">
        <v>2.0016658607627784</v>
      </c>
      <c r="AC5" s="306">
        <v>2.1299847100663385</v>
      </c>
      <c r="AD5" s="303">
        <v>2.4399398037039735</v>
      </c>
      <c r="AE5" s="303">
        <v>2.2171156754639729</v>
      </c>
      <c r="AF5" s="24"/>
      <c r="AG5" s="123"/>
    </row>
    <row r="6" spans="1:33" s="3" customFormat="1" ht="10.5">
      <c r="A6" s="518" t="s">
        <v>96</v>
      </c>
      <c r="B6" s="308">
        <v>2.641071314910461</v>
      </c>
      <c r="C6" s="308">
        <v>3.5597568191904596</v>
      </c>
      <c r="D6" s="309">
        <v>3.0024738859818911</v>
      </c>
      <c r="E6" s="307">
        <v>2.6031520612158472</v>
      </c>
      <c r="F6" s="308">
        <v>3.4530146549194196</v>
      </c>
      <c r="G6" s="309">
        <v>2.9167127425028854</v>
      </c>
      <c r="H6" s="307">
        <v>2.605211837419378</v>
      </c>
      <c r="I6" s="308">
        <v>3.4656196539851902</v>
      </c>
      <c r="J6" s="309">
        <v>2.9224822135998858</v>
      </c>
      <c r="K6" s="307">
        <v>2.5769994115083805</v>
      </c>
      <c r="L6" s="308">
        <v>3.4575122216874794</v>
      </c>
      <c r="M6" s="309">
        <v>2.8957905723631683</v>
      </c>
      <c r="N6" s="307">
        <v>2.5530451776528995</v>
      </c>
      <c r="O6" s="308">
        <v>3.4051194599561745</v>
      </c>
      <c r="P6" s="309">
        <v>2.8437107786459808</v>
      </c>
      <c r="Q6" s="307">
        <v>2.5116700731559476</v>
      </c>
      <c r="R6" s="308">
        <v>3.2221903515533965</v>
      </c>
      <c r="S6" s="309">
        <v>2.7469424147607029</v>
      </c>
      <c r="T6" s="310">
        <v>2.4862689745272157</v>
      </c>
      <c r="U6" s="308">
        <v>3.1302145540801409</v>
      </c>
      <c r="V6" s="308">
        <v>2.7004587602622916</v>
      </c>
      <c r="W6" s="311">
        <v>2.4629533660365035</v>
      </c>
      <c r="X6" s="312">
        <v>3.0494309327968123</v>
      </c>
      <c r="Y6" s="313">
        <v>2.6635548165170944</v>
      </c>
      <c r="Z6" s="314">
        <v>2.4537281788644747</v>
      </c>
      <c r="AA6" s="310">
        <v>2.9891637206505273</v>
      </c>
      <c r="AB6" s="315">
        <v>2.6378286360118723</v>
      </c>
      <c r="AC6" s="314">
        <v>2.6737743657784456</v>
      </c>
      <c r="AD6" s="310">
        <v>3.676504760469264</v>
      </c>
      <c r="AE6" s="310">
        <v>2.8656127313305957</v>
      </c>
      <c r="AF6" s="24"/>
    </row>
    <row r="7" spans="1:33" s="3" customFormat="1" ht="10.5">
      <c r="A7" s="518" t="s">
        <v>97</v>
      </c>
      <c r="B7" s="308">
        <v>2.0348911419944868</v>
      </c>
      <c r="C7" s="308">
        <v>2.3556871189870918</v>
      </c>
      <c r="D7" s="309">
        <v>2.1481628744758892</v>
      </c>
      <c r="E7" s="307">
        <v>2.0271237656094661</v>
      </c>
      <c r="F7" s="308">
        <v>2.3532584805897794</v>
      </c>
      <c r="G7" s="309">
        <v>2.141909461109607</v>
      </c>
      <c r="H7" s="307">
        <v>2.0155609405120685</v>
      </c>
      <c r="I7" s="308">
        <v>2.3512112636955296</v>
      </c>
      <c r="J7" s="309">
        <v>2.1329590556550468</v>
      </c>
      <c r="K7" s="307">
        <v>1.9691719555982603</v>
      </c>
      <c r="L7" s="308">
        <v>2.3282973887891165</v>
      </c>
      <c r="M7" s="309">
        <v>2.088430850362001</v>
      </c>
      <c r="N7" s="307">
        <v>1.9851442159092954</v>
      </c>
      <c r="O7" s="308">
        <v>2.2936549160048663</v>
      </c>
      <c r="P7" s="309">
        <v>2.0850002488621469</v>
      </c>
      <c r="Q7" s="307">
        <v>1.9562249259905995</v>
      </c>
      <c r="R7" s="308">
        <v>2.2264152244600992</v>
      </c>
      <c r="S7" s="309">
        <v>2.0405601028936138</v>
      </c>
      <c r="T7" s="316">
        <v>1.924299132495606</v>
      </c>
      <c r="U7" s="308">
        <v>2.1854627444024506</v>
      </c>
      <c r="V7" s="308">
        <v>2.0050599611194149</v>
      </c>
      <c r="W7" s="307">
        <v>1.8802666458870283</v>
      </c>
      <c r="X7" s="308">
        <v>2.1327688361364356</v>
      </c>
      <c r="Y7" s="309">
        <v>1.9592398031304721</v>
      </c>
      <c r="Z7" s="314">
        <v>1.8801155996544607</v>
      </c>
      <c r="AA7" s="308">
        <v>2.1383483531382086</v>
      </c>
      <c r="AB7" s="309">
        <v>1.9604193361716198</v>
      </c>
      <c r="AC7" s="314">
        <v>2.0201383057286364</v>
      </c>
      <c r="AD7" s="308">
        <v>2.4140797586151157</v>
      </c>
      <c r="AE7" s="308">
        <v>2.0929706022148666</v>
      </c>
      <c r="AF7" s="24"/>
    </row>
    <row r="8" spans="1:33" s="3" customFormat="1" ht="10.5">
      <c r="A8" s="518" t="s">
        <v>98</v>
      </c>
      <c r="B8" s="308">
        <v>1.6285336245186108</v>
      </c>
      <c r="C8" s="308">
        <v>1.859140596668073</v>
      </c>
      <c r="D8" s="309">
        <v>1.7836121055269771</v>
      </c>
      <c r="E8" s="307">
        <v>1.607230606475109</v>
      </c>
      <c r="F8" s="308">
        <v>1.8467665288624113</v>
      </c>
      <c r="G8" s="309">
        <v>1.7697625781675705</v>
      </c>
      <c r="H8" s="307">
        <v>1.6147389289310929</v>
      </c>
      <c r="I8" s="308">
        <v>1.8290675419817159</v>
      </c>
      <c r="J8" s="309">
        <v>1.7611555098759499</v>
      </c>
      <c r="K8" s="307">
        <v>1.6197459137197432</v>
      </c>
      <c r="L8" s="308">
        <v>1.8257769838324336</v>
      </c>
      <c r="M8" s="309">
        <v>1.7612527274943821</v>
      </c>
      <c r="N8" s="307">
        <v>1.6022528968309369</v>
      </c>
      <c r="O8" s="308">
        <v>1.8050890155962529</v>
      </c>
      <c r="P8" s="309">
        <v>1.7402071619446218</v>
      </c>
      <c r="Q8" s="307">
        <v>1.5701357935011697</v>
      </c>
      <c r="R8" s="308">
        <v>1.7948198457778581</v>
      </c>
      <c r="S8" s="309">
        <v>1.7217842568276305</v>
      </c>
      <c r="T8" s="308">
        <v>1.5779110608539011</v>
      </c>
      <c r="U8" s="308">
        <v>1.7804747657988531</v>
      </c>
      <c r="V8" s="308">
        <v>1.7153803395245368</v>
      </c>
      <c r="W8" s="311">
        <v>1.6023567883290586</v>
      </c>
      <c r="X8" s="312">
        <v>1.8094056253207447</v>
      </c>
      <c r="Y8" s="313">
        <v>1.7414954416320596</v>
      </c>
      <c r="Z8" s="317">
        <v>1.637679084830693</v>
      </c>
      <c r="AA8" s="308">
        <v>1.8229772705760892</v>
      </c>
      <c r="AB8" s="309">
        <v>1.7571850660238408</v>
      </c>
      <c r="AC8" s="317">
        <v>1.7565363056504091</v>
      </c>
      <c r="AD8" s="308">
        <v>1.9797197390018584</v>
      </c>
      <c r="AE8" s="308">
        <v>1.8652608345118358</v>
      </c>
      <c r="AF8" s="24"/>
    </row>
    <row r="9" spans="1:33" s="3" customFormat="1" ht="10.5">
      <c r="A9" s="518" t="s">
        <v>99</v>
      </c>
      <c r="B9" s="308">
        <v>1.8664822131246332</v>
      </c>
      <c r="C9" s="308">
        <v>1.8552698155380345</v>
      </c>
      <c r="D9" s="309">
        <v>1.8600449671940291</v>
      </c>
      <c r="E9" s="307">
        <v>1.8563476881567438</v>
      </c>
      <c r="F9" s="308">
        <v>1.8041026235265003</v>
      </c>
      <c r="G9" s="309">
        <v>1.8264145041105633</v>
      </c>
      <c r="H9" s="307">
        <v>1.8304724208906815</v>
      </c>
      <c r="I9" s="308">
        <v>1.8030464065209364</v>
      </c>
      <c r="J9" s="309">
        <v>1.8145211930499474</v>
      </c>
      <c r="K9" s="307">
        <v>1.8293813996356341</v>
      </c>
      <c r="L9" s="308">
        <v>1.7676007678894745</v>
      </c>
      <c r="M9" s="309">
        <v>1.7929586147631837</v>
      </c>
      <c r="N9" s="307">
        <v>1.8222366853732517</v>
      </c>
      <c r="O9" s="308">
        <v>1.7014041676986125</v>
      </c>
      <c r="P9" s="309">
        <v>1.749124261083923</v>
      </c>
      <c r="Q9" s="307">
        <v>1.8168061481204127</v>
      </c>
      <c r="R9" s="308">
        <v>1.7350554303106158</v>
      </c>
      <c r="S9" s="309">
        <v>1.7678241393745853</v>
      </c>
      <c r="T9" s="308">
        <v>1.8040316755032779</v>
      </c>
      <c r="U9" s="308">
        <v>1.7424155850141894</v>
      </c>
      <c r="V9" s="308">
        <v>1.7664922368398119</v>
      </c>
      <c r="W9" s="311">
        <v>1.7868982182275073</v>
      </c>
      <c r="X9" s="312">
        <v>1.7515180003402022</v>
      </c>
      <c r="Y9" s="313">
        <v>1.7656001865083175</v>
      </c>
      <c r="Z9" s="307">
        <v>1.7810137995528637</v>
      </c>
      <c r="AA9" s="308">
        <v>1.7512996970772869</v>
      </c>
      <c r="AB9" s="309">
        <v>1.7632859037704631</v>
      </c>
      <c r="AC9" s="307">
        <v>1.9239429071704375</v>
      </c>
      <c r="AD9" s="308">
        <v>2.1644631052349474</v>
      </c>
      <c r="AE9" s="308">
        <v>1.9838571342472613</v>
      </c>
      <c r="AF9" s="24"/>
    </row>
    <row r="10" spans="1:33" s="3" customFormat="1" ht="10.5">
      <c r="A10" s="518" t="s">
        <v>100</v>
      </c>
      <c r="B10" s="308">
        <v>1.7192570188556202</v>
      </c>
      <c r="C10" s="308">
        <v>2.0942698071629127</v>
      </c>
      <c r="D10" s="309">
        <v>1.9521026742709053</v>
      </c>
      <c r="E10" s="307">
        <v>1.77947927923785</v>
      </c>
      <c r="F10" s="308">
        <v>2.0750111511408473</v>
      </c>
      <c r="G10" s="309">
        <v>1.9645462606052533</v>
      </c>
      <c r="H10" s="307">
        <v>1.7427046000369482</v>
      </c>
      <c r="I10" s="308">
        <v>2.0581690402951254</v>
      </c>
      <c r="J10" s="309">
        <v>1.9407922684061836</v>
      </c>
      <c r="K10" s="307">
        <v>1.7311216931559958</v>
      </c>
      <c r="L10" s="308">
        <v>2.0528959590823312</v>
      </c>
      <c r="M10" s="309">
        <v>1.9253904273056341</v>
      </c>
      <c r="N10" s="307">
        <v>1.6606735966235999</v>
      </c>
      <c r="O10" s="308">
        <v>2.0742541389132811</v>
      </c>
      <c r="P10" s="309">
        <v>1.902183918396342</v>
      </c>
      <c r="Q10" s="307">
        <v>1.7126276340023396</v>
      </c>
      <c r="R10" s="308">
        <v>2.0413301652701068</v>
      </c>
      <c r="S10" s="309">
        <v>1.9071669623344583</v>
      </c>
      <c r="T10" s="308">
        <v>1.7017970874586488</v>
      </c>
      <c r="U10" s="308">
        <v>1.99582501669616</v>
      </c>
      <c r="V10" s="308">
        <v>1.8809726913411065</v>
      </c>
      <c r="W10" s="307">
        <v>1.7420917900895958</v>
      </c>
      <c r="X10" s="308">
        <v>2.0003076140935145</v>
      </c>
      <c r="Y10" s="309">
        <v>1.8990876958777203</v>
      </c>
      <c r="Z10" s="307">
        <v>1.7231406962086686</v>
      </c>
      <c r="AA10" s="308">
        <v>2.0163636397193856</v>
      </c>
      <c r="AB10" s="309">
        <v>1.8971359542821595</v>
      </c>
      <c r="AC10" s="307">
        <v>1.8244966536660741</v>
      </c>
      <c r="AD10" s="308">
        <v>1.9459479116789604</v>
      </c>
      <c r="AE10" s="308">
        <v>1.8772492372009024</v>
      </c>
      <c r="AF10" s="24"/>
    </row>
    <row r="11" spans="1:33" s="3" customFormat="1" ht="10.5">
      <c r="A11" s="518" t="s">
        <v>101</v>
      </c>
      <c r="B11" s="308">
        <v>2.0040642433254723</v>
      </c>
      <c r="C11" s="308">
        <v>2.4254834223600348</v>
      </c>
      <c r="D11" s="309">
        <v>2.2069321499032468</v>
      </c>
      <c r="E11" s="307">
        <v>1.9827182914358636</v>
      </c>
      <c r="F11" s="308">
        <v>2.2358380832155027</v>
      </c>
      <c r="G11" s="309">
        <v>2.1094965981803218</v>
      </c>
      <c r="H11" s="307">
        <v>1.9603861539380079</v>
      </c>
      <c r="I11" s="308">
        <v>2.1887028541803146</v>
      </c>
      <c r="J11" s="309">
        <v>2.0786937252322866</v>
      </c>
      <c r="K11" s="307">
        <v>1.938130103364182</v>
      </c>
      <c r="L11" s="308">
        <v>2.129451814655221</v>
      </c>
      <c r="M11" s="309">
        <v>2.0401586234824789</v>
      </c>
      <c r="N11" s="307">
        <v>1.9158824610727652</v>
      </c>
      <c r="O11" s="308">
        <v>1.998444342014289</v>
      </c>
      <c r="P11" s="309">
        <v>1.9619645368461978</v>
      </c>
      <c r="Q11" s="307">
        <v>1.8934670929863771</v>
      </c>
      <c r="R11" s="308">
        <v>2.04024619709545</v>
      </c>
      <c r="S11" s="309">
        <v>1.9732593342183493</v>
      </c>
      <c r="T11" s="308">
        <v>1.868659386115046</v>
      </c>
      <c r="U11" s="308">
        <v>2.0263234282988396</v>
      </c>
      <c r="V11" s="308">
        <v>1.9554923188164055</v>
      </c>
      <c r="W11" s="307">
        <v>1.8566074970266304</v>
      </c>
      <c r="X11" s="308">
        <v>2.0206698118641317</v>
      </c>
      <c r="Y11" s="309">
        <v>1.9481928080622661</v>
      </c>
      <c r="Z11" s="307">
        <v>1.8526401447401575</v>
      </c>
      <c r="AA11" s="308">
        <v>2.0427490992919903</v>
      </c>
      <c r="AB11" s="309">
        <v>1.9594758611705188</v>
      </c>
      <c r="AC11" s="307">
        <v>1.970796072119597</v>
      </c>
      <c r="AD11" s="308">
        <v>2.581683671739941</v>
      </c>
      <c r="AE11" s="308">
        <v>2.1089872168031465</v>
      </c>
      <c r="AF11" s="24"/>
    </row>
    <row r="12" spans="1:33" s="3" customFormat="1" ht="10.5">
      <c r="A12" s="518" t="s">
        <v>102</v>
      </c>
      <c r="B12" s="308">
        <v>1.5338065759721244</v>
      </c>
      <c r="C12" s="308">
        <v>1.9568469048479984</v>
      </c>
      <c r="D12" s="309">
        <v>1.6795138561920759</v>
      </c>
      <c r="E12" s="307">
        <v>1.5581383939522333</v>
      </c>
      <c r="F12" s="308">
        <v>2.0144276433266213</v>
      </c>
      <c r="G12" s="309">
        <v>1.7039353685443659</v>
      </c>
      <c r="H12" s="307">
        <v>1.566338988568948</v>
      </c>
      <c r="I12" s="308">
        <v>2.0078416896995668</v>
      </c>
      <c r="J12" s="309">
        <v>1.7139468733539018</v>
      </c>
      <c r="K12" s="307">
        <v>1.5835576980410324</v>
      </c>
      <c r="L12" s="308">
        <v>2.04579226686884</v>
      </c>
      <c r="M12" s="309">
        <v>1.7405327469118974</v>
      </c>
      <c r="N12" s="307">
        <v>1.5933071939672601</v>
      </c>
      <c r="O12" s="308">
        <v>1.999461817902243</v>
      </c>
      <c r="P12" s="309">
        <v>1.7267268594519509</v>
      </c>
      <c r="Q12" s="307">
        <v>1.6051081083527166</v>
      </c>
      <c r="R12" s="308">
        <v>2.0209423044475101</v>
      </c>
      <c r="S12" s="309">
        <v>1.7353287643557587</v>
      </c>
      <c r="T12" s="308">
        <v>1.5989606984855222</v>
      </c>
      <c r="U12" s="308">
        <v>2.0227669698247306</v>
      </c>
      <c r="V12" s="308">
        <v>1.7337487987791447</v>
      </c>
      <c r="W12" s="311">
        <v>1.5527391585406936</v>
      </c>
      <c r="X12" s="312">
        <v>1.9757255885943914</v>
      </c>
      <c r="Y12" s="313">
        <v>1.6886695398303906</v>
      </c>
      <c r="Z12" s="307">
        <v>1.5872160416002807</v>
      </c>
      <c r="AA12" s="308">
        <v>2.0098192241110198</v>
      </c>
      <c r="AB12" s="309">
        <v>1.7258477942454258</v>
      </c>
      <c r="AC12" s="307">
        <v>1.6424290850978824</v>
      </c>
      <c r="AD12" s="308">
        <v>2.1290043290043288</v>
      </c>
      <c r="AE12" s="308">
        <v>1.7269688321347836</v>
      </c>
      <c r="AF12" s="24"/>
    </row>
    <row r="13" spans="1:33" s="3" customFormat="1" ht="10.5">
      <c r="A13" s="519" t="s">
        <v>327</v>
      </c>
      <c r="B13" s="308">
        <v>1.9030433487406666</v>
      </c>
      <c r="C13" s="308">
        <v>2.4847925612528416</v>
      </c>
      <c r="D13" s="309">
        <v>2.2224380392717693</v>
      </c>
      <c r="E13" s="307">
        <v>1.8882209432664865</v>
      </c>
      <c r="F13" s="308">
        <v>2.341005010063637</v>
      </c>
      <c r="G13" s="309">
        <v>2.132257683482055</v>
      </c>
      <c r="H13" s="307">
        <v>1.8812655255428932</v>
      </c>
      <c r="I13" s="308">
        <v>2.3572538868125505</v>
      </c>
      <c r="J13" s="309">
        <v>2.1332761181550812</v>
      </c>
      <c r="K13" s="307">
        <v>1.8624667020055961</v>
      </c>
      <c r="L13" s="308">
        <v>2.3303667558348891</v>
      </c>
      <c r="M13" s="309">
        <v>2.1088701800526959</v>
      </c>
      <c r="N13" s="307">
        <v>1.8633808177807729</v>
      </c>
      <c r="O13" s="308">
        <v>2.322491536304037</v>
      </c>
      <c r="P13" s="309">
        <v>2.0922323450830671</v>
      </c>
      <c r="Q13" s="307">
        <v>1.8555629870205732</v>
      </c>
      <c r="R13" s="308">
        <v>2.3396663541837674</v>
      </c>
      <c r="S13" s="309">
        <v>2.0916370193296898</v>
      </c>
      <c r="T13" s="308">
        <v>1.8702201201183741</v>
      </c>
      <c r="U13" s="308">
        <v>2.237187950993337</v>
      </c>
      <c r="V13" s="308">
        <v>2.0574255480034349</v>
      </c>
      <c r="W13" s="307">
        <v>1.8340951683129254</v>
      </c>
      <c r="X13" s="308">
        <v>2.1701557843913846</v>
      </c>
      <c r="Y13" s="309">
        <v>2.0059001458679697</v>
      </c>
      <c r="Z13" s="307">
        <v>1.8220991989091528</v>
      </c>
      <c r="AA13" s="308">
        <v>2.138609295345212</v>
      </c>
      <c r="AB13" s="309">
        <v>1.9830652262191468</v>
      </c>
      <c r="AC13" s="307">
        <v>1.909002255371806</v>
      </c>
      <c r="AD13" s="308">
        <v>2.3243158439267635</v>
      </c>
      <c r="AE13" s="308">
        <v>2.039491932550769</v>
      </c>
      <c r="AF13" s="24"/>
    </row>
    <row r="14" spans="1:33" s="3" customFormat="1" ht="10">
      <c r="A14" s="518" t="s">
        <v>104</v>
      </c>
      <c r="B14" s="308">
        <v>1.831909729299068</v>
      </c>
      <c r="C14" s="308">
        <v>2.1822411964660473</v>
      </c>
      <c r="D14" s="309">
        <v>2.0983676490049823</v>
      </c>
      <c r="E14" s="307">
        <v>1.8266936958743478</v>
      </c>
      <c r="F14" s="308">
        <v>2.1286715688160247</v>
      </c>
      <c r="G14" s="309">
        <v>2.0627809927327916</v>
      </c>
      <c r="H14" s="307">
        <v>1.8378127250342633</v>
      </c>
      <c r="I14" s="308">
        <v>2.066925228304425</v>
      </c>
      <c r="J14" s="309">
        <v>2.0185886202722449</v>
      </c>
      <c r="K14" s="307">
        <v>1.841572675070869</v>
      </c>
      <c r="L14" s="308">
        <v>2.1130816164021922</v>
      </c>
      <c r="M14" s="309">
        <v>2.0530694043086148</v>
      </c>
      <c r="N14" s="307">
        <v>1.9053670461547787</v>
      </c>
      <c r="O14" s="308">
        <v>2.1233257538555699</v>
      </c>
      <c r="P14" s="309">
        <v>2.0777760654494122</v>
      </c>
      <c r="Q14" s="307">
        <v>1.9308065309041071</v>
      </c>
      <c r="R14" s="308">
        <v>2.1675358668765461</v>
      </c>
      <c r="S14" s="309">
        <v>2.1214838095486495</v>
      </c>
      <c r="T14" s="308">
        <v>1.884199205082508</v>
      </c>
      <c r="U14" s="308">
        <v>2.1705006227167414</v>
      </c>
      <c r="V14" s="308">
        <v>2.1130442181812144</v>
      </c>
      <c r="W14" s="311">
        <v>1.8294768714580905</v>
      </c>
      <c r="X14" s="312">
        <v>2.1220199527229866</v>
      </c>
      <c r="Y14" s="313">
        <v>2.0582921669084975</v>
      </c>
      <c r="Z14" s="307">
        <v>1.7964446785968609</v>
      </c>
      <c r="AA14" s="308">
        <v>2.0981643392864542</v>
      </c>
      <c r="AB14" s="309">
        <v>2.032038329261399</v>
      </c>
      <c r="AC14" s="307">
        <v>2.0940910142996665</v>
      </c>
      <c r="AD14" s="308">
        <v>1.9653042214905858</v>
      </c>
      <c r="AE14" s="308">
        <v>2.0092993117120801</v>
      </c>
    </row>
    <row r="15" spans="1:33" s="3" customFormat="1" ht="10.5">
      <c r="A15" s="518" t="s">
        <v>0</v>
      </c>
      <c r="B15" s="308">
        <v>2.3902344675690368</v>
      </c>
      <c r="C15" s="308">
        <v>3.1343157378661712</v>
      </c>
      <c r="D15" s="309">
        <v>2.7088180100107282</v>
      </c>
      <c r="E15" s="307">
        <v>2.31104623807922</v>
      </c>
      <c r="F15" s="308">
        <v>3.0162480042662629</v>
      </c>
      <c r="G15" s="309">
        <v>2.5922525758848791</v>
      </c>
      <c r="H15" s="307">
        <v>2.3208899416331907</v>
      </c>
      <c r="I15" s="308">
        <v>3.0473161306326007</v>
      </c>
      <c r="J15" s="309">
        <v>2.6209865698196118</v>
      </c>
      <c r="K15" s="307">
        <v>2.2861009762900975</v>
      </c>
      <c r="L15" s="308">
        <v>2.9686043695199342</v>
      </c>
      <c r="M15" s="309">
        <v>2.5649900365546272</v>
      </c>
      <c r="N15" s="307">
        <v>2.2084540998098094</v>
      </c>
      <c r="O15" s="308">
        <v>2.8008873570819075</v>
      </c>
      <c r="P15" s="309">
        <v>2.4400156122318442</v>
      </c>
      <c r="Q15" s="307">
        <v>2.1863220569780792</v>
      </c>
      <c r="R15" s="308">
        <v>2.6499338850269609</v>
      </c>
      <c r="S15" s="309">
        <v>2.3695381161110962</v>
      </c>
      <c r="T15" s="308">
        <v>2.1599067995269157</v>
      </c>
      <c r="U15" s="308">
        <v>2.5665727136259653</v>
      </c>
      <c r="V15" s="308">
        <v>2.3280554518757022</v>
      </c>
      <c r="W15" s="307">
        <v>2.1594909486545775</v>
      </c>
      <c r="X15" s="308">
        <v>2.5997397851469253</v>
      </c>
      <c r="Y15" s="309">
        <v>2.3442908018237278</v>
      </c>
      <c r="Z15" s="307">
        <v>2.1380941788027878</v>
      </c>
      <c r="AA15" s="308">
        <v>2.5275325933810744</v>
      </c>
      <c r="AB15" s="309">
        <v>2.3083930036447029</v>
      </c>
      <c r="AC15" s="307">
        <v>2.2512812725037108</v>
      </c>
      <c r="AD15" s="308">
        <v>3.2172644086457067</v>
      </c>
      <c r="AE15" s="308">
        <v>2.4643482789640641</v>
      </c>
      <c r="AF15" s="24"/>
    </row>
    <row r="16" spans="1:33" s="3" customFormat="1" ht="10.5">
      <c r="A16" s="518" t="s">
        <v>105</v>
      </c>
      <c r="B16" s="308">
        <v>2.1958044002156587</v>
      </c>
      <c r="C16" s="308">
        <v>2.301545717122484</v>
      </c>
      <c r="D16" s="309">
        <v>2.2400561689525831</v>
      </c>
      <c r="E16" s="307">
        <v>2.1843849514016953</v>
      </c>
      <c r="F16" s="308">
        <v>2.2312562440463743</v>
      </c>
      <c r="G16" s="309">
        <v>2.2037140834126183</v>
      </c>
      <c r="H16" s="307">
        <v>2.1940066823065405</v>
      </c>
      <c r="I16" s="308">
        <v>2.1073023972692204</v>
      </c>
      <c r="J16" s="309">
        <v>2.1582709671167564</v>
      </c>
      <c r="K16" s="307">
        <v>2.2055709849009952</v>
      </c>
      <c r="L16" s="308">
        <v>2.0735598675469706</v>
      </c>
      <c r="M16" s="309">
        <v>2.1513239766734564</v>
      </c>
      <c r="N16" s="307">
        <v>2.1438953511491299</v>
      </c>
      <c r="O16" s="308">
        <v>2.0252347589159734</v>
      </c>
      <c r="P16" s="309">
        <v>2.0969836105305779</v>
      </c>
      <c r="Q16" s="307">
        <v>2.1390657714028674</v>
      </c>
      <c r="R16" s="308">
        <v>2.015471284232917</v>
      </c>
      <c r="S16" s="309">
        <v>2.0913192887269885</v>
      </c>
      <c r="T16" s="308">
        <v>2.1119934474718254</v>
      </c>
      <c r="U16" s="308">
        <v>2.0042024187554897</v>
      </c>
      <c r="V16" s="308">
        <v>2.0716072154840277</v>
      </c>
      <c r="W16" s="307">
        <v>2.126639665494515</v>
      </c>
      <c r="X16" s="308">
        <v>1.9804577488664772</v>
      </c>
      <c r="Y16" s="309">
        <v>2.0677481333090513</v>
      </c>
      <c r="Z16" s="307">
        <v>2.1339440141234247</v>
      </c>
      <c r="AA16" s="308">
        <v>1.9990535676188488</v>
      </c>
      <c r="AB16" s="309">
        <v>2.0804069440641078</v>
      </c>
      <c r="AC16" s="307">
        <v>2.457967572519467</v>
      </c>
      <c r="AD16" s="308">
        <v>2.3045814141998076</v>
      </c>
      <c r="AE16" s="308">
        <v>2.4273254609748354</v>
      </c>
      <c r="AF16" s="24"/>
    </row>
    <row r="17" spans="1:32" s="3" customFormat="1" ht="10.5">
      <c r="A17" s="518" t="s">
        <v>106</v>
      </c>
      <c r="B17" s="308">
        <v>1.5871788561584643</v>
      </c>
      <c r="C17" s="308">
        <v>1.8150706027293404</v>
      </c>
      <c r="D17" s="309">
        <v>1.6614147401241786</v>
      </c>
      <c r="E17" s="307">
        <v>1.5596201633903775</v>
      </c>
      <c r="F17" s="308">
        <v>1.8415395360003493</v>
      </c>
      <c r="G17" s="309">
        <v>1.6531053124852995</v>
      </c>
      <c r="H17" s="307">
        <v>1.5414995906199485</v>
      </c>
      <c r="I17" s="308">
        <v>1.8048795186773672</v>
      </c>
      <c r="J17" s="309">
        <v>1.6318913720177461</v>
      </c>
      <c r="K17" s="307">
        <v>1.5430323603349718</v>
      </c>
      <c r="L17" s="308">
        <v>1.7742964868526991</v>
      </c>
      <c r="M17" s="309">
        <v>1.624473989038917</v>
      </c>
      <c r="N17" s="307">
        <v>1.5559175586802785</v>
      </c>
      <c r="O17" s="308">
        <v>1.6875679666377341</v>
      </c>
      <c r="P17" s="309">
        <v>1.6027211656463478</v>
      </c>
      <c r="Q17" s="307">
        <v>1.5908261222282314</v>
      </c>
      <c r="R17" s="308">
        <v>1.7262496950669792</v>
      </c>
      <c r="S17" s="309">
        <v>1.6378046043408994</v>
      </c>
      <c r="T17" s="308">
        <v>1.5613082136552836</v>
      </c>
      <c r="U17" s="308">
        <v>1.6757714237799766</v>
      </c>
      <c r="V17" s="308">
        <v>1.6004567028491949</v>
      </c>
      <c r="W17" s="311">
        <v>1.5386477167233985</v>
      </c>
      <c r="X17" s="312">
        <v>1.6668609207644234</v>
      </c>
      <c r="Y17" s="313">
        <v>1.5841408372371601</v>
      </c>
      <c r="Z17" s="307">
        <v>1.5618596178924053</v>
      </c>
      <c r="AA17" s="308">
        <v>1.7064732248618837</v>
      </c>
      <c r="AB17" s="309">
        <v>1.612937667979824</v>
      </c>
      <c r="AC17" s="307">
        <v>1.6610425894378194</v>
      </c>
      <c r="AD17" s="308">
        <v>1.814416742837331</v>
      </c>
      <c r="AE17" s="308">
        <v>1.6883071768351103</v>
      </c>
      <c r="AF17" s="24"/>
    </row>
    <row r="18" spans="1:32" s="3" customFormat="1" ht="10">
      <c r="A18" s="522" t="s">
        <v>107</v>
      </c>
      <c r="B18" s="583">
        <v>1.9321427095581745</v>
      </c>
      <c r="C18" s="583">
        <v>2.2776922408016493</v>
      </c>
      <c r="D18" s="639">
        <v>2.078462078286635</v>
      </c>
      <c r="E18" s="640">
        <v>1.9631614508153927</v>
      </c>
      <c r="F18" s="583">
        <v>2.2958978256627263</v>
      </c>
      <c r="G18" s="639">
        <v>2.1054954373108035</v>
      </c>
      <c r="H18" s="640">
        <v>1.9270072451408613</v>
      </c>
      <c r="I18" s="583">
        <v>2.3374164093056455</v>
      </c>
      <c r="J18" s="639">
        <v>2.1026250198865144</v>
      </c>
      <c r="K18" s="640">
        <v>1.8801904961743392</v>
      </c>
      <c r="L18" s="583">
        <v>2.2565635735520146</v>
      </c>
      <c r="M18" s="639">
        <v>2.0448412723505518</v>
      </c>
      <c r="N18" s="640">
        <v>1.8663690886279742</v>
      </c>
      <c r="O18" s="583">
        <v>2.2423141633527073</v>
      </c>
      <c r="P18" s="639">
        <v>2.028542385741797</v>
      </c>
      <c r="Q18" s="640">
        <v>1.8985282057922224</v>
      </c>
      <c r="R18" s="583">
        <v>2.1974410848050741</v>
      </c>
      <c r="S18" s="639">
        <v>2.0240167610239417</v>
      </c>
      <c r="T18" s="583">
        <v>1.9041394719406814</v>
      </c>
      <c r="U18" s="583">
        <v>2.1675992028219353</v>
      </c>
      <c r="V18" s="583">
        <v>2.0173343249381923</v>
      </c>
      <c r="W18" s="640">
        <v>1.8568900989006212</v>
      </c>
      <c r="X18" s="583">
        <v>2.0872172046856838</v>
      </c>
      <c r="Y18" s="639">
        <v>1.9554555943112655</v>
      </c>
      <c r="Z18" s="640">
        <v>1.8321556868926507</v>
      </c>
      <c r="AA18" s="583">
        <v>2.0301170553543093</v>
      </c>
      <c r="AB18" s="639">
        <v>1.9170373983620566</v>
      </c>
      <c r="AC18" s="640">
        <v>1.8651529379302978</v>
      </c>
      <c r="AD18" s="583">
        <v>2.5039628087442036</v>
      </c>
      <c r="AE18" s="583">
        <v>2.039785276569599</v>
      </c>
    </row>
    <row r="19" spans="1:32" s="3" customFormat="1" ht="10">
      <c r="Z19" s="40"/>
      <c r="AA19" s="40"/>
      <c r="AB19" s="40"/>
    </row>
    <row r="20" spans="1:32" s="3" customFormat="1" ht="12.75" customHeight="1">
      <c r="A20" s="266" t="s">
        <v>121</v>
      </c>
      <c r="O20" s="25"/>
      <c r="P20" s="25"/>
      <c r="T20" s="25"/>
      <c r="U20" s="25"/>
      <c r="Y20" s="25"/>
      <c r="Z20" s="42"/>
      <c r="AA20" s="41"/>
      <c r="AB20" s="41"/>
    </row>
    <row r="21" spans="1:32" s="3" customFormat="1" ht="13.5" customHeight="1">
      <c r="A21" s="64" t="s">
        <v>110</v>
      </c>
    </row>
    <row r="22" spans="1:32" s="3" customFormat="1" ht="10">
      <c r="A22" s="65" t="s">
        <v>319</v>
      </c>
    </row>
    <row r="23" spans="1:32" s="3" customFormat="1" ht="10">
      <c r="A23" s="64"/>
    </row>
    <row r="24" spans="1:32" s="3" customFormat="1" ht="13">
      <c r="A24" s="3" t="s">
        <v>68</v>
      </c>
      <c r="N24" s="873"/>
      <c r="O24" s="873"/>
      <c r="P24" s="873"/>
      <c r="Q24" s="873"/>
      <c r="R24" s="873"/>
      <c r="S24" s="194"/>
      <c r="T24" s="195"/>
      <c r="U24" s="195"/>
      <c r="V24" s="195"/>
      <c r="W24" s="195"/>
      <c r="X24" s="195"/>
      <c r="Y24" s="196"/>
    </row>
    <row r="25" spans="1:32" s="3" customFormat="1" ht="10">
      <c r="A25" s="267" t="s">
        <v>69</v>
      </c>
      <c r="N25" s="64"/>
      <c r="O25" s="64"/>
      <c r="P25" s="64"/>
      <c r="Q25" s="64"/>
      <c r="R25" s="64"/>
      <c r="S25" s="64"/>
    </row>
    <row r="26" spans="1:32" s="3" customFormat="1" ht="10"/>
    <row r="27" spans="1:32" s="3" customFormat="1" ht="13">
      <c r="A27" s="492"/>
      <c r="AA27" s="193"/>
      <c r="AB27" s="193"/>
      <c r="AC27" s="193"/>
    </row>
    <row r="28" spans="1:32" s="3" customFormat="1" ht="10">
      <c r="AA28" s="193"/>
      <c r="AB28" s="193"/>
      <c r="AC28" s="193"/>
    </row>
    <row r="29" spans="1:32" s="3" customFormat="1" ht="10">
      <c r="AA29" s="193"/>
      <c r="AB29" s="193"/>
      <c r="AC29" s="193"/>
    </row>
    <row r="30" spans="1:32" s="3" customFormat="1" ht="10">
      <c r="AA30" s="193"/>
      <c r="AB30" s="193"/>
      <c r="AC30" s="193"/>
    </row>
    <row r="31" spans="1:32" s="3" customFormat="1" ht="10">
      <c r="AA31" s="193"/>
      <c r="AB31" s="193"/>
      <c r="AC31" s="193"/>
    </row>
    <row r="32" spans="1:32" s="3" customFormat="1" ht="10">
      <c r="AA32" s="193"/>
      <c r="AB32" s="193"/>
      <c r="AC32" s="193"/>
    </row>
    <row r="33" spans="14:31" s="3" customFormat="1"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193"/>
      <c r="AB33" s="193"/>
      <c r="AC33" s="193"/>
    </row>
    <row r="34" spans="14:31" s="3" customFormat="1"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193"/>
      <c r="AB34" s="193"/>
      <c r="AC34" s="193"/>
    </row>
    <row r="35" spans="14:31" s="3" customFormat="1"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193"/>
      <c r="AB35" s="193"/>
      <c r="AC35" s="193"/>
    </row>
    <row r="36" spans="14:31" s="3" customFormat="1"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193"/>
      <c r="AB36" s="193"/>
      <c r="AC36" s="193"/>
      <c r="AD36" s="193"/>
      <c r="AE36" s="193"/>
    </row>
    <row r="37" spans="14:31" s="3" customFormat="1"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193"/>
      <c r="AB37" s="193"/>
      <c r="AC37" s="193"/>
      <c r="AD37" s="193"/>
      <c r="AE37" s="193"/>
    </row>
    <row r="38" spans="14:31" s="3" customFormat="1"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193"/>
      <c r="AB38" s="193"/>
      <c r="AC38" s="193"/>
      <c r="AD38" s="193"/>
      <c r="AE38" s="193"/>
    </row>
    <row r="39" spans="14:31" s="3" customFormat="1"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193"/>
      <c r="AB39" s="193"/>
      <c r="AC39" s="193"/>
      <c r="AD39" s="193"/>
      <c r="AE39" s="193"/>
    </row>
    <row r="40" spans="14:31" s="3" customFormat="1"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193"/>
      <c r="AB40" s="193"/>
      <c r="AC40" s="193"/>
      <c r="AD40" s="193"/>
      <c r="AE40" s="193"/>
    </row>
    <row r="41" spans="14:31" s="3" customFormat="1"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C41" s="193"/>
      <c r="AD41" s="193"/>
      <c r="AE41" s="193"/>
    </row>
    <row r="42" spans="14:31" s="3" customFormat="1"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C42" s="193"/>
      <c r="AD42" s="193"/>
      <c r="AE42" s="193"/>
    </row>
    <row r="43" spans="14:31" s="3" customFormat="1" ht="10">
      <c r="AC43" s="193"/>
      <c r="AD43" s="193"/>
      <c r="AE43" s="193"/>
    </row>
    <row r="44" spans="14:31" s="3" customFormat="1" ht="10">
      <c r="AC44" s="193"/>
      <c r="AD44" s="193"/>
      <c r="AE44" s="193"/>
    </row>
    <row r="45" spans="14:31" s="3" customFormat="1" ht="10">
      <c r="AC45" s="193"/>
      <c r="AD45" s="193"/>
      <c r="AE45" s="193"/>
    </row>
    <row r="46" spans="14:31" s="3" customFormat="1" ht="10">
      <c r="AC46" s="193"/>
      <c r="AD46" s="193"/>
      <c r="AE46" s="193"/>
    </row>
    <row r="47" spans="14:31" s="3" customFormat="1" ht="10">
      <c r="AC47" s="193"/>
      <c r="AD47" s="193"/>
      <c r="AE47" s="193"/>
    </row>
    <row r="48" spans="14:31" s="3" customFormat="1" ht="10">
      <c r="AC48" s="193"/>
      <c r="AD48" s="193"/>
      <c r="AE48" s="193"/>
    </row>
    <row r="49" spans="29:31" s="3" customFormat="1" ht="10">
      <c r="AC49" s="193"/>
      <c r="AD49" s="193"/>
      <c r="AE49" s="193"/>
    </row>
    <row r="50" spans="29:31" s="3" customFormat="1" ht="10">
      <c r="AC50" s="193"/>
      <c r="AD50" s="193"/>
      <c r="AE50" s="193"/>
    </row>
    <row r="51" spans="29:31">
      <c r="AC51" s="193"/>
      <c r="AD51" s="193"/>
      <c r="AE51" s="193"/>
    </row>
    <row r="52" spans="29:31">
      <c r="AC52" s="193"/>
      <c r="AD52" s="193"/>
      <c r="AE52" s="193"/>
    </row>
  </sheetData>
  <mergeCells count="2">
    <mergeCell ref="N24:R24"/>
    <mergeCell ref="A3:A4"/>
  </mergeCells>
  <phoneticPr fontId="18" type="noConversion"/>
  <hyperlinks>
    <hyperlink ref="A20" r:id="rId1"/>
    <hyperlink ref="A25" r:id="rId2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8"/>
  <sheetViews>
    <sheetView showGridLines="0" zoomScaleNormal="100" workbookViewId="0">
      <selection activeCell="J5" sqref="J5:K18"/>
    </sheetView>
  </sheetViews>
  <sheetFormatPr baseColWidth="10" defaultColWidth="11.453125" defaultRowHeight="12.5"/>
  <cols>
    <col min="1" max="1" width="28.7265625" style="5" customWidth="1"/>
    <col min="2" max="8" width="12.1796875" style="5" customWidth="1"/>
    <col min="9" max="16384" width="11.453125" style="5"/>
  </cols>
  <sheetData>
    <row r="1" spans="1:9" s="62" customFormat="1" ht="12.75" customHeight="1">
      <c r="A1" s="800" t="s">
        <v>355</v>
      </c>
      <c r="H1" s="158" t="s">
        <v>25</v>
      </c>
    </row>
    <row r="2" spans="1:9" s="62" customFormat="1" ht="11.5">
      <c r="A2" s="173"/>
    </row>
    <row r="3" spans="1:9" s="3" customFormat="1" ht="13.5" customHeight="1">
      <c r="A3" s="877" t="s">
        <v>95</v>
      </c>
      <c r="B3" s="874" t="s">
        <v>172</v>
      </c>
      <c r="C3" s="875"/>
      <c r="D3" s="875"/>
      <c r="E3" s="875"/>
      <c r="F3" s="875"/>
      <c r="G3" s="875"/>
      <c r="H3" s="875"/>
    </row>
    <row r="4" spans="1:9" s="3" customFormat="1" ht="24">
      <c r="A4" s="854"/>
      <c r="B4" s="197">
        <v>2016</v>
      </c>
      <c r="C4" s="197">
        <v>2017</v>
      </c>
      <c r="D4" s="197">
        <v>2018</v>
      </c>
      <c r="E4" s="197">
        <v>2019</v>
      </c>
      <c r="F4" s="197">
        <v>2020</v>
      </c>
      <c r="G4" s="570" t="s">
        <v>356</v>
      </c>
      <c r="H4" s="571" t="s">
        <v>357</v>
      </c>
    </row>
    <row r="5" spans="1:9" s="3" customFormat="1" ht="13" customHeight="1">
      <c r="A5" s="508" t="s">
        <v>72</v>
      </c>
      <c r="B5" s="812">
        <v>51.334404937356297</v>
      </c>
      <c r="C5" s="813">
        <v>52.941658418786403</v>
      </c>
      <c r="D5" s="813">
        <v>54.5179861040018</v>
      </c>
      <c r="E5" s="813">
        <v>55.158244627017702</v>
      </c>
      <c r="F5" s="813">
        <v>36.053979855889999</v>
      </c>
      <c r="G5" s="814">
        <v>41.453379442668499</v>
      </c>
      <c r="H5" s="814">
        <v>38.284772898476298</v>
      </c>
      <c r="I5" s="133"/>
    </row>
    <row r="6" spans="1:9" s="3" customFormat="1" ht="10">
      <c r="A6" s="518" t="s">
        <v>96</v>
      </c>
      <c r="B6" s="815">
        <v>46.150632885426198</v>
      </c>
      <c r="C6" s="816">
        <v>47.206381878036503</v>
      </c>
      <c r="D6" s="816">
        <v>49.708618224273501</v>
      </c>
      <c r="E6" s="816">
        <v>50.232338285979701</v>
      </c>
      <c r="F6" s="816">
        <v>47.178602252427801</v>
      </c>
      <c r="G6" s="817">
        <v>48.855147422743102</v>
      </c>
      <c r="H6" s="817">
        <v>47.155932116968202</v>
      </c>
      <c r="I6" s="133"/>
    </row>
    <row r="7" spans="1:9" s="3" customFormat="1" ht="10">
      <c r="A7" s="518" t="s">
        <v>97</v>
      </c>
      <c r="B7" s="815">
        <v>38.895029520486297</v>
      </c>
      <c r="C7" s="816">
        <v>39.7191921373798</v>
      </c>
      <c r="D7" s="816">
        <v>41.417596579771903</v>
      </c>
      <c r="E7" s="816">
        <v>41.106889756782799</v>
      </c>
      <c r="F7" s="816">
        <v>33.673724325647903</v>
      </c>
      <c r="G7" s="817">
        <v>29.899472119928902</v>
      </c>
      <c r="H7" s="817">
        <v>40.868620366223297</v>
      </c>
      <c r="I7" s="133"/>
    </row>
    <row r="8" spans="1:9" s="3" customFormat="1" ht="10">
      <c r="A8" s="518" t="s">
        <v>98</v>
      </c>
      <c r="B8" s="815">
        <v>63.040473392804202</v>
      </c>
      <c r="C8" s="816">
        <v>64.6146864553575</v>
      </c>
      <c r="D8" s="816">
        <v>65.747730940767497</v>
      </c>
      <c r="E8" s="816">
        <v>64.964013508226401</v>
      </c>
      <c r="F8" s="816">
        <v>27.1609157511622</v>
      </c>
      <c r="G8" s="817">
        <v>45.295256194815799</v>
      </c>
      <c r="H8" s="817">
        <v>23.566502866557901</v>
      </c>
      <c r="I8" s="133"/>
    </row>
    <row r="9" spans="1:9" s="3" customFormat="1" ht="10">
      <c r="A9" s="518" t="s">
        <v>99</v>
      </c>
      <c r="B9" s="815">
        <v>49.359631651378599</v>
      </c>
      <c r="C9" s="816">
        <v>50.569376240969</v>
      </c>
      <c r="D9" s="816">
        <v>52.679291778252797</v>
      </c>
      <c r="E9" s="816">
        <v>53.716833451100797</v>
      </c>
      <c r="F9" s="816">
        <v>33.008486576147298</v>
      </c>
      <c r="G9" s="817">
        <v>35.072863805148401</v>
      </c>
      <c r="H9" s="817">
        <v>38.051587790396901</v>
      </c>
      <c r="I9" s="133"/>
    </row>
    <row r="10" spans="1:9" s="3" customFormat="1" ht="10">
      <c r="A10" s="518" t="s">
        <v>100</v>
      </c>
      <c r="B10" s="815">
        <v>56.627397175332803</v>
      </c>
      <c r="C10" s="816">
        <v>56.875401121164899</v>
      </c>
      <c r="D10" s="816">
        <v>58.280064508688497</v>
      </c>
      <c r="E10" s="816">
        <v>60.090557565411103</v>
      </c>
      <c r="F10" s="816">
        <v>28.071116919522801</v>
      </c>
      <c r="G10" s="817">
        <v>44.3604345869174</v>
      </c>
      <c r="H10" s="817">
        <v>26.038514573124399</v>
      </c>
      <c r="I10" s="133"/>
    </row>
    <row r="11" spans="1:9" s="3" customFormat="1" ht="10">
      <c r="A11" s="518" t="s">
        <v>101</v>
      </c>
      <c r="B11" s="815">
        <v>53.133944995927898</v>
      </c>
      <c r="C11" s="816">
        <v>55.719609735622697</v>
      </c>
      <c r="D11" s="816">
        <v>57.452892622059601</v>
      </c>
      <c r="E11" s="816">
        <v>58.915340507596298</v>
      </c>
      <c r="F11" s="816">
        <v>39.309787572756399</v>
      </c>
      <c r="G11" s="817">
        <v>41.713199461669298</v>
      </c>
      <c r="H11" s="817">
        <v>43.471608164353</v>
      </c>
      <c r="I11" s="133"/>
    </row>
    <row r="12" spans="1:9" s="3" customFormat="1" ht="10">
      <c r="A12" s="518" t="s">
        <v>102</v>
      </c>
      <c r="B12" s="815">
        <v>38.373141312482701</v>
      </c>
      <c r="C12" s="816">
        <v>40.019143223657402</v>
      </c>
      <c r="D12" s="816">
        <v>41.790901192363599</v>
      </c>
      <c r="E12" s="816">
        <v>43.048051752624403</v>
      </c>
      <c r="F12" s="816">
        <v>29.956740508678301</v>
      </c>
      <c r="G12" s="817">
        <v>25.718307081319999</v>
      </c>
      <c r="H12" s="817">
        <v>39.578192200144798</v>
      </c>
      <c r="I12" s="133"/>
    </row>
    <row r="13" spans="1:9" s="3" customFormat="1" ht="10">
      <c r="A13" s="519" t="s">
        <v>103</v>
      </c>
      <c r="B13" s="815">
        <v>52.519008175299497</v>
      </c>
      <c r="C13" s="816">
        <v>53.022944253597103</v>
      </c>
      <c r="D13" s="816">
        <v>53.871245482327502</v>
      </c>
      <c r="E13" s="816">
        <v>54.936445770316602</v>
      </c>
      <c r="F13" s="816">
        <v>31.6886598277651</v>
      </c>
      <c r="G13" s="817">
        <v>37.7918570848475</v>
      </c>
      <c r="H13" s="817">
        <v>34.015456085833797</v>
      </c>
      <c r="I13" s="133"/>
    </row>
    <row r="14" spans="1:9" s="3" customFormat="1" ht="10">
      <c r="A14" s="518" t="s">
        <v>104</v>
      </c>
      <c r="B14" s="815">
        <v>63.524881835569403</v>
      </c>
      <c r="C14" s="816">
        <v>66.2762974027289</v>
      </c>
      <c r="D14" s="816">
        <v>67.245820011516102</v>
      </c>
      <c r="E14" s="816">
        <v>66.490781385441394</v>
      </c>
      <c r="F14" s="816">
        <v>26.5579953231594</v>
      </c>
      <c r="G14" s="817">
        <v>47.961481938670303</v>
      </c>
      <c r="H14" s="817">
        <v>20.317494422640401</v>
      </c>
      <c r="I14" s="133"/>
    </row>
    <row r="15" spans="1:9" s="3" customFormat="1" ht="10">
      <c r="A15" s="518" t="s">
        <v>0</v>
      </c>
      <c r="B15" s="815">
        <v>47.082487612945997</v>
      </c>
      <c r="C15" s="816">
        <v>49.032388539025902</v>
      </c>
      <c r="D15" s="816">
        <v>52.214082250311598</v>
      </c>
      <c r="E15" s="816">
        <v>53.906293284140801</v>
      </c>
      <c r="F15" s="816">
        <v>48.096305858230998</v>
      </c>
      <c r="G15" s="817">
        <v>51.2937263149404</v>
      </c>
      <c r="H15" s="817">
        <v>47.300323764560702</v>
      </c>
      <c r="I15" s="133"/>
    </row>
    <row r="16" spans="1:9" s="3" customFormat="1" ht="10">
      <c r="A16" s="518" t="s">
        <v>105</v>
      </c>
      <c r="B16" s="815">
        <v>48.735232694189499</v>
      </c>
      <c r="C16" s="816">
        <v>52.002663313918397</v>
      </c>
      <c r="D16" s="816">
        <v>49.074464875702198</v>
      </c>
      <c r="E16" s="816">
        <v>49.991909739479098</v>
      </c>
      <c r="F16" s="816">
        <v>44.847369591901597</v>
      </c>
      <c r="G16" s="817">
        <v>26.058405217846399</v>
      </c>
      <c r="H16" s="817">
        <v>58.013331052693502</v>
      </c>
      <c r="I16" s="133"/>
    </row>
    <row r="17" spans="1:9" s="3" customFormat="1" ht="10">
      <c r="A17" s="518" t="s">
        <v>106</v>
      </c>
      <c r="B17" s="815">
        <v>40.6986310038602</v>
      </c>
      <c r="C17" s="816">
        <v>41.174988295360698</v>
      </c>
      <c r="D17" s="816">
        <v>42.3543607373634</v>
      </c>
      <c r="E17" s="816">
        <v>42.2840244614369</v>
      </c>
      <c r="F17" s="816">
        <v>29.577994710628801</v>
      </c>
      <c r="G17" s="817">
        <v>26.4179688369682</v>
      </c>
      <c r="H17" s="817">
        <v>37.8126339547375</v>
      </c>
      <c r="I17" s="133"/>
    </row>
    <row r="18" spans="1:9" s="3" customFormat="1" ht="10">
      <c r="A18" s="524" t="s">
        <v>107</v>
      </c>
      <c r="B18" s="818">
        <v>44.821811678689102</v>
      </c>
      <c r="C18" s="819">
        <v>44.763085301089603</v>
      </c>
      <c r="D18" s="819">
        <v>45.117622990386998</v>
      </c>
      <c r="E18" s="819">
        <v>45.301043632261099</v>
      </c>
      <c r="F18" s="819">
        <v>30.363726922566102</v>
      </c>
      <c r="G18" s="820">
        <v>34.279113665117102</v>
      </c>
      <c r="H18" s="820">
        <v>33.981027456570501</v>
      </c>
      <c r="I18" s="133"/>
    </row>
    <row r="19" spans="1:9" s="3" customFormat="1" ht="10"/>
    <row r="20" spans="1:9" s="3" customFormat="1" ht="12.75" customHeight="1">
      <c r="A20" s="7" t="s">
        <v>170</v>
      </c>
      <c r="B20" s="7"/>
      <c r="C20" s="7"/>
      <c r="D20" s="7"/>
      <c r="E20" s="7"/>
      <c r="F20" s="7"/>
      <c r="G20" s="7"/>
      <c r="H20" s="7"/>
    </row>
    <row r="21" spans="1:9" s="3" customFormat="1" ht="24.75" customHeight="1">
      <c r="A21" s="876" t="s">
        <v>171</v>
      </c>
      <c r="B21" s="876"/>
      <c r="C21" s="876"/>
      <c r="D21" s="876"/>
      <c r="E21" s="876"/>
      <c r="F21" s="876"/>
      <c r="G21" s="876"/>
      <c r="H21" s="876"/>
    </row>
    <row r="22" spans="1:9" s="3" customFormat="1" ht="12">
      <c r="A22" s="9" t="s">
        <v>433</v>
      </c>
      <c r="B22" s="9"/>
      <c r="C22" s="9"/>
      <c r="D22" s="9"/>
      <c r="E22" s="9"/>
      <c r="F22" s="9"/>
      <c r="G22" s="9"/>
      <c r="H22" s="9"/>
    </row>
    <row r="23" spans="1:9" s="3" customFormat="1" ht="12">
      <c r="A23" s="9" t="s">
        <v>434</v>
      </c>
      <c r="B23" s="9"/>
      <c r="C23" s="9"/>
      <c r="D23" s="9"/>
      <c r="E23" s="9"/>
      <c r="F23" s="9"/>
      <c r="G23" s="9"/>
      <c r="H23" s="9"/>
    </row>
    <row r="24" spans="1:9" s="3" customFormat="1" ht="10"/>
    <row r="25" spans="1:9" s="3" customFormat="1" ht="10">
      <c r="A25" s="266" t="s">
        <v>121</v>
      </c>
    </row>
    <row r="26" spans="1:9" s="3" customFormat="1" ht="10">
      <c r="A26" s="64" t="s">
        <v>110</v>
      </c>
    </row>
    <row r="27" spans="1:9" s="3" customFormat="1" ht="10">
      <c r="A27" s="65" t="s">
        <v>319</v>
      </c>
    </row>
    <row r="28" spans="1:9" s="3" customFormat="1" ht="10">
      <c r="A28" s="64"/>
    </row>
    <row r="29" spans="1:9" s="3" customFormat="1" ht="10.5">
      <c r="A29" s="3" t="s">
        <v>68</v>
      </c>
      <c r="B29" s="111"/>
    </row>
    <row r="30" spans="1:9" s="3" customFormat="1" ht="10">
      <c r="A30" s="267" t="s">
        <v>69</v>
      </c>
    </row>
    <row r="31" spans="1:9" s="3" customFormat="1" ht="10"/>
    <row r="32" spans="1:9" s="3" customFormat="1" ht="10"/>
    <row r="33" s="3" customFormat="1" ht="10"/>
    <row r="34" s="3" customFormat="1" ht="10"/>
    <row r="35" s="3" customFormat="1" ht="10"/>
    <row r="36" s="3" customFormat="1" ht="10"/>
    <row r="37" s="3" customFormat="1" ht="10"/>
    <row r="38" s="3" customFormat="1" ht="10"/>
    <row r="39" s="3" customFormat="1" ht="10"/>
    <row r="40" s="3" customFormat="1" ht="10"/>
    <row r="41" s="3" customFormat="1" ht="10"/>
    <row r="42" s="3" customFormat="1" ht="10"/>
    <row r="43" s="3" customFormat="1" ht="10"/>
    <row r="44" s="3" customFormat="1" ht="10"/>
    <row r="45" s="3" customFormat="1" ht="10"/>
    <row r="46" s="3" customFormat="1" ht="10"/>
    <row r="47" s="3" customFormat="1" ht="10"/>
    <row r="48" s="3" customFormat="1" ht="10"/>
  </sheetData>
  <sortState ref="I6:L20">
    <sortCondition ref="I6"/>
  </sortState>
  <mergeCells count="3">
    <mergeCell ref="B3:H3"/>
    <mergeCell ref="A21:H21"/>
    <mergeCell ref="A3:A4"/>
  </mergeCells>
  <phoneticPr fontId="18" type="noConversion"/>
  <hyperlinks>
    <hyperlink ref="A25" r:id="rId1"/>
    <hyperlink ref="A30" r:id="rId2"/>
  </hyperlinks>
  <pageMargins left="0.78740157499999996" right="0.78740157499999996" top="0.984251969" bottom="0.984251969" header="0.4921259845" footer="0.4921259845"/>
  <pageSetup paperSize="9" scale="58" orientation="landscape" r:id="rId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8"/>
  <sheetViews>
    <sheetView showGridLines="0" workbookViewId="0"/>
  </sheetViews>
  <sheetFormatPr baseColWidth="10" defaultColWidth="11.453125" defaultRowHeight="12.5"/>
  <cols>
    <col min="1" max="1" width="11.453125" style="13"/>
    <col min="2" max="2" width="13.1796875" style="13" customWidth="1"/>
    <col min="3" max="3" width="12.453125" style="13" customWidth="1"/>
    <col min="4" max="5" width="12.54296875" style="13" customWidth="1"/>
    <col min="6" max="6" width="13.453125" style="13" customWidth="1"/>
    <col min="7" max="7" width="13.54296875" style="13" customWidth="1"/>
    <col min="8" max="8" width="11.54296875" style="13" bestFit="1" customWidth="1"/>
    <col min="9" max="9" width="12.1796875" style="13" customWidth="1"/>
    <col min="10" max="10" width="13" style="13" customWidth="1"/>
    <col min="11" max="16384" width="11.453125" style="13"/>
  </cols>
  <sheetData>
    <row r="1" spans="1:11" s="103" customFormat="1" ht="13">
      <c r="A1" s="821" t="s">
        <v>427</v>
      </c>
      <c r="J1" s="205" t="s">
        <v>358</v>
      </c>
    </row>
    <row r="2" spans="1:11" s="103" customFormat="1" ht="11.5">
      <c r="A2" s="198"/>
      <c r="K2" s="104"/>
    </row>
    <row r="3" spans="1:11" s="14" customFormat="1" ht="12.75" customHeight="1">
      <c r="A3" s="881" t="s">
        <v>173</v>
      </c>
      <c r="B3" s="878">
        <v>2019</v>
      </c>
      <c r="C3" s="879"/>
      <c r="D3" s="879"/>
      <c r="E3" s="878">
        <v>2020</v>
      </c>
      <c r="F3" s="879"/>
      <c r="G3" s="879"/>
      <c r="H3" s="878" t="s">
        <v>324</v>
      </c>
      <c r="I3" s="879"/>
      <c r="J3" s="880"/>
    </row>
    <row r="4" spans="1:11" s="14" customFormat="1" ht="12.75" customHeight="1">
      <c r="A4" s="882"/>
      <c r="B4" s="161" t="s">
        <v>1</v>
      </c>
      <c r="C4" s="161" t="s">
        <v>89</v>
      </c>
      <c r="D4" s="161" t="s">
        <v>90</v>
      </c>
      <c r="E4" s="161" t="s">
        <v>1</v>
      </c>
      <c r="F4" s="161" t="s">
        <v>89</v>
      </c>
      <c r="G4" s="161" t="s">
        <v>90</v>
      </c>
      <c r="H4" s="161" t="s">
        <v>1</v>
      </c>
      <c r="I4" s="161" t="s">
        <v>12</v>
      </c>
      <c r="J4" s="162" t="s">
        <v>90</v>
      </c>
    </row>
    <row r="5" spans="1:11" s="14" customFormat="1" ht="10">
      <c r="A5" s="598" t="s">
        <v>325</v>
      </c>
      <c r="B5" s="347">
        <v>1855823467</v>
      </c>
      <c r="C5" s="347">
        <v>909895450</v>
      </c>
      <c r="D5" s="347">
        <v>945928017</v>
      </c>
      <c r="E5" s="347">
        <v>791246667</v>
      </c>
      <c r="F5" s="347">
        <v>537980466</v>
      </c>
      <c r="G5" s="347">
        <v>253266200</v>
      </c>
      <c r="H5" s="349">
        <v>-57.364119967774926</v>
      </c>
      <c r="I5" s="349">
        <v>-40.874474534409423</v>
      </c>
      <c r="J5" s="349">
        <v>-73.225637104688914</v>
      </c>
      <c r="K5" s="84"/>
    </row>
    <row r="6" spans="1:11" s="14" customFormat="1" ht="10">
      <c r="A6" s="564" t="s">
        <v>91</v>
      </c>
      <c r="B6" s="347">
        <v>306848903</v>
      </c>
      <c r="C6" s="347">
        <v>234005367</v>
      </c>
      <c r="D6" s="347">
        <v>72843536</v>
      </c>
      <c r="E6" s="347">
        <v>164329578</v>
      </c>
      <c r="F6" s="347">
        <v>140371144</v>
      </c>
      <c r="G6" s="347">
        <v>23958434</v>
      </c>
      <c r="H6" s="349">
        <v>-46.446092394861843</v>
      </c>
      <c r="I6" s="349">
        <v>-40.013707463384804</v>
      </c>
      <c r="J6" s="349">
        <v>-67.109732289766939</v>
      </c>
    </row>
    <row r="7" spans="1:11" s="14" customFormat="1" ht="10">
      <c r="A7" s="564" t="s">
        <v>2</v>
      </c>
      <c r="B7" s="347">
        <v>219161442</v>
      </c>
      <c r="C7" s="347">
        <v>142067541</v>
      </c>
      <c r="D7" s="347">
        <v>77093901</v>
      </c>
      <c r="E7" s="347">
        <v>98752069</v>
      </c>
      <c r="F7" s="347">
        <v>79731508</v>
      </c>
      <c r="G7" s="347">
        <v>19020561</v>
      </c>
      <c r="H7" s="349">
        <v>-54.940947596064824</v>
      </c>
      <c r="I7" s="349">
        <v>-43.877744741143928</v>
      </c>
      <c r="J7" s="349">
        <v>-75.328059997897896</v>
      </c>
    </row>
    <row r="8" spans="1:11" s="14" customFormat="1" ht="10">
      <c r="A8" s="564" t="s">
        <v>92</v>
      </c>
      <c r="B8" s="347">
        <v>280937897</v>
      </c>
      <c r="C8" s="347">
        <v>140376766</v>
      </c>
      <c r="D8" s="347">
        <v>140561131</v>
      </c>
      <c r="E8" s="347">
        <v>121069854</v>
      </c>
      <c r="F8" s="347">
        <v>82896234</v>
      </c>
      <c r="G8" s="347">
        <v>38173620</v>
      </c>
      <c r="H8" s="349">
        <v>-56.905118429074022</v>
      </c>
      <c r="I8" s="349">
        <v>-40.947325998377821</v>
      </c>
      <c r="J8" s="349">
        <v>-72.841980049235659</v>
      </c>
    </row>
    <row r="9" spans="1:11" s="14" customFormat="1" ht="10">
      <c r="A9" s="564" t="s">
        <v>93</v>
      </c>
      <c r="B9" s="347">
        <v>95267717</v>
      </c>
      <c r="C9" s="347">
        <v>25892520</v>
      </c>
      <c r="D9" s="347">
        <v>69375197</v>
      </c>
      <c r="E9" s="347">
        <v>55632180</v>
      </c>
      <c r="F9" s="347">
        <v>19243207</v>
      </c>
      <c r="G9" s="347">
        <v>36388973</v>
      </c>
      <c r="H9" s="349">
        <v>-41.604373704053387</v>
      </c>
      <c r="I9" s="349">
        <v>-25.680439756346619</v>
      </c>
      <c r="J9" s="349">
        <v>-47.547575252290812</v>
      </c>
      <c r="K9" s="84"/>
    </row>
    <row r="10" spans="1:11" s="14" customFormat="1" ht="10">
      <c r="A10" s="605" t="s">
        <v>72</v>
      </c>
      <c r="B10" s="348">
        <v>39562039</v>
      </c>
      <c r="C10" s="348">
        <v>17922428</v>
      </c>
      <c r="D10" s="348">
        <v>21639611</v>
      </c>
      <c r="E10" s="348">
        <v>23730738</v>
      </c>
      <c r="F10" s="348">
        <v>16389391</v>
      </c>
      <c r="G10" s="348">
        <v>7341347</v>
      </c>
      <c r="H10" s="350">
        <v>-40.016392987226972</v>
      </c>
      <c r="I10" s="350">
        <v>-8.5537350184919152</v>
      </c>
      <c r="J10" s="350">
        <v>-66.074496440809412</v>
      </c>
    </row>
    <row r="11" spans="1:11" s="14" customFormat="1" ht="10">
      <c r="A11" s="15"/>
    </row>
    <row r="12" spans="1:11" s="14" customFormat="1" ht="10">
      <c r="A12" s="266" t="s">
        <v>121</v>
      </c>
      <c r="H12" s="139"/>
      <c r="I12" s="139"/>
      <c r="J12" s="139"/>
      <c r="K12" s="139"/>
    </row>
    <row r="13" spans="1:11" s="14" customFormat="1" ht="10">
      <c r="A13" s="64" t="s">
        <v>174</v>
      </c>
      <c r="H13" s="139"/>
      <c r="I13" s="139"/>
      <c r="J13" s="139"/>
      <c r="K13" s="139"/>
    </row>
    <row r="14" spans="1:11">
      <c r="A14" s="65" t="s">
        <v>319</v>
      </c>
    </row>
    <row r="15" spans="1:11">
      <c r="A15" s="64"/>
    </row>
    <row r="16" spans="1:11">
      <c r="A16" s="3" t="s">
        <v>68</v>
      </c>
    </row>
    <row r="17" spans="1:1">
      <c r="A17" s="267" t="s">
        <v>69</v>
      </c>
    </row>
    <row r="18" spans="1:1">
      <c r="A18" s="3"/>
    </row>
  </sheetData>
  <mergeCells count="4">
    <mergeCell ref="H3:J3"/>
    <mergeCell ref="B3:D3"/>
    <mergeCell ref="E3:G3"/>
    <mergeCell ref="A3:A4"/>
  </mergeCells>
  <hyperlinks>
    <hyperlink ref="A12" r:id="rId1"/>
    <hyperlink ref="A17" r:id="rId2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1"/>
  <sheetViews>
    <sheetView showGridLines="0" workbookViewId="0"/>
  </sheetViews>
  <sheetFormatPr baseColWidth="10" defaultColWidth="11.453125" defaultRowHeight="14"/>
  <cols>
    <col min="1" max="1" width="19.26953125" style="45" customWidth="1"/>
    <col min="2" max="10" width="13.7265625" style="45" customWidth="1"/>
    <col min="11" max="16384" width="11.453125" style="45"/>
  </cols>
  <sheetData>
    <row r="1" spans="1:10" s="202" customFormat="1" ht="13">
      <c r="A1" s="822" t="s">
        <v>359</v>
      </c>
      <c r="B1" s="201"/>
      <c r="C1" s="201"/>
      <c r="D1" s="201"/>
      <c r="E1" s="201"/>
      <c r="F1" s="201"/>
      <c r="G1" s="201"/>
      <c r="H1" s="201"/>
      <c r="J1" s="203" t="s">
        <v>436</v>
      </c>
    </row>
    <row r="2" spans="1:10" s="202" customFormat="1" ht="11.5">
      <c r="A2" s="200"/>
      <c r="B2" s="201"/>
      <c r="C2" s="201"/>
      <c r="D2" s="201"/>
      <c r="E2" s="201"/>
      <c r="F2" s="201"/>
      <c r="G2" s="201"/>
      <c r="H2" s="201"/>
      <c r="J2" s="203"/>
    </row>
    <row r="3" spans="1:10" s="98" customFormat="1" ht="14.25" customHeight="1">
      <c r="A3" s="883" t="s">
        <v>263</v>
      </c>
      <c r="B3" s="530" t="s">
        <v>264</v>
      </c>
      <c r="C3" s="531"/>
      <c r="D3" s="532"/>
      <c r="E3" s="572" t="s">
        <v>265</v>
      </c>
      <c r="F3" s="573"/>
      <c r="G3" s="574"/>
      <c r="H3" s="575" t="s">
        <v>266</v>
      </c>
      <c r="I3" s="573"/>
      <c r="J3" s="576"/>
    </row>
    <row r="4" spans="1:10" s="47" customFormat="1" ht="34.5" customHeight="1">
      <c r="A4" s="852"/>
      <c r="B4" s="585" t="s">
        <v>267</v>
      </c>
      <c r="C4" s="586" t="s">
        <v>268</v>
      </c>
      <c r="D4" s="586" t="s">
        <v>269</v>
      </c>
      <c r="E4" s="587" t="s">
        <v>270</v>
      </c>
      <c r="F4" s="587" t="s">
        <v>268</v>
      </c>
      <c r="G4" s="587" t="s">
        <v>271</v>
      </c>
      <c r="H4" s="587" t="s">
        <v>270</v>
      </c>
      <c r="I4" s="588" t="s">
        <v>272</v>
      </c>
      <c r="J4" s="589" t="s">
        <v>271</v>
      </c>
    </row>
    <row r="5" spans="1:10" s="47" customFormat="1" ht="10.5">
      <c r="A5" s="204" t="s">
        <v>1</v>
      </c>
      <c r="B5" s="289">
        <v>31474</v>
      </c>
      <c r="C5" s="289">
        <v>153563</v>
      </c>
      <c r="D5" s="352">
        <v>100</v>
      </c>
      <c r="E5" s="289">
        <v>2393</v>
      </c>
      <c r="F5" s="289">
        <v>114125</v>
      </c>
      <c r="G5" s="352">
        <v>100</v>
      </c>
      <c r="H5" s="289">
        <v>396</v>
      </c>
      <c r="I5" s="289">
        <v>28701.136612009999</v>
      </c>
      <c r="J5" s="352">
        <v>100</v>
      </c>
    </row>
    <row r="6" spans="1:10" s="47" customFormat="1" ht="10">
      <c r="A6" s="50" t="s">
        <v>286</v>
      </c>
      <c r="B6" s="290">
        <v>15597</v>
      </c>
      <c r="C6" s="290">
        <v>79626</v>
      </c>
      <c r="D6" s="830">
        <v>49.555188409480841</v>
      </c>
      <c r="E6" s="290">
        <v>573</v>
      </c>
      <c r="F6" s="290">
        <v>28633</v>
      </c>
      <c r="G6" s="830">
        <v>23.944839114082743</v>
      </c>
      <c r="H6" s="290">
        <v>99</v>
      </c>
      <c r="I6" s="290">
        <v>8245.3934426000014</v>
      </c>
      <c r="J6" s="830">
        <v>25</v>
      </c>
    </row>
    <row r="7" spans="1:10" s="47" customFormat="1" ht="10">
      <c r="A7" s="489" t="s">
        <v>13</v>
      </c>
      <c r="B7" s="290">
        <v>3634</v>
      </c>
      <c r="C7" s="290">
        <v>17382</v>
      </c>
      <c r="D7" s="830">
        <v>11.546037999618733</v>
      </c>
      <c r="E7" s="290">
        <v>644</v>
      </c>
      <c r="F7" s="290">
        <v>30530</v>
      </c>
      <c r="G7" s="830">
        <v>26.911826159632263</v>
      </c>
      <c r="H7" s="290">
        <v>110</v>
      </c>
      <c r="I7" s="290">
        <v>6887.1147541</v>
      </c>
      <c r="J7" s="830">
        <v>27.777777777777779</v>
      </c>
    </row>
    <row r="8" spans="1:10" s="47" customFormat="1" ht="10">
      <c r="A8" s="489" t="s">
        <v>285</v>
      </c>
      <c r="B8" s="290">
        <v>175</v>
      </c>
      <c r="C8" s="290">
        <v>621</v>
      </c>
      <c r="D8" s="830">
        <v>0.55601448814894838</v>
      </c>
      <c r="E8" s="290">
        <v>38</v>
      </c>
      <c r="F8" s="290">
        <v>1804</v>
      </c>
      <c r="G8" s="830">
        <v>1.5879648976180525</v>
      </c>
      <c r="H8" s="290">
        <v>14</v>
      </c>
      <c r="I8" s="290">
        <v>480.36065574000003</v>
      </c>
      <c r="J8" s="830">
        <v>3.535353535353535</v>
      </c>
    </row>
    <row r="9" spans="1:10" s="47" customFormat="1" ht="10">
      <c r="A9" s="489" t="s">
        <v>14</v>
      </c>
      <c r="B9" s="290">
        <v>205</v>
      </c>
      <c r="C9" s="290">
        <v>621</v>
      </c>
      <c r="D9" s="830">
        <v>0.65133125754591092</v>
      </c>
      <c r="E9" s="290">
        <v>70</v>
      </c>
      <c r="F9" s="290">
        <v>2775</v>
      </c>
      <c r="G9" s="830">
        <v>2.9251984956122024</v>
      </c>
      <c r="H9" s="290">
        <v>16</v>
      </c>
      <c r="I9" s="290">
        <v>941.61202186000003</v>
      </c>
      <c r="J9" s="830">
        <v>4.0404040404040407</v>
      </c>
    </row>
    <row r="10" spans="1:10" s="47" customFormat="1" ht="10">
      <c r="A10" s="489" t="s">
        <v>97</v>
      </c>
      <c r="B10" s="290">
        <v>8151</v>
      </c>
      <c r="C10" s="290">
        <v>38406</v>
      </c>
      <c r="D10" s="830">
        <v>25.897566245154728</v>
      </c>
      <c r="E10" s="290">
        <v>617</v>
      </c>
      <c r="F10" s="290">
        <v>28998</v>
      </c>
      <c r="G10" s="830">
        <v>25.783535311324695</v>
      </c>
      <c r="H10" s="290">
        <v>81</v>
      </c>
      <c r="I10" s="290">
        <v>5078.3797814200007</v>
      </c>
      <c r="J10" s="830">
        <v>20.454545454545457</v>
      </c>
    </row>
    <row r="11" spans="1:10" s="47" customFormat="1" ht="10">
      <c r="A11" s="489" t="s">
        <v>119</v>
      </c>
      <c r="B11" s="290">
        <v>1572</v>
      </c>
      <c r="C11" s="290">
        <v>7553</v>
      </c>
      <c r="D11" s="830">
        <v>4.994598716400839</v>
      </c>
      <c r="E11" s="290">
        <v>272</v>
      </c>
      <c r="F11" s="290">
        <v>13266</v>
      </c>
      <c r="G11" s="830">
        <v>11.366485582950272</v>
      </c>
      <c r="H11" s="290">
        <v>43</v>
      </c>
      <c r="I11" s="290">
        <v>2298.0519125600003</v>
      </c>
      <c r="J11" s="830">
        <v>10.85858585858586</v>
      </c>
    </row>
    <row r="12" spans="1:10" s="47" customFormat="1" ht="10">
      <c r="A12" s="490" t="s">
        <v>105</v>
      </c>
      <c r="B12" s="291">
        <v>2140</v>
      </c>
      <c r="C12" s="291">
        <v>9354</v>
      </c>
      <c r="D12" s="831">
        <v>6.7992628836499964</v>
      </c>
      <c r="E12" s="291">
        <v>179</v>
      </c>
      <c r="F12" s="291">
        <v>8119</v>
      </c>
      <c r="G12" s="832">
        <v>7.4801504387797744</v>
      </c>
      <c r="H12" s="291">
        <v>33</v>
      </c>
      <c r="I12" s="291">
        <v>4770.2240437300006</v>
      </c>
      <c r="J12" s="831">
        <v>8.3333333333333321</v>
      </c>
    </row>
    <row r="13" spans="1:10" s="47" customFormat="1" ht="10">
      <c r="A13" s="142"/>
      <c r="B13" s="142"/>
      <c r="C13" s="142"/>
      <c r="D13" s="142"/>
      <c r="E13" s="142"/>
      <c r="F13" s="142"/>
      <c r="G13" s="142"/>
      <c r="H13" s="142"/>
      <c r="I13" s="142"/>
      <c r="J13" s="142"/>
    </row>
    <row r="14" spans="1:10" s="47" customFormat="1" ht="10">
      <c r="A14" s="266" t="s">
        <v>67</v>
      </c>
    </row>
    <row r="15" spans="1:10" s="47" customFormat="1" ht="10">
      <c r="A15" s="64" t="s">
        <v>63</v>
      </c>
    </row>
    <row r="16" spans="1:10" s="47" customFormat="1" ht="10">
      <c r="A16" s="65" t="s">
        <v>319</v>
      </c>
    </row>
    <row r="17" spans="1:7" s="47" customFormat="1" ht="10">
      <c r="A17" s="64"/>
      <c r="G17" s="830"/>
    </row>
    <row r="18" spans="1:7" s="47" customFormat="1" ht="10">
      <c r="A18" s="3" t="s">
        <v>68</v>
      </c>
      <c r="G18" s="830"/>
    </row>
    <row r="19" spans="1:7" s="47" customFormat="1" ht="10">
      <c r="A19" s="267" t="s">
        <v>69</v>
      </c>
      <c r="G19" s="830"/>
    </row>
    <row r="20" spans="1:7" s="47" customFormat="1" ht="10">
      <c r="A20" s="3"/>
      <c r="G20" s="830"/>
    </row>
    <row r="21" spans="1:7" s="47" customFormat="1" ht="10">
      <c r="A21" s="64"/>
      <c r="G21" s="830"/>
    </row>
    <row r="22" spans="1:7" s="47" customFormat="1" ht="10">
      <c r="A22" s="3"/>
      <c r="D22" s="142"/>
    </row>
    <row r="23" spans="1:7" s="47" customFormat="1" ht="10">
      <c r="A23" s="267"/>
    </row>
    <row r="24" spans="1:7" s="47" customFormat="1" ht="10"/>
    <row r="25" spans="1:7" s="47" customFormat="1" ht="10"/>
    <row r="26" spans="1:7" s="47" customFormat="1" ht="10"/>
    <row r="27" spans="1:7" s="47" customFormat="1" ht="10"/>
    <row r="28" spans="1:7" s="47" customFormat="1" ht="10"/>
    <row r="29" spans="1:7" s="47" customFormat="1" ht="10"/>
    <row r="30" spans="1:7" s="47" customFormat="1" ht="10"/>
    <row r="31" spans="1:7" s="47" customFormat="1" ht="10"/>
  </sheetData>
  <mergeCells count="1">
    <mergeCell ref="A3:A4"/>
  </mergeCells>
  <hyperlinks>
    <hyperlink ref="A14" r:id="rId1"/>
    <hyperlink ref="A19" r:id="rId2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0"/>
  <sheetViews>
    <sheetView showGridLines="0" topLeftCell="C1" workbookViewId="0"/>
  </sheetViews>
  <sheetFormatPr baseColWidth="10" defaultColWidth="11.453125" defaultRowHeight="14"/>
  <cols>
    <col min="1" max="1" width="28.453125" style="534" customWidth="1"/>
    <col min="2" max="7" width="11.453125" style="534"/>
    <col min="8" max="8" width="17.7265625" style="534" customWidth="1"/>
    <col min="9" max="15" width="11.453125" style="534"/>
    <col min="16" max="16384" width="11.453125" style="45"/>
  </cols>
  <sheetData>
    <row r="1" spans="1:16" s="98" customFormat="1" ht="13">
      <c r="A1" s="823" t="s">
        <v>425</v>
      </c>
      <c r="G1" s="535"/>
      <c r="H1" s="535"/>
      <c r="O1" s="223" t="s">
        <v>437</v>
      </c>
    </row>
    <row r="2" spans="1:16" s="98" customFormat="1" ht="11.5">
      <c r="G2" s="535"/>
      <c r="H2" s="535"/>
      <c r="O2" s="223"/>
    </row>
    <row r="3" spans="1:16" s="98" customFormat="1" ht="11.5">
      <c r="A3" s="533" t="s">
        <v>264</v>
      </c>
    </row>
    <row r="4" spans="1:16" s="47" customFormat="1" ht="10">
      <c r="A4" s="591"/>
      <c r="B4" s="884">
        <v>2018</v>
      </c>
      <c r="C4" s="885"/>
      <c r="D4" s="884">
        <v>2019</v>
      </c>
      <c r="E4" s="885"/>
      <c r="F4" s="884">
        <v>2020</v>
      </c>
      <c r="G4" s="885"/>
      <c r="H4" s="49"/>
      <c r="I4" s="884">
        <v>2018</v>
      </c>
      <c r="J4" s="885"/>
      <c r="K4" s="884">
        <v>2019</v>
      </c>
      <c r="L4" s="885"/>
      <c r="M4" s="884">
        <v>2020</v>
      </c>
      <c r="N4" s="885"/>
      <c r="O4" s="557"/>
    </row>
    <row r="5" spans="1:16" s="47" customFormat="1" ht="51" customHeight="1">
      <c r="A5" s="550" t="s">
        <v>274</v>
      </c>
      <c r="B5" s="206" t="s">
        <v>279</v>
      </c>
      <c r="C5" s="543" t="s">
        <v>76</v>
      </c>
      <c r="D5" s="206" t="s">
        <v>279</v>
      </c>
      <c r="E5" s="543" t="s">
        <v>76</v>
      </c>
      <c r="F5" s="206" t="s">
        <v>279</v>
      </c>
      <c r="G5" s="543" t="s">
        <v>76</v>
      </c>
      <c r="H5" s="544" t="s">
        <v>360</v>
      </c>
      <c r="I5" s="545" t="s">
        <v>280</v>
      </c>
      <c r="J5" s="546" t="s">
        <v>281</v>
      </c>
      <c r="K5" s="545" t="s">
        <v>280</v>
      </c>
      <c r="L5" s="546" t="s">
        <v>281</v>
      </c>
      <c r="M5" s="545" t="s">
        <v>280</v>
      </c>
      <c r="N5" s="546" t="s">
        <v>281</v>
      </c>
      <c r="O5" s="260" t="s">
        <v>361</v>
      </c>
    </row>
    <row r="6" spans="1:16" s="47" customFormat="1" ht="10.5">
      <c r="A6" s="207" t="s">
        <v>1</v>
      </c>
      <c r="B6" s="541">
        <v>1146446.4228000001</v>
      </c>
      <c r="C6" s="289">
        <v>7530328.4659000002</v>
      </c>
      <c r="D6" s="289">
        <v>1121131.3947999999</v>
      </c>
      <c r="E6" s="289">
        <v>7257292.0861999998</v>
      </c>
      <c r="F6" s="289">
        <v>1084636.2926</v>
      </c>
      <c r="G6" s="289">
        <v>7159438.4967</v>
      </c>
      <c r="H6" s="357">
        <v>-1.348348507097735</v>
      </c>
      <c r="I6" s="358">
        <v>1.8868</v>
      </c>
      <c r="J6" s="358">
        <v>1.4799</v>
      </c>
      <c r="K6" s="358">
        <v>1.8977000000000002</v>
      </c>
      <c r="L6" s="358">
        <v>1.5832999999999999</v>
      </c>
      <c r="M6" s="358">
        <v>1.8058000000000001</v>
      </c>
      <c r="N6" s="358">
        <v>1.4845999999999999</v>
      </c>
      <c r="O6" s="359">
        <v>2.19</v>
      </c>
      <c r="P6" s="211"/>
    </row>
    <row r="7" spans="1:16" s="47" customFormat="1" ht="10">
      <c r="A7" s="208" t="s">
        <v>160</v>
      </c>
      <c r="B7" s="290">
        <v>670921.12199999997</v>
      </c>
      <c r="C7" s="290">
        <v>4369281.1993000004</v>
      </c>
      <c r="D7" s="290">
        <v>668731.48349999997</v>
      </c>
      <c r="E7" s="290">
        <v>4319544.8846000005</v>
      </c>
      <c r="F7" s="290">
        <v>851181.70909999998</v>
      </c>
      <c r="G7" s="290">
        <v>5461949.7439999999</v>
      </c>
      <c r="H7" s="537">
        <v>26.447343178974485</v>
      </c>
      <c r="I7" s="538">
        <v>1.8013000000000001</v>
      </c>
      <c r="J7" s="538">
        <v>1.5559999999999998</v>
      </c>
      <c r="K7" s="360">
        <v>1.8106</v>
      </c>
      <c r="L7" s="360">
        <v>1.5500999999999998</v>
      </c>
      <c r="M7" s="360">
        <v>1.8585</v>
      </c>
      <c r="N7" s="360">
        <v>1.5473999999999999</v>
      </c>
      <c r="O7" s="361">
        <v>2.2400000000000002</v>
      </c>
      <c r="P7" s="211"/>
    </row>
    <row r="8" spans="1:16" s="47" customFormat="1" ht="10">
      <c r="A8" s="209" t="s">
        <v>275</v>
      </c>
      <c r="B8" s="290">
        <v>475525.30080000003</v>
      </c>
      <c r="C8" s="290">
        <v>3161047.2666000002</v>
      </c>
      <c r="D8" s="290">
        <v>452399.91129999998</v>
      </c>
      <c r="E8" s="290">
        <v>2937747.2015999998</v>
      </c>
      <c r="F8" s="290">
        <v>233454.58350000001</v>
      </c>
      <c r="G8" s="290">
        <v>1697488.7527999999</v>
      </c>
      <c r="H8" s="539">
        <v>-42.218011411074166</v>
      </c>
      <c r="I8" s="363">
        <v>3.0446</v>
      </c>
      <c r="J8" s="363">
        <v>2.3210000000000002</v>
      </c>
      <c r="K8" s="362">
        <v>2.9725000000000001</v>
      </c>
      <c r="L8" s="362">
        <v>2.5324</v>
      </c>
      <c r="M8" s="362">
        <v>2.7962000000000002</v>
      </c>
      <c r="N8" s="362">
        <v>2.4251999999999998</v>
      </c>
      <c r="O8" s="361">
        <v>3.58</v>
      </c>
      <c r="P8" s="211"/>
    </row>
    <row r="9" spans="1:16" s="47" customFormat="1" ht="10">
      <c r="A9" s="833" t="s">
        <v>276</v>
      </c>
      <c r="B9" s="834">
        <v>365913.31189999997</v>
      </c>
      <c r="C9" s="834">
        <v>2618955.1877000001</v>
      </c>
      <c r="D9" s="834">
        <v>341061.88500000001</v>
      </c>
      <c r="E9" s="834">
        <v>2383658.1387999998</v>
      </c>
      <c r="F9" s="834">
        <v>221839.01670000001</v>
      </c>
      <c r="G9" s="834">
        <v>1627126.8081</v>
      </c>
      <c r="H9" s="835">
        <v>-31.738247963731027</v>
      </c>
      <c r="I9" s="836">
        <v>2.4441000000000002</v>
      </c>
      <c r="J9" s="836">
        <v>2.3891</v>
      </c>
      <c r="K9" s="836">
        <v>3.0522</v>
      </c>
      <c r="L9" s="836">
        <v>2.6551999999999998</v>
      </c>
      <c r="M9" s="836">
        <v>2.7449999999999997</v>
      </c>
      <c r="N9" s="836">
        <v>2.4325000000000001</v>
      </c>
      <c r="O9" s="837">
        <v>3.59</v>
      </c>
      <c r="P9" s="211"/>
    </row>
    <row r="10" spans="1:16" s="47" customFormat="1" ht="10">
      <c r="A10" s="221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1:16" s="47" customFormat="1" ht="10.5">
      <c r="A11" s="540" t="s">
        <v>265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1:16" s="47" customFormat="1" ht="10">
      <c r="A12" s="221"/>
      <c r="B12" s="884">
        <v>2018</v>
      </c>
      <c r="C12" s="885"/>
      <c r="D12" s="884">
        <v>2019</v>
      </c>
      <c r="E12" s="885"/>
      <c r="F12" s="884">
        <v>2020</v>
      </c>
      <c r="G12" s="885"/>
      <c r="H12" s="57"/>
      <c r="I12" s="884">
        <v>2018</v>
      </c>
      <c r="J12" s="885"/>
      <c r="K12" s="884">
        <v>2019</v>
      </c>
      <c r="L12" s="885"/>
      <c r="M12" s="884">
        <v>2020</v>
      </c>
      <c r="N12" s="885"/>
      <c r="O12" s="572"/>
    </row>
    <row r="13" spans="1:16" s="47" customFormat="1" ht="51" customHeight="1">
      <c r="A13" s="550" t="s">
        <v>274</v>
      </c>
      <c r="B13" s="206" t="s">
        <v>279</v>
      </c>
      <c r="C13" s="543" t="s">
        <v>76</v>
      </c>
      <c r="D13" s="206" t="s">
        <v>279</v>
      </c>
      <c r="E13" s="543" t="s">
        <v>76</v>
      </c>
      <c r="F13" s="206" t="s">
        <v>279</v>
      </c>
      <c r="G13" s="543" t="s">
        <v>76</v>
      </c>
      <c r="H13" s="544" t="s">
        <v>360</v>
      </c>
      <c r="I13" s="545" t="s">
        <v>280</v>
      </c>
      <c r="J13" s="546" t="s">
        <v>281</v>
      </c>
      <c r="K13" s="545" t="s">
        <v>280</v>
      </c>
      <c r="L13" s="546" t="s">
        <v>281</v>
      </c>
      <c r="M13" s="545" t="s">
        <v>280</v>
      </c>
      <c r="N13" s="546" t="s">
        <v>281</v>
      </c>
      <c r="O13" s="260" t="s">
        <v>361</v>
      </c>
    </row>
    <row r="14" spans="1:16" s="47" customFormat="1" ht="10.5">
      <c r="A14" s="207" t="s">
        <v>1</v>
      </c>
      <c r="B14" s="541">
        <v>2206955.3358</v>
      </c>
      <c r="C14" s="289">
        <v>5440358.3315000003</v>
      </c>
      <c r="D14" s="289">
        <v>2313961.3021999998</v>
      </c>
      <c r="E14" s="289">
        <v>5657993.0027999999</v>
      </c>
      <c r="F14" s="289">
        <v>1388769.2445</v>
      </c>
      <c r="G14" s="289">
        <v>3449658.8735000002</v>
      </c>
      <c r="H14" s="357">
        <v>-39.030343943641327</v>
      </c>
      <c r="I14" s="358">
        <v>1.4976</v>
      </c>
      <c r="J14" s="358">
        <v>1.3625</v>
      </c>
      <c r="K14" s="358">
        <v>1.4732000000000001</v>
      </c>
      <c r="L14" s="358">
        <v>1.2854000000000001</v>
      </c>
      <c r="M14" s="358">
        <v>1.7374000000000001</v>
      </c>
      <c r="N14" s="358">
        <v>1.3697000000000001</v>
      </c>
      <c r="O14" s="359">
        <v>1.52</v>
      </c>
      <c r="P14" s="211"/>
    </row>
    <row r="15" spans="1:16" s="47" customFormat="1" ht="10">
      <c r="A15" s="208" t="s">
        <v>160</v>
      </c>
      <c r="B15" s="290">
        <v>1785478.1742</v>
      </c>
      <c r="C15" s="290">
        <v>4383176.4002999999</v>
      </c>
      <c r="D15" s="290">
        <v>1872292.7457000001</v>
      </c>
      <c r="E15" s="290">
        <v>4566581.6829000004</v>
      </c>
      <c r="F15" s="290">
        <v>1220804.5811000001</v>
      </c>
      <c r="G15" s="290">
        <v>3000042.5178</v>
      </c>
      <c r="H15" s="537">
        <v>-34.304415728860285</v>
      </c>
      <c r="I15" s="538">
        <v>1.5633999999999999</v>
      </c>
      <c r="J15" s="538">
        <v>1.4465000000000001</v>
      </c>
      <c r="K15" s="360">
        <v>1.6113</v>
      </c>
      <c r="L15" s="360">
        <v>1.4473</v>
      </c>
      <c r="M15" s="360">
        <v>1.8092000000000001</v>
      </c>
      <c r="N15" s="360">
        <v>1.4753000000000001</v>
      </c>
      <c r="O15" s="361">
        <v>1.69</v>
      </c>
      <c r="P15" s="211"/>
    </row>
    <row r="16" spans="1:16" s="47" customFormat="1" ht="10">
      <c r="A16" s="209" t="s">
        <v>275</v>
      </c>
      <c r="B16" s="290">
        <v>421477.16159999999</v>
      </c>
      <c r="C16" s="290">
        <v>1057181.9312</v>
      </c>
      <c r="D16" s="290">
        <v>441668.55660000001</v>
      </c>
      <c r="E16" s="290">
        <v>1091411.3199</v>
      </c>
      <c r="F16" s="290">
        <v>167964.66339999999</v>
      </c>
      <c r="G16" s="290">
        <v>449616.35570000001</v>
      </c>
      <c r="H16" s="539">
        <v>-58.804133006317386</v>
      </c>
      <c r="I16" s="363">
        <v>3.6255000000000002</v>
      </c>
      <c r="J16" s="363">
        <v>3.3888000000000003</v>
      </c>
      <c r="K16" s="362">
        <v>3.6471999999999998</v>
      </c>
      <c r="L16" s="362">
        <v>3.2591000000000001</v>
      </c>
      <c r="M16" s="362">
        <v>3.0573999999999999</v>
      </c>
      <c r="N16" s="362">
        <v>3.5985999999999998</v>
      </c>
      <c r="O16" s="361">
        <v>4.46</v>
      </c>
      <c r="P16" s="211"/>
    </row>
    <row r="17" spans="1:16" s="47" customFormat="1" ht="10">
      <c r="A17" s="833" t="s">
        <v>276</v>
      </c>
      <c r="B17" s="834">
        <v>293258.81520000001</v>
      </c>
      <c r="C17" s="834">
        <v>777355.7953</v>
      </c>
      <c r="D17" s="834">
        <v>310957.81410000002</v>
      </c>
      <c r="E17" s="834">
        <v>805288.40330000001</v>
      </c>
      <c r="F17" s="834">
        <v>154344.6341</v>
      </c>
      <c r="G17" s="834">
        <v>414290.26</v>
      </c>
      <c r="H17" s="835">
        <v>-48.553802798814004</v>
      </c>
      <c r="I17" s="836">
        <v>2.9495</v>
      </c>
      <c r="J17" s="836">
        <v>3.6872000000000003</v>
      </c>
      <c r="K17" s="836">
        <v>3.0257999999999998</v>
      </c>
      <c r="L17" s="836">
        <v>3.5280999999999998</v>
      </c>
      <c r="M17" s="836">
        <v>3.2618</v>
      </c>
      <c r="N17" s="836">
        <v>3.8666999999999998</v>
      </c>
      <c r="O17" s="837">
        <v>4.72</v>
      </c>
      <c r="P17" s="211"/>
    </row>
    <row r="18" spans="1:16" s="47" customFormat="1" ht="10">
      <c r="A18" s="221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1:16" s="47" customFormat="1" ht="10.5">
      <c r="A19" s="540" t="s">
        <v>277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1:16" s="47" customFormat="1" ht="10">
      <c r="A20" s="221"/>
      <c r="B20" s="884">
        <v>2018</v>
      </c>
      <c r="C20" s="885"/>
      <c r="D20" s="884">
        <v>2019</v>
      </c>
      <c r="E20" s="885"/>
      <c r="F20" s="884">
        <v>2020</v>
      </c>
      <c r="G20" s="885"/>
      <c r="H20" s="57"/>
      <c r="I20" s="884">
        <v>2018</v>
      </c>
      <c r="J20" s="885"/>
      <c r="K20" s="884">
        <v>2019</v>
      </c>
      <c r="L20" s="885"/>
      <c r="M20" s="884">
        <v>2020</v>
      </c>
      <c r="N20" s="885"/>
    </row>
    <row r="21" spans="1:16" s="47" customFormat="1" ht="36" customHeight="1">
      <c r="A21" s="550" t="s">
        <v>274</v>
      </c>
      <c r="B21" s="206" t="s">
        <v>279</v>
      </c>
      <c r="C21" s="543" t="s">
        <v>76</v>
      </c>
      <c r="D21" s="206" t="s">
        <v>279</v>
      </c>
      <c r="E21" s="543" t="s">
        <v>76</v>
      </c>
      <c r="F21" s="206" t="s">
        <v>279</v>
      </c>
      <c r="G21" s="543" t="s">
        <v>76</v>
      </c>
      <c r="H21" s="544" t="s">
        <v>360</v>
      </c>
      <c r="I21" s="545" t="s">
        <v>280</v>
      </c>
      <c r="J21" s="546" t="s">
        <v>281</v>
      </c>
      <c r="K21" s="545" t="s">
        <v>280</v>
      </c>
      <c r="L21" s="546" t="s">
        <v>281</v>
      </c>
      <c r="M21" s="545" t="s">
        <v>280</v>
      </c>
      <c r="N21" s="590" t="s">
        <v>281</v>
      </c>
    </row>
    <row r="22" spans="1:16" s="47" customFormat="1" ht="10.5">
      <c r="A22" s="207" t="s">
        <v>1</v>
      </c>
      <c r="B22" s="643">
        <v>1237844.3633999999</v>
      </c>
      <c r="C22" s="643">
        <v>3579714.9350999999</v>
      </c>
      <c r="D22" s="643">
        <v>1175687.6114000001</v>
      </c>
      <c r="E22" s="643">
        <v>3757306.2148000002</v>
      </c>
      <c r="F22" s="643">
        <v>1322425.2177322095</v>
      </c>
      <c r="G22" s="643">
        <v>4174518.2126350789</v>
      </c>
      <c r="H22" s="641">
        <f>((G22-E22)/E22)*100</f>
        <v>11.104019049383941</v>
      </c>
      <c r="I22" s="642">
        <v>0.57999999999999996</v>
      </c>
      <c r="J22" s="642">
        <v>0.69</v>
      </c>
      <c r="K22" s="642">
        <v>0.51</v>
      </c>
      <c r="L22" s="642">
        <v>0.41000000000000003</v>
      </c>
      <c r="M22" s="642">
        <v>0.382544467028124</v>
      </c>
      <c r="N22" s="642">
        <v>0.39669975244157801</v>
      </c>
      <c r="O22" s="211"/>
      <c r="P22" s="211"/>
    </row>
    <row r="23" spans="1:16" s="47" customFormat="1" ht="10">
      <c r="A23" s="208" t="s">
        <v>160</v>
      </c>
      <c r="B23" s="644">
        <v>782275.64720000001</v>
      </c>
      <c r="C23" s="644">
        <v>2407494.3779000002</v>
      </c>
      <c r="D23" s="644">
        <v>737336.29410000006</v>
      </c>
      <c r="E23" s="644">
        <v>2545786.2969</v>
      </c>
      <c r="F23" s="644">
        <v>1042319.7135286788</v>
      </c>
      <c r="G23" s="644">
        <v>3408619.0825085146</v>
      </c>
      <c r="H23" s="537">
        <f>((G23-E23)/E23)*100</f>
        <v>33.892585039804196</v>
      </c>
      <c r="I23" s="538">
        <v>0.69</v>
      </c>
      <c r="J23" s="538">
        <v>0.85000000000000009</v>
      </c>
      <c r="K23" s="360">
        <v>0.48</v>
      </c>
      <c r="L23" s="360">
        <v>0.45999999999999996</v>
      </c>
      <c r="M23" s="360">
        <v>0.33769816765715471</v>
      </c>
      <c r="N23" s="360">
        <v>0.37745036608775262</v>
      </c>
      <c r="O23" s="211"/>
      <c r="P23" s="211"/>
    </row>
    <row r="24" spans="1:16" s="47" customFormat="1" ht="10">
      <c r="A24" s="209" t="s">
        <v>275</v>
      </c>
      <c r="B24" s="644">
        <v>455568.71629999997</v>
      </c>
      <c r="C24" s="644">
        <v>1172220.5574</v>
      </c>
      <c r="D24" s="644">
        <v>438351.3173</v>
      </c>
      <c r="E24" s="644">
        <v>1211519.9177999999</v>
      </c>
      <c r="F24" s="644">
        <v>280105.50420353055</v>
      </c>
      <c r="G24" s="644">
        <v>765899.13012656465</v>
      </c>
      <c r="H24" s="539">
        <f>((G24-E24)/E24)*100</f>
        <v>-36.781961330246929</v>
      </c>
      <c r="I24" s="363">
        <v>0.72</v>
      </c>
      <c r="J24" s="363">
        <v>0.87</v>
      </c>
      <c r="K24" s="362">
        <v>0.73</v>
      </c>
      <c r="L24" s="362">
        <v>0.54</v>
      </c>
      <c r="M24" s="362">
        <v>0.307423559517569</v>
      </c>
      <c r="N24" s="362">
        <v>0.33644270579333502</v>
      </c>
      <c r="O24" s="211"/>
      <c r="P24" s="211"/>
    </row>
    <row r="25" spans="1:16" s="47" customFormat="1" ht="10">
      <c r="A25" s="542" t="s">
        <v>276</v>
      </c>
      <c r="B25" s="838">
        <v>435306.92320000002</v>
      </c>
      <c r="C25" s="838">
        <v>1133484.0906</v>
      </c>
      <c r="D25" s="838">
        <v>418479.22499999998</v>
      </c>
      <c r="E25" s="838">
        <v>1170483.5098000001</v>
      </c>
      <c r="F25" s="838">
        <v>277509.78295156988</v>
      </c>
      <c r="G25" s="838">
        <v>760254.84432134801</v>
      </c>
      <c r="H25" s="364">
        <f>((G25-E25)/E25)*100</f>
        <v>-35.047795380624166</v>
      </c>
      <c r="I25" s="365">
        <v>0.70000000000000007</v>
      </c>
      <c r="J25" s="365">
        <v>0.86</v>
      </c>
      <c r="K25" s="365">
        <v>0.73</v>
      </c>
      <c r="L25" s="365">
        <v>0.53</v>
      </c>
      <c r="M25" s="365">
        <v>0.38285173886199858</v>
      </c>
      <c r="N25" s="365">
        <v>0.39752114765660213</v>
      </c>
      <c r="O25" s="211"/>
      <c r="P25" s="211"/>
    </row>
    <row r="26" spans="1:16" s="47" customFormat="1" ht="12">
      <c r="A26" s="210" t="s">
        <v>278</v>
      </c>
      <c r="B26" s="44"/>
      <c r="C26" s="44"/>
      <c r="D26" s="44"/>
      <c r="E26" s="44"/>
      <c r="F26" s="44"/>
      <c r="G26" s="44"/>
      <c r="H26" s="44"/>
      <c r="I26" s="44"/>
      <c r="J26" s="44"/>
    </row>
    <row r="27" spans="1:16" s="47" customFormat="1" ht="11.5">
      <c r="O27" s="534"/>
    </row>
    <row r="28" spans="1:16" s="47" customFormat="1" ht="12.75" customHeight="1">
      <c r="A28" s="266" t="s">
        <v>67</v>
      </c>
      <c r="H28" s="447"/>
      <c r="I28" s="447"/>
      <c r="J28" s="446"/>
      <c r="O28" s="534"/>
      <c r="P28" s="45"/>
    </row>
    <row r="29" spans="1:16" s="47" customFormat="1" ht="12.75" customHeight="1">
      <c r="A29" s="64" t="s">
        <v>63</v>
      </c>
      <c r="O29" s="534"/>
      <c r="P29" s="45"/>
    </row>
    <row r="30" spans="1:16" s="47" customFormat="1" ht="12.75" customHeight="1">
      <c r="A30" s="65" t="s">
        <v>319</v>
      </c>
      <c r="F30" s="447"/>
      <c r="G30" s="447"/>
      <c r="H30" s="446"/>
      <c r="O30" s="534"/>
      <c r="P30" s="45"/>
    </row>
    <row r="31" spans="1:16" s="47" customFormat="1" ht="12.75" customHeight="1">
      <c r="A31" s="64"/>
      <c r="F31" s="886"/>
      <c r="G31" s="886"/>
      <c r="H31" s="886"/>
      <c r="O31" s="534"/>
      <c r="P31" s="45"/>
    </row>
    <row r="32" spans="1:16" s="47" customFormat="1" ht="12.75" customHeight="1">
      <c r="A32" s="3" t="s">
        <v>68</v>
      </c>
      <c r="F32" s="446"/>
      <c r="G32" s="446"/>
      <c r="H32" s="446"/>
      <c r="O32" s="534"/>
      <c r="P32" s="45"/>
    </row>
    <row r="33" spans="1:16" s="47" customFormat="1" ht="12.75" customHeight="1">
      <c r="A33" s="267" t="s">
        <v>69</v>
      </c>
      <c r="O33" s="534"/>
      <c r="P33" s="45"/>
    </row>
    <row r="34" spans="1:16" s="47" customFormat="1">
      <c r="A34" s="181"/>
      <c r="B34" s="534"/>
      <c r="C34" s="534"/>
      <c r="D34" s="534"/>
      <c r="E34" s="534"/>
      <c r="F34" s="534"/>
      <c r="G34" s="536"/>
      <c r="H34" s="536"/>
      <c r="I34" s="536"/>
      <c r="J34" s="534"/>
      <c r="K34" s="534"/>
      <c r="L34" s="534"/>
      <c r="M34" s="534"/>
      <c r="N34" s="536"/>
      <c r="O34" s="534"/>
      <c r="P34" s="45"/>
    </row>
    <row r="37" spans="1:16">
      <c r="E37" s="536"/>
      <c r="F37" s="536"/>
      <c r="L37" s="536"/>
      <c r="M37" s="536"/>
      <c r="O37" s="536"/>
      <c r="P37" s="468"/>
    </row>
    <row r="38" spans="1:16">
      <c r="E38" s="536"/>
      <c r="F38" s="536"/>
      <c r="L38" s="536"/>
      <c r="M38" s="536"/>
      <c r="O38" s="536"/>
      <c r="P38" s="468"/>
    </row>
    <row r="39" spans="1:16">
      <c r="E39" s="536"/>
      <c r="F39" s="536"/>
      <c r="L39" s="536"/>
      <c r="M39" s="536"/>
      <c r="O39" s="536"/>
      <c r="P39" s="468"/>
    </row>
    <row r="40" spans="1:16">
      <c r="E40" s="536"/>
      <c r="F40" s="536"/>
      <c r="L40" s="536"/>
      <c r="M40" s="536"/>
      <c r="O40" s="536"/>
      <c r="P40" s="468"/>
    </row>
  </sheetData>
  <mergeCells count="19">
    <mergeCell ref="F31:H31"/>
    <mergeCell ref="B4:C4"/>
    <mergeCell ref="B12:C12"/>
    <mergeCell ref="B20:C20"/>
    <mergeCell ref="I4:J4"/>
    <mergeCell ref="I12:J12"/>
    <mergeCell ref="I20:J20"/>
    <mergeCell ref="D4:E4"/>
    <mergeCell ref="F4:G4"/>
    <mergeCell ref="K4:L4"/>
    <mergeCell ref="M4:N4"/>
    <mergeCell ref="D20:E20"/>
    <mergeCell ref="F20:G20"/>
    <mergeCell ref="K20:L20"/>
    <mergeCell ref="M20:N20"/>
    <mergeCell ref="D12:E12"/>
    <mergeCell ref="F12:G12"/>
    <mergeCell ref="K12:L12"/>
    <mergeCell ref="M12:N12"/>
  </mergeCells>
  <hyperlinks>
    <hyperlink ref="A28" r:id="rId1"/>
    <hyperlink ref="A33" r:id="rId2"/>
  </hyperlinks>
  <pageMargins left="0.7" right="0.7" top="0.75" bottom="0.75" header="0.3" footer="0.3"/>
  <pageSetup paperSize="9" orientation="portrait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92"/>
  <sheetViews>
    <sheetView showGridLines="0" topLeftCell="A67" workbookViewId="0"/>
  </sheetViews>
  <sheetFormatPr baseColWidth="10" defaultColWidth="11.453125" defaultRowHeight="14"/>
  <cols>
    <col min="1" max="1" width="22.81640625" style="45" customWidth="1"/>
    <col min="2" max="16384" width="11.453125" style="45"/>
  </cols>
  <sheetData>
    <row r="1" spans="1:31" s="98" customFormat="1" ht="12" customHeight="1">
      <c r="A1" s="827" t="s">
        <v>426</v>
      </c>
      <c r="B1" s="101"/>
      <c r="C1" s="101"/>
      <c r="D1" s="101"/>
      <c r="E1" s="102"/>
      <c r="F1" s="101"/>
      <c r="G1" s="101"/>
      <c r="H1" s="101"/>
      <c r="I1" s="101"/>
      <c r="J1" s="101"/>
      <c r="K1" s="102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212" t="s">
        <v>441</v>
      </c>
    </row>
    <row r="2" spans="1:31" s="98" customFormat="1" ht="12" customHeight="1">
      <c r="A2" s="100"/>
      <c r="B2" s="101"/>
      <c r="C2" s="101"/>
      <c r="D2" s="101"/>
      <c r="E2" s="102"/>
      <c r="F2" s="101"/>
      <c r="G2" s="101"/>
      <c r="H2" s="101"/>
      <c r="I2" s="101"/>
      <c r="J2" s="101"/>
      <c r="K2" s="102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212"/>
    </row>
    <row r="3" spans="1:31" s="98" customFormat="1" ht="12" customHeight="1">
      <c r="B3" s="889" t="s">
        <v>264</v>
      </c>
      <c r="C3" s="890"/>
      <c r="D3" s="890"/>
      <c r="E3" s="890"/>
      <c r="F3" s="890"/>
      <c r="G3" s="890"/>
      <c r="H3" s="890"/>
      <c r="I3" s="890"/>
      <c r="J3" s="890"/>
      <c r="K3" s="890"/>
      <c r="L3" s="890"/>
      <c r="M3" s="890"/>
      <c r="N3" s="890"/>
      <c r="O3" s="890"/>
      <c r="P3" s="890"/>
      <c r="Q3" s="890"/>
      <c r="R3" s="890"/>
      <c r="S3" s="890"/>
      <c r="T3" s="890"/>
      <c r="U3" s="890"/>
      <c r="V3" s="890"/>
      <c r="W3" s="890"/>
      <c r="X3" s="890"/>
      <c r="Y3" s="891"/>
    </row>
    <row r="4" spans="1:31" s="47" customFormat="1" ht="12" customHeight="1">
      <c r="A4" s="56"/>
      <c r="B4" s="887">
        <v>2018</v>
      </c>
      <c r="C4" s="887"/>
      <c r="D4" s="887"/>
      <c r="E4" s="887"/>
      <c r="F4" s="888"/>
      <c r="G4" s="214"/>
      <c r="H4" s="887">
        <v>2019</v>
      </c>
      <c r="I4" s="887"/>
      <c r="J4" s="887"/>
      <c r="K4" s="887"/>
      <c r="L4" s="888"/>
      <c r="M4" s="214"/>
      <c r="N4" s="887">
        <v>2020</v>
      </c>
      <c r="O4" s="887"/>
      <c r="P4" s="887"/>
      <c r="Q4" s="887"/>
      <c r="R4" s="887"/>
      <c r="S4" s="887"/>
      <c r="T4" s="892" t="s">
        <v>362</v>
      </c>
      <c r="U4" s="892"/>
      <c r="V4" s="892"/>
      <c r="W4" s="892"/>
      <c r="X4" s="892"/>
      <c r="Y4" s="892"/>
    </row>
    <row r="5" spans="1:31" s="47" customFormat="1" ht="12" customHeight="1">
      <c r="A5" s="44"/>
      <c r="B5" s="896" t="s">
        <v>282</v>
      </c>
      <c r="C5" s="897"/>
      <c r="D5" s="898"/>
      <c r="E5" s="896" t="s">
        <v>76</v>
      </c>
      <c r="F5" s="897"/>
      <c r="G5" s="898"/>
      <c r="H5" s="896" t="s">
        <v>282</v>
      </c>
      <c r="I5" s="897"/>
      <c r="J5" s="898"/>
      <c r="K5" s="896" t="s">
        <v>76</v>
      </c>
      <c r="L5" s="897"/>
      <c r="M5" s="898"/>
      <c r="N5" s="896" t="s">
        <v>282</v>
      </c>
      <c r="O5" s="897"/>
      <c r="P5" s="898"/>
      <c r="Q5" s="896" t="s">
        <v>76</v>
      </c>
      <c r="R5" s="897"/>
      <c r="S5" s="898"/>
      <c r="T5" s="896" t="s">
        <v>282</v>
      </c>
      <c r="U5" s="897"/>
      <c r="V5" s="898"/>
      <c r="W5" s="896" t="s">
        <v>76</v>
      </c>
      <c r="X5" s="897"/>
      <c r="Y5" s="898"/>
      <c r="AA5" s="44"/>
    </row>
    <row r="6" spans="1:31" s="47" customFormat="1" ht="12" customHeight="1">
      <c r="A6" s="46" t="s">
        <v>120</v>
      </c>
      <c r="B6" s="548" t="s">
        <v>160</v>
      </c>
      <c r="C6" s="549" t="s">
        <v>275</v>
      </c>
      <c r="D6" s="548" t="s">
        <v>1</v>
      </c>
      <c r="E6" s="548" t="s">
        <v>160</v>
      </c>
      <c r="F6" s="549" t="s">
        <v>275</v>
      </c>
      <c r="G6" s="46" t="s">
        <v>1</v>
      </c>
      <c r="H6" s="548" t="s">
        <v>160</v>
      </c>
      <c r="I6" s="549" t="s">
        <v>275</v>
      </c>
      <c r="J6" s="548" t="s">
        <v>1</v>
      </c>
      <c r="K6" s="548" t="s">
        <v>160</v>
      </c>
      <c r="L6" s="549" t="s">
        <v>275</v>
      </c>
      <c r="M6" s="46" t="s">
        <v>1</v>
      </c>
      <c r="N6" s="548" t="s">
        <v>160</v>
      </c>
      <c r="O6" s="549" t="s">
        <v>275</v>
      </c>
      <c r="P6" s="548" t="s">
        <v>1</v>
      </c>
      <c r="Q6" s="548" t="s">
        <v>160</v>
      </c>
      <c r="R6" s="549" t="s">
        <v>275</v>
      </c>
      <c r="S6" s="46" t="s">
        <v>1</v>
      </c>
      <c r="T6" s="548" t="s">
        <v>160</v>
      </c>
      <c r="U6" s="549" t="s">
        <v>275</v>
      </c>
      <c r="V6" s="46" t="s">
        <v>1</v>
      </c>
      <c r="W6" s="548" t="s">
        <v>160</v>
      </c>
      <c r="X6" s="549" t="s">
        <v>275</v>
      </c>
      <c r="Y6" s="46" t="s">
        <v>1</v>
      </c>
      <c r="AA6" s="366"/>
    </row>
    <row r="7" spans="1:31" s="47" customFormat="1" ht="12" customHeight="1">
      <c r="A7" s="654" t="s">
        <v>1</v>
      </c>
      <c r="B7" s="294">
        <v>670921.12199999997</v>
      </c>
      <c r="C7" s="294">
        <v>475525.30080000003</v>
      </c>
      <c r="D7" s="294">
        <v>1146446.4228000001</v>
      </c>
      <c r="E7" s="294">
        <v>4369281.1992000006</v>
      </c>
      <c r="F7" s="294">
        <v>3161047.2664000005</v>
      </c>
      <c r="G7" s="294">
        <v>7530328.4658999993</v>
      </c>
      <c r="H7" s="294">
        <v>668731.48349999997</v>
      </c>
      <c r="I7" s="294">
        <v>452399.91129999998</v>
      </c>
      <c r="J7" s="294">
        <v>1121131.3947999999</v>
      </c>
      <c r="K7" s="294">
        <v>4319544.8846000005</v>
      </c>
      <c r="L7" s="294">
        <v>2937747.2015999998</v>
      </c>
      <c r="M7" s="294">
        <v>7257292.0861999998</v>
      </c>
      <c r="N7" s="295">
        <v>851181.70909999998</v>
      </c>
      <c r="O7" s="295">
        <v>233454.58350000001</v>
      </c>
      <c r="P7" s="295">
        <v>1084636.2926</v>
      </c>
      <c r="Q7" s="295">
        <v>5461949.7439999999</v>
      </c>
      <c r="R7" s="295">
        <v>1697488.7527999999</v>
      </c>
      <c r="S7" s="295">
        <v>7159438.4967</v>
      </c>
      <c r="T7" s="824">
        <v>27.283032143947207</v>
      </c>
      <c r="U7" s="824">
        <v>-48.3964126276786</v>
      </c>
      <c r="V7" s="824">
        <v>-3.2552029467081565</v>
      </c>
      <c r="W7" s="824">
        <v>26.447343178974485</v>
      </c>
      <c r="X7" s="824">
        <v>-42.218011411074166</v>
      </c>
      <c r="Y7" s="824">
        <v>-1.348348507097735</v>
      </c>
      <c r="Z7" s="211"/>
      <c r="AA7" s="211"/>
      <c r="AB7" s="211"/>
      <c r="AC7" s="211"/>
      <c r="AD7" s="211"/>
      <c r="AE7" s="211"/>
    </row>
    <row r="8" spans="1:31" s="47" customFormat="1" ht="12" customHeight="1">
      <c r="A8" s="655" t="s">
        <v>286</v>
      </c>
      <c r="B8" s="293">
        <v>270002.7206</v>
      </c>
      <c r="C8" s="293">
        <v>212787.389</v>
      </c>
      <c r="D8" s="293">
        <v>482790.10960000003</v>
      </c>
      <c r="E8" s="293">
        <v>1748871.1761</v>
      </c>
      <c r="F8" s="293">
        <v>1480613.5223999999</v>
      </c>
      <c r="G8" s="293">
        <v>3229484.6984999999</v>
      </c>
      <c r="H8" s="293">
        <v>250023.54569999999</v>
      </c>
      <c r="I8" s="293">
        <v>195460.6059</v>
      </c>
      <c r="J8" s="293">
        <v>445484.15159999998</v>
      </c>
      <c r="K8" s="293">
        <v>1602093.3798</v>
      </c>
      <c r="L8" s="293">
        <v>1364909.6343</v>
      </c>
      <c r="M8" s="293">
        <v>2967003.0140999998</v>
      </c>
      <c r="N8" s="290">
        <v>314247.43190000003</v>
      </c>
      <c r="O8" s="290">
        <v>110138.5181</v>
      </c>
      <c r="P8" s="290">
        <v>424385.95</v>
      </c>
      <c r="Q8" s="290">
        <v>1985061.1743000001</v>
      </c>
      <c r="R8" s="290">
        <v>823223.73140000005</v>
      </c>
      <c r="S8" s="290">
        <v>2808284.9057</v>
      </c>
      <c r="T8" s="825">
        <v>25.687135193683496</v>
      </c>
      <c r="U8" s="825">
        <v>-43.651807691444382</v>
      </c>
      <c r="V8" s="825">
        <v>-4.7360162026468764</v>
      </c>
      <c r="W8" s="825">
        <v>23.904211784946551</v>
      </c>
      <c r="X8" s="825">
        <v>-39.686576260252274</v>
      </c>
      <c r="Y8" s="825">
        <v>-5.3494421018694105</v>
      </c>
      <c r="Z8" s="211"/>
      <c r="AA8" s="211"/>
      <c r="AB8" s="211"/>
      <c r="AC8" s="211"/>
      <c r="AD8" s="211"/>
      <c r="AE8" s="211"/>
    </row>
    <row r="9" spans="1:31" s="47" customFormat="1" ht="12" customHeight="1">
      <c r="A9" s="498" t="s">
        <v>13</v>
      </c>
      <c r="B9" s="293">
        <v>92588.578200000004</v>
      </c>
      <c r="C9" s="293">
        <v>103924.413</v>
      </c>
      <c r="D9" s="293">
        <v>196512.99119999999</v>
      </c>
      <c r="E9" s="293">
        <v>562529.56940000004</v>
      </c>
      <c r="F9" s="293">
        <v>606680.12789999996</v>
      </c>
      <c r="G9" s="293">
        <v>1169209.6973000001</v>
      </c>
      <c r="H9" s="293">
        <v>90776.534100000004</v>
      </c>
      <c r="I9" s="293">
        <v>107629.5168</v>
      </c>
      <c r="J9" s="293">
        <v>198406.05100000001</v>
      </c>
      <c r="K9" s="293">
        <v>554058.06200000003</v>
      </c>
      <c r="L9" s="293">
        <v>576095.40319999994</v>
      </c>
      <c r="M9" s="293">
        <v>1130153.4653</v>
      </c>
      <c r="N9" s="290">
        <v>118318.969</v>
      </c>
      <c r="O9" s="290">
        <v>38391.619899999998</v>
      </c>
      <c r="P9" s="290">
        <v>156710.5889</v>
      </c>
      <c r="Q9" s="290">
        <v>690741.01329999999</v>
      </c>
      <c r="R9" s="290">
        <v>247510.57930000001</v>
      </c>
      <c r="S9" s="290">
        <v>938251.59259999997</v>
      </c>
      <c r="T9" s="825">
        <v>30.340919239832481</v>
      </c>
      <c r="U9" s="825">
        <v>-64.329840882459479</v>
      </c>
      <c r="V9" s="825">
        <v>-21.015216970373551</v>
      </c>
      <c r="W9" s="825">
        <v>24.66942738936266</v>
      </c>
      <c r="X9" s="825">
        <v>-57.036529379479695</v>
      </c>
      <c r="Y9" s="825">
        <v>-16.980160535017212</v>
      </c>
      <c r="Z9" s="211"/>
      <c r="AA9" s="211"/>
      <c r="AB9" s="211"/>
      <c r="AC9" s="211"/>
      <c r="AD9" s="211"/>
      <c r="AE9" s="211"/>
    </row>
    <row r="10" spans="1:31" s="47" customFormat="1" ht="12" customHeight="1">
      <c r="A10" s="655" t="s">
        <v>285</v>
      </c>
      <c r="B10" s="293">
        <v>1826.0623000000001</v>
      </c>
      <c r="C10" s="293">
        <v>2453.0695999999998</v>
      </c>
      <c r="D10" s="293">
        <v>4279.1319000000003</v>
      </c>
      <c r="E10" s="293">
        <v>10959.5591</v>
      </c>
      <c r="F10" s="293">
        <v>14559.421200000001</v>
      </c>
      <c r="G10" s="293">
        <v>25518.980299999999</v>
      </c>
      <c r="H10" s="293">
        <v>2600.4546999999998</v>
      </c>
      <c r="I10" s="293">
        <v>4490.9665000000005</v>
      </c>
      <c r="J10" s="293">
        <v>7091.4211999999998</v>
      </c>
      <c r="K10" s="293">
        <v>11035.5707</v>
      </c>
      <c r="L10" s="293">
        <v>19866.250899999999</v>
      </c>
      <c r="M10" s="293">
        <v>30901.821599999999</v>
      </c>
      <c r="N10" s="290">
        <v>2775.7183</v>
      </c>
      <c r="O10" s="290">
        <v>1203.8339000000001</v>
      </c>
      <c r="P10" s="290">
        <v>3979.5522000000001</v>
      </c>
      <c r="Q10" s="290">
        <v>13428.796399999999</v>
      </c>
      <c r="R10" s="290">
        <v>6677.0560999999998</v>
      </c>
      <c r="S10" s="290">
        <v>20105.852500000001</v>
      </c>
      <c r="T10" s="825">
        <v>6.7397290173906983</v>
      </c>
      <c r="U10" s="825">
        <v>-73.194324651497624</v>
      </c>
      <c r="V10" s="825">
        <v>-43.882162858976699</v>
      </c>
      <c r="W10" s="825">
        <v>21.686469735543437</v>
      </c>
      <c r="X10" s="825">
        <v>-66.389953828681385</v>
      </c>
      <c r="Y10" s="825">
        <v>-34.936351778045335</v>
      </c>
      <c r="Z10" s="211"/>
      <c r="AA10" s="211"/>
      <c r="AB10" s="211"/>
      <c r="AC10" s="211"/>
      <c r="AD10" s="211"/>
      <c r="AE10" s="211"/>
    </row>
    <row r="11" spans="1:31" s="47" customFormat="1" ht="12" customHeight="1">
      <c r="A11" s="498" t="s">
        <v>14</v>
      </c>
      <c r="B11" s="293">
        <v>2394.5765999999999</v>
      </c>
      <c r="C11" s="293">
        <v>5428.8563000000004</v>
      </c>
      <c r="D11" s="293">
        <v>7823.4328999999998</v>
      </c>
      <c r="E11" s="293">
        <v>9551.3999000000003</v>
      </c>
      <c r="F11" s="293">
        <v>26166.3338</v>
      </c>
      <c r="G11" s="293">
        <v>35717.733800000002</v>
      </c>
      <c r="H11" s="293">
        <v>2803.0758999999998</v>
      </c>
      <c r="I11" s="293">
        <v>4473.6129000000001</v>
      </c>
      <c r="J11" s="293">
        <v>7276.6887999999999</v>
      </c>
      <c r="K11" s="293">
        <v>10999.3606</v>
      </c>
      <c r="L11" s="293">
        <v>21775.762699999999</v>
      </c>
      <c r="M11" s="293">
        <v>32775.123299999999</v>
      </c>
      <c r="N11" s="290">
        <v>2216.8011000000001</v>
      </c>
      <c r="O11" s="290">
        <v>739.27710000000002</v>
      </c>
      <c r="P11" s="290">
        <v>2956.0781000000002</v>
      </c>
      <c r="Q11" s="290">
        <v>11920.2853</v>
      </c>
      <c r="R11" s="290">
        <v>5589.0437000000002</v>
      </c>
      <c r="S11" s="290">
        <v>17509.329000000002</v>
      </c>
      <c r="T11" s="825">
        <v>-20.915409390091781</v>
      </c>
      <c r="U11" s="825">
        <v>-83.474719057610002</v>
      </c>
      <c r="V11" s="825">
        <v>-59.376054394410815</v>
      </c>
      <c r="W11" s="825">
        <v>8.3725293995725494</v>
      </c>
      <c r="X11" s="825">
        <v>-74.333648942638405</v>
      </c>
      <c r="Y11" s="825">
        <v>-46.577381754655363</v>
      </c>
      <c r="Z11" s="211"/>
      <c r="AA11" s="211"/>
      <c r="AB11" s="211"/>
      <c r="AC11" s="211"/>
      <c r="AD11" s="211"/>
      <c r="AE11" s="211"/>
    </row>
    <row r="12" spans="1:31" s="47" customFormat="1" ht="12" customHeight="1">
      <c r="A12" s="498" t="s">
        <v>97</v>
      </c>
      <c r="B12" s="293">
        <v>214182.94519999999</v>
      </c>
      <c r="C12" s="293">
        <v>95606.502200000003</v>
      </c>
      <c r="D12" s="293">
        <v>309789.4474</v>
      </c>
      <c r="E12" s="293">
        <v>1474332.8213</v>
      </c>
      <c r="F12" s="293">
        <v>704561.06810000003</v>
      </c>
      <c r="G12" s="293">
        <v>2178893.8895</v>
      </c>
      <c r="H12" s="293">
        <v>222727.49280000001</v>
      </c>
      <c r="I12" s="293">
        <v>86398.814899999998</v>
      </c>
      <c r="J12" s="293">
        <v>309126.3077</v>
      </c>
      <c r="K12" s="293">
        <v>1542874.9942999999</v>
      </c>
      <c r="L12" s="293">
        <v>626464.19869999995</v>
      </c>
      <c r="M12" s="293">
        <v>2169339.1930999998</v>
      </c>
      <c r="N12" s="290">
        <v>293502.87660000002</v>
      </c>
      <c r="O12" s="290">
        <v>62262.891000000003</v>
      </c>
      <c r="P12" s="290">
        <v>355765.76750000002</v>
      </c>
      <c r="Q12" s="290">
        <v>2017754.6148999999</v>
      </c>
      <c r="R12" s="290">
        <v>471335.0183</v>
      </c>
      <c r="S12" s="290">
        <v>2489089.6332999999</v>
      </c>
      <c r="T12" s="825">
        <v>31.776671532666761</v>
      </c>
      <c r="U12" s="825">
        <v>-27.935480281686125</v>
      </c>
      <c r="V12" s="825">
        <v>15.087509098469399</v>
      </c>
      <c r="W12" s="825">
        <v>30.778878545209182</v>
      </c>
      <c r="X12" s="825">
        <v>-24.762656943830869</v>
      </c>
      <c r="Y12" s="825">
        <v>14.73953179922383</v>
      </c>
      <c r="Z12" s="211"/>
      <c r="AA12" s="211"/>
      <c r="AB12" s="211"/>
      <c r="AC12" s="211"/>
      <c r="AD12" s="211"/>
      <c r="AE12" s="211"/>
    </row>
    <row r="13" spans="1:31" s="47" customFormat="1" ht="12" customHeight="1">
      <c r="A13" s="498" t="s">
        <v>119</v>
      </c>
      <c r="B13" s="293">
        <v>44900.252899999999</v>
      </c>
      <c r="C13" s="293">
        <v>39233.929300000003</v>
      </c>
      <c r="D13" s="293">
        <v>84134.182199999996</v>
      </c>
      <c r="E13" s="293">
        <v>264423.72560000001</v>
      </c>
      <c r="F13" s="293">
        <v>220214.00289999999</v>
      </c>
      <c r="G13" s="293">
        <v>484637.72850000003</v>
      </c>
      <c r="H13" s="293">
        <v>53412.723400000003</v>
      </c>
      <c r="I13" s="293">
        <v>35931.538099999998</v>
      </c>
      <c r="J13" s="293">
        <v>89344.261400000003</v>
      </c>
      <c r="K13" s="293">
        <v>306418.18550000002</v>
      </c>
      <c r="L13" s="293">
        <v>218894.72409999999</v>
      </c>
      <c r="M13" s="293">
        <v>525312.90960000001</v>
      </c>
      <c r="N13" s="290">
        <v>54913.540200000003</v>
      </c>
      <c r="O13" s="290">
        <v>12113.304700000001</v>
      </c>
      <c r="P13" s="290">
        <v>67026.844899999996</v>
      </c>
      <c r="Q13" s="290">
        <v>333161.26370000001</v>
      </c>
      <c r="R13" s="290">
        <v>82939.488200000007</v>
      </c>
      <c r="S13" s="290">
        <v>416100.75189999997</v>
      </c>
      <c r="T13" s="825">
        <v>2.8098488608427714</v>
      </c>
      <c r="U13" s="825">
        <v>-66.287820281203054</v>
      </c>
      <c r="V13" s="825">
        <v>-24.979126975020254</v>
      </c>
      <c r="W13" s="825">
        <v>8.727640677188198</v>
      </c>
      <c r="X13" s="825">
        <v>-62.109873346189062</v>
      </c>
      <c r="Y13" s="825">
        <v>-20.789924577174343</v>
      </c>
      <c r="Z13" s="211"/>
      <c r="AA13" s="211"/>
      <c r="AB13" s="211"/>
      <c r="AC13" s="211"/>
      <c r="AD13" s="211"/>
      <c r="AE13" s="211"/>
    </row>
    <row r="14" spans="1:31" s="47" customFormat="1" ht="12" customHeight="1">
      <c r="A14" s="499" t="s">
        <v>105</v>
      </c>
      <c r="B14" s="645">
        <v>45025.986199999999</v>
      </c>
      <c r="C14" s="645">
        <v>16091.1414</v>
      </c>
      <c r="D14" s="645">
        <v>61117.1276</v>
      </c>
      <c r="E14" s="645">
        <v>298612.94780000002</v>
      </c>
      <c r="F14" s="645">
        <v>108252.7901</v>
      </c>
      <c r="G14" s="645">
        <v>406865.73800000001</v>
      </c>
      <c r="H14" s="645">
        <v>46387.656999999999</v>
      </c>
      <c r="I14" s="645">
        <v>18014.856100000001</v>
      </c>
      <c r="J14" s="645">
        <v>64402.513099999996</v>
      </c>
      <c r="K14" s="645">
        <v>292065.33149999997</v>
      </c>
      <c r="L14" s="645">
        <v>109741.2277</v>
      </c>
      <c r="M14" s="645">
        <v>401806.55920000002</v>
      </c>
      <c r="N14" s="292">
        <v>65206.372100000001</v>
      </c>
      <c r="O14" s="292">
        <v>8605.1388999999999</v>
      </c>
      <c r="P14" s="292">
        <v>73811.510999999999</v>
      </c>
      <c r="Q14" s="292">
        <v>409882.59600000002</v>
      </c>
      <c r="R14" s="292">
        <v>60213.835700000003</v>
      </c>
      <c r="S14" s="292">
        <v>470096.43170000002</v>
      </c>
      <c r="T14" s="826">
        <v>40.568367356859611</v>
      </c>
      <c r="U14" s="826">
        <v>-52.233096660705492</v>
      </c>
      <c r="V14" s="826">
        <v>14.609675068720266</v>
      </c>
      <c r="W14" s="826">
        <v>40.339352806753809</v>
      </c>
      <c r="X14" s="826">
        <v>-45.131071556255243</v>
      </c>
      <c r="Y14" s="826">
        <v>16.995708740037909</v>
      </c>
      <c r="Z14" s="211"/>
      <c r="AA14" s="211"/>
      <c r="AB14" s="211"/>
      <c r="AC14" s="211"/>
      <c r="AD14" s="211"/>
      <c r="AE14" s="211"/>
    </row>
    <row r="15" spans="1:31" s="47" customFormat="1" ht="12" customHeight="1">
      <c r="A15" s="221"/>
      <c r="B15" s="547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211"/>
      <c r="AA15" s="211"/>
      <c r="AB15" s="211"/>
      <c r="AC15" s="211"/>
      <c r="AD15" s="211"/>
      <c r="AE15" s="211"/>
    </row>
    <row r="16" spans="1:31" s="47" customFormat="1" ht="12" customHeight="1">
      <c r="A16" s="221"/>
      <c r="B16" s="889" t="s">
        <v>264</v>
      </c>
      <c r="C16" s="890"/>
      <c r="D16" s="890"/>
      <c r="E16" s="890"/>
      <c r="F16" s="890"/>
      <c r="G16" s="890"/>
      <c r="H16" s="890"/>
      <c r="I16" s="890"/>
      <c r="J16" s="890"/>
      <c r="K16" s="890"/>
      <c r="L16" s="890"/>
      <c r="M16" s="890"/>
      <c r="N16" s="890"/>
      <c r="O16" s="890"/>
      <c r="P16" s="890"/>
      <c r="Q16" s="890"/>
      <c r="R16" s="890"/>
      <c r="S16" s="890"/>
      <c r="T16" s="890"/>
      <c r="U16" s="890"/>
      <c r="V16" s="890"/>
      <c r="W16" s="890"/>
      <c r="X16" s="890"/>
      <c r="Y16" s="891"/>
      <c r="Z16" s="211"/>
      <c r="AA16" s="211"/>
      <c r="AB16" s="211"/>
      <c r="AC16" s="211"/>
      <c r="AD16" s="211"/>
      <c r="AE16" s="211"/>
    </row>
    <row r="17" spans="1:44" s="47" customFormat="1" ht="12" customHeight="1">
      <c r="A17" s="221"/>
      <c r="B17" s="887">
        <v>2018</v>
      </c>
      <c r="C17" s="887"/>
      <c r="D17" s="887"/>
      <c r="E17" s="887"/>
      <c r="F17" s="888"/>
      <c r="G17" s="214"/>
      <c r="H17" s="887">
        <v>2019</v>
      </c>
      <c r="I17" s="887"/>
      <c r="J17" s="887"/>
      <c r="K17" s="887"/>
      <c r="L17" s="888"/>
      <c r="M17" s="214"/>
      <c r="N17" s="887">
        <v>2020</v>
      </c>
      <c r="O17" s="887"/>
      <c r="P17" s="887"/>
      <c r="Q17" s="887"/>
      <c r="R17" s="887"/>
      <c r="S17" s="887"/>
      <c r="T17" s="892" t="s">
        <v>365</v>
      </c>
      <c r="U17" s="892"/>
      <c r="V17" s="892"/>
      <c r="W17" s="892"/>
      <c r="X17" s="892"/>
      <c r="Y17" s="892"/>
      <c r="Z17" s="211"/>
      <c r="AA17" s="211"/>
      <c r="AB17" s="211"/>
      <c r="AC17" s="211"/>
      <c r="AD17" s="211"/>
      <c r="AE17" s="211"/>
    </row>
    <row r="18" spans="1:44" s="47" customFormat="1" ht="12" customHeight="1">
      <c r="A18" s="56"/>
      <c r="B18" s="473" t="s">
        <v>363</v>
      </c>
      <c r="C18" s="474"/>
      <c r="D18" s="474"/>
      <c r="E18" s="474"/>
      <c r="F18" s="474"/>
      <c r="G18" s="475"/>
      <c r="H18" s="473" t="s">
        <v>363</v>
      </c>
      <c r="I18" s="474"/>
      <c r="J18" s="474"/>
      <c r="K18" s="474"/>
      <c r="L18" s="474"/>
      <c r="M18" s="475"/>
      <c r="N18" s="893" t="s">
        <v>363</v>
      </c>
      <c r="O18" s="894"/>
      <c r="P18" s="894"/>
      <c r="Q18" s="894"/>
      <c r="R18" s="894"/>
      <c r="S18" s="895"/>
      <c r="T18" s="893" t="s">
        <v>363</v>
      </c>
      <c r="U18" s="894"/>
      <c r="V18" s="894"/>
      <c r="W18" s="894"/>
      <c r="X18" s="894"/>
      <c r="Y18" s="895"/>
      <c r="Z18" s="211"/>
      <c r="AA18" s="211"/>
      <c r="AB18" s="211"/>
      <c r="AC18" s="211"/>
      <c r="AD18" s="211"/>
      <c r="AE18" s="211"/>
    </row>
    <row r="19" spans="1:44" s="47" customFormat="1" ht="12" customHeight="1">
      <c r="A19" s="221"/>
      <c r="B19" s="896" t="s">
        <v>282</v>
      </c>
      <c r="C19" s="897"/>
      <c r="D19" s="898"/>
      <c r="E19" s="896" t="s">
        <v>76</v>
      </c>
      <c r="F19" s="897"/>
      <c r="G19" s="898"/>
      <c r="H19" s="896" t="s">
        <v>282</v>
      </c>
      <c r="I19" s="897"/>
      <c r="J19" s="898"/>
      <c r="K19" s="896" t="s">
        <v>76</v>
      </c>
      <c r="L19" s="897"/>
      <c r="M19" s="898"/>
      <c r="N19" s="896" t="s">
        <v>282</v>
      </c>
      <c r="O19" s="897"/>
      <c r="P19" s="898"/>
      <c r="Q19" s="896" t="s">
        <v>76</v>
      </c>
      <c r="R19" s="897"/>
      <c r="S19" s="898"/>
      <c r="T19" s="896" t="s">
        <v>282</v>
      </c>
      <c r="U19" s="897"/>
      <c r="V19" s="898"/>
      <c r="W19" s="896" t="s">
        <v>76</v>
      </c>
      <c r="X19" s="897"/>
      <c r="Y19" s="898"/>
      <c r="Z19" s="211"/>
      <c r="AA19" s="211"/>
      <c r="AB19" s="211"/>
      <c r="AC19" s="211"/>
      <c r="AD19" s="211"/>
      <c r="AE19" s="211"/>
    </row>
    <row r="20" spans="1:44" s="47" customFormat="1" ht="12" customHeight="1">
      <c r="A20" s="46" t="s">
        <v>120</v>
      </c>
      <c r="B20" s="650" t="s">
        <v>160</v>
      </c>
      <c r="C20" s="651" t="s">
        <v>275</v>
      </c>
      <c r="D20" s="650" t="s">
        <v>1</v>
      </c>
      <c r="E20" s="650" t="s">
        <v>160</v>
      </c>
      <c r="F20" s="651" t="s">
        <v>275</v>
      </c>
      <c r="G20" s="46" t="s">
        <v>1</v>
      </c>
      <c r="H20" s="650" t="s">
        <v>160</v>
      </c>
      <c r="I20" s="651" t="s">
        <v>275</v>
      </c>
      <c r="J20" s="650" t="s">
        <v>1</v>
      </c>
      <c r="K20" s="650" t="s">
        <v>160</v>
      </c>
      <c r="L20" s="651" t="s">
        <v>275</v>
      </c>
      <c r="M20" s="46" t="s">
        <v>1</v>
      </c>
      <c r="N20" s="650" t="s">
        <v>160</v>
      </c>
      <c r="O20" s="651" t="s">
        <v>275</v>
      </c>
      <c r="P20" s="650" t="s">
        <v>1</v>
      </c>
      <c r="Q20" s="650" t="s">
        <v>160</v>
      </c>
      <c r="R20" s="651" t="s">
        <v>275</v>
      </c>
      <c r="S20" s="46" t="s">
        <v>1</v>
      </c>
      <c r="T20" s="650" t="s">
        <v>160</v>
      </c>
      <c r="U20" s="651" t="s">
        <v>275</v>
      </c>
      <c r="V20" s="46" t="s">
        <v>1</v>
      </c>
      <c r="W20" s="650" t="s">
        <v>160</v>
      </c>
      <c r="X20" s="651" t="s">
        <v>275</v>
      </c>
      <c r="Y20" s="46" t="s">
        <v>1</v>
      </c>
      <c r="Z20" s="211"/>
      <c r="AA20" s="211"/>
      <c r="AB20" s="211"/>
      <c r="AC20" s="211"/>
      <c r="AD20" s="211"/>
      <c r="AE20" s="211"/>
    </row>
    <row r="21" spans="1:44" s="47" customFormat="1" ht="12" customHeight="1">
      <c r="A21" s="654" t="s">
        <v>1</v>
      </c>
      <c r="B21" s="646">
        <v>1.7999999999999999E-2</v>
      </c>
      <c r="C21" s="646">
        <v>3.04E-2</v>
      </c>
      <c r="D21" s="646">
        <v>1.89E-2</v>
      </c>
      <c r="E21" s="646">
        <v>1.5599999999999999E-2</v>
      </c>
      <c r="F21" s="646">
        <v>2.3199999999999998E-2</v>
      </c>
      <c r="G21" s="646">
        <v>1.4800000000000001E-2</v>
      </c>
      <c r="H21" s="647">
        <v>1.8106000000000001E-2</v>
      </c>
      <c r="I21" s="647">
        <v>2.9725000000000001E-2</v>
      </c>
      <c r="J21" s="647">
        <v>1.8977000000000001E-2</v>
      </c>
      <c r="K21" s="647">
        <v>1.5500999999999999E-2</v>
      </c>
      <c r="L21" s="647">
        <v>2.5323999999999999E-2</v>
      </c>
      <c r="M21" s="647">
        <v>1.5833E-2</v>
      </c>
      <c r="N21" s="647">
        <v>1.8585000000000001E-2</v>
      </c>
      <c r="O21" s="647">
        <v>2.7962000000000001E-2</v>
      </c>
      <c r="P21" s="647">
        <v>1.8058000000000001E-2</v>
      </c>
      <c r="Q21" s="647">
        <v>1.5474E-2</v>
      </c>
      <c r="R21" s="647">
        <v>2.4251999999999999E-2</v>
      </c>
      <c r="S21" s="647">
        <v>1.4846E-2</v>
      </c>
      <c r="T21" s="646">
        <v>2.6499999999999999E-2</v>
      </c>
      <c r="U21" s="646">
        <v>4.2099999999999999E-2</v>
      </c>
      <c r="V21" s="646">
        <v>2.6599999999999999E-2</v>
      </c>
      <c r="W21" s="646">
        <v>2.24E-2</v>
      </c>
      <c r="X21" s="646">
        <v>3.5799999999999998E-2</v>
      </c>
      <c r="Y21" s="646">
        <v>2.1899999999999999E-2</v>
      </c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</row>
    <row r="22" spans="1:44" s="47" customFormat="1" ht="12" customHeight="1">
      <c r="A22" s="655" t="s">
        <v>286</v>
      </c>
      <c r="B22" s="648">
        <v>3.2899999999999999E-2</v>
      </c>
      <c r="C22" s="648">
        <v>5.8700000000000002E-2</v>
      </c>
      <c r="D22" s="648">
        <v>3.6600000000000001E-2</v>
      </c>
      <c r="E22" s="648">
        <v>2.9600000000000001E-2</v>
      </c>
      <c r="F22" s="648">
        <v>4.2200000000000001E-2</v>
      </c>
      <c r="G22" s="648">
        <v>2.8000000000000001E-2</v>
      </c>
      <c r="H22" s="649">
        <v>3.7163000000000002E-2</v>
      </c>
      <c r="I22" s="649">
        <v>5.4946000000000002E-2</v>
      </c>
      <c r="J22" s="649">
        <v>3.8960000000000002E-2</v>
      </c>
      <c r="K22" s="649">
        <v>3.0931E-2</v>
      </c>
      <c r="L22" s="649">
        <v>4.7070000000000001E-2</v>
      </c>
      <c r="M22" s="649">
        <v>3.2353E-2</v>
      </c>
      <c r="N22" s="649">
        <v>3.8892999999999997E-2</v>
      </c>
      <c r="O22" s="649">
        <v>4.4849E-2</v>
      </c>
      <c r="P22" s="649">
        <v>3.6465999999999998E-2</v>
      </c>
      <c r="Q22" s="649">
        <v>3.1046000000000001E-2</v>
      </c>
      <c r="R22" s="649">
        <v>4.1007000000000002E-2</v>
      </c>
      <c r="S22" s="649">
        <v>2.9454999999999999E-2</v>
      </c>
      <c r="T22" s="648">
        <v>5.5899999999999998E-2</v>
      </c>
      <c r="U22" s="648">
        <v>7.0400000000000004E-2</v>
      </c>
      <c r="V22" s="648">
        <v>5.4600000000000003E-2</v>
      </c>
      <c r="W22" s="648">
        <v>4.6100000000000002E-2</v>
      </c>
      <c r="X22" s="648">
        <v>6.25E-2</v>
      </c>
      <c r="Y22" s="648">
        <v>4.4900000000000002E-2</v>
      </c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</row>
    <row r="23" spans="1:44" s="47" customFormat="1" ht="12" customHeight="1">
      <c r="A23" s="498" t="s">
        <v>13</v>
      </c>
      <c r="B23" s="648">
        <v>5.0200000000000002E-2</v>
      </c>
      <c r="C23" s="648">
        <v>5.3400000000000003E-2</v>
      </c>
      <c r="D23" s="648">
        <v>3.9699999999999999E-2</v>
      </c>
      <c r="E23" s="648">
        <v>3.2199999999999999E-2</v>
      </c>
      <c r="F23" s="648">
        <v>4.2999999999999997E-2</v>
      </c>
      <c r="G23" s="648">
        <v>2.7699999999999999E-2</v>
      </c>
      <c r="H23" s="649">
        <v>4.2528000000000003E-2</v>
      </c>
      <c r="I23" s="649">
        <v>5.8608E-2</v>
      </c>
      <c r="J23" s="649">
        <v>3.7601000000000002E-2</v>
      </c>
      <c r="K23" s="649">
        <v>3.3342999999999998E-2</v>
      </c>
      <c r="L23" s="649">
        <v>4.4810000000000003E-2</v>
      </c>
      <c r="M23" s="649">
        <v>2.6838000000000001E-2</v>
      </c>
      <c r="N23" s="649">
        <v>4.0654000000000003E-2</v>
      </c>
      <c r="O23" s="649">
        <v>7.7817999999999998E-2</v>
      </c>
      <c r="P23" s="649">
        <v>4.1354000000000002E-2</v>
      </c>
      <c r="Q23" s="649">
        <v>2.8832E-2</v>
      </c>
      <c r="R23" s="649">
        <v>4.7169999999999997E-2</v>
      </c>
      <c r="S23" s="649">
        <v>2.5894E-2</v>
      </c>
      <c r="T23" s="648">
        <v>5.9799999999999999E-2</v>
      </c>
      <c r="U23" s="648">
        <v>0.10299999999999999</v>
      </c>
      <c r="V23" s="648">
        <v>5.62E-2</v>
      </c>
      <c r="W23" s="648">
        <v>4.3900000000000002E-2</v>
      </c>
      <c r="X23" s="648">
        <v>6.4000000000000001E-2</v>
      </c>
      <c r="Y23" s="648">
        <v>3.6299999999999999E-2</v>
      </c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</row>
    <row r="24" spans="1:44" s="47" customFormat="1" ht="12" customHeight="1">
      <c r="A24" s="655" t="s">
        <v>285</v>
      </c>
      <c r="B24" s="648">
        <v>8.6999999999999994E-2</v>
      </c>
      <c r="C24" s="648">
        <v>9.5200000000000007E-2</v>
      </c>
      <c r="D24" s="648">
        <v>8.0500000000000002E-2</v>
      </c>
      <c r="E24" s="648">
        <v>6.7799999999999999E-2</v>
      </c>
      <c r="F24" s="648">
        <v>6.7199999999999996E-2</v>
      </c>
      <c r="G24" s="648">
        <v>5.33E-2</v>
      </c>
      <c r="H24" s="649">
        <v>6.5232999999999999E-2</v>
      </c>
      <c r="I24" s="649">
        <v>8.8467000000000004E-2</v>
      </c>
      <c r="J24" s="649">
        <v>6.7377999999999993E-2</v>
      </c>
      <c r="K24" s="649">
        <v>3.6027000000000003E-2</v>
      </c>
      <c r="L24" s="649">
        <v>5.3539000000000003E-2</v>
      </c>
      <c r="M24" s="649">
        <v>3.9364999999999997E-2</v>
      </c>
      <c r="N24" s="649">
        <v>7.8217999999999996E-2</v>
      </c>
      <c r="O24" s="649">
        <v>0.12249</v>
      </c>
      <c r="P24" s="649">
        <v>7.1064000000000002E-2</v>
      </c>
      <c r="Q24" s="649">
        <v>4.7132E-2</v>
      </c>
      <c r="R24" s="649">
        <v>6.1404E-2</v>
      </c>
      <c r="S24" s="649">
        <v>3.7911E-2</v>
      </c>
      <c r="T24" s="648">
        <v>0.1167</v>
      </c>
      <c r="U24" s="648">
        <v>0.14460000000000001</v>
      </c>
      <c r="V24" s="648">
        <v>0.1014</v>
      </c>
      <c r="W24" s="648">
        <v>6.6600000000000006E-2</v>
      </c>
      <c r="X24" s="648">
        <v>8.0199999999999994E-2</v>
      </c>
      <c r="Y24" s="648">
        <v>5.5899999999999998E-2</v>
      </c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</row>
    <row r="25" spans="1:44" s="47" customFormat="1" ht="12" customHeight="1">
      <c r="A25" s="498" t="s">
        <v>14</v>
      </c>
      <c r="B25" s="648">
        <v>2.86E-2</v>
      </c>
      <c r="C25" s="648">
        <v>8.0100000000000005E-2</v>
      </c>
      <c r="D25" s="648">
        <v>5.9499999999999997E-2</v>
      </c>
      <c r="E25" s="648">
        <v>3.44E-2</v>
      </c>
      <c r="F25" s="648">
        <v>4.8500000000000001E-2</v>
      </c>
      <c r="G25" s="648">
        <v>3.61E-2</v>
      </c>
      <c r="H25" s="649">
        <v>2.8336E-2</v>
      </c>
      <c r="I25" s="649">
        <v>6.5736000000000003E-2</v>
      </c>
      <c r="J25" s="649">
        <v>4.6662000000000002E-2</v>
      </c>
      <c r="K25" s="649">
        <v>4.3858000000000001E-2</v>
      </c>
      <c r="L25" s="649">
        <v>3.5415000000000002E-2</v>
      </c>
      <c r="M25" s="649">
        <v>2.8021999999999998E-2</v>
      </c>
      <c r="N25" s="649">
        <v>3.4132999999999997E-2</v>
      </c>
      <c r="O25" s="649">
        <v>3.3533E-2</v>
      </c>
      <c r="P25" s="649">
        <v>2.9824E-2</v>
      </c>
      <c r="Q25" s="649">
        <v>3.5168999999999999E-2</v>
      </c>
      <c r="R25" s="649">
        <v>2.9138000000000001E-2</v>
      </c>
      <c r="S25" s="649">
        <v>2.9479000000000002E-2</v>
      </c>
      <c r="T25" s="648">
        <v>4.9799999999999997E-2</v>
      </c>
      <c r="U25" s="648">
        <v>7.3999999999999996E-2</v>
      </c>
      <c r="V25" s="648">
        <v>5.4399999999999997E-2</v>
      </c>
      <c r="W25" s="648">
        <v>5.6399999999999999E-2</v>
      </c>
      <c r="X25" s="648">
        <v>4.9399999999999999E-2</v>
      </c>
      <c r="Y25" s="648">
        <v>4.2999999999999997E-2</v>
      </c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</row>
    <row r="26" spans="1:44" s="47" customFormat="1" ht="12" customHeight="1">
      <c r="A26" s="498" t="s">
        <v>97</v>
      </c>
      <c r="B26" s="648">
        <v>3.1099999999999999E-2</v>
      </c>
      <c r="C26" s="648">
        <v>4.6699999999999998E-2</v>
      </c>
      <c r="D26" s="648">
        <v>3.0499999999999999E-2</v>
      </c>
      <c r="E26" s="648">
        <v>2.7E-2</v>
      </c>
      <c r="F26" s="648">
        <v>3.8899999999999997E-2</v>
      </c>
      <c r="G26" s="648">
        <v>2.5600000000000001E-2</v>
      </c>
      <c r="H26" s="649">
        <v>2.9624000000000001E-2</v>
      </c>
      <c r="I26" s="649">
        <v>5.4906000000000003E-2</v>
      </c>
      <c r="J26" s="649">
        <v>3.0640000000000001E-2</v>
      </c>
      <c r="K26" s="649">
        <v>2.6218999999999999E-2</v>
      </c>
      <c r="L26" s="649">
        <v>4.2015999999999998E-2</v>
      </c>
      <c r="M26" s="649">
        <v>2.5023E-2</v>
      </c>
      <c r="N26" s="649">
        <v>2.9614999999999999E-2</v>
      </c>
      <c r="O26" s="649">
        <v>4.7995999999999997E-2</v>
      </c>
      <c r="P26" s="649">
        <v>2.7963999999999999E-2</v>
      </c>
      <c r="Q26" s="649">
        <v>2.6605E-2</v>
      </c>
      <c r="R26" s="649">
        <v>4.2837E-2</v>
      </c>
      <c r="S26" s="649">
        <v>2.4659E-2</v>
      </c>
      <c r="T26" s="648">
        <v>4.1399999999999999E-2</v>
      </c>
      <c r="U26" s="648">
        <v>7.2099999999999997E-2</v>
      </c>
      <c r="V26" s="648">
        <v>4.0899999999999999E-2</v>
      </c>
      <c r="W26" s="648">
        <v>3.6799999999999999E-2</v>
      </c>
      <c r="X26" s="648">
        <v>5.9499999999999997E-2</v>
      </c>
      <c r="Y26" s="648">
        <v>3.4599999999999999E-2</v>
      </c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</row>
    <row r="27" spans="1:44" s="47" customFormat="1" ht="12" customHeight="1">
      <c r="A27" s="498" t="s">
        <v>119</v>
      </c>
      <c r="B27" s="648">
        <v>1.9699999999999999E-2</v>
      </c>
      <c r="C27" s="648">
        <v>3.85E-2</v>
      </c>
      <c r="D27" s="648">
        <v>2.2100000000000002E-2</v>
      </c>
      <c r="E27" s="648">
        <v>1.77E-2</v>
      </c>
      <c r="F27" s="648">
        <v>2.7300000000000001E-2</v>
      </c>
      <c r="G27" s="648">
        <v>1.72E-2</v>
      </c>
      <c r="H27" s="649">
        <v>2.0549000000000001E-2</v>
      </c>
      <c r="I27" s="649">
        <v>4.3778999999999998E-2</v>
      </c>
      <c r="J27" s="649">
        <v>2.3134999999999999E-2</v>
      </c>
      <c r="K27" s="649">
        <v>1.8481999999999998E-2</v>
      </c>
      <c r="L27" s="649">
        <v>2.843E-2</v>
      </c>
      <c r="M27" s="649">
        <v>1.8079999999999999E-2</v>
      </c>
      <c r="N27" s="649">
        <v>1.6473000000000002E-2</v>
      </c>
      <c r="O27" s="649">
        <v>4.1749000000000001E-2</v>
      </c>
      <c r="P27" s="649">
        <v>1.7063999999999999E-2</v>
      </c>
      <c r="Q27" s="649">
        <v>1.7849E-2</v>
      </c>
      <c r="R27" s="649">
        <v>3.5083000000000003E-2</v>
      </c>
      <c r="S27" s="649">
        <v>1.8407E-2</v>
      </c>
      <c r="T27" s="648">
        <v>2.5399999999999999E-2</v>
      </c>
      <c r="U27" s="648">
        <v>5.8999999999999997E-2</v>
      </c>
      <c r="V27" s="648">
        <v>2.6499999999999999E-2</v>
      </c>
      <c r="W27" s="648">
        <v>2.4899999999999999E-2</v>
      </c>
      <c r="X27" s="648">
        <v>4.3400000000000001E-2</v>
      </c>
      <c r="Y27" s="648">
        <v>2.4E-2</v>
      </c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</row>
    <row r="28" spans="1:44" s="47" customFormat="1" ht="12" customHeight="1">
      <c r="A28" s="499" t="s">
        <v>105</v>
      </c>
      <c r="B28" s="652">
        <v>1.5900000000000001E-2</v>
      </c>
      <c r="C28" s="652">
        <v>3.15E-2</v>
      </c>
      <c r="D28" s="652">
        <v>1.6500000000000001E-2</v>
      </c>
      <c r="E28" s="652">
        <v>1.3899999999999999E-2</v>
      </c>
      <c r="F28" s="652">
        <v>2.41E-2</v>
      </c>
      <c r="G28" s="652">
        <v>1.2999999999999999E-2</v>
      </c>
      <c r="H28" s="653">
        <v>1.6662E-2</v>
      </c>
      <c r="I28" s="653">
        <v>3.8454000000000002E-2</v>
      </c>
      <c r="J28" s="653">
        <v>1.8637999999999998E-2</v>
      </c>
      <c r="K28" s="653">
        <v>1.4246E-2</v>
      </c>
      <c r="L28" s="653">
        <v>2.4709999999999999E-2</v>
      </c>
      <c r="M28" s="653">
        <v>1.3561E-2</v>
      </c>
      <c r="N28" s="653">
        <v>1.7659000000000001E-2</v>
      </c>
      <c r="O28" s="653">
        <v>3.2628999999999998E-2</v>
      </c>
      <c r="P28" s="653">
        <v>1.7929E-2</v>
      </c>
      <c r="Q28" s="653">
        <v>1.3528E-2</v>
      </c>
      <c r="R28" s="653">
        <v>2.6075000000000001E-2</v>
      </c>
      <c r="S28" s="653">
        <v>1.3216E-2</v>
      </c>
      <c r="T28" s="652">
        <v>2.4E-2</v>
      </c>
      <c r="U28" s="652">
        <v>4.7199999999999999E-2</v>
      </c>
      <c r="V28" s="652">
        <v>2.53E-2</v>
      </c>
      <c r="W28" s="652">
        <v>1.9599999999999999E-2</v>
      </c>
      <c r="X28" s="652">
        <v>3.4799999999999998E-2</v>
      </c>
      <c r="Y28" s="652">
        <v>1.8700000000000001E-2</v>
      </c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</row>
    <row r="29" spans="1:44" s="47" customFormat="1" ht="12" customHeight="1">
      <c r="A29" s="221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211"/>
      <c r="AA29" s="211"/>
      <c r="AB29" s="211"/>
      <c r="AC29" s="211"/>
      <c r="AD29" s="211"/>
      <c r="AE29" s="211"/>
    </row>
    <row r="30" spans="1:44" s="47" customFormat="1" ht="12" customHeight="1">
      <c r="A30" s="221"/>
      <c r="B30" s="889" t="s">
        <v>265</v>
      </c>
      <c r="C30" s="890"/>
      <c r="D30" s="890"/>
      <c r="E30" s="890"/>
      <c r="F30" s="890"/>
      <c r="G30" s="890"/>
      <c r="H30" s="890"/>
      <c r="I30" s="890"/>
      <c r="J30" s="890"/>
      <c r="K30" s="890"/>
      <c r="L30" s="890"/>
      <c r="M30" s="890"/>
      <c r="N30" s="890"/>
      <c r="O30" s="890"/>
      <c r="P30" s="890"/>
      <c r="Q30" s="890"/>
      <c r="R30" s="890"/>
      <c r="S30" s="890"/>
      <c r="T30" s="890"/>
      <c r="U30" s="890"/>
      <c r="V30" s="890"/>
      <c r="W30" s="890"/>
      <c r="X30" s="890"/>
      <c r="Y30" s="891"/>
      <c r="Z30" s="211"/>
      <c r="AA30" s="211"/>
      <c r="AB30" s="211"/>
      <c r="AC30" s="211"/>
      <c r="AD30" s="211"/>
      <c r="AE30" s="211"/>
    </row>
    <row r="31" spans="1:44" s="47" customFormat="1" ht="12" customHeight="1">
      <c r="A31" s="56"/>
      <c r="B31" s="887">
        <v>2018</v>
      </c>
      <c r="C31" s="887"/>
      <c r="D31" s="887"/>
      <c r="E31" s="887"/>
      <c r="F31" s="888"/>
      <c r="G31" s="214"/>
      <c r="H31" s="887">
        <v>2019</v>
      </c>
      <c r="I31" s="887"/>
      <c r="J31" s="887"/>
      <c r="K31" s="887"/>
      <c r="L31" s="888"/>
      <c r="M31" s="214"/>
      <c r="N31" s="887">
        <v>2020</v>
      </c>
      <c r="O31" s="887"/>
      <c r="P31" s="887"/>
      <c r="Q31" s="887"/>
      <c r="R31" s="887"/>
      <c r="S31" s="887"/>
      <c r="T31" s="892" t="s">
        <v>362</v>
      </c>
      <c r="U31" s="892"/>
      <c r="V31" s="892"/>
      <c r="W31" s="892"/>
      <c r="X31" s="892"/>
      <c r="Y31" s="892"/>
      <c r="Z31" s="211"/>
      <c r="AA31" s="211"/>
      <c r="AB31" s="211"/>
      <c r="AC31" s="211"/>
      <c r="AD31" s="211"/>
      <c r="AE31" s="211"/>
    </row>
    <row r="32" spans="1:44" s="47" customFormat="1" ht="12" customHeight="1">
      <c r="A32" s="221"/>
      <c r="B32" s="896" t="s">
        <v>282</v>
      </c>
      <c r="C32" s="897"/>
      <c r="D32" s="898"/>
      <c r="E32" s="896" t="s">
        <v>76</v>
      </c>
      <c r="F32" s="897"/>
      <c r="G32" s="898"/>
      <c r="H32" s="896" t="s">
        <v>282</v>
      </c>
      <c r="I32" s="897"/>
      <c r="J32" s="898"/>
      <c r="K32" s="896" t="s">
        <v>76</v>
      </c>
      <c r="L32" s="897"/>
      <c r="M32" s="898"/>
      <c r="N32" s="896" t="s">
        <v>282</v>
      </c>
      <c r="O32" s="897"/>
      <c r="P32" s="898"/>
      <c r="Q32" s="896" t="s">
        <v>76</v>
      </c>
      <c r="R32" s="897"/>
      <c r="S32" s="898"/>
      <c r="T32" s="896" t="s">
        <v>282</v>
      </c>
      <c r="U32" s="897"/>
      <c r="V32" s="898"/>
      <c r="W32" s="896" t="s">
        <v>76</v>
      </c>
      <c r="X32" s="897"/>
      <c r="Y32" s="898"/>
      <c r="Z32" s="211"/>
      <c r="AA32" s="211"/>
      <c r="AB32" s="211"/>
      <c r="AC32" s="211"/>
      <c r="AD32" s="211"/>
      <c r="AE32" s="211"/>
    </row>
    <row r="33" spans="1:39" s="47" customFormat="1" ht="12" customHeight="1">
      <c r="A33" s="46" t="s">
        <v>120</v>
      </c>
      <c r="B33" s="548" t="s">
        <v>160</v>
      </c>
      <c r="C33" s="549" t="s">
        <v>275</v>
      </c>
      <c r="D33" s="548" t="s">
        <v>1</v>
      </c>
      <c r="E33" s="548" t="s">
        <v>160</v>
      </c>
      <c r="F33" s="549" t="s">
        <v>275</v>
      </c>
      <c r="G33" s="46" t="s">
        <v>1</v>
      </c>
      <c r="H33" s="548" t="s">
        <v>160</v>
      </c>
      <c r="I33" s="549" t="s">
        <v>275</v>
      </c>
      <c r="J33" s="548" t="s">
        <v>1</v>
      </c>
      <c r="K33" s="548" t="s">
        <v>160</v>
      </c>
      <c r="L33" s="549" t="s">
        <v>275</v>
      </c>
      <c r="M33" s="46" t="s">
        <v>1</v>
      </c>
      <c r="N33" s="548" t="s">
        <v>160</v>
      </c>
      <c r="O33" s="549" t="s">
        <v>275</v>
      </c>
      <c r="P33" s="548" t="s">
        <v>1</v>
      </c>
      <c r="Q33" s="548" t="s">
        <v>160</v>
      </c>
      <c r="R33" s="549" t="s">
        <v>275</v>
      </c>
      <c r="S33" s="46" t="s">
        <v>1</v>
      </c>
      <c r="T33" s="548" t="s">
        <v>160</v>
      </c>
      <c r="U33" s="549" t="s">
        <v>275</v>
      </c>
      <c r="V33" s="46" t="s">
        <v>1</v>
      </c>
      <c r="W33" s="548" t="s">
        <v>160</v>
      </c>
      <c r="X33" s="549" t="s">
        <v>275</v>
      </c>
      <c r="Y33" s="46" t="s">
        <v>1</v>
      </c>
      <c r="Z33" s="211"/>
      <c r="AA33" s="211"/>
      <c r="AB33" s="211"/>
      <c r="AC33" s="211"/>
      <c r="AD33" s="211"/>
      <c r="AE33" s="211"/>
    </row>
    <row r="34" spans="1:39" s="47" customFormat="1" ht="12" customHeight="1">
      <c r="A34" s="654" t="s">
        <v>1</v>
      </c>
      <c r="B34" s="294">
        <v>1785478.1740999999</v>
      </c>
      <c r="C34" s="294">
        <v>421477.16149999999</v>
      </c>
      <c r="D34" s="294">
        <v>2206955.3358</v>
      </c>
      <c r="E34" s="294">
        <v>4383176.4003999997</v>
      </c>
      <c r="F34" s="294">
        <v>1057181.9312</v>
      </c>
      <c r="G34" s="294">
        <v>5440358.3316000002</v>
      </c>
      <c r="H34" s="294">
        <v>1872292.7456999999</v>
      </c>
      <c r="I34" s="294">
        <v>441668.55660000001</v>
      </c>
      <c r="J34" s="294">
        <v>2313961.3023000001</v>
      </c>
      <c r="K34" s="294">
        <v>4566581.6828999994</v>
      </c>
      <c r="L34" s="294">
        <v>1091411.3199000002</v>
      </c>
      <c r="M34" s="294">
        <v>5657993.0027999999</v>
      </c>
      <c r="N34" s="295">
        <v>1220804.5811000001</v>
      </c>
      <c r="O34" s="295">
        <v>167964.66339999999</v>
      </c>
      <c r="P34" s="295">
        <v>1388769.2445</v>
      </c>
      <c r="Q34" s="295">
        <v>3000042.5178</v>
      </c>
      <c r="R34" s="295">
        <v>449616.35570000001</v>
      </c>
      <c r="S34" s="295">
        <v>3449658.8735000002</v>
      </c>
      <c r="T34" s="824">
        <v>-34.796276709197308</v>
      </c>
      <c r="U34" s="824">
        <v>-61.970427622693947</v>
      </c>
      <c r="V34" s="824">
        <v>-39.983039339525263</v>
      </c>
      <c r="W34" s="824">
        <v>-34.30441572886027</v>
      </c>
      <c r="X34" s="824">
        <v>-58.804133006317386</v>
      </c>
      <c r="Y34" s="824">
        <v>-39.030343943641327</v>
      </c>
      <c r="Z34" s="211"/>
      <c r="AA34" s="211"/>
      <c r="AB34" s="211"/>
      <c r="AC34" s="211"/>
      <c r="AD34" s="211"/>
      <c r="AE34" s="211"/>
    </row>
    <row r="35" spans="1:39" s="47" customFormat="1" ht="12" customHeight="1">
      <c r="A35" s="655" t="s">
        <v>286</v>
      </c>
      <c r="B35" s="293">
        <v>445011.3579</v>
      </c>
      <c r="C35" s="293">
        <v>131863.8328</v>
      </c>
      <c r="D35" s="293">
        <v>576875.19070000004</v>
      </c>
      <c r="E35" s="293">
        <v>1018057.965</v>
      </c>
      <c r="F35" s="293">
        <v>376375.50219999999</v>
      </c>
      <c r="G35" s="293">
        <v>1394433.4672000001</v>
      </c>
      <c r="H35" s="293">
        <v>465889.58429999999</v>
      </c>
      <c r="I35" s="293">
        <v>147981.4761</v>
      </c>
      <c r="J35" s="293">
        <v>613871.06050000002</v>
      </c>
      <c r="K35" s="293">
        <v>1056208.1857</v>
      </c>
      <c r="L35" s="293">
        <v>402780.31969999999</v>
      </c>
      <c r="M35" s="293">
        <v>1458988.5055</v>
      </c>
      <c r="N35" s="290">
        <v>333071.4326</v>
      </c>
      <c r="O35" s="290">
        <v>56904.927300000003</v>
      </c>
      <c r="P35" s="290">
        <v>389976.35989999998</v>
      </c>
      <c r="Q35" s="290">
        <v>728504.99419999996</v>
      </c>
      <c r="R35" s="290">
        <v>157804.88310000001</v>
      </c>
      <c r="S35" s="290">
        <v>886309.87730000005</v>
      </c>
      <c r="T35" s="825">
        <v>-28.508504198384156</v>
      </c>
      <c r="U35" s="825">
        <v>-61.545911826460006</v>
      </c>
      <c r="V35" s="825">
        <v>-36.472594166214165</v>
      </c>
      <c r="W35" s="825">
        <v>-31.02638248186037</v>
      </c>
      <c r="X35" s="825">
        <v>-60.821103866858074</v>
      </c>
      <c r="Y35" s="825">
        <v>-39.251757367597705</v>
      </c>
      <c r="Z35" s="211"/>
      <c r="AA35" s="211"/>
      <c r="AB35" s="211"/>
      <c r="AC35" s="211"/>
      <c r="AD35" s="211"/>
      <c r="AE35" s="211"/>
    </row>
    <row r="36" spans="1:39" s="47" customFormat="1" ht="12" customHeight="1">
      <c r="A36" s="498" t="s">
        <v>13</v>
      </c>
      <c r="B36" s="293">
        <v>458721.33860000002</v>
      </c>
      <c r="C36" s="293">
        <v>144604.1287</v>
      </c>
      <c r="D36" s="293">
        <v>603325.46730000002</v>
      </c>
      <c r="E36" s="293">
        <v>1110442.8244</v>
      </c>
      <c r="F36" s="293">
        <v>341808.46399999998</v>
      </c>
      <c r="G36" s="293">
        <v>1452251.2884</v>
      </c>
      <c r="H36" s="293">
        <v>488457.37040000001</v>
      </c>
      <c r="I36" s="293">
        <v>145242.21030000001</v>
      </c>
      <c r="J36" s="293">
        <v>633699.58070000005</v>
      </c>
      <c r="K36" s="293">
        <v>1136738.2455</v>
      </c>
      <c r="L36" s="293">
        <v>349680.74810000003</v>
      </c>
      <c r="M36" s="293">
        <v>1486418.9935999999</v>
      </c>
      <c r="N36" s="290">
        <v>289352.20760000002</v>
      </c>
      <c r="O36" s="290">
        <v>37336.216999999997</v>
      </c>
      <c r="P36" s="290">
        <v>326688.42469999997</v>
      </c>
      <c r="Q36" s="290">
        <v>724810.34710000001</v>
      </c>
      <c r="R36" s="290">
        <v>94689.845499999996</v>
      </c>
      <c r="S36" s="290">
        <v>819500.19259999995</v>
      </c>
      <c r="T36" s="825">
        <v>-40.76203469648781</v>
      </c>
      <c r="U36" s="825">
        <v>-74.293824830342729</v>
      </c>
      <c r="V36" s="825">
        <v>-48.447429247289072</v>
      </c>
      <c r="W36" s="825">
        <v>-36.237709079526169</v>
      </c>
      <c r="X36" s="825">
        <v>-72.921058418428842</v>
      </c>
      <c r="Y36" s="825">
        <v>-44.867483789666238</v>
      </c>
      <c r="Z36" s="211"/>
      <c r="AA36" s="211"/>
      <c r="AB36" s="211"/>
      <c r="AC36" s="211"/>
      <c r="AD36" s="211"/>
      <c r="AE36" s="211"/>
    </row>
    <row r="37" spans="1:39" s="47" customFormat="1" ht="12" customHeight="1">
      <c r="A37" s="655" t="s">
        <v>285</v>
      </c>
      <c r="B37" s="293">
        <v>35517.414900000003</v>
      </c>
      <c r="C37" s="293">
        <v>3657.7529</v>
      </c>
      <c r="D37" s="293">
        <v>39175.167800000003</v>
      </c>
      <c r="E37" s="293">
        <v>80718.5095</v>
      </c>
      <c r="F37" s="293">
        <v>10362.1034</v>
      </c>
      <c r="G37" s="293">
        <v>91080.612899999993</v>
      </c>
      <c r="H37" s="293">
        <v>36184.576800000003</v>
      </c>
      <c r="I37" s="293">
        <v>2033</v>
      </c>
      <c r="J37" s="293">
        <v>38217.576800000003</v>
      </c>
      <c r="K37" s="293">
        <v>86093</v>
      </c>
      <c r="L37" s="293">
        <v>4452</v>
      </c>
      <c r="M37" s="293">
        <v>90545</v>
      </c>
      <c r="N37" s="290">
        <v>16206.848900000001</v>
      </c>
      <c r="O37" s="290">
        <v>614.52</v>
      </c>
      <c r="P37" s="290">
        <v>16821.368900000001</v>
      </c>
      <c r="Q37" s="290">
        <v>44508.132599999997</v>
      </c>
      <c r="R37" s="290">
        <v>1823.7329</v>
      </c>
      <c r="S37" s="290">
        <v>46331.8655</v>
      </c>
      <c r="T37" s="825">
        <v>-55.210616419313766</v>
      </c>
      <c r="U37" s="825">
        <v>-69.772749631087066</v>
      </c>
      <c r="V37" s="825">
        <v>-55.985255192841009</v>
      </c>
      <c r="W37" s="825">
        <v>-48.302263134052716</v>
      </c>
      <c r="X37" s="825">
        <v>-59.035649146451028</v>
      </c>
      <c r="Y37" s="825">
        <v>-48.830012148655364</v>
      </c>
      <c r="Z37" s="211"/>
      <c r="AA37" s="211"/>
      <c r="AB37" s="211"/>
      <c r="AC37" s="211"/>
      <c r="AD37" s="211"/>
      <c r="AE37" s="211"/>
    </row>
    <row r="38" spans="1:39" s="47" customFormat="1" ht="12" customHeight="1">
      <c r="A38" s="498" t="s">
        <v>14</v>
      </c>
      <c r="B38" s="293">
        <v>56611.510900000001</v>
      </c>
      <c r="C38" s="293">
        <v>4120.0889999999999</v>
      </c>
      <c r="D38" s="293">
        <v>60731.599900000001</v>
      </c>
      <c r="E38" s="293">
        <v>142064.4719</v>
      </c>
      <c r="F38" s="293">
        <v>8091.3836000000001</v>
      </c>
      <c r="G38" s="293">
        <v>150155.85550000001</v>
      </c>
      <c r="H38" s="293">
        <v>60995.864500000003</v>
      </c>
      <c r="I38" s="293">
        <v>3608.0891000000001</v>
      </c>
      <c r="J38" s="293">
        <v>64603.953500000003</v>
      </c>
      <c r="K38" s="293">
        <v>145476.42980000001</v>
      </c>
      <c r="L38" s="293">
        <v>7296.8182999999999</v>
      </c>
      <c r="M38" s="293">
        <v>152773.2481</v>
      </c>
      <c r="N38" s="290">
        <v>22495.419000000002</v>
      </c>
      <c r="O38" s="290">
        <v>764.42510000000004</v>
      </c>
      <c r="P38" s="290">
        <v>23259.844099999998</v>
      </c>
      <c r="Q38" s="290">
        <v>67790.495800000004</v>
      </c>
      <c r="R38" s="290">
        <v>1941.4846</v>
      </c>
      <c r="S38" s="290">
        <v>69731.9804</v>
      </c>
      <c r="T38" s="825">
        <v>-63.119763635778945</v>
      </c>
      <c r="U38" s="825">
        <v>-78.813574753461609</v>
      </c>
      <c r="V38" s="825">
        <v>-63.996252798986987</v>
      </c>
      <c r="W38" s="825">
        <v>-53.401045177422965</v>
      </c>
      <c r="X38" s="825">
        <v>-73.392723784830991</v>
      </c>
      <c r="Y38" s="825">
        <v>-54.355895899813625</v>
      </c>
      <c r="Z38" s="211"/>
      <c r="AA38" s="211"/>
      <c r="AB38" s="211"/>
      <c r="AC38" s="211"/>
      <c r="AD38" s="211"/>
      <c r="AE38" s="211"/>
    </row>
    <row r="39" spans="1:39" s="47" customFormat="1" ht="12" customHeight="1">
      <c r="A39" s="498" t="s">
        <v>97</v>
      </c>
      <c r="B39" s="293">
        <v>441095.67629999999</v>
      </c>
      <c r="C39" s="293">
        <v>72280.066099999996</v>
      </c>
      <c r="D39" s="293">
        <v>513375.74249999999</v>
      </c>
      <c r="E39" s="293">
        <v>1152150.0347</v>
      </c>
      <c r="F39" s="293">
        <v>194900.08110000001</v>
      </c>
      <c r="G39" s="293">
        <v>1347050.1158</v>
      </c>
      <c r="H39" s="293">
        <v>444492.31510000001</v>
      </c>
      <c r="I39" s="293">
        <v>79493.2451</v>
      </c>
      <c r="J39" s="293">
        <v>523985.56020000001</v>
      </c>
      <c r="K39" s="293">
        <v>1224108.6780999999</v>
      </c>
      <c r="L39" s="293">
        <v>200990.66940000001</v>
      </c>
      <c r="M39" s="293">
        <v>1425099.3474000001</v>
      </c>
      <c r="N39" s="290">
        <v>325687.20860000001</v>
      </c>
      <c r="O39" s="290">
        <v>49720.667200000004</v>
      </c>
      <c r="P39" s="290">
        <v>375407.87579999998</v>
      </c>
      <c r="Q39" s="290">
        <v>886775.70649999997</v>
      </c>
      <c r="R39" s="290">
        <v>143739.90289999999</v>
      </c>
      <c r="S39" s="290">
        <v>1030515.6094</v>
      </c>
      <c r="T39" s="825">
        <v>-26.728270087925303</v>
      </c>
      <c r="U39" s="825">
        <v>-37.452965799228636</v>
      </c>
      <c r="V39" s="825">
        <v>-28.35530130702255</v>
      </c>
      <c r="W39" s="825">
        <v>-27.557436495229432</v>
      </c>
      <c r="X39" s="825">
        <v>-28.484290674241631</v>
      </c>
      <c r="Y39" s="825">
        <v>-27.688156528868824</v>
      </c>
      <c r="Z39" s="211"/>
      <c r="AA39" s="211"/>
      <c r="AB39" s="211"/>
      <c r="AC39" s="211"/>
      <c r="AD39" s="211"/>
      <c r="AE39" s="211"/>
    </row>
    <row r="40" spans="1:39" s="47" customFormat="1" ht="12" customHeight="1">
      <c r="A40" s="498" t="s">
        <v>119</v>
      </c>
      <c r="B40" s="293">
        <v>215783.3541</v>
      </c>
      <c r="C40" s="293">
        <v>51569.853499999997</v>
      </c>
      <c r="D40" s="293">
        <v>267353.20760000002</v>
      </c>
      <c r="E40" s="293">
        <v>497903.35310000001</v>
      </c>
      <c r="F40" s="293">
        <v>96028.641300000003</v>
      </c>
      <c r="G40" s="293">
        <v>593931.99439999997</v>
      </c>
      <c r="H40" s="293">
        <v>233814.99619999999</v>
      </c>
      <c r="I40" s="293">
        <v>50141.846700000002</v>
      </c>
      <c r="J40" s="293">
        <v>283956.84289999999</v>
      </c>
      <c r="K40" s="293">
        <v>534724.9007</v>
      </c>
      <c r="L40" s="293">
        <v>99408.054199999999</v>
      </c>
      <c r="M40" s="293">
        <v>634132.95490000001</v>
      </c>
      <c r="N40" s="290">
        <v>143574.90410000001</v>
      </c>
      <c r="O40" s="290">
        <v>15281.122600000001</v>
      </c>
      <c r="P40" s="290">
        <v>158856.02679999999</v>
      </c>
      <c r="Q40" s="290">
        <v>344328.0687</v>
      </c>
      <c r="R40" s="290">
        <v>37205.808799999999</v>
      </c>
      <c r="S40" s="290">
        <v>381533.8775</v>
      </c>
      <c r="T40" s="825">
        <v>-38.59465541842777</v>
      </c>
      <c r="U40" s="825">
        <v>-69.524212597459041</v>
      </c>
      <c r="V40" s="825">
        <v>-44.056277997166028</v>
      </c>
      <c r="W40" s="825">
        <v>-35.606501913554894</v>
      </c>
      <c r="X40" s="825">
        <v>-62.572641523447103</v>
      </c>
      <c r="Y40" s="825">
        <v>-39.833772310387779</v>
      </c>
      <c r="Z40" s="211"/>
      <c r="AA40" s="211"/>
      <c r="AB40" s="211"/>
      <c r="AC40" s="211"/>
      <c r="AD40" s="211"/>
      <c r="AE40" s="211"/>
    </row>
    <row r="41" spans="1:39" s="47" customFormat="1" ht="12" customHeight="1">
      <c r="A41" s="499" t="s">
        <v>105</v>
      </c>
      <c r="B41" s="645">
        <v>132737.5214</v>
      </c>
      <c r="C41" s="645">
        <v>13381.4385</v>
      </c>
      <c r="D41" s="645">
        <v>146118.96</v>
      </c>
      <c r="E41" s="645">
        <v>381839.24180000002</v>
      </c>
      <c r="F41" s="645">
        <v>29615.7556</v>
      </c>
      <c r="G41" s="645">
        <v>411454.99739999999</v>
      </c>
      <c r="H41" s="645">
        <v>142458.03839999999</v>
      </c>
      <c r="I41" s="645">
        <v>13168.6893</v>
      </c>
      <c r="J41" s="645">
        <v>155626.72769999999</v>
      </c>
      <c r="K41" s="645">
        <v>383232.24310000002</v>
      </c>
      <c r="L41" s="645">
        <v>26802.710200000001</v>
      </c>
      <c r="M41" s="645">
        <v>410034.95329999999</v>
      </c>
      <c r="N41" s="292">
        <v>90416.560200000007</v>
      </c>
      <c r="O41" s="292">
        <v>7342.7842000000001</v>
      </c>
      <c r="P41" s="292">
        <v>97759.344400000002</v>
      </c>
      <c r="Q41" s="292">
        <v>203324.77290000001</v>
      </c>
      <c r="R41" s="292">
        <v>12410.6978</v>
      </c>
      <c r="S41" s="292">
        <v>215735.47070000001</v>
      </c>
      <c r="T41" s="826">
        <v>-36.53109279370787</v>
      </c>
      <c r="U41" s="826">
        <v>-44.240584368559752</v>
      </c>
      <c r="V41" s="826">
        <v>-37.183447956028694</v>
      </c>
      <c r="W41" s="826">
        <v>-46.944763505469247</v>
      </c>
      <c r="X41" s="826">
        <v>-53.696108686799896</v>
      </c>
      <c r="Y41" s="826">
        <v>-47.386077951711044</v>
      </c>
      <c r="Z41" s="211"/>
      <c r="AA41" s="211"/>
      <c r="AB41" s="211"/>
      <c r="AC41" s="211"/>
      <c r="AD41" s="211"/>
      <c r="AE41" s="211"/>
    </row>
    <row r="42" spans="1:39" s="47" customFormat="1" ht="12" customHeight="1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48"/>
      <c r="U42" s="48"/>
      <c r="V42" s="48"/>
      <c r="W42" s="48"/>
      <c r="X42" s="48"/>
      <c r="Y42" s="48"/>
      <c r="Z42" s="211"/>
      <c r="AA42" s="211"/>
      <c r="AB42" s="211"/>
      <c r="AC42" s="211"/>
      <c r="AD42" s="211"/>
      <c r="AE42" s="211"/>
    </row>
    <row r="43" spans="1:39" s="47" customFormat="1" ht="12" customHeight="1">
      <c r="B43" s="889" t="s">
        <v>265</v>
      </c>
      <c r="C43" s="890"/>
      <c r="D43" s="890"/>
      <c r="E43" s="890"/>
      <c r="F43" s="890"/>
      <c r="G43" s="890"/>
      <c r="H43" s="890"/>
      <c r="I43" s="890"/>
      <c r="J43" s="890"/>
      <c r="K43" s="890"/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891"/>
      <c r="Z43" s="211"/>
      <c r="AA43" s="211"/>
      <c r="AB43" s="211"/>
      <c r="AC43" s="211"/>
      <c r="AD43" s="211"/>
      <c r="AE43" s="211"/>
    </row>
    <row r="44" spans="1:39" s="47" customFormat="1" ht="12" customHeight="1">
      <c r="A44" s="221"/>
      <c r="B44" s="887">
        <v>2018</v>
      </c>
      <c r="C44" s="887"/>
      <c r="D44" s="887"/>
      <c r="E44" s="887"/>
      <c r="F44" s="888"/>
      <c r="G44" s="214"/>
      <c r="H44" s="887">
        <v>2019</v>
      </c>
      <c r="I44" s="887"/>
      <c r="J44" s="887"/>
      <c r="K44" s="887"/>
      <c r="L44" s="888"/>
      <c r="M44" s="214"/>
      <c r="N44" s="887">
        <v>2020</v>
      </c>
      <c r="O44" s="887"/>
      <c r="P44" s="887"/>
      <c r="Q44" s="887"/>
      <c r="R44" s="887"/>
      <c r="S44" s="887"/>
      <c r="T44" s="892" t="s">
        <v>365</v>
      </c>
      <c r="U44" s="892"/>
      <c r="V44" s="892"/>
      <c r="W44" s="892"/>
      <c r="X44" s="892"/>
      <c r="Y44" s="892"/>
      <c r="Z44" s="211"/>
      <c r="AA44" s="211"/>
      <c r="AB44" s="211"/>
      <c r="AC44" s="211"/>
      <c r="AD44" s="211"/>
      <c r="AE44" s="211"/>
    </row>
    <row r="45" spans="1:39" s="47" customFormat="1" ht="12" customHeight="1">
      <c r="A45" s="56"/>
      <c r="B45" s="893" t="s">
        <v>363</v>
      </c>
      <c r="C45" s="894"/>
      <c r="D45" s="894"/>
      <c r="E45" s="894"/>
      <c r="F45" s="894"/>
      <c r="G45" s="895"/>
      <c r="H45" s="893" t="s">
        <v>363</v>
      </c>
      <c r="I45" s="894"/>
      <c r="J45" s="894"/>
      <c r="K45" s="894"/>
      <c r="L45" s="894"/>
      <c r="M45" s="895"/>
      <c r="N45" s="893" t="s">
        <v>363</v>
      </c>
      <c r="O45" s="894"/>
      <c r="P45" s="894"/>
      <c r="Q45" s="894"/>
      <c r="R45" s="894"/>
      <c r="S45" s="895"/>
      <c r="T45" s="893" t="s">
        <v>363</v>
      </c>
      <c r="U45" s="894"/>
      <c r="V45" s="894"/>
      <c r="W45" s="894"/>
      <c r="X45" s="894"/>
      <c r="Y45" s="895"/>
      <c r="Z45" s="211"/>
      <c r="AA45" s="211"/>
      <c r="AB45" s="211"/>
      <c r="AC45" s="211"/>
      <c r="AD45" s="211"/>
      <c r="AE45" s="211"/>
    </row>
    <row r="46" spans="1:39" s="47" customFormat="1" ht="12" customHeight="1">
      <c r="A46" s="221"/>
      <c r="B46" s="896" t="s">
        <v>282</v>
      </c>
      <c r="C46" s="897"/>
      <c r="D46" s="898"/>
      <c r="E46" s="896" t="s">
        <v>76</v>
      </c>
      <c r="F46" s="897"/>
      <c r="G46" s="898"/>
      <c r="H46" s="896" t="s">
        <v>282</v>
      </c>
      <c r="I46" s="897"/>
      <c r="J46" s="898"/>
      <c r="K46" s="896" t="s">
        <v>76</v>
      </c>
      <c r="L46" s="897"/>
      <c r="M46" s="898"/>
      <c r="N46" s="896" t="s">
        <v>282</v>
      </c>
      <c r="O46" s="897"/>
      <c r="P46" s="898"/>
      <c r="Q46" s="896" t="s">
        <v>76</v>
      </c>
      <c r="R46" s="897"/>
      <c r="S46" s="898"/>
      <c r="T46" s="896" t="s">
        <v>282</v>
      </c>
      <c r="U46" s="897"/>
      <c r="V46" s="898"/>
      <c r="W46" s="896" t="s">
        <v>76</v>
      </c>
      <c r="X46" s="897"/>
      <c r="Y46" s="898"/>
      <c r="Z46" s="211"/>
      <c r="AA46" s="211"/>
      <c r="AB46" s="211"/>
      <c r="AC46" s="211"/>
      <c r="AD46" s="211"/>
      <c r="AE46" s="211"/>
    </row>
    <row r="47" spans="1:39" s="47" customFormat="1" ht="12" customHeight="1">
      <c r="A47" s="46" t="s">
        <v>120</v>
      </c>
      <c r="B47" s="650" t="s">
        <v>160</v>
      </c>
      <c r="C47" s="651" t="s">
        <v>275</v>
      </c>
      <c r="D47" s="650" t="s">
        <v>1</v>
      </c>
      <c r="E47" s="650" t="s">
        <v>160</v>
      </c>
      <c r="F47" s="651" t="s">
        <v>275</v>
      </c>
      <c r="G47" s="46" t="s">
        <v>1</v>
      </c>
      <c r="H47" s="650" t="s">
        <v>160</v>
      </c>
      <c r="I47" s="651" t="s">
        <v>275</v>
      </c>
      <c r="J47" s="650" t="s">
        <v>1</v>
      </c>
      <c r="K47" s="650" t="s">
        <v>160</v>
      </c>
      <c r="L47" s="651" t="s">
        <v>275</v>
      </c>
      <c r="M47" s="46" t="s">
        <v>1</v>
      </c>
      <c r="N47" s="650" t="s">
        <v>160</v>
      </c>
      <c r="O47" s="651" t="s">
        <v>275</v>
      </c>
      <c r="P47" s="650" t="s">
        <v>1</v>
      </c>
      <c r="Q47" s="650" t="s">
        <v>160</v>
      </c>
      <c r="R47" s="651" t="s">
        <v>275</v>
      </c>
      <c r="S47" s="46" t="s">
        <v>1</v>
      </c>
      <c r="T47" s="650" t="s">
        <v>160</v>
      </c>
      <c r="U47" s="651" t="s">
        <v>275</v>
      </c>
      <c r="V47" s="46" t="s">
        <v>1</v>
      </c>
      <c r="W47" s="650" t="s">
        <v>160</v>
      </c>
      <c r="X47" s="651" t="s">
        <v>275</v>
      </c>
      <c r="Y47" s="46" t="s">
        <v>1</v>
      </c>
      <c r="Z47" s="211"/>
      <c r="AA47" s="211"/>
      <c r="AB47" s="211"/>
      <c r="AC47" s="211"/>
      <c r="AD47" s="211"/>
      <c r="AE47" s="211"/>
    </row>
    <row r="48" spans="1:39" s="47" customFormat="1" ht="12" customHeight="1">
      <c r="A48" s="654" t="s">
        <v>1</v>
      </c>
      <c r="B48" s="646">
        <v>1.5633999999999999E-2</v>
      </c>
      <c r="C48" s="646">
        <v>3.6255000000000003E-2</v>
      </c>
      <c r="D48" s="646">
        <v>1.4976E-2</v>
      </c>
      <c r="E48" s="646">
        <v>1.4465E-2</v>
      </c>
      <c r="F48" s="646">
        <v>3.3888000000000001E-2</v>
      </c>
      <c r="G48" s="646">
        <v>1.3625E-2</v>
      </c>
      <c r="H48" s="646">
        <v>1.6112999999999999E-2</v>
      </c>
      <c r="I48" s="646">
        <v>3.6471999999999997E-2</v>
      </c>
      <c r="J48" s="646">
        <v>1.4732E-2</v>
      </c>
      <c r="K48" s="646">
        <v>1.4473E-2</v>
      </c>
      <c r="L48" s="646">
        <v>3.2591000000000002E-2</v>
      </c>
      <c r="M48" s="646">
        <v>1.2854000000000001E-2</v>
      </c>
      <c r="N48" s="646">
        <v>1.8092E-2</v>
      </c>
      <c r="O48" s="646">
        <v>3.0574E-2</v>
      </c>
      <c r="P48" s="646">
        <v>1.7374000000000001E-2</v>
      </c>
      <c r="Q48" s="646">
        <v>1.4753E-2</v>
      </c>
      <c r="R48" s="646">
        <v>3.5985999999999997E-2</v>
      </c>
      <c r="S48" s="646">
        <v>1.3697000000000001E-2</v>
      </c>
      <c r="T48" s="647">
        <v>2.2100000000000002E-2</v>
      </c>
      <c r="U48" s="647">
        <v>4.1500000000000002E-2</v>
      </c>
      <c r="V48" s="647">
        <v>2.0500000000000001E-2</v>
      </c>
      <c r="W48" s="647">
        <v>1.6899999999999998E-2</v>
      </c>
      <c r="X48" s="647">
        <v>4.4600000000000001E-2</v>
      </c>
      <c r="Y48" s="647">
        <v>1.52E-2</v>
      </c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</row>
    <row r="49" spans="1:39" s="47" customFormat="1" ht="12" customHeight="1">
      <c r="A49" s="655" t="s">
        <v>286</v>
      </c>
      <c r="B49" s="648">
        <v>3.6194999999999998E-2</v>
      </c>
      <c r="C49" s="648">
        <v>3.6609000000000003E-2</v>
      </c>
      <c r="D49" s="648">
        <v>2.9610000000000001E-2</v>
      </c>
      <c r="E49" s="648">
        <v>2.7526999999999999E-2</v>
      </c>
      <c r="F49" s="648">
        <v>6.1455999999999997E-2</v>
      </c>
      <c r="G49" s="648">
        <v>2.6034000000000002E-2</v>
      </c>
      <c r="H49" s="648">
        <v>4.2630000000000001E-2</v>
      </c>
      <c r="I49" s="648">
        <v>5.0651000000000002E-2</v>
      </c>
      <c r="J49" s="648">
        <v>3.2155999999999997E-2</v>
      </c>
      <c r="K49" s="648">
        <v>3.4216999999999997E-2</v>
      </c>
      <c r="L49" s="648">
        <v>5.8449000000000001E-2</v>
      </c>
      <c r="M49" s="648">
        <v>2.6210000000000001E-2</v>
      </c>
      <c r="N49" s="648">
        <v>4.2738999999999999E-2</v>
      </c>
      <c r="O49" s="648">
        <v>4.2775000000000001E-2</v>
      </c>
      <c r="P49" s="648">
        <v>4.0122999999999999E-2</v>
      </c>
      <c r="Q49" s="648">
        <v>3.2766000000000003E-2</v>
      </c>
      <c r="R49" s="648">
        <v>4.7327000000000001E-2</v>
      </c>
      <c r="S49" s="648">
        <v>2.9950000000000001E-2</v>
      </c>
      <c r="T49" s="649">
        <v>5.74E-2</v>
      </c>
      <c r="U49" s="649">
        <v>6.4299999999999996E-2</v>
      </c>
      <c r="V49" s="649">
        <v>4.9000000000000002E-2</v>
      </c>
      <c r="W49" s="649">
        <v>3.49E-2</v>
      </c>
      <c r="X49" s="649">
        <v>5.2999999999999999E-2</v>
      </c>
      <c r="Y49" s="649">
        <v>2.8000000000000001E-2</v>
      </c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</row>
    <row r="50" spans="1:39" s="47" customFormat="1" ht="12" customHeight="1">
      <c r="A50" s="498" t="s">
        <v>13</v>
      </c>
      <c r="B50" s="648">
        <v>2.9706E-2</v>
      </c>
      <c r="C50" s="648">
        <v>5.4441000000000003E-2</v>
      </c>
      <c r="D50" s="648">
        <v>2.6377000000000001E-2</v>
      </c>
      <c r="E50" s="648">
        <v>3.0290000000000001E-2</v>
      </c>
      <c r="F50" s="648">
        <v>4.7749E-2</v>
      </c>
      <c r="G50" s="648">
        <v>2.6764E-2</v>
      </c>
      <c r="H50" s="648">
        <v>3.5027000000000003E-2</v>
      </c>
      <c r="I50" s="648">
        <v>3.8360999999999999E-2</v>
      </c>
      <c r="J50" s="648">
        <v>3.0214000000000001E-2</v>
      </c>
      <c r="K50" s="648">
        <v>3.2800000000000003E-2</v>
      </c>
      <c r="L50" s="648">
        <v>2.9832999999999998E-2</v>
      </c>
      <c r="M50" s="648">
        <v>2.6866999999999999E-2</v>
      </c>
      <c r="N50" s="648">
        <v>2.9748E-2</v>
      </c>
      <c r="O50" s="648">
        <v>4.5213999999999997E-2</v>
      </c>
      <c r="P50" s="648">
        <v>2.8472000000000001E-2</v>
      </c>
      <c r="Q50" s="648">
        <v>2.9897E-2</v>
      </c>
      <c r="R50" s="648">
        <v>4.9447999999999999E-2</v>
      </c>
      <c r="S50" s="648">
        <v>2.8154999999999999E-2</v>
      </c>
      <c r="T50" s="649">
        <v>3.7699999999999997E-2</v>
      </c>
      <c r="U50" s="649">
        <v>5.0700000000000002E-2</v>
      </c>
      <c r="V50" s="649">
        <v>3.5999999999999997E-2</v>
      </c>
      <c r="W50" s="649">
        <v>3.5799999999999998E-2</v>
      </c>
      <c r="X50" s="649">
        <v>5.4100000000000002E-2</v>
      </c>
      <c r="Y50" s="649">
        <v>3.2899999999999999E-2</v>
      </c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1"/>
      <c r="AL50" s="211"/>
      <c r="AM50" s="211"/>
    </row>
    <row r="51" spans="1:39" s="47" customFormat="1" ht="12" customHeight="1">
      <c r="A51" s="655" t="s">
        <v>285</v>
      </c>
      <c r="B51" s="648">
        <v>4.6809000000000003E-2</v>
      </c>
      <c r="C51" s="648">
        <v>7.9744999999999996E-2</v>
      </c>
      <c r="D51" s="648">
        <v>4.8319000000000001E-2</v>
      </c>
      <c r="E51" s="648">
        <v>4.0231999999999997E-2</v>
      </c>
      <c r="F51" s="648">
        <v>7.4742000000000003E-2</v>
      </c>
      <c r="G51" s="648">
        <v>3.9987000000000002E-2</v>
      </c>
      <c r="H51" s="648">
        <v>0</v>
      </c>
      <c r="I51" s="648">
        <v>0</v>
      </c>
      <c r="J51" s="648">
        <v>0</v>
      </c>
      <c r="K51" s="648">
        <v>0</v>
      </c>
      <c r="L51" s="648">
        <v>0</v>
      </c>
      <c r="M51" s="648">
        <v>0</v>
      </c>
      <c r="N51" s="648">
        <v>3.7559000000000002E-2</v>
      </c>
      <c r="O51" s="648">
        <v>7.2577000000000003E-2</v>
      </c>
      <c r="P51" s="648">
        <v>3.8239000000000002E-2</v>
      </c>
      <c r="Q51" s="648">
        <v>3.0009999999999998E-2</v>
      </c>
      <c r="R51" s="648">
        <v>7.1776000000000006E-2</v>
      </c>
      <c r="S51" s="648">
        <v>2.9940999999999999E-2</v>
      </c>
      <c r="T51" s="649">
        <v>3.7600000000000001E-2</v>
      </c>
      <c r="U51" s="649">
        <v>7.2599999999999998E-2</v>
      </c>
      <c r="V51" s="649">
        <v>3.8199999999999998E-2</v>
      </c>
      <c r="W51" s="649">
        <v>0.03</v>
      </c>
      <c r="X51" s="649">
        <v>7.1800000000000003E-2</v>
      </c>
      <c r="Y51" s="649">
        <v>2.9899999999999999E-2</v>
      </c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1"/>
      <c r="AK51" s="211"/>
      <c r="AL51" s="211"/>
      <c r="AM51" s="211"/>
    </row>
    <row r="52" spans="1:39" ht="12" customHeight="1">
      <c r="A52" s="498" t="s">
        <v>14</v>
      </c>
      <c r="B52" s="648">
        <v>2.4781000000000001E-2</v>
      </c>
      <c r="C52" s="648">
        <v>0.119722</v>
      </c>
      <c r="D52" s="648">
        <v>2.9325E-2</v>
      </c>
      <c r="E52" s="648">
        <v>2.6911999999999998E-2</v>
      </c>
      <c r="F52" s="648">
        <v>9.3419000000000002E-2</v>
      </c>
      <c r="G52" s="648">
        <v>2.8150000000000001E-2</v>
      </c>
      <c r="H52" s="648">
        <v>1.8578000000000001E-2</v>
      </c>
      <c r="I52" s="648">
        <v>0.10566</v>
      </c>
      <c r="J52" s="648">
        <v>2.1912999999999998E-2</v>
      </c>
      <c r="K52" s="648">
        <v>2.3938999999999998E-2</v>
      </c>
      <c r="L52" s="648">
        <v>8.5515999999999995E-2</v>
      </c>
      <c r="M52" s="648">
        <v>2.4847999999999999E-2</v>
      </c>
      <c r="N52" s="648">
        <v>3.1766000000000003E-2</v>
      </c>
      <c r="O52" s="648">
        <v>8.5382E-2</v>
      </c>
      <c r="P52" s="648">
        <v>3.2474999999999997E-2</v>
      </c>
      <c r="Q52" s="648">
        <v>3.4275E-2</v>
      </c>
      <c r="R52" s="648">
        <v>9.1828000000000007E-2</v>
      </c>
      <c r="S52" s="648">
        <v>3.4611000000000003E-2</v>
      </c>
      <c r="T52" s="649">
        <v>3.7600000000000001E-2</v>
      </c>
      <c r="U52" s="649">
        <v>0.13719999999999999</v>
      </c>
      <c r="V52" s="649">
        <v>0.04</v>
      </c>
      <c r="W52" s="649">
        <v>4.2599999999999999E-2</v>
      </c>
      <c r="X52" s="649">
        <v>0.12720000000000001</v>
      </c>
      <c r="Y52" s="649">
        <v>4.3400000000000001E-2</v>
      </c>
      <c r="Z52" s="211"/>
      <c r="AA52" s="211"/>
      <c r="AB52" s="211"/>
      <c r="AC52" s="211"/>
      <c r="AD52" s="211"/>
      <c r="AE52" s="211"/>
      <c r="AF52" s="211"/>
      <c r="AG52" s="211"/>
      <c r="AH52" s="211"/>
      <c r="AI52" s="211"/>
      <c r="AJ52" s="211"/>
      <c r="AK52" s="211"/>
      <c r="AL52" s="211"/>
      <c r="AM52" s="211"/>
    </row>
    <row r="53" spans="1:39" ht="12" customHeight="1">
      <c r="A53" s="498" t="s">
        <v>97</v>
      </c>
      <c r="B53" s="648">
        <v>3.6706999999999997E-2</v>
      </c>
      <c r="C53" s="648">
        <v>6.7333000000000004E-2</v>
      </c>
      <c r="D53" s="648">
        <v>3.4669999999999999E-2</v>
      </c>
      <c r="E53" s="648">
        <v>3.6382999999999999E-2</v>
      </c>
      <c r="F53" s="648">
        <v>7.2260000000000005E-2</v>
      </c>
      <c r="G53" s="648">
        <v>3.2920999999999999E-2</v>
      </c>
      <c r="H53" s="648">
        <v>2.8302999999999998E-2</v>
      </c>
      <c r="I53" s="648">
        <v>7.5600000000000001E-2</v>
      </c>
      <c r="J53" s="648">
        <v>2.7460999999999999E-2</v>
      </c>
      <c r="K53" s="648">
        <v>3.0693999999999999E-2</v>
      </c>
      <c r="L53" s="648">
        <v>8.2274E-2</v>
      </c>
      <c r="M53" s="648">
        <v>2.8212999999999998E-2</v>
      </c>
      <c r="N53" s="648">
        <v>3.9814000000000002E-2</v>
      </c>
      <c r="O53" s="648">
        <v>7.7588000000000004E-2</v>
      </c>
      <c r="P53" s="648">
        <v>3.7368999999999999E-2</v>
      </c>
      <c r="Q53" s="648">
        <v>3.1862000000000001E-2</v>
      </c>
      <c r="R53" s="648">
        <v>9.1634999999999994E-2</v>
      </c>
      <c r="S53" s="648">
        <v>2.8221E-2</v>
      </c>
      <c r="T53" s="649">
        <v>4.2299999999999997E-2</v>
      </c>
      <c r="U53" s="649">
        <v>0.1002</v>
      </c>
      <c r="V53" s="649">
        <v>0.04</v>
      </c>
      <c r="W53" s="649">
        <v>3.7499999999999999E-2</v>
      </c>
      <c r="X53" s="649">
        <v>0.11650000000000001</v>
      </c>
      <c r="Y53" s="649">
        <v>3.3799999999999997E-2</v>
      </c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</row>
    <row r="54" spans="1:39" ht="12" customHeight="1">
      <c r="A54" s="498" t="s">
        <v>119</v>
      </c>
      <c r="B54" s="648">
        <v>3.5006000000000002E-2</v>
      </c>
      <c r="C54" s="648">
        <v>0.215304</v>
      </c>
      <c r="D54" s="648">
        <v>5.4133000000000001E-2</v>
      </c>
      <c r="E54" s="648">
        <v>3.2899999999999999E-2</v>
      </c>
      <c r="F54" s="648">
        <v>0.171873</v>
      </c>
      <c r="G54" s="648">
        <v>4.1215000000000002E-2</v>
      </c>
      <c r="H54" s="648">
        <v>2.9441999999999999E-2</v>
      </c>
      <c r="I54" s="648">
        <v>0.231463</v>
      </c>
      <c r="J54" s="648">
        <v>4.6261999999999998E-2</v>
      </c>
      <c r="K54" s="648">
        <v>2.7761999999999998E-2</v>
      </c>
      <c r="L54" s="648">
        <v>0.178979</v>
      </c>
      <c r="M54" s="648">
        <v>3.7067000000000003E-2</v>
      </c>
      <c r="N54" s="648">
        <v>3.4237999999999998E-2</v>
      </c>
      <c r="O54" s="648">
        <v>9.3940999999999997E-2</v>
      </c>
      <c r="P54" s="648">
        <v>3.5418999999999999E-2</v>
      </c>
      <c r="Q54" s="648">
        <v>2.8194E-2</v>
      </c>
      <c r="R54" s="648">
        <v>8.2219E-2</v>
      </c>
      <c r="S54" s="648">
        <v>2.8451000000000001E-2</v>
      </c>
      <c r="T54" s="649">
        <v>3.6299999999999999E-2</v>
      </c>
      <c r="U54" s="649">
        <v>0.15529999999999999</v>
      </c>
      <c r="V54" s="649">
        <v>4.4299999999999999E-2</v>
      </c>
      <c r="W54" s="649">
        <v>2.86E-2</v>
      </c>
      <c r="X54" s="649">
        <v>0.12570000000000001</v>
      </c>
      <c r="Y54" s="649">
        <v>3.27E-2</v>
      </c>
      <c r="Z54" s="211"/>
      <c r="AA54" s="211"/>
      <c r="AB54" s="211"/>
      <c r="AC54" s="211"/>
      <c r="AD54" s="211"/>
      <c r="AE54" s="211"/>
      <c r="AF54" s="211"/>
      <c r="AG54" s="211"/>
      <c r="AH54" s="211"/>
      <c r="AI54" s="211"/>
      <c r="AJ54" s="211"/>
      <c r="AK54" s="211"/>
      <c r="AL54" s="211"/>
      <c r="AM54" s="211"/>
    </row>
    <row r="55" spans="1:39" ht="12" customHeight="1">
      <c r="A55" s="499" t="s">
        <v>105</v>
      </c>
      <c r="B55" s="652">
        <v>2.3973000000000001E-2</v>
      </c>
      <c r="C55" s="652">
        <v>7.1742E-2</v>
      </c>
      <c r="D55" s="652">
        <v>2.5937000000000002E-2</v>
      </c>
      <c r="E55" s="652">
        <v>1.8933999999999999E-2</v>
      </c>
      <c r="F55" s="652">
        <v>0.107559</v>
      </c>
      <c r="G55" s="652">
        <v>2.0149E-2</v>
      </c>
      <c r="H55" s="652">
        <v>2.8065E-2</v>
      </c>
      <c r="I55" s="652">
        <v>8.6555000000000007E-2</v>
      </c>
      <c r="J55" s="652">
        <v>3.1572999999999997E-2</v>
      </c>
      <c r="K55" s="652">
        <v>1.3648E-2</v>
      </c>
      <c r="L55" s="652">
        <v>0.128054</v>
      </c>
      <c r="M55" s="652">
        <v>1.7045000000000001E-2</v>
      </c>
      <c r="N55" s="652">
        <v>4.6800000000000001E-2</v>
      </c>
      <c r="O55" s="652">
        <v>0.10972800000000001</v>
      </c>
      <c r="P55" s="652">
        <v>4.7345999999999999E-2</v>
      </c>
      <c r="Q55" s="652">
        <v>2.1885999999999999E-2</v>
      </c>
      <c r="R55" s="652">
        <v>8.7864999999999999E-2</v>
      </c>
      <c r="S55" s="652">
        <v>2.2741000000000001E-2</v>
      </c>
      <c r="T55" s="653">
        <v>5.3600000000000002E-2</v>
      </c>
      <c r="U55" s="653">
        <v>0.14430000000000001</v>
      </c>
      <c r="V55" s="653">
        <v>5.6300000000000003E-2</v>
      </c>
      <c r="W55" s="653">
        <v>2.5000000000000001E-2</v>
      </c>
      <c r="X55" s="653">
        <v>0.14069999999999999</v>
      </c>
      <c r="Y55" s="653">
        <v>2.64E-2</v>
      </c>
      <c r="Z55" s="211"/>
      <c r="AA55" s="211"/>
      <c r="AB55" s="211"/>
      <c r="AC55" s="211"/>
      <c r="AD55" s="211"/>
      <c r="AE55" s="211"/>
      <c r="AF55" s="211"/>
      <c r="AG55" s="211"/>
      <c r="AH55" s="211"/>
      <c r="AI55" s="211"/>
      <c r="AJ55" s="211"/>
      <c r="AK55" s="211"/>
      <c r="AL55" s="211"/>
      <c r="AM55" s="211"/>
    </row>
    <row r="56" spans="1:39" ht="12" customHeight="1">
      <c r="A56" s="216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211"/>
      <c r="AA56" s="211"/>
      <c r="AB56" s="211"/>
      <c r="AC56" s="211"/>
      <c r="AD56" s="211"/>
      <c r="AE56" s="211"/>
    </row>
    <row r="57" spans="1:39" ht="12" customHeight="1">
      <c r="A57" s="221"/>
      <c r="B57" s="889" t="s">
        <v>266</v>
      </c>
      <c r="C57" s="890"/>
      <c r="D57" s="890"/>
      <c r="E57" s="890"/>
      <c r="F57" s="890"/>
      <c r="G57" s="890"/>
      <c r="H57" s="890"/>
      <c r="I57" s="890"/>
      <c r="J57" s="890"/>
      <c r="K57" s="890"/>
      <c r="L57" s="890"/>
      <c r="M57" s="890"/>
      <c r="N57" s="890"/>
      <c r="O57" s="890"/>
      <c r="P57" s="890"/>
      <c r="Q57" s="890"/>
      <c r="R57" s="890"/>
      <c r="S57" s="890"/>
      <c r="T57" s="890"/>
      <c r="U57" s="890"/>
      <c r="V57" s="890"/>
      <c r="W57" s="890"/>
      <c r="X57" s="890"/>
      <c r="Y57" s="891"/>
      <c r="Z57" s="211"/>
      <c r="AA57" s="211"/>
      <c r="AB57" s="211"/>
      <c r="AC57" s="211"/>
      <c r="AD57" s="211"/>
      <c r="AE57" s="211"/>
    </row>
    <row r="58" spans="1:39" ht="12" customHeight="1">
      <c r="A58" s="56"/>
      <c r="B58" s="887">
        <v>2018</v>
      </c>
      <c r="C58" s="887"/>
      <c r="D58" s="887"/>
      <c r="E58" s="887"/>
      <c r="F58" s="888"/>
      <c r="G58" s="214"/>
      <c r="H58" s="887">
        <v>2019</v>
      </c>
      <c r="I58" s="887"/>
      <c r="J58" s="887"/>
      <c r="K58" s="887"/>
      <c r="L58" s="888"/>
      <c r="M58" s="214"/>
      <c r="N58" s="887">
        <v>2020</v>
      </c>
      <c r="O58" s="887"/>
      <c r="P58" s="887"/>
      <c r="Q58" s="887"/>
      <c r="R58" s="887"/>
      <c r="S58" s="887"/>
      <c r="T58" s="892" t="s">
        <v>362</v>
      </c>
      <c r="U58" s="892"/>
      <c r="V58" s="892"/>
      <c r="W58" s="892"/>
      <c r="X58" s="892"/>
      <c r="Y58" s="892"/>
      <c r="Z58" s="211"/>
      <c r="AA58" s="211"/>
      <c r="AB58" s="211"/>
      <c r="AC58" s="211"/>
      <c r="AD58" s="211"/>
      <c r="AE58" s="211"/>
    </row>
    <row r="59" spans="1:39" ht="12" customHeight="1">
      <c r="A59" s="216"/>
      <c r="B59" s="896" t="s">
        <v>282</v>
      </c>
      <c r="C59" s="897"/>
      <c r="D59" s="898"/>
      <c r="E59" s="896" t="s">
        <v>76</v>
      </c>
      <c r="F59" s="897"/>
      <c r="G59" s="898"/>
      <c r="H59" s="896" t="s">
        <v>282</v>
      </c>
      <c r="I59" s="897"/>
      <c r="J59" s="898"/>
      <c r="K59" s="896" t="s">
        <v>76</v>
      </c>
      <c r="L59" s="897"/>
      <c r="M59" s="898"/>
      <c r="N59" s="896" t="s">
        <v>282</v>
      </c>
      <c r="O59" s="897"/>
      <c r="P59" s="898"/>
      <c r="Q59" s="896" t="s">
        <v>76</v>
      </c>
      <c r="R59" s="897"/>
      <c r="S59" s="898"/>
      <c r="T59" s="896" t="s">
        <v>282</v>
      </c>
      <c r="U59" s="897"/>
      <c r="V59" s="898"/>
      <c r="W59" s="896" t="s">
        <v>76</v>
      </c>
      <c r="X59" s="897"/>
      <c r="Y59" s="898"/>
      <c r="Z59" s="211"/>
      <c r="AA59" s="211"/>
      <c r="AB59" s="211"/>
      <c r="AC59" s="211"/>
      <c r="AD59" s="211"/>
      <c r="AE59" s="211"/>
    </row>
    <row r="60" spans="1:39" ht="12" customHeight="1">
      <c r="A60" s="46" t="s">
        <v>120</v>
      </c>
      <c r="B60" s="548" t="s">
        <v>160</v>
      </c>
      <c r="C60" s="549" t="s">
        <v>275</v>
      </c>
      <c r="D60" s="548" t="s">
        <v>1</v>
      </c>
      <c r="E60" s="548" t="s">
        <v>160</v>
      </c>
      <c r="F60" s="549" t="s">
        <v>275</v>
      </c>
      <c r="G60" s="46" t="s">
        <v>1</v>
      </c>
      <c r="H60" s="548" t="s">
        <v>160</v>
      </c>
      <c r="I60" s="549" t="s">
        <v>275</v>
      </c>
      <c r="J60" s="548" t="s">
        <v>1</v>
      </c>
      <c r="K60" s="548" t="s">
        <v>160</v>
      </c>
      <c r="L60" s="549" t="s">
        <v>275</v>
      </c>
      <c r="M60" s="46" t="s">
        <v>1</v>
      </c>
      <c r="N60" s="548" t="s">
        <v>160</v>
      </c>
      <c r="O60" s="549" t="s">
        <v>275</v>
      </c>
      <c r="P60" s="548" t="s">
        <v>1</v>
      </c>
      <c r="Q60" s="548" t="s">
        <v>160</v>
      </c>
      <c r="R60" s="549" t="s">
        <v>275</v>
      </c>
      <c r="S60" s="46" t="s">
        <v>1</v>
      </c>
      <c r="T60" s="548" t="s">
        <v>160</v>
      </c>
      <c r="U60" s="549" t="s">
        <v>275</v>
      </c>
      <c r="V60" s="46" t="s">
        <v>1</v>
      </c>
      <c r="W60" s="548" t="s">
        <v>160</v>
      </c>
      <c r="X60" s="549" t="s">
        <v>275</v>
      </c>
      <c r="Y60" s="46" t="s">
        <v>1</v>
      </c>
      <c r="Z60" s="211"/>
      <c r="AA60" s="211"/>
      <c r="AB60" s="211"/>
      <c r="AC60" s="211"/>
      <c r="AD60" s="211"/>
      <c r="AE60" s="211"/>
    </row>
    <row r="61" spans="1:39" ht="12" customHeight="1">
      <c r="A61" s="654" t="s">
        <v>1</v>
      </c>
      <c r="B61" s="294">
        <v>782275.64720000001</v>
      </c>
      <c r="C61" s="294">
        <v>455568.71629999997</v>
      </c>
      <c r="D61" s="294">
        <v>1237844.3635</v>
      </c>
      <c r="E61" s="294">
        <v>2407494.3777999999</v>
      </c>
      <c r="F61" s="294">
        <v>1172220.5573</v>
      </c>
      <c r="G61" s="294">
        <v>3579714.9350999999</v>
      </c>
      <c r="H61" s="294">
        <v>737336.29399999999</v>
      </c>
      <c r="I61" s="294">
        <v>438351.3173</v>
      </c>
      <c r="J61" s="294">
        <v>1175687.6113</v>
      </c>
      <c r="K61" s="294">
        <v>2545786.2968000001</v>
      </c>
      <c r="L61" s="294">
        <v>1211519.9177000001</v>
      </c>
      <c r="M61" s="294">
        <v>3757306.2145000002</v>
      </c>
      <c r="N61" s="295">
        <v>1042319.7135286788</v>
      </c>
      <c r="O61" s="295">
        <v>280105.50420353055</v>
      </c>
      <c r="P61" s="295">
        <v>1322425.2177322095</v>
      </c>
      <c r="Q61" s="295">
        <v>3408619.0825085146</v>
      </c>
      <c r="R61" s="295">
        <v>765899.13012656453</v>
      </c>
      <c r="S61" s="295">
        <v>4174518.2126350789</v>
      </c>
      <c r="T61" s="824">
        <v>41.362865494408815</v>
      </c>
      <c r="U61" s="824">
        <v>-36.100225287601631</v>
      </c>
      <c r="V61" s="824">
        <v>12.481003033616766</v>
      </c>
      <c r="W61" s="824">
        <v>33.892585045063569</v>
      </c>
      <c r="X61" s="824">
        <v>-36.781961325028867</v>
      </c>
      <c r="Y61" s="824">
        <v>11.104019058254979</v>
      </c>
      <c r="Z61" s="211"/>
      <c r="AA61" s="211"/>
      <c r="AB61" s="211"/>
      <c r="AC61" s="211"/>
      <c r="AD61" s="211"/>
      <c r="AE61" s="211"/>
    </row>
    <row r="62" spans="1:39" ht="12" customHeight="1">
      <c r="A62" s="655" t="s">
        <v>286</v>
      </c>
      <c r="B62" s="293">
        <v>175998.44560000001</v>
      </c>
      <c r="C62" s="293">
        <v>94971.782500000001</v>
      </c>
      <c r="D62" s="293">
        <v>270970.22810000001</v>
      </c>
      <c r="E62" s="293">
        <v>627899.08250000002</v>
      </c>
      <c r="F62" s="293">
        <v>278754.72519999999</v>
      </c>
      <c r="G62" s="293">
        <v>906653.8077</v>
      </c>
      <c r="H62" s="293">
        <v>156727.1703</v>
      </c>
      <c r="I62" s="293">
        <v>92870.376000000004</v>
      </c>
      <c r="J62" s="293">
        <v>249597.54629999999</v>
      </c>
      <c r="K62" s="293">
        <v>619717.47820000001</v>
      </c>
      <c r="L62" s="293">
        <v>283270.75709999999</v>
      </c>
      <c r="M62" s="293">
        <v>902988.23530000006</v>
      </c>
      <c r="N62" s="290">
        <v>221087.83809728254</v>
      </c>
      <c r="O62" s="290">
        <v>63556.847386095476</v>
      </c>
      <c r="P62" s="290">
        <v>284644.68548337801</v>
      </c>
      <c r="Q62" s="290">
        <v>780403.18815158808</v>
      </c>
      <c r="R62" s="290">
        <v>186618.08908302709</v>
      </c>
      <c r="S62" s="290">
        <v>967021.27723461506</v>
      </c>
      <c r="T62" s="825">
        <v>41.065418123791993</v>
      </c>
      <c r="U62" s="825">
        <v>-31.563917232234019</v>
      </c>
      <c r="V62" s="825">
        <v>14.041459823188182</v>
      </c>
      <c r="W62" s="825">
        <v>25.92886526588013</v>
      </c>
      <c r="X62" s="825">
        <v>-34.120242063268343</v>
      </c>
      <c r="Y62" s="825">
        <v>7.0912376741366163</v>
      </c>
      <c r="Z62" s="211"/>
      <c r="AA62" s="211"/>
      <c r="AB62" s="211"/>
      <c r="AC62" s="211"/>
      <c r="AD62" s="211"/>
      <c r="AE62" s="211"/>
    </row>
    <row r="63" spans="1:39" ht="12" customHeight="1">
      <c r="A63" s="498" t="s">
        <v>13</v>
      </c>
      <c r="B63" s="293">
        <v>173322.09179999999</v>
      </c>
      <c r="C63" s="293">
        <v>105828.11320000001</v>
      </c>
      <c r="D63" s="293">
        <v>279150.20500000002</v>
      </c>
      <c r="E63" s="293">
        <v>465287.86580000003</v>
      </c>
      <c r="F63" s="293">
        <v>304994.11749999999</v>
      </c>
      <c r="G63" s="293">
        <v>770281.98329999996</v>
      </c>
      <c r="H63" s="293">
        <v>167766.2684</v>
      </c>
      <c r="I63" s="293">
        <v>103313.1781</v>
      </c>
      <c r="J63" s="293">
        <v>271079.44660000002</v>
      </c>
      <c r="K63" s="293">
        <v>495926.35950000002</v>
      </c>
      <c r="L63" s="293">
        <v>308489.91940000001</v>
      </c>
      <c r="M63" s="293">
        <v>804416.27890000003</v>
      </c>
      <c r="N63" s="290">
        <v>251635.82645803512</v>
      </c>
      <c r="O63" s="290">
        <v>69763.84767152014</v>
      </c>
      <c r="P63" s="290">
        <v>321399.67412955523</v>
      </c>
      <c r="Q63" s="290">
        <v>772858.86802465597</v>
      </c>
      <c r="R63" s="290">
        <v>199648.80463120303</v>
      </c>
      <c r="S63" s="290">
        <v>972507.67265585891</v>
      </c>
      <c r="T63" s="825">
        <v>49.991907704633149</v>
      </c>
      <c r="U63" s="825">
        <v>-32.473427926112613</v>
      </c>
      <c r="V63" s="825">
        <v>18.562907723434613</v>
      </c>
      <c r="W63" s="825">
        <v>55.841457752691994</v>
      </c>
      <c r="X63" s="825">
        <v>-35.281903207887119</v>
      </c>
      <c r="Y63" s="825">
        <v>20.896070624741167</v>
      </c>
      <c r="Z63" s="211"/>
      <c r="AA63" s="211"/>
      <c r="AB63" s="211"/>
      <c r="AC63" s="211"/>
      <c r="AD63" s="211"/>
      <c r="AE63" s="211"/>
    </row>
    <row r="64" spans="1:39" ht="12" customHeight="1">
      <c r="A64" s="655" t="s">
        <v>285</v>
      </c>
      <c r="B64" s="293">
        <v>11469.918900000001</v>
      </c>
      <c r="C64" s="293">
        <v>8624.7471999999998</v>
      </c>
      <c r="D64" s="293">
        <v>20094.666100000002</v>
      </c>
      <c r="E64" s="293">
        <v>34180.661500000002</v>
      </c>
      <c r="F64" s="293">
        <v>16737.719400000002</v>
      </c>
      <c r="G64" s="293">
        <v>50918.380900000004</v>
      </c>
      <c r="H64" s="293">
        <v>14681.7837</v>
      </c>
      <c r="I64" s="293">
        <v>10401.535</v>
      </c>
      <c r="J64" s="293">
        <v>25083.3187</v>
      </c>
      <c r="K64" s="293">
        <v>33982.447</v>
      </c>
      <c r="L64" s="293">
        <v>18764.499800000001</v>
      </c>
      <c r="M64" s="293">
        <v>52746.946800000005</v>
      </c>
      <c r="N64" s="290">
        <v>12495.119918773395</v>
      </c>
      <c r="O64" s="290">
        <v>4619.1502999906443</v>
      </c>
      <c r="P64" s="290">
        <v>17114.270218764035</v>
      </c>
      <c r="Q64" s="290">
        <v>34343.204247414622</v>
      </c>
      <c r="R64" s="290">
        <v>10813.842532047061</v>
      </c>
      <c r="S64" s="290">
        <v>45157.0467794617</v>
      </c>
      <c r="T64" s="825">
        <v>-14.893720176701727</v>
      </c>
      <c r="U64" s="825">
        <v>-55.591647771308331</v>
      </c>
      <c r="V64" s="825">
        <v>-31.77031148288988</v>
      </c>
      <c r="W64" s="825">
        <v>1.0615987936790479</v>
      </c>
      <c r="X64" s="825">
        <v>-42.370739176074061</v>
      </c>
      <c r="Y64" s="825">
        <v>-14.389268916960903</v>
      </c>
      <c r="Z64" s="211"/>
      <c r="AA64" s="211"/>
      <c r="AB64" s="211"/>
      <c r="AC64" s="211"/>
      <c r="AD64" s="211"/>
      <c r="AE64" s="211"/>
    </row>
    <row r="65" spans="1:31" ht="12" customHeight="1">
      <c r="A65" s="498" t="s">
        <v>14</v>
      </c>
      <c r="B65" s="293">
        <v>70777.900299999994</v>
      </c>
      <c r="C65" s="293">
        <v>48835.0383</v>
      </c>
      <c r="D65" s="293">
        <v>119612.93859999999</v>
      </c>
      <c r="E65" s="293">
        <v>122265.26330000001</v>
      </c>
      <c r="F65" s="293">
        <v>67261.629700000005</v>
      </c>
      <c r="G65" s="293">
        <v>189526.89300000001</v>
      </c>
      <c r="H65" s="293">
        <v>53841.659500000002</v>
      </c>
      <c r="I65" s="293">
        <v>48684.725200000001</v>
      </c>
      <c r="J65" s="293">
        <v>102526.3847</v>
      </c>
      <c r="K65" s="293">
        <v>110430.755</v>
      </c>
      <c r="L65" s="293">
        <v>69623.967699999994</v>
      </c>
      <c r="M65" s="293">
        <v>180054.72269999998</v>
      </c>
      <c r="N65" s="290">
        <v>51594.660266763254</v>
      </c>
      <c r="O65" s="290">
        <v>19860.626434739868</v>
      </c>
      <c r="P65" s="290">
        <v>71455.286701503122</v>
      </c>
      <c r="Q65" s="290">
        <v>112277.62833613134</v>
      </c>
      <c r="R65" s="290">
        <v>30950.102311227318</v>
      </c>
      <c r="S65" s="290">
        <v>143227.73064735864</v>
      </c>
      <c r="T65" s="825">
        <v>-4.1733469103729011</v>
      </c>
      <c r="U65" s="825">
        <v>-59.20563102050771</v>
      </c>
      <c r="V65" s="825">
        <v>-30.305465358417997</v>
      </c>
      <c r="W65" s="825">
        <v>1.6724266135202419</v>
      </c>
      <c r="X65" s="825">
        <v>-55.546770266545266</v>
      </c>
      <c r="Y65" s="825">
        <v>-20.453221942976203</v>
      </c>
      <c r="Z65" s="211"/>
      <c r="AA65" s="211"/>
      <c r="AB65" s="211"/>
      <c r="AC65" s="211"/>
      <c r="AD65" s="211"/>
      <c r="AE65" s="211"/>
    </row>
    <row r="66" spans="1:31" ht="12" customHeight="1">
      <c r="A66" s="498" t="s">
        <v>97</v>
      </c>
      <c r="B66" s="293">
        <v>141119.92079999999</v>
      </c>
      <c r="C66" s="293">
        <v>72549.012799999997</v>
      </c>
      <c r="D66" s="293">
        <v>213668.93359999999</v>
      </c>
      <c r="E66" s="293">
        <v>394327.79859999998</v>
      </c>
      <c r="F66" s="293">
        <v>184420.5435</v>
      </c>
      <c r="G66" s="293">
        <v>578748.34210000001</v>
      </c>
      <c r="H66" s="293">
        <v>140631.92139999999</v>
      </c>
      <c r="I66" s="293">
        <v>70274.258199999997</v>
      </c>
      <c r="J66" s="293">
        <v>210906.1796</v>
      </c>
      <c r="K66" s="293">
        <v>424947.67729999998</v>
      </c>
      <c r="L66" s="293">
        <v>189124.10029999999</v>
      </c>
      <c r="M66" s="293">
        <v>614071.77759999991</v>
      </c>
      <c r="N66" s="290">
        <v>210651.13347927498</v>
      </c>
      <c r="O66" s="290">
        <v>54474.030960765544</v>
      </c>
      <c r="P66" s="290">
        <v>265125.16444004053</v>
      </c>
      <c r="Q66" s="290">
        <v>611605.96082383674</v>
      </c>
      <c r="R66" s="290">
        <v>140606.18593151955</v>
      </c>
      <c r="S66" s="290">
        <v>752212.14675535646</v>
      </c>
      <c r="T66" s="825">
        <v>49.788989144306036</v>
      </c>
      <c r="U66" s="825">
        <v>-22.483662786261121</v>
      </c>
      <c r="V66" s="825">
        <v>25.707632153249875</v>
      </c>
      <c r="W66" s="825">
        <v>43.925003828662355</v>
      </c>
      <c r="X66" s="825">
        <v>-25.654009347046948</v>
      </c>
      <c r="Y66" s="825">
        <v>22.495801662674648</v>
      </c>
      <c r="Z66" s="211"/>
      <c r="AA66" s="211"/>
      <c r="AB66" s="211"/>
      <c r="AC66" s="211"/>
      <c r="AD66" s="211"/>
      <c r="AE66" s="211"/>
    </row>
    <row r="67" spans="1:31" ht="12" customHeight="1">
      <c r="A67" s="498" t="s">
        <v>119</v>
      </c>
      <c r="B67" s="293">
        <v>83478.825200000007</v>
      </c>
      <c r="C67" s="293">
        <v>70421.511599999998</v>
      </c>
      <c r="D67" s="293">
        <v>153900.33679999999</v>
      </c>
      <c r="E67" s="293">
        <v>245256.704</v>
      </c>
      <c r="F67" s="293">
        <v>139633.51930000001</v>
      </c>
      <c r="G67" s="293">
        <v>384890.22330000001</v>
      </c>
      <c r="H67" s="293">
        <v>67851.779699999999</v>
      </c>
      <c r="I67" s="293">
        <v>57466.224099999999</v>
      </c>
      <c r="J67" s="293">
        <v>125318.00380000001</v>
      </c>
      <c r="K67" s="293">
        <v>255271.41130000001</v>
      </c>
      <c r="L67" s="293">
        <v>138188.81210000001</v>
      </c>
      <c r="M67" s="293">
        <v>393460.22340000002</v>
      </c>
      <c r="N67" s="290">
        <v>108573.9109545011</v>
      </c>
      <c r="O67" s="290">
        <v>32987.482135857339</v>
      </c>
      <c r="P67" s="290">
        <v>141561.39309035844</v>
      </c>
      <c r="Q67" s="290">
        <v>363153.41609452508</v>
      </c>
      <c r="R67" s="290">
        <v>72775.392923050735</v>
      </c>
      <c r="S67" s="290">
        <v>435928.80901757587</v>
      </c>
      <c r="T67" s="825">
        <v>60.016305297443964</v>
      </c>
      <c r="U67" s="825">
        <v>-42.596746780414726</v>
      </c>
      <c r="V67" s="825">
        <v>12.96173638089696</v>
      </c>
      <c r="W67" s="825">
        <v>42.261686980583974</v>
      </c>
      <c r="X67" s="825">
        <v>-47.336262742900637</v>
      </c>
      <c r="Y67" s="825">
        <v>10.793615997722187</v>
      </c>
      <c r="Z67" s="211"/>
      <c r="AA67" s="211"/>
      <c r="AB67" s="211"/>
      <c r="AC67" s="211"/>
      <c r="AD67" s="211"/>
      <c r="AE67" s="211"/>
    </row>
    <row r="68" spans="1:31" ht="12" customHeight="1">
      <c r="A68" s="499" t="s">
        <v>105</v>
      </c>
      <c r="B68" s="645">
        <v>126108.54459999999</v>
      </c>
      <c r="C68" s="645">
        <v>54338.510699999999</v>
      </c>
      <c r="D68" s="645">
        <v>180447.05530000001</v>
      </c>
      <c r="E68" s="645">
        <v>518277.00209999998</v>
      </c>
      <c r="F68" s="645">
        <v>180418.3027</v>
      </c>
      <c r="G68" s="645">
        <v>698695.30480000004</v>
      </c>
      <c r="H68" s="645">
        <v>135835.71100000001</v>
      </c>
      <c r="I68" s="645">
        <v>55341.020700000001</v>
      </c>
      <c r="J68" s="645">
        <v>191176.7317</v>
      </c>
      <c r="K68" s="645">
        <v>605510.16850000003</v>
      </c>
      <c r="L68" s="645">
        <v>204057.86129999999</v>
      </c>
      <c r="M68" s="645">
        <v>809568.02980000002</v>
      </c>
      <c r="N68" s="292">
        <v>186281.22435404838</v>
      </c>
      <c r="O68" s="292">
        <v>34843.519314561578</v>
      </c>
      <c r="P68" s="292">
        <v>221124.74366860994</v>
      </c>
      <c r="Q68" s="292">
        <v>733976.81683036266</v>
      </c>
      <c r="R68" s="292">
        <v>124486.71271448983</v>
      </c>
      <c r="S68" s="292">
        <v>858463.52954485256</v>
      </c>
      <c r="T68" s="826">
        <v>37.137151182613799</v>
      </c>
      <c r="U68" s="826">
        <v>-37.038531501892635</v>
      </c>
      <c r="V68" s="826">
        <v>15.665092557186936</v>
      </c>
      <c r="W68" s="826">
        <v>21.216266053567129</v>
      </c>
      <c r="X68" s="826">
        <v>-38.99440486075023</v>
      </c>
      <c r="Y68" s="826">
        <v>6.0397024023950081</v>
      </c>
      <c r="Z68" s="211"/>
      <c r="AA68" s="211"/>
      <c r="AB68" s="211"/>
      <c r="AC68" s="211"/>
      <c r="AD68" s="211"/>
      <c r="AE68" s="211"/>
    </row>
    <row r="69" spans="1:31" ht="12" customHeight="1">
      <c r="A69" s="216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211"/>
      <c r="AA69" s="211"/>
      <c r="AB69" s="211"/>
      <c r="AC69" s="211"/>
      <c r="AD69" s="211"/>
      <c r="AE69" s="211"/>
    </row>
    <row r="70" spans="1:31" ht="12" customHeight="1">
      <c r="A70" s="221"/>
      <c r="B70" s="889" t="s">
        <v>266</v>
      </c>
      <c r="C70" s="890"/>
      <c r="D70" s="890"/>
      <c r="E70" s="890"/>
      <c r="F70" s="890"/>
      <c r="G70" s="890"/>
      <c r="H70" s="890"/>
      <c r="I70" s="890"/>
      <c r="J70" s="890"/>
      <c r="K70" s="890"/>
      <c r="L70" s="890"/>
      <c r="M70" s="890"/>
      <c r="N70" s="890"/>
      <c r="O70" s="890"/>
      <c r="P70" s="890"/>
      <c r="Q70" s="890"/>
      <c r="R70" s="890"/>
      <c r="S70" s="891"/>
      <c r="T70" s="58"/>
      <c r="U70" s="58"/>
      <c r="V70" s="58"/>
      <c r="W70" s="58"/>
      <c r="X70" s="58"/>
      <c r="Y70" s="58"/>
      <c r="Z70" s="211"/>
      <c r="AA70" s="211"/>
      <c r="AB70" s="211"/>
      <c r="AC70" s="211"/>
      <c r="AD70" s="211"/>
      <c r="AE70" s="211"/>
    </row>
    <row r="71" spans="1:31" ht="12" customHeight="1">
      <c r="A71" s="216"/>
      <c r="B71" s="887">
        <v>2018</v>
      </c>
      <c r="C71" s="887"/>
      <c r="D71" s="887"/>
      <c r="E71" s="887"/>
      <c r="F71" s="888"/>
      <c r="G71" s="214"/>
      <c r="H71" s="887">
        <v>2019</v>
      </c>
      <c r="I71" s="887"/>
      <c r="J71" s="887"/>
      <c r="K71" s="887"/>
      <c r="L71" s="888"/>
      <c r="M71" s="214"/>
      <c r="N71" s="887">
        <v>2020</v>
      </c>
      <c r="O71" s="887"/>
      <c r="P71" s="887"/>
      <c r="Q71" s="887"/>
      <c r="R71" s="887"/>
      <c r="S71" s="887"/>
      <c r="T71" s="58"/>
      <c r="U71" s="58"/>
      <c r="V71" s="58"/>
      <c r="W71" s="58"/>
      <c r="X71" s="58"/>
      <c r="Y71" s="58"/>
      <c r="Z71" s="211"/>
      <c r="AA71" s="211"/>
      <c r="AB71" s="211"/>
      <c r="AC71" s="211"/>
      <c r="AD71" s="211"/>
      <c r="AE71" s="211"/>
    </row>
    <row r="72" spans="1:31" ht="12" customHeight="1">
      <c r="A72" s="56"/>
      <c r="B72" s="893" t="s">
        <v>363</v>
      </c>
      <c r="C72" s="894"/>
      <c r="D72" s="894"/>
      <c r="E72" s="894"/>
      <c r="F72" s="894"/>
      <c r="G72" s="895"/>
      <c r="H72" s="893" t="s">
        <v>363</v>
      </c>
      <c r="I72" s="894"/>
      <c r="J72" s="894"/>
      <c r="K72" s="894"/>
      <c r="L72" s="894"/>
      <c r="M72" s="895"/>
      <c r="N72" s="893" t="s">
        <v>363</v>
      </c>
      <c r="O72" s="894"/>
      <c r="P72" s="894"/>
      <c r="Q72" s="894"/>
      <c r="R72" s="894"/>
      <c r="S72" s="895"/>
      <c r="T72" s="58"/>
      <c r="U72" s="58"/>
      <c r="V72" s="58"/>
      <c r="W72" s="58"/>
      <c r="X72" s="58"/>
      <c r="Y72" s="58"/>
      <c r="Z72" s="211"/>
      <c r="AA72" s="211"/>
      <c r="AB72" s="211"/>
      <c r="AC72" s="211"/>
      <c r="AD72" s="211"/>
      <c r="AE72" s="211"/>
    </row>
    <row r="73" spans="1:31" ht="12" customHeight="1">
      <c r="A73" s="216"/>
      <c r="B73" s="896" t="s">
        <v>282</v>
      </c>
      <c r="C73" s="897"/>
      <c r="D73" s="898"/>
      <c r="E73" s="896" t="s">
        <v>76</v>
      </c>
      <c r="F73" s="897"/>
      <c r="G73" s="898"/>
      <c r="H73" s="896" t="s">
        <v>282</v>
      </c>
      <c r="I73" s="897"/>
      <c r="J73" s="898"/>
      <c r="K73" s="896" t="s">
        <v>76</v>
      </c>
      <c r="L73" s="897"/>
      <c r="M73" s="898"/>
      <c r="N73" s="896" t="s">
        <v>282</v>
      </c>
      <c r="O73" s="897"/>
      <c r="P73" s="898"/>
      <c r="Q73" s="896" t="s">
        <v>76</v>
      </c>
      <c r="R73" s="897"/>
      <c r="S73" s="898"/>
      <c r="T73" s="58"/>
      <c r="U73" s="58"/>
      <c r="V73" s="58"/>
      <c r="W73" s="58"/>
      <c r="X73" s="58"/>
      <c r="Y73" s="58"/>
      <c r="Z73" s="211"/>
      <c r="AA73" s="211"/>
      <c r="AB73" s="211"/>
      <c r="AC73" s="211"/>
      <c r="AD73" s="211"/>
      <c r="AE73" s="211"/>
    </row>
    <row r="74" spans="1:31" ht="12" customHeight="1">
      <c r="A74" s="46" t="s">
        <v>120</v>
      </c>
      <c r="B74" s="548" t="s">
        <v>160</v>
      </c>
      <c r="C74" s="549" t="s">
        <v>275</v>
      </c>
      <c r="D74" s="548" t="s">
        <v>1</v>
      </c>
      <c r="E74" s="548" t="s">
        <v>160</v>
      </c>
      <c r="F74" s="549" t="s">
        <v>275</v>
      </c>
      <c r="G74" s="46" t="s">
        <v>1</v>
      </c>
      <c r="H74" s="548" t="s">
        <v>160</v>
      </c>
      <c r="I74" s="549" t="s">
        <v>275</v>
      </c>
      <c r="J74" s="548" t="s">
        <v>1</v>
      </c>
      <c r="K74" s="548" t="s">
        <v>160</v>
      </c>
      <c r="L74" s="549" t="s">
        <v>275</v>
      </c>
      <c r="M74" s="46" t="s">
        <v>1</v>
      </c>
      <c r="N74" s="548" t="s">
        <v>160</v>
      </c>
      <c r="O74" s="549" t="s">
        <v>275</v>
      </c>
      <c r="P74" s="548" t="s">
        <v>1</v>
      </c>
      <c r="Q74" s="548" t="s">
        <v>160</v>
      </c>
      <c r="R74" s="549" t="s">
        <v>275</v>
      </c>
      <c r="S74" s="46" t="s">
        <v>1</v>
      </c>
      <c r="T74" s="58"/>
      <c r="U74" s="58"/>
      <c r="V74" s="58"/>
      <c r="W74" s="58"/>
      <c r="X74" s="58"/>
      <c r="Y74" s="58"/>
      <c r="Z74" s="211"/>
      <c r="AA74" s="211"/>
      <c r="AB74" s="211"/>
      <c r="AC74" s="211"/>
      <c r="AD74" s="211"/>
      <c r="AE74" s="211"/>
    </row>
    <row r="75" spans="1:31" ht="12" customHeight="1">
      <c r="A75" s="654" t="s">
        <v>1</v>
      </c>
      <c r="B75" s="646">
        <v>6.8999999999999999E-3</v>
      </c>
      <c r="C75" s="646">
        <v>7.1999999999999998E-3</v>
      </c>
      <c r="D75" s="646">
        <v>5.7999999999999996E-3</v>
      </c>
      <c r="E75" s="646">
        <v>8.5000000000000006E-3</v>
      </c>
      <c r="F75" s="646">
        <v>8.6999999999999994E-3</v>
      </c>
      <c r="G75" s="646">
        <v>6.8999999999999999E-3</v>
      </c>
      <c r="H75" s="646">
        <v>4.7999999999999996E-3</v>
      </c>
      <c r="I75" s="646">
        <v>7.3000000000000001E-3</v>
      </c>
      <c r="J75" s="646">
        <v>5.1000000000000004E-3</v>
      </c>
      <c r="K75" s="646">
        <v>4.5999999999999999E-3</v>
      </c>
      <c r="L75" s="646">
        <v>5.4000000000000003E-3</v>
      </c>
      <c r="M75" s="646">
        <v>4.1000000000000003E-3</v>
      </c>
      <c r="N75" s="646">
        <v>3.3769816765715473E-3</v>
      </c>
      <c r="O75" s="646">
        <v>3.0742355951756933E-3</v>
      </c>
      <c r="P75" s="646">
        <v>3.8254446702812414E-3</v>
      </c>
      <c r="Q75" s="646">
        <v>3.7745036608775261E-3</v>
      </c>
      <c r="R75" s="646">
        <v>3.3644270579333475E-3</v>
      </c>
      <c r="S75" s="646">
        <v>3.9669975244157841E-3</v>
      </c>
      <c r="T75" s="58"/>
      <c r="U75" s="58"/>
      <c r="V75" s="58"/>
      <c r="W75" s="58"/>
      <c r="X75" s="58"/>
      <c r="Y75" s="58"/>
      <c r="Z75" s="211"/>
      <c r="AA75" s="211"/>
      <c r="AB75" s="211"/>
      <c r="AC75" s="211"/>
      <c r="AD75" s="211"/>
      <c r="AE75" s="211"/>
    </row>
    <row r="76" spans="1:31" ht="12" customHeight="1">
      <c r="A76" s="655" t="s">
        <v>286</v>
      </c>
      <c r="B76" s="648">
        <v>2.4400000000000002E-2</v>
      </c>
      <c r="C76" s="648">
        <v>1.61E-2</v>
      </c>
      <c r="D76" s="648">
        <v>1.8100000000000002E-2</v>
      </c>
      <c r="E76" s="648">
        <v>2.7099999999999999E-2</v>
      </c>
      <c r="F76" s="648">
        <v>1.6299999999999999E-2</v>
      </c>
      <c r="G76" s="648">
        <v>2.0400000000000001E-2</v>
      </c>
      <c r="H76" s="648">
        <v>1.24E-2</v>
      </c>
      <c r="I76" s="648">
        <v>1.1900000000000001E-2</v>
      </c>
      <c r="J76" s="648">
        <v>1.04E-2</v>
      </c>
      <c r="K76" s="648">
        <v>1.34E-2</v>
      </c>
      <c r="L76" s="648">
        <v>1.06E-2</v>
      </c>
      <c r="M76" s="648">
        <v>1.0800000000000001E-2</v>
      </c>
      <c r="N76" s="648">
        <v>8.4158481290869166E-3</v>
      </c>
      <c r="O76" s="648">
        <v>1.4369871092407687E-2</v>
      </c>
      <c r="P76" s="648">
        <v>9.1098008178486876E-3</v>
      </c>
      <c r="Q76" s="648">
        <v>8.3545594734417573E-3</v>
      </c>
      <c r="R76" s="648">
        <v>1.4347478993801437E-2</v>
      </c>
      <c r="S76" s="648">
        <v>8.7586331682365497E-3</v>
      </c>
      <c r="T76" s="58"/>
      <c r="U76" s="58"/>
      <c r="V76" s="58"/>
      <c r="W76" s="58"/>
      <c r="X76" s="58"/>
      <c r="Y76" s="58"/>
      <c r="Z76" s="211"/>
      <c r="AA76" s="211"/>
      <c r="AB76" s="211"/>
      <c r="AC76" s="211"/>
      <c r="AD76" s="211"/>
      <c r="AE76" s="211"/>
    </row>
    <row r="77" spans="1:31" ht="12" customHeight="1">
      <c r="A77" s="498" t="s">
        <v>13</v>
      </c>
      <c r="B77" s="648">
        <v>1.4E-2</v>
      </c>
      <c r="C77" s="648">
        <v>2.24E-2</v>
      </c>
      <c r="D77" s="648">
        <v>1.4999999999999999E-2</v>
      </c>
      <c r="E77" s="648">
        <v>1.5599999999999999E-2</v>
      </c>
      <c r="F77" s="648">
        <v>2.93E-2</v>
      </c>
      <c r="G77" s="648">
        <v>1.7899999999999999E-2</v>
      </c>
      <c r="H77" s="648">
        <v>0.01</v>
      </c>
      <c r="I77" s="648">
        <v>1.2200000000000001E-2</v>
      </c>
      <c r="J77" s="648">
        <v>9.1999999999999998E-3</v>
      </c>
      <c r="K77" s="648">
        <v>1.0200000000000001E-2</v>
      </c>
      <c r="L77" s="648">
        <v>1.4E-2</v>
      </c>
      <c r="M77" s="648">
        <v>9.7000000000000003E-3</v>
      </c>
      <c r="N77" s="648">
        <v>8.4516064914146923E-3</v>
      </c>
      <c r="O77" s="648">
        <v>7.8821970929434052E-3</v>
      </c>
      <c r="P77" s="648">
        <v>7.5317118962345527E-3</v>
      </c>
      <c r="Q77" s="648">
        <v>1.0785524399157637E-2</v>
      </c>
      <c r="R77" s="648">
        <v>7.7572217737474827E-3</v>
      </c>
      <c r="S77" s="648">
        <v>9.1590909159987629E-3</v>
      </c>
      <c r="T77" s="58"/>
      <c r="U77" s="58"/>
      <c r="V77" s="58"/>
      <c r="W77" s="58"/>
      <c r="X77" s="58"/>
      <c r="Y77" s="58"/>
      <c r="Z77" s="211"/>
      <c r="AA77" s="211"/>
      <c r="AB77" s="211"/>
      <c r="AC77" s="211"/>
      <c r="AD77" s="211"/>
      <c r="AE77" s="211"/>
    </row>
    <row r="78" spans="1:31" ht="12" customHeight="1">
      <c r="A78" s="655" t="s">
        <v>285</v>
      </c>
      <c r="B78" s="648">
        <v>3.8699999999999998E-2</v>
      </c>
      <c r="C78" s="648">
        <v>5.1299999999999998E-2</v>
      </c>
      <c r="D78" s="648">
        <v>4.1300000000000003E-2</v>
      </c>
      <c r="E78" s="648">
        <v>5.1999999999999998E-2</v>
      </c>
      <c r="F78" s="648">
        <v>4.19E-2</v>
      </c>
      <c r="G78" s="648">
        <v>4.3499999999999997E-2</v>
      </c>
      <c r="H78" s="648">
        <v>3.7199999999999997E-2</v>
      </c>
      <c r="I78" s="648">
        <v>4.6300000000000001E-2</v>
      </c>
      <c r="J78" s="648">
        <v>3.8600000000000002E-2</v>
      </c>
      <c r="K78" s="648">
        <v>4.0099999999999997E-2</v>
      </c>
      <c r="L78" s="648">
        <v>0.04</v>
      </c>
      <c r="M78" s="648">
        <v>3.7100000000000001E-2</v>
      </c>
      <c r="N78" s="648">
        <v>2.5203954180771298E-2</v>
      </c>
      <c r="O78" s="648">
        <v>3.1544823752067054E-2</v>
      </c>
      <c r="P78" s="648">
        <v>2.5811807571996807E-2</v>
      </c>
      <c r="Q78" s="648">
        <v>2.7293750221950182E-2</v>
      </c>
      <c r="R78" s="648">
        <v>2.5158487809652443E-2</v>
      </c>
      <c r="S78" s="648">
        <v>2.4865311776781907E-2</v>
      </c>
      <c r="T78" s="58"/>
      <c r="U78" s="58"/>
      <c r="V78" s="58"/>
      <c r="W78" s="58"/>
      <c r="X78" s="58"/>
      <c r="Y78" s="58"/>
      <c r="Z78" s="211"/>
      <c r="AA78" s="211"/>
      <c r="AB78" s="211"/>
      <c r="AC78" s="211"/>
      <c r="AD78" s="211"/>
      <c r="AE78" s="211"/>
    </row>
    <row r="79" spans="1:31" ht="12" customHeight="1">
      <c r="A79" s="498" t="s">
        <v>14</v>
      </c>
      <c r="B79" s="648">
        <v>1.35E-2</v>
      </c>
      <c r="C79" s="648">
        <v>1.04E-2</v>
      </c>
      <c r="D79" s="648">
        <v>1.11E-2</v>
      </c>
      <c r="E79" s="648">
        <v>1.9699999999999999E-2</v>
      </c>
      <c r="F79" s="648">
        <v>1.26E-2</v>
      </c>
      <c r="G79" s="648">
        <v>1.6E-2</v>
      </c>
      <c r="H79" s="648">
        <v>3.8800000000000001E-2</v>
      </c>
      <c r="I79" s="648">
        <v>5.3100000000000001E-2</v>
      </c>
      <c r="J79" s="648">
        <v>4.4999999999999998E-2</v>
      </c>
      <c r="K79" s="648">
        <v>2.7699999999999999E-2</v>
      </c>
      <c r="L79" s="648">
        <v>4.48E-2</v>
      </c>
      <c r="M79" s="648">
        <v>3.27E-2</v>
      </c>
      <c r="N79" s="648">
        <v>2.0878636546781529E-2</v>
      </c>
      <c r="O79" s="648">
        <v>1.1383012944408589E-2</v>
      </c>
      <c r="P79" s="648">
        <v>1.7058571632992847E-2</v>
      </c>
      <c r="Q79" s="648">
        <v>3.2998096781003364E-2</v>
      </c>
      <c r="R79" s="648">
        <v>1.3289146166849447E-2</v>
      </c>
      <c r="S79" s="648">
        <v>2.739771638101441E-2</v>
      </c>
      <c r="T79" s="58"/>
      <c r="U79" s="58"/>
      <c r="V79" s="58"/>
      <c r="W79" s="58"/>
      <c r="X79" s="58"/>
      <c r="Y79" s="58"/>
      <c r="Z79" s="211"/>
      <c r="AA79" s="211"/>
      <c r="AB79" s="211"/>
      <c r="AC79" s="211"/>
      <c r="AD79" s="211"/>
      <c r="AE79" s="211"/>
    </row>
    <row r="80" spans="1:31" ht="12" customHeight="1">
      <c r="A80" s="498" t="s">
        <v>97</v>
      </c>
      <c r="B80" s="648">
        <v>1.3599999999999999E-2</v>
      </c>
      <c r="C80" s="648">
        <v>1.34E-2</v>
      </c>
      <c r="D80" s="648">
        <v>1.2999999999999999E-2</v>
      </c>
      <c r="E80" s="648">
        <v>1.6400000000000001E-2</v>
      </c>
      <c r="F80" s="648">
        <v>1.5100000000000001E-2</v>
      </c>
      <c r="G80" s="648">
        <v>1.5299999999999999E-2</v>
      </c>
      <c r="H80" s="648">
        <v>1.09E-2</v>
      </c>
      <c r="I80" s="648">
        <v>1.0999999999999999E-2</v>
      </c>
      <c r="J80" s="648">
        <v>1.04E-2</v>
      </c>
      <c r="K80" s="648">
        <v>1.11E-2</v>
      </c>
      <c r="L80" s="648">
        <v>1.1299999999999999E-2</v>
      </c>
      <c r="M80" s="648">
        <v>1.06E-2</v>
      </c>
      <c r="N80" s="648">
        <v>9.6541369032442873E-3</v>
      </c>
      <c r="O80" s="648">
        <v>1.0552125975599919E-2</v>
      </c>
      <c r="P80" s="648">
        <v>9.3973656654270463E-3</v>
      </c>
      <c r="Q80" s="648">
        <v>1.0098606237308868E-2</v>
      </c>
      <c r="R80" s="648">
        <v>1.0867684059252827E-2</v>
      </c>
      <c r="S80" s="648">
        <v>9.6279574355565677E-3</v>
      </c>
      <c r="T80" s="58"/>
      <c r="U80" s="58"/>
      <c r="V80" s="58"/>
      <c r="W80" s="58"/>
      <c r="X80" s="58"/>
      <c r="Y80" s="58"/>
      <c r="Z80" s="211"/>
      <c r="AA80" s="211"/>
      <c r="AB80" s="211"/>
      <c r="AC80" s="211"/>
      <c r="AD80" s="211"/>
      <c r="AE80" s="211"/>
    </row>
    <row r="81" spans="1:31" ht="12" customHeight="1">
      <c r="A81" s="498" t="s">
        <v>119</v>
      </c>
      <c r="B81" s="648">
        <v>2.52E-2</v>
      </c>
      <c r="C81" s="648">
        <v>2.7400000000000001E-2</v>
      </c>
      <c r="D81" s="648">
        <v>2.3900000000000001E-2</v>
      </c>
      <c r="E81" s="648">
        <v>2.76E-2</v>
      </c>
      <c r="F81" s="648">
        <v>2.46E-2</v>
      </c>
      <c r="G81" s="648">
        <v>2.3800000000000002E-2</v>
      </c>
      <c r="H81" s="648">
        <v>1.24E-2</v>
      </c>
      <c r="I81" s="648">
        <v>1.6400000000000001E-2</v>
      </c>
      <c r="J81" s="648">
        <v>1.2800000000000001E-2</v>
      </c>
      <c r="K81" s="648">
        <v>1.4200000000000001E-2</v>
      </c>
      <c r="L81" s="648">
        <v>1.37E-2</v>
      </c>
      <c r="M81" s="648">
        <v>1.26E-2</v>
      </c>
      <c r="N81" s="648">
        <v>1.4392256146139941E-2</v>
      </c>
      <c r="O81" s="648">
        <v>1.4749620973728393E-2</v>
      </c>
      <c r="P81" s="648">
        <v>1.3814361104194092E-2</v>
      </c>
      <c r="Q81" s="648">
        <v>1.7393099737392028E-2</v>
      </c>
      <c r="R81" s="648">
        <v>1.6029791125286373E-2</v>
      </c>
      <c r="S81" s="648">
        <v>1.636020744370428E-2</v>
      </c>
      <c r="T81" s="58"/>
      <c r="U81" s="58"/>
      <c r="V81" s="58"/>
      <c r="W81" s="58"/>
      <c r="X81" s="58"/>
      <c r="Y81" s="58"/>
      <c r="Z81" s="211"/>
      <c r="AA81" s="211"/>
      <c r="AB81" s="211"/>
      <c r="AC81" s="211"/>
      <c r="AD81" s="211"/>
      <c r="AE81" s="211"/>
    </row>
    <row r="82" spans="1:31" ht="12" customHeight="1">
      <c r="A82" s="499" t="s">
        <v>105</v>
      </c>
      <c r="B82" s="652">
        <v>1.7600000000000001E-2</v>
      </c>
      <c r="C82" s="652">
        <v>1.72E-2</v>
      </c>
      <c r="D82" s="652">
        <v>1.67E-2</v>
      </c>
      <c r="E82" s="652">
        <v>1.72E-2</v>
      </c>
      <c r="F82" s="652">
        <v>1.2200000000000001E-2</v>
      </c>
      <c r="G82" s="652">
        <v>1.54E-2</v>
      </c>
      <c r="H82" s="652">
        <v>9.5999999999999992E-3</v>
      </c>
      <c r="I82" s="652">
        <v>1.0800000000000001E-2</v>
      </c>
      <c r="J82" s="652">
        <v>9.2999999999999992E-3</v>
      </c>
      <c r="K82" s="652">
        <v>1.03E-2</v>
      </c>
      <c r="L82" s="652">
        <v>1.0699999999999999E-2</v>
      </c>
      <c r="M82" s="652">
        <v>9.9000000000000008E-3</v>
      </c>
      <c r="N82" s="652">
        <v>1.4515540581962661E-2</v>
      </c>
      <c r="O82" s="652">
        <v>1.2421065348715322E-2</v>
      </c>
      <c r="P82" s="652">
        <v>1.3713579201593214E-2</v>
      </c>
      <c r="Q82" s="652">
        <v>1.2730047258280665E-2</v>
      </c>
      <c r="R82" s="652">
        <v>1.0142286578166449E-2</v>
      </c>
      <c r="S82" s="652">
        <v>1.2015977915281615E-2</v>
      </c>
      <c r="T82" s="58"/>
      <c r="U82" s="58"/>
      <c r="V82" s="58"/>
      <c r="W82" s="58"/>
      <c r="X82" s="58"/>
      <c r="Y82" s="58"/>
      <c r="Z82" s="211"/>
      <c r="AA82" s="211"/>
      <c r="AB82" s="211"/>
      <c r="AC82" s="211"/>
      <c r="AD82" s="211"/>
      <c r="AE82" s="211"/>
    </row>
    <row r="83" spans="1:31" ht="12" customHeight="1">
      <c r="A83" s="216"/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58"/>
      <c r="T83" s="58"/>
      <c r="U83" s="58"/>
      <c r="V83" s="58"/>
      <c r="W83" s="58"/>
      <c r="X83" s="58"/>
    </row>
    <row r="84" spans="1:31" ht="12" customHeight="1">
      <c r="A84" s="266" t="s">
        <v>67</v>
      </c>
    </row>
    <row r="85" spans="1:31" ht="12" customHeight="1">
      <c r="A85" s="64" t="s">
        <v>63</v>
      </c>
    </row>
    <row r="86" spans="1:31" ht="12" customHeight="1">
      <c r="A86" s="65" t="s">
        <v>319</v>
      </c>
    </row>
    <row r="87" spans="1:31" ht="12" customHeight="1">
      <c r="A87" s="64"/>
    </row>
    <row r="88" spans="1:31" ht="12" customHeight="1">
      <c r="A88" s="3" t="s">
        <v>68</v>
      </c>
    </row>
    <row r="89" spans="1:31" ht="12" customHeight="1">
      <c r="A89" s="267" t="s">
        <v>69</v>
      </c>
    </row>
    <row r="90" spans="1:31" ht="12" customHeight="1">
      <c r="A90" s="47"/>
    </row>
    <row r="91" spans="1:31" ht="12" customHeight="1"/>
    <row r="92" spans="1:31" ht="12" customHeight="1"/>
  </sheetData>
  <mergeCells count="84">
    <mergeCell ref="B72:G72"/>
    <mergeCell ref="B73:D73"/>
    <mergeCell ref="E73:G73"/>
    <mergeCell ref="B45:G45"/>
    <mergeCell ref="B46:D46"/>
    <mergeCell ref="E46:G46"/>
    <mergeCell ref="B57:Y57"/>
    <mergeCell ref="B70:S70"/>
    <mergeCell ref="B59:D59"/>
    <mergeCell ref="E59:G59"/>
    <mergeCell ref="T58:Y58"/>
    <mergeCell ref="T59:V59"/>
    <mergeCell ref="W59:Y59"/>
    <mergeCell ref="H73:J73"/>
    <mergeCell ref="K73:M73"/>
    <mergeCell ref="N73:P73"/>
    <mergeCell ref="B32:D32"/>
    <mergeCell ref="E32:G32"/>
    <mergeCell ref="B30:Y30"/>
    <mergeCell ref="H32:J32"/>
    <mergeCell ref="T31:Y31"/>
    <mergeCell ref="K32:M32"/>
    <mergeCell ref="N32:P32"/>
    <mergeCell ref="N31:S31"/>
    <mergeCell ref="B31:F31"/>
    <mergeCell ref="H31:L31"/>
    <mergeCell ref="W19:Y19"/>
    <mergeCell ref="H19:J19"/>
    <mergeCell ref="K19:M19"/>
    <mergeCell ref="N19:P19"/>
    <mergeCell ref="Q19:S19"/>
    <mergeCell ref="T19:V19"/>
    <mergeCell ref="Q73:S73"/>
    <mergeCell ref="N58:S58"/>
    <mergeCell ref="N71:S71"/>
    <mergeCell ref="H72:M72"/>
    <mergeCell ref="N72:S72"/>
    <mergeCell ref="H59:J59"/>
    <mergeCell ref="K59:M59"/>
    <mergeCell ref="N59:P59"/>
    <mergeCell ref="Q59:S59"/>
    <mergeCell ref="T46:V46"/>
    <mergeCell ref="B3:Y3"/>
    <mergeCell ref="Q5:S5"/>
    <mergeCell ref="T5:V5"/>
    <mergeCell ref="W5:Y5"/>
    <mergeCell ref="H4:L4"/>
    <mergeCell ref="N4:S4"/>
    <mergeCell ref="B4:F4"/>
    <mergeCell ref="B5:D5"/>
    <mergeCell ref="E5:G5"/>
    <mergeCell ref="T4:Y4"/>
    <mergeCell ref="H5:J5"/>
    <mergeCell ref="K5:M5"/>
    <mergeCell ref="N5:P5"/>
    <mergeCell ref="B19:D19"/>
    <mergeCell ref="E19:G19"/>
    <mergeCell ref="N18:S18"/>
    <mergeCell ref="T18:Y18"/>
    <mergeCell ref="B43:Y43"/>
    <mergeCell ref="W46:Y46"/>
    <mergeCell ref="N44:S44"/>
    <mergeCell ref="Q32:S32"/>
    <mergeCell ref="T32:V32"/>
    <mergeCell ref="W32:Y32"/>
    <mergeCell ref="T44:Y44"/>
    <mergeCell ref="H45:M45"/>
    <mergeCell ref="N45:S45"/>
    <mergeCell ref="T45:Y45"/>
    <mergeCell ref="H46:J46"/>
    <mergeCell ref="K46:M46"/>
    <mergeCell ref="N46:P46"/>
    <mergeCell ref="Q46:S46"/>
    <mergeCell ref="B16:Y16"/>
    <mergeCell ref="B17:F17"/>
    <mergeCell ref="H17:L17"/>
    <mergeCell ref="N17:S17"/>
    <mergeCell ref="T17:Y17"/>
    <mergeCell ref="B44:F44"/>
    <mergeCell ref="H44:L44"/>
    <mergeCell ref="B58:F58"/>
    <mergeCell ref="H58:L58"/>
    <mergeCell ref="B71:F71"/>
    <mergeCell ref="H71:L71"/>
  </mergeCells>
  <hyperlinks>
    <hyperlink ref="A84" r:id="rId1"/>
    <hyperlink ref="A89" r:id="rId2"/>
  </hyperlinks>
  <pageMargins left="0.7" right="0.7" top="0.75" bottom="0.75" header="0.3" footer="0.3"/>
  <pageSetup paperSize="9"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1"/>
  <sheetViews>
    <sheetView showGridLines="0" workbookViewId="0">
      <selection sqref="A1:I1"/>
    </sheetView>
  </sheetViews>
  <sheetFormatPr baseColWidth="10" defaultColWidth="11.453125" defaultRowHeight="14"/>
  <cols>
    <col min="1" max="16384" width="11.453125" style="52"/>
  </cols>
  <sheetData>
    <row r="1" spans="1:10" s="99" customFormat="1" ht="13.5" customHeight="1">
      <c r="A1" s="899" t="s">
        <v>364</v>
      </c>
      <c r="B1" s="899"/>
      <c r="C1" s="899"/>
      <c r="D1" s="899"/>
      <c r="E1" s="899"/>
      <c r="F1" s="899"/>
      <c r="G1" s="899"/>
      <c r="H1" s="899"/>
      <c r="I1" s="899"/>
      <c r="J1" s="219" t="s">
        <v>438</v>
      </c>
    </row>
    <row r="2" spans="1:10" s="99" customFormat="1" ht="13.5" customHeight="1">
      <c r="A2" s="829"/>
      <c r="B2" s="829"/>
      <c r="C2" s="829"/>
      <c r="D2" s="829"/>
      <c r="E2" s="829"/>
      <c r="F2" s="829"/>
      <c r="G2" s="829"/>
      <c r="H2" s="829"/>
      <c r="I2" s="829"/>
      <c r="J2" s="219"/>
    </row>
    <row r="3" spans="1:10" s="99" customFormat="1" ht="11.5">
      <c r="A3" s="558"/>
      <c r="B3" s="900" t="s">
        <v>264</v>
      </c>
      <c r="C3" s="901"/>
      <c r="D3" s="902"/>
      <c r="E3" s="900" t="s">
        <v>265</v>
      </c>
      <c r="F3" s="901"/>
      <c r="G3" s="902"/>
      <c r="H3" s="901" t="s">
        <v>266</v>
      </c>
      <c r="I3" s="901"/>
      <c r="J3" s="901"/>
    </row>
    <row r="4" spans="1:10" s="217" customFormat="1" ht="10">
      <c r="A4" s="54" t="s">
        <v>283</v>
      </c>
      <c r="B4" s="220">
        <v>2018</v>
      </c>
      <c r="C4" s="220">
        <v>2019</v>
      </c>
      <c r="D4" s="220">
        <v>2020</v>
      </c>
      <c r="E4" s="220">
        <v>2018</v>
      </c>
      <c r="F4" s="220">
        <v>2019</v>
      </c>
      <c r="G4" s="220">
        <v>2020</v>
      </c>
      <c r="H4" s="220">
        <v>2018</v>
      </c>
      <c r="I4" s="220">
        <v>2019</v>
      </c>
      <c r="J4" s="592">
        <v>2020</v>
      </c>
    </row>
    <row r="5" spans="1:10" s="217" customFormat="1" ht="10.5">
      <c r="A5" s="218" t="s">
        <v>1</v>
      </c>
      <c r="B5" s="553">
        <v>7530328.4659000002</v>
      </c>
      <c r="C5" s="296">
        <v>7257292.0862000007</v>
      </c>
      <c r="D5" s="296">
        <v>7159438.4967</v>
      </c>
      <c r="E5" s="296">
        <v>5440358.3315000003</v>
      </c>
      <c r="F5" s="296">
        <v>5657993.0027999999</v>
      </c>
      <c r="G5" s="296">
        <v>3449658.8735000002</v>
      </c>
      <c r="H5" s="296">
        <v>3579714.9350999999</v>
      </c>
      <c r="I5" s="296">
        <v>3757306.2146000005</v>
      </c>
      <c r="J5" s="296">
        <v>4174518.2126350789</v>
      </c>
    </row>
    <row r="6" spans="1:10" s="217" customFormat="1" ht="10">
      <c r="A6" s="552" t="s">
        <v>77</v>
      </c>
      <c r="B6" s="297">
        <v>873835.96400000004</v>
      </c>
      <c r="C6" s="297">
        <v>832871.31700000004</v>
      </c>
      <c r="D6" s="297">
        <v>873921.28159999999</v>
      </c>
      <c r="E6" s="298">
        <v>428772.1973</v>
      </c>
      <c r="F6" s="298">
        <v>432719.46269999997</v>
      </c>
      <c r="G6" s="298">
        <v>446235.47850000003</v>
      </c>
      <c r="H6" s="297">
        <v>24770.791599999997</v>
      </c>
      <c r="I6" s="297">
        <v>29790.179199999999</v>
      </c>
      <c r="J6" s="297">
        <v>33329.229166666672</v>
      </c>
    </row>
    <row r="7" spans="1:10" s="217" customFormat="1" ht="10">
      <c r="A7" s="552" t="s">
        <v>78</v>
      </c>
      <c r="B7" s="297">
        <v>1598000.844</v>
      </c>
      <c r="C7" s="297">
        <v>1340014.9295999999</v>
      </c>
      <c r="D7" s="297">
        <v>1620093.6225999999</v>
      </c>
      <c r="E7" s="298">
        <v>600930.07909999997</v>
      </c>
      <c r="F7" s="298">
        <v>566491.02179999999</v>
      </c>
      <c r="G7" s="298">
        <v>616510.65919999999</v>
      </c>
      <c r="H7" s="297">
        <v>28703.645900000003</v>
      </c>
      <c r="I7" s="297">
        <v>31236.7009</v>
      </c>
      <c r="J7" s="297">
        <v>35749.468085106382</v>
      </c>
    </row>
    <row r="8" spans="1:10" s="217" customFormat="1" ht="10">
      <c r="A8" s="552" t="s">
        <v>79</v>
      </c>
      <c r="B8" s="297">
        <v>931716.5699</v>
      </c>
      <c r="C8" s="297">
        <v>865115.97019999998</v>
      </c>
      <c r="D8" s="297">
        <v>446923.20880000002</v>
      </c>
      <c r="E8" s="298">
        <v>463171.93560000003</v>
      </c>
      <c r="F8" s="298">
        <v>478463.97950000002</v>
      </c>
      <c r="G8" s="298">
        <v>228475.83</v>
      </c>
      <c r="H8" s="297">
        <v>40563.639300000003</v>
      </c>
      <c r="I8" s="297">
        <v>46641.75</v>
      </c>
      <c r="J8" s="297">
        <v>23913.239999999998</v>
      </c>
    </row>
    <row r="9" spans="1:10" s="217" customFormat="1" ht="10">
      <c r="A9" s="552" t="s">
        <v>80</v>
      </c>
      <c r="B9" s="297">
        <v>357263.53600000002</v>
      </c>
      <c r="C9" s="297">
        <v>391722.0318</v>
      </c>
      <c r="D9" s="297">
        <v>44365.235000000001</v>
      </c>
      <c r="E9" s="298">
        <v>337761.79229999997</v>
      </c>
      <c r="F9" s="298">
        <v>382634.27649999998</v>
      </c>
      <c r="G9" s="298">
        <v>32650.906999999999</v>
      </c>
      <c r="H9" s="297">
        <v>169670.05920000002</v>
      </c>
      <c r="I9" s="297">
        <v>219492.54550000001</v>
      </c>
      <c r="J9" s="297">
        <v>0</v>
      </c>
    </row>
    <row r="10" spans="1:10" s="217" customFormat="1" ht="10">
      <c r="A10" s="552" t="s">
        <v>81</v>
      </c>
      <c r="B10" s="297">
        <v>245758.1617</v>
      </c>
      <c r="C10" s="297">
        <v>206194.5097</v>
      </c>
      <c r="D10" s="297">
        <v>127818.2298</v>
      </c>
      <c r="E10" s="298">
        <v>346615.79759999999</v>
      </c>
      <c r="F10" s="298">
        <v>322631.00069999998</v>
      </c>
      <c r="G10" s="298">
        <v>55881.014900000002</v>
      </c>
      <c r="H10" s="297">
        <v>340205.21230000001</v>
      </c>
      <c r="I10" s="297">
        <v>255400.91589999999</v>
      </c>
      <c r="J10" s="297">
        <v>18914</v>
      </c>
    </row>
    <row r="11" spans="1:10" s="217" customFormat="1" ht="10">
      <c r="A11" s="552" t="s">
        <v>82</v>
      </c>
      <c r="B11" s="297">
        <v>338797.3444</v>
      </c>
      <c r="C11" s="297">
        <v>397306.60239999997</v>
      </c>
      <c r="D11" s="297">
        <v>309012.17739999999</v>
      </c>
      <c r="E11" s="298">
        <v>471913.25339999999</v>
      </c>
      <c r="F11" s="298">
        <v>536672.45490000001</v>
      </c>
      <c r="G11" s="298">
        <v>114670.7724</v>
      </c>
      <c r="H11" s="297">
        <v>425220.55619999999</v>
      </c>
      <c r="I11" s="297">
        <v>527492.45830000006</v>
      </c>
      <c r="J11" s="297">
        <v>535801.72916970658</v>
      </c>
    </row>
    <row r="12" spans="1:10" s="217" customFormat="1" ht="10">
      <c r="A12" s="552" t="s">
        <v>83</v>
      </c>
      <c r="B12" s="297">
        <v>951804.03240000003</v>
      </c>
      <c r="C12" s="297">
        <v>900470.49219999998</v>
      </c>
      <c r="D12" s="297">
        <v>1161114.3872</v>
      </c>
      <c r="E12" s="298">
        <v>869680.66859999998</v>
      </c>
      <c r="F12" s="298">
        <v>914996.35160000005</v>
      </c>
      <c r="G12" s="298">
        <v>669242.59759999998</v>
      </c>
      <c r="H12" s="297">
        <v>1024672.6695000001</v>
      </c>
      <c r="I12" s="297">
        <v>1079220.0405999999</v>
      </c>
      <c r="J12" s="297">
        <v>1433261.5077300149</v>
      </c>
    </row>
    <row r="13" spans="1:10" s="217" customFormat="1" ht="10">
      <c r="A13" s="552" t="s">
        <v>84</v>
      </c>
      <c r="B13" s="297">
        <v>902491.45479999995</v>
      </c>
      <c r="C13" s="297">
        <v>915675.32189999998</v>
      </c>
      <c r="D13" s="297">
        <v>928696.27850000001</v>
      </c>
      <c r="E13" s="298">
        <v>688831.75699999998</v>
      </c>
      <c r="F13" s="298">
        <v>743869.44830000005</v>
      </c>
      <c r="G13" s="298">
        <v>518834.87459999998</v>
      </c>
      <c r="H13" s="297">
        <v>935790.13360000006</v>
      </c>
      <c r="I13" s="297">
        <v>953649.43680000002</v>
      </c>
      <c r="J13" s="297">
        <v>1080605.8636877828</v>
      </c>
    </row>
    <row r="14" spans="1:10" s="217" customFormat="1" ht="10">
      <c r="A14" s="552" t="s">
        <v>85</v>
      </c>
      <c r="B14" s="297">
        <v>391405.28590000002</v>
      </c>
      <c r="C14" s="297">
        <v>395617.79020000005</v>
      </c>
      <c r="D14" s="297">
        <v>532114.73919999995</v>
      </c>
      <c r="E14" s="298">
        <v>532890.82400000002</v>
      </c>
      <c r="F14" s="298">
        <v>547166.45449999999</v>
      </c>
      <c r="G14" s="298">
        <v>418943.38069999998</v>
      </c>
      <c r="H14" s="297">
        <v>367862.56829999998</v>
      </c>
      <c r="I14" s="297">
        <v>381073.962</v>
      </c>
      <c r="J14" s="297">
        <v>661414.40628930798</v>
      </c>
    </row>
    <row r="15" spans="1:10" s="217" customFormat="1" ht="10">
      <c r="A15" s="552" t="s">
        <v>86</v>
      </c>
      <c r="B15" s="297">
        <v>356880.50260000001</v>
      </c>
      <c r="C15" s="297">
        <v>383524.83480000001</v>
      </c>
      <c r="D15" s="297">
        <v>494263.04859999998</v>
      </c>
      <c r="E15" s="299">
        <v>388428.69900000002</v>
      </c>
      <c r="F15" s="299">
        <v>383145.0417</v>
      </c>
      <c r="G15" s="299">
        <v>258709.36859999999</v>
      </c>
      <c r="H15" s="297">
        <v>175241.02069999999</v>
      </c>
      <c r="I15" s="297">
        <v>184628.772</v>
      </c>
      <c r="J15" s="297">
        <v>284190.25714285712</v>
      </c>
    </row>
    <row r="16" spans="1:10" s="217" customFormat="1" ht="10">
      <c r="A16" s="552" t="s">
        <v>87</v>
      </c>
      <c r="B16" s="297">
        <v>68321.525999999998</v>
      </c>
      <c r="C16" s="297">
        <v>80320.15830000001</v>
      </c>
      <c r="D16" s="297">
        <v>99683.157399999996</v>
      </c>
      <c r="E16" s="299">
        <v>106507.81080000001</v>
      </c>
      <c r="F16" s="299">
        <v>123948.36599999999</v>
      </c>
      <c r="G16" s="299">
        <v>33861.761599999998</v>
      </c>
      <c r="H16" s="297">
        <v>17963.268499999998</v>
      </c>
      <c r="I16" s="297">
        <v>16701.061699999998</v>
      </c>
      <c r="J16" s="297">
        <v>35044</v>
      </c>
    </row>
    <row r="17" spans="1:11" s="217" customFormat="1" ht="10">
      <c r="A17" s="658" t="s">
        <v>88</v>
      </c>
      <c r="B17" s="656">
        <v>514053.24420000002</v>
      </c>
      <c r="C17" s="656">
        <v>548458.12820000004</v>
      </c>
      <c r="D17" s="656">
        <v>521433.13089999999</v>
      </c>
      <c r="E17" s="657">
        <v>204853.51689999999</v>
      </c>
      <c r="F17" s="657">
        <v>225255.1447</v>
      </c>
      <c r="G17" s="657">
        <v>55642.2284</v>
      </c>
      <c r="H17" s="656">
        <v>29051.37</v>
      </c>
      <c r="I17" s="656">
        <v>31978.3917</v>
      </c>
      <c r="J17" s="656">
        <v>32294.5113636364</v>
      </c>
    </row>
    <row r="18" spans="1:11" s="81" customFormat="1" ht="10">
      <c r="A18" s="82"/>
      <c r="B18" s="554"/>
      <c r="C18" s="82"/>
      <c r="D18" s="82"/>
      <c r="E18" s="82"/>
      <c r="F18" s="82"/>
      <c r="G18" s="82"/>
      <c r="H18" s="82"/>
      <c r="I18" s="82"/>
      <c r="J18" s="82"/>
    </row>
    <row r="19" spans="1:11" s="81" customFormat="1" ht="10">
      <c r="B19" s="900" t="s">
        <v>264</v>
      </c>
      <c r="C19" s="901"/>
      <c r="D19" s="902"/>
      <c r="E19" s="900" t="s">
        <v>265</v>
      </c>
      <c r="F19" s="901"/>
      <c r="G19" s="902"/>
      <c r="H19" s="901" t="s">
        <v>266</v>
      </c>
      <c r="I19" s="901"/>
      <c r="J19" s="901"/>
    </row>
    <row r="20" spans="1:11" s="81" customFormat="1" ht="10">
      <c r="A20" s="82"/>
      <c r="B20" s="55">
        <v>2018</v>
      </c>
      <c r="C20" s="55">
        <v>2019</v>
      </c>
      <c r="D20" s="55">
        <v>2020</v>
      </c>
      <c r="E20" s="55">
        <v>2018</v>
      </c>
      <c r="F20" s="55">
        <v>2019</v>
      </c>
      <c r="G20" s="55">
        <v>2020</v>
      </c>
      <c r="H20" s="55">
        <v>2018</v>
      </c>
      <c r="I20" s="55">
        <v>2019</v>
      </c>
      <c r="J20" s="55">
        <v>2020</v>
      </c>
    </row>
    <row r="21" spans="1:11" s="81" customFormat="1" ht="12">
      <c r="A21" s="54" t="s">
        <v>283</v>
      </c>
      <c r="B21" s="593" t="s">
        <v>16</v>
      </c>
      <c r="C21" s="593" t="s">
        <v>16</v>
      </c>
      <c r="D21" s="593" t="s">
        <v>16</v>
      </c>
      <c r="E21" s="593" t="s">
        <v>16</v>
      </c>
      <c r="F21" s="593" t="s">
        <v>16</v>
      </c>
      <c r="G21" s="593" t="s">
        <v>16</v>
      </c>
      <c r="H21" s="593" t="s">
        <v>16</v>
      </c>
      <c r="I21" s="593" t="s">
        <v>16</v>
      </c>
      <c r="J21" s="594" t="s">
        <v>16</v>
      </c>
    </row>
    <row r="22" spans="1:11" s="81" customFormat="1" ht="10.5">
      <c r="A22" s="218" t="s">
        <v>1</v>
      </c>
      <c r="B22" s="367">
        <v>1.4799</v>
      </c>
      <c r="C22" s="367">
        <v>1.5832999999999999</v>
      </c>
      <c r="D22" s="368">
        <v>1.4845999999999999</v>
      </c>
      <c r="E22" s="368">
        <v>1.3625</v>
      </c>
      <c r="F22" s="368">
        <v>1.2854000000000001</v>
      </c>
      <c r="G22" s="368">
        <v>1.3697000000000001</v>
      </c>
      <c r="H22" s="367">
        <v>0.69</v>
      </c>
      <c r="I22" s="367">
        <v>0.41000000000000003</v>
      </c>
      <c r="J22" s="367">
        <v>0.3966997524415784</v>
      </c>
      <c r="K22" s="222"/>
    </row>
    <row r="23" spans="1:11" s="81" customFormat="1" ht="10">
      <c r="A23" s="552" t="s">
        <v>77</v>
      </c>
      <c r="B23" s="370">
        <v>2.0964</v>
      </c>
      <c r="C23" s="369">
        <v>2.1897000000000002</v>
      </c>
      <c r="D23" s="370">
        <v>2.0421999999999998</v>
      </c>
      <c r="E23" s="371">
        <v>2.5169000000000001</v>
      </c>
      <c r="F23" s="371">
        <v>2.7063999999999999</v>
      </c>
      <c r="G23" s="370">
        <v>2.5455999999999999</v>
      </c>
      <c r="H23" s="369">
        <v>1.8399999999999999</v>
      </c>
      <c r="I23" s="369">
        <v>1.71</v>
      </c>
      <c r="J23" s="369">
        <v>1.7531755951185719</v>
      </c>
      <c r="K23" s="222"/>
    </row>
    <row r="24" spans="1:11" s="81" customFormat="1" ht="10">
      <c r="A24" s="552" t="s">
        <v>78</v>
      </c>
      <c r="B24" s="370">
        <v>1.5772000000000002</v>
      </c>
      <c r="C24" s="369">
        <v>1.7426000000000001</v>
      </c>
      <c r="D24" s="370">
        <v>1.5134000000000001</v>
      </c>
      <c r="E24" s="371">
        <v>3.0054000000000003</v>
      </c>
      <c r="F24" s="371">
        <v>2.6684000000000001</v>
      </c>
      <c r="G24" s="370">
        <v>2.3683000000000001</v>
      </c>
      <c r="H24" s="369">
        <v>2.2800000000000002</v>
      </c>
      <c r="I24" s="369">
        <v>2.2599999999999998</v>
      </c>
      <c r="J24" s="369">
        <v>1.4604764816815785</v>
      </c>
      <c r="K24" s="222"/>
    </row>
    <row r="25" spans="1:11" s="81" customFormat="1" ht="10">
      <c r="A25" s="552" t="s">
        <v>79</v>
      </c>
      <c r="B25" s="370">
        <v>2.3285</v>
      </c>
      <c r="C25" s="369">
        <v>2.2572999999999999</v>
      </c>
      <c r="D25" s="370">
        <v>2.5251000000000001</v>
      </c>
      <c r="E25" s="371">
        <v>2.5336000000000003</v>
      </c>
      <c r="F25" s="371">
        <v>2.5222000000000002</v>
      </c>
      <c r="G25" s="370">
        <v>2.7545000000000002</v>
      </c>
      <c r="H25" s="369">
        <v>1.0999999999999999</v>
      </c>
      <c r="I25" s="369">
        <v>0.89</v>
      </c>
      <c r="J25" s="369">
        <v>0.78935288189651531</v>
      </c>
      <c r="K25" s="222"/>
    </row>
    <row r="26" spans="1:11" s="81" customFormat="1" ht="10">
      <c r="A26" s="552" t="s">
        <v>80</v>
      </c>
      <c r="B26" s="370">
        <v>2.8925999999999998</v>
      </c>
      <c r="C26" s="369">
        <v>3.0835999999999997</v>
      </c>
      <c r="D26" s="370">
        <v>9.9372000000000007</v>
      </c>
      <c r="E26" s="371">
        <v>2.3362000000000003</v>
      </c>
      <c r="F26" s="371">
        <v>2.3088000000000002</v>
      </c>
      <c r="G26" s="370">
        <v>8.5433000000000003</v>
      </c>
      <c r="H26" s="369">
        <v>5.0200000000000005</v>
      </c>
      <c r="I26" s="369">
        <v>0.31</v>
      </c>
      <c r="J26" s="369">
        <v>0</v>
      </c>
      <c r="K26" s="222"/>
    </row>
    <row r="27" spans="1:11" s="81" customFormat="1" ht="10">
      <c r="A27" s="552" t="s">
        <v>81</v>
      </c>
      <c r="B27" s="370">
        <v>2.8098000000000001</v>
      </c>
      <c r="C27" s="369">
        <v>3.1286</v>
      </c>
      <c r="D27" s="370">
        <v>3.7984999999999998</v>
      </c>
      <c r="E27" s="371">
        <v>2.1787000000000001</v>
      </c>
      <c r="F27" s="371">
        <v>2.4414000000000002</v>
      </c>
      <c r="G27" s="370">
        <v>4.7709000000000001</v>
      </c>
      <c r="H27" s="369">
        <v>1.9</v>
      </c>
      <c r="I27" s="369">
        <v>0.35000000000000003</v>
      </c>
      <c r="J27" s="369">
        <v>0</v>
      </c>
      <c r="K27" s="222"/>
    </row>
    <row r="28" spans="1:11" s="81" customFormat="1" ht="10">
      <c r="A28" s="552" t="s">
        <v>82</v>
      </c>
      <c r="B28" s="370">
        <v>2.9760999999999997</v>
      </c>
      <c r="C28" s="369">
        <v>2.6122000000000001</v>
      </c>
      <c r="D28" s="370">
        <v>2.9273000000000002</v>
      </c>
      <c r="E28" s="371">
        <v>2.266</v>
      </c>
      <c r="F28" s="371">
        <v>2.077</v>
      </c>
      <c r="G28" s="370">
        <v>4.2948000000000004</v>
      </c>
      <c r="H28" s="369">
        <v>2.1</v>
      </c>
      <c r="I28" s="369">
        <v>0.4</v>
      </c>
      <c r="J28" s="369">
        <v>0.98416095145798266</v>
      </c>
      <c r="K28" s="222"/>
    </row>
    <row r="29" spans="1:11" s="81" customFormat="1" ht="10">
      <c r="A29" s="552" t="s">
        <v>83</v>
      </c>
      <c r="B29" s="370">
        <v>1.9733000000000001</v>
      </c>
      <c r="C29" s="369">
        <v>1.9849999999999999</v>
      </c>
      <c r="D29" s="370">
        <v>1.8588</v>
      </c>
      <c r="E29" s="371">
        <v>1.6865000000000001</v>
      </c>
      <c r="F29" s="371">
        <v>1.7840000000000003</v>
      </c>
      <c r="G29" s="370">
        <v>2.0103</v>
      </c>
      <c r="H29" s="369">
        <v>1.0699999999999998</v>
      </c>
      <c r="I29" s="369">
        <v>0.75</v>
      </c>
      <c r="J29" s="369">
        <v>0.6713732965046878</v>
      </c>
      <c r="K29" s="222"/>
    </row>
    <row r="30" spans="1:11" s="81" customFormat="1" ht="10">
      <c r="A30" s="552" t="s">
        <v>84</v>
      </c>
      <c r="B30" s="370">
        <v>2.0306999999999999</v>
      </c>
      <c r="C30" s="369">
        <v>2.0046999999999997</v>
      </c>
      <c r="D30" s="370">
        <v>2.0552000000000001</v>
      </c>
      <c r="E30" s="371">
        <v>2.0790999999999999</v>
      </c>
      <c r="F30" s="371">
        <v>1.8752000000000002</v>
      </c>
      <c r="G30" s="370">
        <v>2.0392000000000001</v>
      </c>
      <c r="H30" s="369">
        <v>1.0999999999999999</v>
      </c>
      <c r="I30" s="369">
        <v>0.55999999999999994</v>
      </c>
      <c r="J30" s="369">
        <v>0.61186159460480627</v>
      </c>
      <c r="K30" s="222"/>
    </row>
    <row r="31" spans="1:11" s="81" customFormat="1" ht="10">
      <c r="A31" s="552" t="s">
        <v>85</v>
      </c>
      <c r="B31" s="370">
        <v>2.6280000000000001</v>
      </c>
      <c r="C31" s="369">
        <v>2.7252999999999998</v>
      </c>
      <c r="D31" s="370">
        <v>2.3490000000000002</v>
      </c>
      <c r="E31" s="371">
        <v>1.9907999999999999</v>
      </c>
      <c r="F31" s="371">
        <v>1.9147000000000001</v>
      </c>
      <c r="G31" s="370">
        <v>2.3571999999999997</v>
      </c>
      <c r="H31" s="369">
        <v>1.59</v>
      </c>
      <c r="I31" s="369">
        <v>0.59</v>
      </c>
      <c r="J31" s="369">
        <v>0.71038049229089717</v>
      </c>
      <c r="K31" s="222"/>
    </row>
    <row r="32" spans="1:11" s="81" customFormat="1" ht="10">
      <c r="A32" s="552" t="s">
        <v>86</v>
      </c>
      <c r="B32" s="370">
        <v>2.8092999999999999</v>
      </c>
      <c r="C32" s="369">
        <v>2.7290999999999999</v>
      </c>
      <c r="D32" s="370">
        <v>2.4758999999999998</v>
      </c>
      <c r="E32" s="371">
        <v>2.2534999999999998</v>
      </c>
      <c r="F32" s="371">
        <v>2.0516999999999999</v>
      </c>
      <c r="G32" s="370">
        <v>2.6183000000000001</v>
      </c>
      <c r="H32" s="369">
        <v>1.3599999999999999</v>
      </c>
      <c r="I32" s="369">
        <v>1.34</v>
      </c>
      <c r="J32" s="369">
        <v>1.1045130283406648</v>
      </c>
      <c r="K32" s="222"/>
    </row>
    <row r="33" spans="1:11" s="81" customFormat="1" ht="10">
      <c r="A33" s="552" t="s">
        <v>87</v>
      </c>
      <c r="B33" s="370">
        <v>5.3009000000000004</v>
      </c>
      <c r="C33" s="369">
        <v>4.9584999999999999</v>
      </c>
      <c r="D33" s="370">
        <v>5.9855</v>
      </c>
      <c r="E33" s="371">
        <v>3.0977000000000001</v>
      </c>
      <c r="F33" s="371">
        <v>4.2942999999999998</v>
      </c>
      <c r="G33" s="370">
        <v>6.7579000000000002</v>
      </c>
      <c r="H33" s="369">
        <v>5.6800000000000006</v>
      </c>
      <c r="I33" s="369">
        <v>12.45</v>
      </c>
      <c r="J33" s="369">
        <v>0.71205328095448428</v>
      </c>
      <c r="K33" s="222"/>
    </row>
    <row r="34" spans="1:11" s="81" customFormat="1" ht="10">
      <c r="A34" s="556" t="s">
        <v>88</v>
      </c>
      <c r="B34" s="659">
        <v>2.3420000000000001</v>
      </c>
      <c r="C34" s="555">
        <v>2.569</v>
      </c>
      <c r="D34" s="659">
        <v>2.5912000000000002</v>
      </c>
      <c r="E34" s="660">
        <v>2.7806999999999999</v>
      </c>
      <c r="F34" s="660">
        <v>2.9363000000000001</v>
      </c>
      <c r="G34" s="659">
        <v>9.1195000000000004</v>
      </c>
      <c r="H34" s="555">
        <v>4.42</v>
      </c>
      <c r="I34" s="555">
        <v>4.67</v>
      </c>
      <c r="J34" s="555">
        <v>2.1930343752496206</v>
      </c>
      <c r="K34" s="222"/>
    </row>
    <row r="35" spans="1:11" s="81" customFormat="1" ht="11.25" customHeight="1">
      <c r="A35" s="551" t="s">
        <v>284</v>
      </c>
    </row>
    <row r="36" spans="1:11" s="81" customFormat="1" ht="11.25" customHeight="1">
      <c r="A36" s="53"/>
    </row>
    <row r="37" spans="1:11" s="81" customFormat="1" ht="11.25" customHeight="1">
      <c r="A37" s="266" t="s">
        <v>67</v>
      </c>
    </row>
    <row r="38" spans="1:11" s="81" customFormat="1" ht="11.25" customHeight="1">
      <c r="A38" s="64" t="s">
        <v>63</v>
      </c>
    </row>
    <row r="39" spans="1:11" s="81" customFormat="1" ht="11.25" customHeight="1">
      <c r="A39" s="65" t="s">
        <v>319</v>
      </c>
    </row>
    <row r="40" spans="1:11" s="81" customFormat="1" ht="11.25" customHeight="1">
      <c r="A40" s="64"/>
    </row>
    <row r="41" spans="1:11" s="81" customFormat="1" ht="10">
      <c r="A41" s="3" t="s">
        <v>68</v>
      </c>
      <c r="B41" s="144"/>
      <c r="C41" s="144"/>
      <c r="D41" s="144"/>
      <c r="E41" s="144"/>
      <c r="F41" s="144"/>
      <c r="G41" s="144"/>
      <c r="H41" s="144"/>
      <c r="I41" s="144"/>
      <c r="J41" s="144"/>
    </row>
    <row r="42" spans="1:11" s="81" customFormat="1" ht="10">
      <c r="A42" s="267" t="s">
        <v>69</v>
      </c>
    </row>
    <row r="43" spans="1:11" s="81" customFormat="1" ht="10">
      <c r="A43" s="3"/>
    </row>
    <row r="44" spans="1:11" s="81" customFormat="1" ht="10"/>
    <row r="45" spans="1:11" s="81" customFormat="1" ht="10"/>
    <row r="46" spans="1:11" s="81" customFormat="1" ht="10"/>
    <row r="47" spans="1:11" s="81" customFormat="1" ht="10"/>
    <row r="48" spans="1:11" s="81" customFormat="1" ht="10"/>
    <row r="49" s="81" customFormat="1" ht="10"/>
    <row r="50" s="81" customFormat="1" ht="10"/>
    <row r="51" s="81" customFormat="1" ht="10"/>
  </sheetData>
  <mergeCells count="7">
    <mergeCell ref="A1:I1"/>
    <mergeCell ref="B3:D3"/>
    <mergeCell ref="E3:G3"/>
    <mergeCell ref="H3:J3"/>
    <mergeCell ref="B19:D19"/>
    <mergeCell ref="E19:G19"/>
    <mergeCell ref="H19:J19"/>
  </mergeCells>
  <hyperlinks>
    <hyperlink ref="A37" r:id="rId1"/>
    <hyperlink ref="A42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7"/>
  <sheetViews>
    <sheetView showGridLines="0" zoomScaleNormal="100" workbookViewId="0"/>
  </sheetViews>
  <sheetFormatPr baseColWidth="10" defaultRowHeight="12.5"/>
  <cols>
    <col min="1" max="1" width="23.81640625" customWidth="1"/>
    <col min="2" max="2" width="16.26953125" customWidth="1"/>
    <col min="3" max="3" width="17.453125" customWidth="1"/>
    <col min="4" max="4" width="21" customWidth="1"/>
    <col min="5" max="5" width="20.1796875" customWidth="1"/>
  </cols>
  <sheetData>
    <row r="1" spans="1:4">
      <c r="A1" s="62" t="s">
        <v>322</v>
      </c>
      <c r="D1" s="63" t="s">
        <v>20</v>
      </c>
    </row>
    <row r="2" spans="1:4">
      <c r="A2" s="5"/>
    </row>
    <row r="3" spans="1:4">
      <c r="A3" s="157"/>
      <c r="B3" s="107" t="s">
        <v>316</v>
      </c>
      <c r="C3" s="107" t="s">
        <v>317</v>
      </c>
      <c r="D3" s="155" t="s">
        <v>318</v>
      </c>
    </row>
    <row r="4" spans="1:4">
      <c r="A4" s="68" t="s">
        <v>58</v>
      </c>
      <c r="B4" s="607">
        <v>56234630.303800002</v>
      </c>
      <c r="C4" s="607">
        <v>38514353.582835078</v>
      </c>
      <c r="D4" s="608">
        <f t="shared" ref="D4:D12" si="0">((C4-B4)/B4)*100</f>
        <v>-31.511324294715763</v>
      </c>
    </row>
    <row r="5" spans="1:4">
      <c r="A5" s="66" t="s">
        <v>59</v>
      </c>
      <c r="B5" s="257">
        <v>29354340.864399999</v>
      </c>
      <c r="C5" s="257">
        <v>28260002.344308514</v>
      </c>
      <c r="D5" s="318">
        <f t="shared" si="0"/>
        <v>-3.7280296128831285</v>
      </c>
    </row>
    <row r="6" spans="1:4">
      <c r="A6" s="66" t="s">
        <v>60</v>
      </c>
      <c r="B6" s="257">
        <v>26880289.439300001</v>
      </c>
      <c r="C6" s="257">
        <v>10254351.238626566</v>
      </c>
      <c r="D6" s="318">
        <f t="shared" si="0"/>
        <v>-61.851782653670696</v>
      </c>
    </row>
    <row r="7" spans="1:4">
      <c r="A7" s="70" t="s">
        <v>61</v>
      </c>
      <c r="B7" s="258">
        <v>39562039</v>
      </c>
      <c r="C7" s="258">
        <v>23730738</v>
      </c>
      <c r="D7" s="319">
        <f t="shared" si="0"/>
        <v>-40.016392987226972</v>
      </c>
    </row>
    <row r="8" spans="1:4">
      <c r="A8" s="66" t="s">
        <v>59</v>
      </c>
      <c r="B8" s="257">
        <v>17922428</v>
      </c>
      <c r="C8" s="257">
        <v>16389391</v>
      </c>
      <c r="D8" s="301">
        <f t="shared" si="0"/>
        <v>-8.5537350184919152</v>
      </c>
    </row>
    <row r="9" spans="1:4">
      <c r="A9" s="66" t="s">
        <v>60</v>
      </c>
      <c r="B9" s="257">
        <v>21639611</v>
      </c>
      <c r="C9" s="257">
        <v>7341347</v>
      </c>
      <c r="D9" s="301">
        <f t="shared" si="0"/>
        <v>-66.074496440809412</v>
      </c>
    </row>
    <row r="10" spans="1:4">
      <c r="A10" s="70" t="s">
        <v>62</v>
      </c>
      <c r="B10" s="258">
        <v>16672591.3038</v>
      </c>
      <c r="C10" s="258">
        <v>14783615.582835078</v>
      </c>
      <c r="D10" s="319">
        <f t="shared" si="0"/>
        <v>-11.329826819028355</v>
      </c>
    </row>
    <row r="11" spans="1:4">
      <c r="A11" s="66" t="s">
        <v>59</v>
      </c>
      <c r="B11" s="257">
        <v>11431912.864400001</v>
      </c>
      <c r="C11" s="257">
        <v>11870611.344308514</v>
      </c>
      <c r="D11" s="318">
        <f t="shared" si="0"/>
        <v>3.8374897107085131</v>
      </c>
    </row>
    <row r="12" spans="1:4">
      <c r="A12" s="67" t="s">
        <v>60</v>
      </c>
      <c r="B12" s="609">
        <v>5240678.4392999997</v>
      </c>
      <c r="C12" s="609">
        <v>2913004.2386265649</v>
      </c>
      <c r="D12" s="610">
        <f t="shared" si="0"/>
        <v>-44.415512755335996</v>
      </c>
    </row>
    <row r="13" spans="1:4">
      <c r="A13" s="64"/>
      <c r="B13" s="64"/>
      <c r="C13" s="64"/>
      <c r="D13" s="64"/>
    </row>
    <row r="14" spans="1:4">
      <c r="A14" s="266" t="s">
        <v>67</v>
      </c>
      <c r="B14" s="64"/>
      <c r="C14" s="64"/>
      <c r="D14" s="64"/>
    </row>
    <row r="15" spans="1:4">
      <c r="A15" s="64" t="s">
        <v>63</v>
      </c>
      <c r="B15" s="64"/>
      <c r="C15" s="64"/>
      <c r="D15" s="64"/>
    </row>
    <row r="16" spans="1:4">
      <c r="A16" s="65" t="s">
        <v>319</v>
      </c>
      <c r="B16" s="64"/>
      <c r="C16" s="64"/>
      <c r="D16" s="64"/>
    </row>
    <row r="17" spans="1:2">
      <c r="A17" s="64"/>
    </row>
    <row r="18" spans="1:2">
      <c r="A18" s="3" t="s">
        <v>68</v>
      </c>
      <c r="B18" s="5"/>
    </row>
    <row r="19" spans="1:2">
      <c r="A19" s="267" t="s">
        <v>69</v>
      </c>
      <c r="B19" s="5"/>
    </row>
    <row r="20" spans="1:2">
      <c r="A20" s="3"/>
      <c r="B20" s="5"/>
    </row>
    <row r="21" spans="1:2" ht="14.5">
      <c r="A21" s="262"/>
      <c r="B21" s="28"/>
    </row>
    <row r="22" spans="1:2">
      <c r="A22" s="263"/>
      <c r="B22" s="28"/>
    </row>
    <row r="23" spans="1:2">
      <c r="A23" s="264"/>
      <c r="B23" s="28"/>
    </row>
    <row r="24" spans="1:2">
      <c r="A24" s="264"/>
    </row>
    <row r="25" spans="1:2">
      <c r="A25" s="265"/>
    </row>
    <row r="27" spans="1:2" ht="14.5">
      <c r="A27" s="262"/>
    </row>
    <row r="29" spans="1:2">
      <c r="A29" s="16"/>
    </row>
    <row r="30" spans="1:2">
      <c r="A30" s="16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</sheetData>
  <hyperlinks>
    <hyperlink ref="A14" r:id="rId1"/>
    <hyperlink ref="A19" r:id="rId2"/>
  </hyperlinks>
  <pageMargins left="0.7" right="0.7" top="0.75" bottom="0.75" header="0.3" footer="0.3"/>
  <pageSetup paperSize="9" orientation="landscape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2"/>
  <sheetViews>
    <sheetView showGridLines="0" workbookViewId="0"/>
  </sheetViews>
  <sheetFormatPr baseColWidth="10" defaultColWidth="11.453125" defaultRowHeight="14"/>
  <cols>
    <col min="1" max="1" width="19.7265625" style="45" customWidth="1"/>
    <col min="2" max="13" width="17.7265625" style="45" customWidth="1"/>
    <col min="14" max="16384" width="11.453125" style="45"/>
  </cols>
  <sheetData>
    <row r="1" spans="1:14" s="98" customFormat="1" ht="13">
      <c r="A1" s="823" t="s">
        <v>429</v>
      </c>
      <c r="M1" s="223" t="s">
        <v>439</v>
      </c>
    </row>
    <row r="2" spans="1:14" s="98" customFormat="1" ht="11.5">
      <c r="A2" s="101"/>
    </row>
    <row r="3" spans="1:14" s="47" customFormat="1" ht="15" customHeight="1">
      <c r="A3" s="140"/>
      <c r="B3" s="903" t="s">
        <v>287</v>
      </c>
      <c r="C3" s="904"/>
      <c r="D3" s="904"/>
      <c r="E3" s="904"/>
      <c r="F3" s="904"/>
      <c r="G3" s="904"/>
      <c r="H3" s="904"/>
      <c r="I3" s="904"/>
      <c r="J3" s="904"/>
      <c r="K3" s="904"/>
      <c r="L3" s="904"/>
      <c r="M3" s="904"/>
    </row>
    <row r="4" spans="1:14" s="47" customFormat="1" ht="15" customHeight="1">
      <c r="A4" s="141"/>
      <c r="B4" s="465" t="s">
        <v>264</v>
      </c>
      <c r="C4" s="142"/>
      <c r="D4" s="142"/>
      <c r="E4" s="142"/>
      <c r="F4" s="557" t="s">
        <v>265</v>
      </c>
      <c r="G4" s="465"/>
      <c r="H4" s="466"/>
      <c r="I4" s="467"/>
      <c r="J4" s="142" t="s">
        <v>266</v>
      </c>
      <c r="K4" s="142"/>
      <c r="L4" s="142"/>
      <c r="M4" s="142"/>
      <c r="N4" s="366"/>
    </row>
    <row r="5" spans="1:14" s="47" customFormat="1" ht="10">
      <c r="A5" s="143" t="s">
        <v>120</v>
      </c>
      <c r="B5" s="595">
        <v>2018</v>
      </c>
      <c r="C5" s="595">
        <v>2019</v>
      </c>
      <c r="D5" s="595">
        <v>2020</v>
      </c>
      <c r="E5" s="595" t="s">
        <v>365</v>
      </c>
      <c r="F5" s="595">
        <v>2018</v>
      </c>
      <c r="G5" s="595">
        <v>2019</v>
      </c>
      <c r="H5" s="595">
        <v>2020</v>
      </c>
      <c r="I5" s="595" t="s">
        <v>365</v>
      </c>
      <c r="J5" s="595">
        <v>2018</v>
      </c>
      <c r="K5" s="595">
        <v>2019</v>
      </c>
      <c r="L5" s="595">
        <v>2020</v>
      </c>
      <c r="M5" s="595" t="s">
        <v>365</v>
      </c>
    </row>
    <row r="6" spans="1:14" s="47" customFormat="1" ht="10.5">
      <c r="A6" s="213" t="s">
        <v>72</v>
      </c>
      <c r="B6" s="372">
        <v>6.5684085327846855</v>
      </c>
      <c r="C6" s="372">
        <v>6.4731860331987559</v>
      </c>
      <c r="D6" s="372">
        <v>6.6007734994170155</v>
      </c>
      <c r="E6" s="372">
        <v>0.12758746621825967</v>
      </c>
      <c r="F6" s="372">
        <v>2.4650967073730663</v>
      </c>
      <c r="G6" s="372">
        <v>2.4451545482528787</v>
      </c>
      <c r="H6" s="372">
        <v>2.4839683677917166</v>
      </c>
      <c r="I6" s="372">
        <v>3.881381953883789E-2</v>
      </c>
      <c r="J6" s="372">
        <v>2.89189419983169</v>
      </c>
      <c r="K6" s="372">
        <v>3.1958372091251448</v>
      </c>
      <c r="L6" s="372">
        <v>3.1567140104858593</v>
      </c>
      <c r="M6" s="372">
        <v>-3.9123198639285484E-2</v>
      </c>
    </row>
    <row r="7" spans="1:14" s="47" customFormat="1" ht="10">
      <c r="A7" s="50" t="s">
        <v>286</v>
      </c>
      <c r="B7" s="351">
        <v>6.6892105581360894</v>
      </c>
      <c r="C7" s="351">
        <v>6.6601763574387949</v>
      </c>
      <c r="D7" s="351">
        <v>6.6172900061842288</v>
      </c>
      <c r="E7" s="351">
        <v>-4.288635125456608E-2</v>
      </c>
      <c r="F7" s="351">
        <v>2.4172186456969089</v>
      </c>
      <c r="G7" s="351">
        <v>2.3767018831473323</v>
      </c>
      <c r="H7" s="351">
        <v>2.2727271917899659</v>
      </c>
      <c r="I7" s="351">
        <v>-0.10397469135736648</v>
      </c>
      <c r="J7" s="351">
        <v>3.3459535907590725</v>
      </c>
      <c r="K7" s="351">
        <v>3.617776891983814</v>
      </c>
      <c r="L7" s="351">
        <v>3.3972925775601204</v>
      </c>
      <c r="M7" s="351">
        <v>-0.22048431442369365</v>
      </c>
    </row>
    <row r="8" spans="1:14" s="47" customFormat="1" ht="10">
      <c r="A8" s="50" t="s">
        <v>13</v>
      </c>
      <c r="B8" s="351">
        <v>5.9497832187086477</v>
      </c>
      <c r="C8" s="351">
        <v>5.696164303476813</v>
      </c>
      <c r="D8" s="351">
        <v>5.987161424035718</v>
      </c>
      <c r="E8" s="351">
        <v>0.29099712055890503</v>
      </c>
      <c r="F8" s="351">
        <v>2.4070777169395976</v>
      </c>
      <c r="G8" s="351">
        <v>2.3456209201812399</v>
      </c>
      <c r="H8" s="351">
        <v>2.5085069768007608</v>
      </c>
      <c r="I8" s="351">
        <v>0.16288605661952094</v>
      </c>
      <c r="J8" s="351">
        <v>2.759381757573848</v>
      </c>
      <c r="K8" s="351">
        <v>2.9674558104251343</v>
      </c>
      <c r="L8" s="351">
        <v>3.0258514582807075</v>
      </c>
      <c r="M8" s="351">
        <v>5.8395647855573163E-2</v>
      </c>
    </row>
    <row r="9" spans="1:14" s="47" customFormat="1" ht="10">
      <c r="A9" s="50" t="s">
        <v>285</v>
      </c>
      <c r="B9" s="351">
        <v>5.9635881520735543</v>
      </c>
      <c r="C9" s="351">
        <v>4.357634489402491</v>
      </c>
      <c r="D9" s="351">
        <v>5.0522901797845501</v>
      </c>
      <c r="E9" s="351">
        <v>0.6946556903820591</v>
      </c>
      <c r="F9" s="351">
        <v>2.3249578244308116</v>
      </c>
      <c r="G9" s="351">
        <v>2.3691978294134022</v>
      </c>
      <c r="H9" s="351">
        <v>2.7543457239083553</v>
      </c>
      <c r="I9" s="351">
        <v>0.38514789449495312</v>
      </c>
      <c r="J9" s="351">
        <v>2.5339252041615161</v>
      </c>
      <c r="K9" s="351">
        <v>2.1028695377537905</v>
      </c>
      <c r="L9" s="351">
        <v>2.638561048893084</v>
      </c>
      <c r="M9" s="351">
        <v>0.53569151113929347</v>
      </c>
    </row>
    <row r="10" spans="1:14" s="47" customFormat="1" ht="10">
      <c r="A10" s="489" t="s">
        <v>14</v>
      </c>
      <c r="B10" s="351">
        <v>4.5654809412374462</v>
      </c>
      <c r="C10" s="351">
        <v>4.5041260112704009</v>
      </c>
      <c r="D10" s="351">
        <v>5.9231618406834379</v>
      </c>
      <c r="E10" s="351">
        <v>1.419035829413037</v>
      </c>
      <c r="F10" s="351">
        <v>2.4724501865131994</v>
      </c>
      <c r="G10" s="351">
        <v>2.3647662383386487</v>
      </c>
      <c r="H10" s="351">
        <v>2.9979556225830426</v>
      </c>
      <c r="I10" s="351">
        <v>0.63318938424439386</v>
      </c>
      <c r="J10" s="351">
        <v>1.5845016034076436</v>
      </c>
      <c r="K10" s="351">
        <v>1.7561793798430891</v>
      </c>
      <c r="L10" s="351">
        <v>2.0044385413451251</v>
      </c>
      <c r="M10" s="351">
        <v>0.24825916150203597</v>
      </c>
    </row>
    <row r="11" spans="1:14" s="47" customFormat="1" ht="10">
      <c r="A11" s="50" t="s">
        <v>97</v>
      </c>
      <c r="B11" s="351">
        <v>7.0334671106037163</v>
      </c>
      <c r="C11" s="351">
        <v>7.0176466352559475</v>
      </c>
      <c r="D11" s="351">
        <v>6.9964281577484817</v>
      </c>
      <c r="E11" s="351">
        <v>-2.1218477507465749E-2</v>
      </c>
      <c r="F11" s="351">
        <v>2.6239068274637072</v>
      </c>
      <c r="G11" s="351">
        <v>2.7197301903816853</v>
      </c>
      <c r="H11" s="351">
        <v>2.7450559133954111</v>
      </c>
      <c r="I11" s="351">
        <v>2.532572301372582E-2</v>
      </c>
      <c r="J11" s="351">
        <v>2.7086218494610397</v>
      </c>
      <c r="K11" s="351">
        <v>2.9115874118275475</v>
      </c>
      <c r="L11" s="351">
        <v>2.8371963421279585</v>
      </c>
      <c r="M11" s="351">
        <v>-7.4391069699589085E-2</v>
      </c>
    </row>
    <row r="12" spans="1:14" s="47" customFormat="1" ht="10">
      <c r="A12" s="50" t="s">
        <v>119</v>
      </c>
      <c r="B12" s="351">
        <v>5.7602952311100024</v>
      </c>
      <c r="C12" s="351">
        <v>5.8796491388309802</v>
      </c>
      <c r="D12" s="351">
        <v>6.2079716346606668</v>
      </c>
      <c r="E12" s="351">
        <v>0.32832249582968664</v>
      </c>
      <c r="F12" s="351">
        <v>2.2215255980343804</v>
      </c>
      <c r="G12" s="351">
        <v>2.2332018782280949</v>
      </c>
      <c r="H12" s="351">
        <v>2.4017589082745459</v>
      </c>
      <c r="I12" s="351">
        <v>0.16855703004645095</v>
      </c>
      <c r="J12" s="351">
        <v>2.5009056594865102</v>
      </c>
      <c r="K12" s="351">
        <v>3.1396943094301029</v>
      </c>
      <c r="L12" s="351">
        <v>3.0794328842138698</v>
      </c>
      <c r="M12" s="351">
        <v>-6.0261425216233011E-2</v>
      </c>
    </row>
    <row r="13" spans="1:14" s="47" customFormat="1" ht="10">
      <c r="A13" s="215" t="s">
        <v>105</v>
      </c>
      <c r="B13" s="373">
        <v>6.6571475783819398</v>
      </c>
      <c r="C13" s="373">
        <v>6.2389888198322501</v>
      </c>
      <c r="D13" s="373">
        <v>6.3688769587713772</v>
      </c>
      <c r="E13" s="373">
        <v>0.1298881389391271</v>
      </c>
      <c r="F13" s="373">
        <v>2.8158905415149409</v>
      </c>
      <c r="G13" s="373">
        <v>2.6347335021425118</v>
      </c>
      <c r="H13" s="373">
        <v>2.2068015290413507</v>
      </c>
      <c r="I13" s="373">
        <v>-0.42793197310116105</v>
      </c>
      <c r="J13" s="373">
        <v>3.8720238667147706</v>
      </c>
      <c r="K13" s="373">
        <v>4.2346577567315951</v>
      </c>
      <c r="L13" s="373">
        <v>3.8822590149901748</v>
      </c>
      <c r="M13" s="373">
        <v>-0.35239874174142027</v>
      </c>
    </row>
    <row r="14" spans="1:14" s="47" customFormat="1" ht="11.25" customHeight="1"/>
    <row r="15" spans="1:14" s="47" customFormat="1" ht="11.25" customHeight="1">
      <c r="A15" s="266" t="s">
        <v>67</v>
      </c>
    </row>
    <row r="16" spans="1:14" s="47" customFormat="1" ht="11.25" customHeight="1">
      <c r="A16" s="64" t="s">
        <v>63</v>
      </c>
    </row>
    <row r="17" spans="1:3" s="47" customFormat="1" ht="11.25" customHeight="1">
      <c r="A17" s="65" t="s">
        <v>319</v>
      </c>
    </row>
    <row r="18" spans="1:3" s="47" customFormat="1" ht="11.25" customHeight="1">
      <c r="A18" s="64"/>
    </row>
    <row r="19" spans="1:3" s="47" customFormat="1" ht="10">
      <c r="A19" s="3" t="s">
        <v>68</v>
      </c>
      <c r="C19" s="74"/>
    </row>
    <row r="20" spans="1:3" s="47" customFormat="1" ht="10">
      <c r="A20" s="267" t="s">
        <v>69</v>
      </c>
    </row>
    <row r="21" spans="1:3" s="47" customFormat="1" ht="10">
      <c r="A21" s="3"/>
    </row>
    <row r="22" spans="1:3" s="47" customFormat="1" ht="10"/>
  </sheetData>
  <sortState ref="N8:S14">
    <sortCondition ref="N8:N14"/>
  </sortState>
  <mergeCells count="1">
    <mergeCell ref="B3:M3"/>
  </mergeCells>
  <hyperlinks>
    <hyperlink ref="A15" r:id="rId1"/>
    <hyperlink ref="A20" r:id="rId2"/>
  </hyperlinks>
  <pageMargins left="0.7" right="0.7" top="0.75" bottom="0.75" header="0.3" footer="0.3"/>
  <pageSetup paperSize="9"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0"/>
  <sheetViews>
    <sheetView showGridLines="0" workbookViewId="0"/>
  </sheetViews>
  <sheetFormatPr baseColWidth="10" defaultRowHeight="14"/>
  <cols>
    <col min="1" max="1" width="16.453125" style="29" customWidth="1"/>
    <col min="2" max="2" width="12.453125" style="29" customWidth="1"/>
    <col min="3" max="3" width="14" style="29" customWidth="1"/>
    <col min="4" max="4" width="12.1796875" style="29" customWidth="1"/>
    <col min="5" max="5" width="13.1796875" style="29" customWidth="1"/>
    <col min="6" max="6" width="13.453125" style="29" customWidth="1"/>
    <col min="7" max="7" width="13.7265625" style="29" customWidth="1"/>
    <col min="8" max="8" width="14.54296875" style="29" customWidth="1"/>
    <col min="9" max="223" width="11.453125" style="29"/>
    <col min="224" max="224" width="17.7265625" style="29" customWidth="1"/>
    <col min="225" max="479" width="11.453125" style="29"/>
    <col min="480" max="480" width="17.7265625" style="29" customWidth="1"/>
    <col min="481" max="735" width="11.453125" style="29"/>
    <col min="736" max="736" width="17.7265625" style="29" customWidth="1"/>
    <col min="737" max="991" width="11.453125" style="29"/>
    <col min="992" max="992" width="17.7265625" style="29" customWidth="1"/>
    <col min="993" max="1247" width="11.453125" style="29"/>
    <col min="1248" max="1248" width="17.7265625" style="29" customWidth="1"/>
    <col min="1249" max="1503" width="11.453125" style="29"/>
    <col min="1504" max="1504" width="17.7265625" style="29" customWidth="1"/>
    <col min="1505" max="1759" width="11.453125" style="29"/>
    <col min="1760" max="1760" width="17.7265625" style="29" customWidth="1"/>
    <col min="1761" max="2015" width="11.453125" style="29"/>
    <col min="2016" max="2016" width="17.7265625" style="29" customWidth="1"/>
    <col min="2017" max="2271" width="11.453125" style="29"/>
    <col min="2272" max="2272" width="17.7265625" style="29" customWidth="1"/>
    <col min="2273" max="2527" width="11.453125" style="29"/>
    <col min="2528" max="2528" width="17.7265625" style="29" customWidth="1"/>
    <col min="2529" max="2783" width="11.453125" style="29"/>
    <col min="2784" max="2784" width="17.7265625" style="29" customWidth="1"/>
    <col min="2785" max="3039" width="11.453125" style="29"/>
    <col min="3040" max="3040" width="17.7265625" style="29" customWidth="1"/>
    <col min="3041" max="3295" width="11.453125" style="29"/>
    <col min="3296" max="3296" width="17.7265625" style="29" customWidth="1"/>
    <col min="3297" max="3551" width="11.453125" style="29"/>
    <col min="3552" max="3552" width="17.7265625" style="29" customWidth="1"/>
    <col min="3553" max="3807" width="11.453125" style="29"/>
    <col min="3808" max="3808" width="17.7265625" style="29" customWidth="1"/>
    <col min="3809" max="4063" width="11.453125" style="29"/>
    <col min="4064" max="4064" width="17.7265625" style="29" customWidth="1"/>
    <col min="4065" max="4319" width="11.453125" style="29"/>
    <col min="4320" max="4320" width="17.7265625" style="29" customWidth="1"/>
    <col min="4321" max="4575" width="11.453125" style="29"/>
    <col min="4576" max="4576" width="17.7265625" style="29" customWidth="1"/>
    <col min="4577" max="4831" width="11.453125" style="29"/>
    <col min="4832" max="4832" width="17.7265625" style="29" customWidth="1"/>
    <col min="4833" max="5087" width="11.453125" style="29"/>
    <col min="5088" max="5088" width="17.7265625" style="29" customWidth="1"/>
    <col min="5089" max="5343" width="11.453125" style="29"/>
    <col min="5344" max="5344" width="17.7265625" style="29" customWidth="1"/>
    <col min="5345" max="5599" width="11.453125" style="29"/>
    <col min="5600" max="5600" width="17.7265625" style="29" customWidth="1"/>
    <col min="5601" max="5855" width="11.453125" style="29"/>
    <col min="5856" max="5856" width="17.7265625" style="29" customWidth="1"/>
    <col min="5857" max="6111" width="11.453125" style="29"/>
    <col min="6112" max="6112" width="17.7265625" style="29" customWidth="1"/>
    <col min="6113" max="6367" width="11.453125" style="29"/>
    <col min="6368" max="6368" width="17.7265625" style="29" customWidth="1"/>
    <col min="6369" max="6623" width="11.453125" style="29"/>
    <col min="6624" max="6624" width="17.7265625" style="29" customWidth="1"/>
    <col min="6625" max="6879" width="11.453125" style="29"/>
    <col min="6880" max="6880" width="17.7265625" style="29" customWidth="1"/>
    <col min="6881" max="7135" width="11.453125" style="29"/>
    <col min="7136" max="7136" width="17.7265625" style="29" customWidth="1"/>
    <col min="7137" max="7391" width="11.453125" style="29"/>
    <col min="7392" max="7392" width="17.7265625" style="29" customWidth="1"/>
    <col min="7393" max="7647" width="11.453125" style="29"/>
    <col min="7648" max="7648" width="17.7265625" style="29" customWidth="1"/>
    <col min="7649" max="7903" width="11.453125" style="29"/>
    <col min="7904" max="7904" width="17.7265625" style="29" customWidth="1"/>
    <col min="7905" max="8159" width="11.453125" style="29"/>
    <col min="8160" max="8160" width="17.7265625" style="29" customWidth="1"/>
    <col min="8161" max="8415" width="11.453125" style="29"/>
    <col min="8416" max="8416" width="17.7265625" style="29" customWidth="1"/>
    <col min="8417" max="8671" width="11.453125" style="29"/>
    <col min="8672" max="8672" width="17.7265625" style="29" customWidth="1"/>
    <col min="8673" max="8927" width="11.453125" style="29"/>
    <col min="8928" max="8928" width="17.7265625" style="29" customWidth="1"/>
    <col min="8929" max="9183" width="11.453125" style="29"/>
    <col min="9184" max="9184" width="17.7265625" style="29" customWidth="1"/>
    <col min="9185" max="9439" width="11.453125" style="29"/>
    <col min="9440" max="9440" width="17.7265625" style="29" customWidth="1"/>
    <col min="9441" max="9695" width="11.453125" style="29"/>
    <col min="9696" max="9696" width="17.7265625" style="29" customWidth="1"/>
    <col min="9697" max="9951" width="11.453125" style="29"/>
    <col min="9952" max="9952" width="17.7265625" style="29" customWidth="1"/>
    <col min="9953" max="10207" width="11.453125" style="29"/>
    <col min="10208" max="10208" width="17.7265625" style="29" customWidth="1"/>
    <col min="10209" max="10463" width="11.453125" style="29"/>
    <col min="10464" max="10464" width="17.7265625" style="29" customWidth="1"/>
    <col min="10465" max="10719" width="11.453125" style="29"/>
    <col min="10720" max="10720" width="17.7265625" style="29" customWidth="1"/>
    <col min="10721" max="10975" width="11.453125" style="29"/>
    <col min="10976" max="10976" width="17.7265625" style="29" customWidth="1"/>
    <col min="10977" max="11231" width="11.453125" style="29"/>
    <col min="11232" max="11232" width="17.7265625" style="29" customWidth="1"/>
    <col min="11233" max="11487" width="11.453125" style="29"/>
    <col min="11488" max="11488" width="17.7265625" style="29" customWidth="1"/>
    <col min="11489" max="11743" width="11.453125" style="29"/>
    <col min="11744" max="11744" width="17.7265625" style="29" customWidth="1"/>
    <col min="11745" max="11999" width="11.453125" style="29"/>
    <col min="12000" max="12000" width="17.7265625" style="29" customWidth="1"/>
    <col min="12001" max="12255" width="11.453125" style="29"/>
    <col min="12256" max="12256" width="17.7265625" style="29" customWidth="1"/>
    <col min="12257" max="12511" width="11.453125" style="29"/>
    <col min="12512" max="12512" width="17.7265625" style="29" customWidth="1"/>
    <col min="12513" max="12767" width="11.453125" style="29"/>
    <col min="12768" max="12768" width="17.7265625" style="29" customWidth="1"/>
    <col min="12769" max="13023" width="11.453125" style="29"/>
    <col min="13024" max="13024" width="17.7265625" style="29" customWidth="1"/>
    <col min="13025" max="13279" width="11.453125" style="29"/>
    <col min="13280" max="13280" width="17.7265625" style="29" customWidth="1"/>
    <col min="13281" max="13535" width="11.453125" style="29"/>
    <col min="13536" max="13536" width="17.7265625" style="29" customWidth="1"/>
    <col min="13537" max="13791" width="11.453125" style="29"/>
    <col min="13792" max="13792" width="17.7265625" style="29" customWidth="1"/>
    <col min="13793" max="14047" width="11.453125" style="29"/>
    <col min="14048" max="14048" width="17.7265625" style="29" customWidth="1"/>
    <col min="14049" max="14303" width="11.453125" style="29"/>
    <col min="14304" max="14304" width="17.7265625" style="29" customWidth="1"/>
    <col min="14305" max="14559" width="11.453125" style="29"/>
    <col min="14560" max="14560" width="17.7265625" style="29" customWidth="1"/>
    <col min="14561" max="14815" width="11.453125" style="29"/>
    <col min="14816" max="14816" width="17.7265625" style="29" customWidth="1"/>
    <col min="14817" max="15071" width="11.453125" style="29"/>
    <col min="15072" max="15072" width="17.7265625" style="29" customWidth="1"/>
    <col min="15073" max="15327" width="11.453125" style="29"/>
    <col min="15328" max="15328" width="17.7265625" style="29" customWidth="1"/>
    <col min="15329" max="15583" width="11.453125" style="29"/>
    <col min="15584" max="15584" width="17.7265625" style="29" customWidth="1"/>
    <col min="15585" max="15839" width="11.453125" style="29"/>
    <col min="15840" max="15840" width="17.7265625" style="29" customWidth="1"/>
    <col min="15841" max="16095" width="11.453125" style="29"/>
    <col min="16096" max="16096" width="17.7265625" style="29" customWidth="1"/>
    <col min="16097" max="16384" width="11.453125" style="29"/>
  </cols>
  <sheetData>
    <row r="1" spans="1:13" s="97" customFormat="1" ht="13">
      <c r="A1" s="828" t="s">
        <v>430</v>
      </c>
      <c r="B1" s="96"/>
      <c r="C1" s="95"/>
      <c r="D1" s="95"/>
      <c r="E1" s="95"/>
      <c r="F1" s="96"/>
      <c r="G1" s="96"/>
      <c r="H1" s="96"/>
      <c r="I1" s="96"/>
      <c r="J1" s="224" t="s">
        <v>440</v>
      </c>
      <c r="K1" s="96"/>
      <c r="L1" s="96"/>
    </row>
    <row r="2" spans="1:13" s="97" customFormat="1" ht="11.5">
      <c r="A2" s="225"/>
      <c r="B2" s="96"/>
      <c r="C2" s="95"/>
      <c r="D2" s="95"/>
      <c r="E2" s="95"/>
      <c r="F2" s="96"/>
      <c r="G2" s="96"/>
      <c r="H2" s="96"/>
      <c r="I2" s="96"/>
      <c r="J2" s="96"/>
      <c r="K2" s="96"/>
      <c r="L2" s="96"/>
    </row>
    <row r="3" spans="1:13" s="43" customFormat="1" ht="10.5">
      <c r="A3" s="109"/>
      <c r="B3" s="905">
        <v>2019</v>
      </c>
      <c r="C3" s="906"/>
      <c r="D3" s="907"/>
      <c r="E3" s="878">
        <v>2020</v>
      </c>
      <c r="F3" s="879"/>
      <c r="G3" s="879"/>
      <c r="H3" s="878" t="s">
        <v>324</v>
      </c>
      <c r="I3" s="879"/>
      <c r="J3" s="880"/>
    </row>
    <row r="4" spans="1:13" s="43" customFormat="1" ht="11.25" customHeight="1">
      <c r="A4" s="596" t="s">
        <v>173</v>
      </c>
      <c r="B4" s="597" t="s">
        <v>1</v>
      </c>
      <c r="C4" s="597" t="s">
        <v>89</v>
      </c>
      <c r="D4" s="597" t="s">
        <v>90</v>
      </c>
      <c r="E4" s="161" t="s">
        <v>1</v>
      </c>
      <c r="F4" s="161" t="s">
        <v>89</v>
      </c>
      <c r="G4" s="161" t="s">
        <v>90</v>
      </c>
      <c r="H4" s="161" t="s">
        <v>1</v>
      </c>
      <c r="I4" s="161" t="s">
        <v>89</v>
      </c>
      <c r="J4" s="162" t="s">
        <v>90</v>
      </c>
    </row>
    <row r="5" spans="1:13" s="43" customFormat="1" ht="11.25" customHeight="1">
      <c r="A5" s="598" t="s">
        <v>366</v>
      </c>
      <c r="B5" s="661">
        <v>1022105567</v>
      </c>
      <c r="C5" s="661">
        <v>605043342</v>
      </c>
      <c r="D5" s="661">
        <v>417062225</v>
      </c>
      <c r="E5" s="661">
        <v>622966045</v>
      </c>
      <c r="F5" s="661">
        <v>461912644</v>
      </c>
      <c r="G5" s="661">
        <v>161053401</v>
      </c>
      <c r="H5" s="662">
        <v>-39.050714024728521</v>
      </c>
      <c r="I5" s="662">
        <v>-23.656271884072726</v>
      </c>
      <c r="J5" s="662">
        <v>-61.383843621895984</v>
      </c>
    </row>
    <row r="6" spans="1:13" s="43" customFormat="1" ht="11.25" customHeight="1">
      <c r="A6" s="564" t="s">
        <v>91</v>
      </c>
      <c r="B6" s="300">
        <v>130105945</v>
      </c>
      <c r="C6" s="300">
        <v>113688634</v>
      </c>
      <c r="D6" s="300">
        <v>16417311</v>
      </c>
      <c r="E6" s="300">
        <v>96428294</v>
      </c>
      <c r="F6" s="300">
        <v>88654220</v>
      </c>
      <c r="G6" s="300">
        <v>7774074</v>
      </c>
      <c r="H6" s="374">
        <v>-25.884790276109211</v>
      </c>
      <c r="I6" s="374">
        <v>-22.020155506486251</v>
      </c>
      <c r="J6" s="374">
        <v>-52.647093059271398</v>
      </c>
    </row>
    <row r="7" spans="1:13" s="43" customFormat="1" ht="11.25" customHeight="1">
      <c r="A7" s="564" t="s">
        <v>367</v>
      </c>
      <c r="B7" s="300">
        <v>227305577</v>
      </c>
      <c r="C7" s="300">
        <v>168431508</v>
      </c>
      <c r="D7" s="300">
        <v>58874069</v>
      </c>
      <c r="E7" s="300"/>
      <c r="F7" s="300"/>
      <c r="G7" s="300"/>
      <c r="H7" s="374"/>
      <c r="I7" s="374"/>
      <c r="J7" s="374"/>
    </row>
    <row r="8" spans="1:13" s="43" customFormat="1" ht="11.25" customHeight="1">
      <c r="A8" s="564" t="s">
        <v>92</v>
      </c>
      <c r="B8" s="300">
        <v>155801374</v>
      </c>
      <c r="C8" s="300">
        <v>75699821</v>
      </c>
      <c r="D8" s="300">
        <v>80101553</v>
      </c>
      <c r="E8" s="300">
        <v>82511383</v>
      </c>
      <c r="F8" s="300">
        <v>54945611</v>
      </c>
      <c r="G8" s="300">
        <v>27565772</v>
      </c>
      <c r="H8" s="374">
        <v>-47.040657677383514</v>
      </c>
      <c r="I8" s="374">
        <v>-27.416458488059043</v>
      </c>
      <c r="J8" s="374">
        <v>-65.586469965195306</v>
      </c>
    </row>
    <row r="9" spans="1:13" s="43" customFormat="1" ht="11.25" customHeight="1">
      <c r="A9" s="564" t="s">
        <v>93</v>
      </c>
      <c r="B9" s="300">
        <v>32622830</v>
      </c>
      <c r="C9" s="300">
        <v>10611813</v>
      </c>
      <c r="D9" s="300">
        <v>22011017</v>
      </c>
      <c r="E9" s="300">
        <v>23501219</v>
      </c>
      <c r="F9" s="300">
        <v>8747756</v>
      </c>
      <c r="G9" s="300">
        <v>14753463</v>
      </c>
      <c r="H9" s="374">
        <v>-27.960820689069589</v>
      </c>
      <c r="I9" s="374">
        <v>-17.565867397022544</v>
      </c>
      <c r="J9" s="374">
        <v>-32.972370154454929</v>
      </c>
    </row>
    <row r="10" spans="1:13" s="43" customFormat="1" ht="11.25" customHeight="1">
      <c r="A10" s="565" t="s">
        <v>72</v>
      </c>
      <c r="B10" s="599">
        <v>16672591</v>
      </c>
      <c r="C10" s="663">
        <v>11431912.864399999</v>
      </c>
      <c r="D10" s="663">
        <v>5240678.4392999997</v>
      </c>
      <c r="E10" s="599">
        <v>14783616</v>
      </c>
      <c r="F10" s="663">
        <v>11870611.344308499</v>
      </c>
      <c r="G10" s="663">
        <v>2913004.2386265602</v>
      </c>
      <c r="H10" s="664">
        <v>-11.329822701222623</v>
      </c>
      <c r="I10" s="664">
        <v>3.8374897107083998</v>
      </c>
      <c r="J10" s="664">
        <v>-44.415512755336081</v>
      </c>
    </row>
    <row r="11" spans="1:13" s="43" customFormat="1" ht="11.25" customHeight="1">
      <c r="A11" s="665" t="s">
        <v>368</v>
      </c>
      <c r="B11" s="666"/>
      <c r="C11" s="667"/>
      <c r="D11" s="667"/>
      <c r="E11" s="666"/>
      <c r="F11" s="667"/>
      <c r="G11" s="667"/>
      <c r="H11" s="668"/>
      <c r="I11" s="668"/>
      <c r="J11" s="668"/>
    </row>
    <row r="12" spans="1:13" s="43" customFormat="1" ht="11.25" customHeight="1">
      <c r="A12" s="665" t="s">
        <v>442</v>
      </c>
      <c r="B12" s="666"/>
      <c r="C12" s="667"/>
      <c r="D12" s="667"/>
      <c r="E12" s="666"/>
      <c r="F12" s="667"/>
      <c r="G12" s="667"/>
      <c r="H12" s="668"/>
      <c r="I12" s="668"/>
      <c r="J12" s="668"/>
    </row>
    <row r="13" spans="1:13" s="43" customFormat="1" ht="11.25" customHeight="1">
      <c r="B13" s="83"/>
      <c r="C13" s="83"/>
      <c r="D13" s="83"/>
      <c r="E13" s="83"/>
      <c r="F13" s="83"/>
      <c r="G13" s="83"/>
      <c r="H13" s="83"/>
    </row>
    <row r="14" spans="1:13" s="43" customFormat="1" ht="11.25" customHeight="1">
      <c r="A14" s="266" t="s">
        <v>67</v>
      </c>
      <c r="B14" s="83"/>
      <c r="C14" s="83"/>
      <c r="D14" s="83"/>
      <c r="E14" s="83"/>
      <c r="F14" s="83"/>
      <c r="G14" s="83"/>
      <c r="H14" s="83"/>
    </row>
    <row r="15" spans="1:13" s="43" customFormat="1" ht="11.25" customHeight="1">
      <c r="A15" s="64" t="s">
        <v>273</v>
      </c>
      <c r="I15" s="14"/>
      <c r="J15" s="139"/>
      <c r="K15" s="139"/>
      <c r="L15" s="139"/>
      <c r="M15" s="97"/>
    </row>
    <row r="16" spans="1:13" s="43" customFormat="1" ht="11.25" customHeight="1">
      <c r="A16" s="65" t="s">
        <v>319</v>
      </c>
    </row>
    <row r="17" spans="1:1">
      <c r="A17" s="64"/>
    </row>
    <row r="18" spans="1:1">
      <c r="A18" s="3" t="s">
        <v>68</v>
      </c>
    </row>
    <row r="19" spans="1:1">
      <c r="A19" s="267" t="s">
        <v>69</v>
      </c>
    </row>
    <row r="20" spans="1:1">
      <c r="A20" s="3"/>
    </row>
  </sheetData>
  <mergeCells count="3">
    <mergeCell ref="B3:D3"/>
    <mergeCell ref="E3:G3"/>
    <mergeCell ref="H3:J3"/>
  </mergeCells>
  <hyperlinks>
    <hyperlink ref="A14" r:id="rId1"/>
    <hyperlink ref="A19" r:id="rId2"/>
  </hyperlink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21"/>
  <sheetViews>
    <sheetView workbookViewId="0"/>
  </sheetViews>
  <sheetFormatPr baseColWidth="10" defaultColWidth="11.453125" defaultRowHeight="12.5"/>
  <cols>
    <col min="1" max="1" width="44.7265625" style="407" customWidth="1"/>
    <col min="2" max="14" width="13.7265625" style="384" customWidth="1"/>
    <col min="15" max="16" width="8.7265625" style="384" customWidth="1"/>
    <col min="17" max="38" width="7.453125" style="384" customWidth="1"/>
    <col min="39" max="16384" width="11.453125" style="384"/>
  </cols>
  <sheetData>
    <row r="1" spans="1:13" ht="12.75" customHeight="1">
      <c r="A1" s="669" t="s">
        <v>238</v>
      </c>
      <c r="B1" s="382"/>
      <c r="C1" s="382"/>
      <c r="D1" s="382"/>
      <c r="E1" s="382"/>
      <c r="F1" s="383"/>
      <c r="G1" s="383"/>
      <c r="H1" s="470" t="s">
        <v>40</v>
      </c>
    </row>
    <row r="2" spans="1:13">
      <c r="A2" s="464" t="s">
        <v>369</v>
      </c>
      <c r="B2" s="382"/>
      <c r="C2" s="382"/>
      <c r="D2" s="382"/>
      <c r="E2" s="382"/>
      <c r="F2" s="383"/>
      <c r="G2" s="383"/>
    </row>
    <row r="3" spans="1:13" ht="12.75" customHeight="1">
      <c r="A3" s="464" t="s">
        <v>370</v>
      </c>
      <c r="B3" s="382"/>
      <c r="C3" s="382"/>
      <c r="D3" s="382"/>
      <c r="E3" s="382"/>
      <c r="F3" s="383"/>
      <c r="G3" s="383"/>
    </row>
    <row r="4" spans="1:13" ht="12.75" customHeight="1">
      <c r="A4" s="669"/>
      <c r="B4" s="382"/>
      <c r="C4" s="382"/>
      <c r="D4" s="382"/>
      <c r="E4" s="382"/>
      <c r="F4" s="383"/>
      <c r="G4" s="383"/>
    </row>
    <row r="5" spans="1:13" ht="13.5">
      <c r="A5" s="670" t="s">
        <v>371</v>
      </c>
      <c r="B5" s="385"/>
      <c r="C5" s="385"/>
      <c r="D5" s="385"/>
      <c r="E5" s="385"/>
      <c r="F5" s="383"/>
      <c r="G5" s="383"/>
      <c r="H5" s="383"/>
      <c r="I5" s="383"/>
      <c r="J5" s="383"/>
      <c r="K5" s="383"/>
      <c r="L5" s="383"/>
    </row>
    <row r="6" spans="1:13">
      <c r="A6" s="671"/>
      <c r="B6" s="672" t="s">
        <v>175</v>
      </c>
      <c r="C6" s="383"/>
    </row>
    <row r="7" spans="1:13">
      <c r="A7" s="673" t="s">
        <v>1</v>
      </c>
      <c r="B7" s="674">
        <v>74.486000000000004</v>
      </c>
      <c r="C7" s="383"/>
      <c r="D7" s="383"/>
    </row>
    <row r="8" spans="1:13">
      <c r="A8" s="675" t="s">
        <v>176</v>
      </c>
      <c r="B8" s="676"/>
      <c r="C8" s="677"/>
      <c r="D8" s="677"/>
      <c r="E8" s="677"/>
      <c r="F8" s="677"/>
      <c r="G8" s="678"/>
      <c r="H8" s="679"/>
      <c r="I8" s="679"/>
      <c r="J8" s="679"/>
      <c r="K8" s="679"/>
      <c r="L8" s="679"/>
    </row>
    <row r="9" spans="1:13" ht="12.75" customHeight="1">
      <c r="A9" s="680"/>
      <c r="B9" s="677"/>
      <c r="C9" s="677"/>
      <c r="D9" s="677"/>
      <c r="E9" s="677"/>
      <c r="F9" s="677"/>
      <c r="G9" s="678"/>
      <c r="H9" s="679"/>
      <c r="I9" s="679"/>
      <c r="J9" s="679"/>
      <c r="K9" s="679"/>
      <c r="L9" s="679"/>
    </row>
    <row r="10" spans="1:13">
      <c r="A10" s="680"/>
      <c r="B10" s="677"/>
      <c r="C10" s="677"/>
      <c r="D10" s="677"/>
      <c r="E10" s="677"/>
      <c r="F10" s="677"/>
      <c r="G10" s="678"/>
      <c r="H10" s="679"/>
      <c r="I10" s="679"/>
      <c r="J10" s="679"/>
      <c r="K10" s="679"/>
      <c r="L10" s="679"/>
    </row>
    <row r="11" spans="1:13">
      <c r="A11" s="385" t="s">
        <v>177</v>
      </c>
      <c r="B11" s="606"/>
      <c r="C11" s="606"/>
      <c r="D11" s="606"/>
      <c r="E11" s="606"/>
      <c r="L11" s="383"/>
    </row>
    <row r="12" spans="1:13">
      <c r="A12" s="386" t="s">
        <v>178</v>
      </c>
      <c r="B12" s="606"/>
      <c r="C12" s="606"/>
      <c r="D12" s="606"/>
      <c r="E12" s="606"/>
      <c r="L12" s="383"/>
    </row>
    <row r="13" spans="1:13" ht="12.75" customHeight="1">
      <c r="A13" s="681"/>
      <c r="B13" s="911">
        <v>2019</v>
      </c>
      <c r="C13" s="912"/>
      <c r="D13" s="913"/>
      <c r="E13" s="914">
        <v>2020</v>
      </c>
      <c r="F13" s="915"/>
      <c r="G13" s="915"/>
      <c r="H13" s="916"/>
      <c r="I13" s="916"/>
      <c r="J13" s="916"/>
      <c r="K13" s="916"/>
      <c r="L13" s="916"/>
      <c r="M13" s="916"/>
    </row>
    <row r="14" spans="1:13">
      <c r="A14" s="682"/>
      <c r="B14" s="683" t="s">
        <v>1</v>
      </c>
      <c r="C14" s="387" t="s">
        <v>72</v>
      </c>
      <c r="D14" s="684" t="s">
        <v>179</v>
      </c>
      <c r="E14" s="685" t="s">
        <v>1</v>
      </c>
      <c r="F14" s="387" t="s">
        <v>72</v>
      </c>
      <c r="G14" s="685" t="s">
        <v>179</v>
      </c>
      <c r="H14" s="383"/>
      <c r="I14" s="383"/>
      <c r="J14" s="383"/>
      <c r="K14" s="383"/>
      <c r="L14" s="383"/>
      <c r="M14" s="383"/>
    </row>
    <row r="15" spans="1:13">
      <c r="A15" s="686" t="s">
        <v>1</v>
      </c>
      <c r="B15" s="388">
        <v>2.7979699999999998</v>
      </c>
      <c r="C15" s="389">
        <v>0.99870000000000003</v>
      </c>
      <c r="D15" s="687">
        <v>1.7992699999999999</v>
      </c>
      <c r="E15" s="390">
        <v>1.91587</v>
      </c>
      <c r="F15" s="389">
        <v>1.05328</v>
      </c>
      <c r="G15" s="687">
        <v>0.86258000000000001</v>
      </c>
    </row>
    <row r="16" spans="1:13">
      <c r="A16" s="688" t="s">
        <v>180</v>
      </c>
      <c r="B16" s="391"/>
      <c r="C16" s="392"/>
      <c r="D16" s="391"/>
      <c r="E16" s="391"/>
      <c r="F16" s="392"/>
      <c r="G16" s="391"/>
    </row>
    <row r="17" spans="1:13">
      <c r="A17" s="689" t="s">
        <v>181</v>
      </c>
      <c r="B17" s="393">
        <v>2.8239100000000001</v>
      </c>
      <c r="C17" s="393">
        <v>0.98965999999999998</v>
      </c>
      <c r="D17" s="394">
        <v>1.8342400000000001</v>
      </c>
      <c r="E17" s="393">
        <v>1.9186799999999999</v>
      </c>
      <c r="F17" s="393">
        <v>1.0201199999999999</v>
      </c>
      <c r="G17" s="394">
        <v>0.89854999999999996</v>
      </c>
    </row>
    <row r="18" spans="1:13">
      <c r="A18" s="689" t="s">
        <v>182</v>
      </c>
      <c r="B18" s="393">
        <v>2.7724500000000001</v>
      </c>
      <c r="C18" s="393">
        <v>1.0076000000000001</v>
      </c>
      <c r="D18" s="394">
        <v>1.76485</v>
      </c>
      <c r="E18" s="395">
        <v>1.9131</v>
      </c>
      <c r="F18" s="393">
        <v>1.0859399999999999</v>
      </c>
      <c r="G18" s="394">
        <v>0.82716000000000001</v>
      </c>
    </row>
    <row r="19" spans="1:13">
      <c r="A19" s="688" t="s">
        <v>46</v>
      </c>
      <c r="B19" s="391"/>
      <c r="C19" s="392"/>
      <c r="D19" s="391"/>
      <c r="E19" s="391"/>
      <c r="F19" s="392"/>
      <c r="G19" s="391"/>
    </row>
    <row r="20" spans="1:13">
      <c r="A20" s="690" t="s">
        <v>372</v>
      </c>
      <c r="B20" s="691">
        <v>3.22248</v>
      </c>
      <c r="C20" s="691">
        <v>1.73708</v>
      </c>
      <c r="D20" s="691">
        <v>1.4854000000000001</v>
      </c>
      <c r="E20" s="691">
        <v>2.3752499999999999</v>
      </c>
      <c r="F20" s="691">
        <v>1.46434</v>
      </c>
      <c r="G20" s="691">
        <v>0.91091</v>
      </c>
    </row>
    <row r="21" spans="1:13">
      <c r="A21" s="689" t="s">
        <v>373</v>
      </c>
      <c r="B21" s="691">
        <v>2.3130000000000002</v>
      </c>
      <c r="C21" s="691">
        <v>0.75383999999999995</v>
      </c>
      <c r="D21" s="691">
        <v>1.5591600000000001</v>
      </c>
      <c r="E21" s="691">
        <v>1.94235</v>
      </c>
      <c r="F21" s="691">
        <v>1.1003000000000001</v>
      </c>
      <c r="G21" s="691">
        <v>0.84204999999999997</v>
      </c>
    </row>
    <row r="22" spans="1:13">
      <c r="A22" s="689" t="s">
        <v>374</v>
      </c>
      <c r="B22" s="691">
        <v>3.4340199999999999</v>
      </c>
      <c r="C22" s="691">
        <v>1.16334</v>
      </c>
      <c r="D22" s="691">
        <v>2.27068</v>
      </c>
      <c r="E22" s="691">
        <v>2.3628399999999998</v>
      </c>
      <c r="F22" s="691">
        <v>1.23969</v>
      </c>
      <c r="G22" s="691">
        <v>1.1231500000000001</v>
      </c>
    </row>
    <row r="23" spans="1:13">
      <c r="A23" s="689" t="s">
        <v>375</v>
      </c>
      <c r="B23" s="691">
        <v>2.8826499999999999</v>
      </c>
      <c r="C23" s="691">
        <v>0.94574999999999998</v>
      </c>
      <c r="D23" s="691">
        <v>1.93689</v>
      </c>
      <c r="E23" s="691">
        <v>1.7923100000000001</v>
      </c>
      <c r="F23" s="691">
        <v>0.88526000000000005</v>
      </c>
      <c r="G23" s="691">
        <v>0.90705000000000002</v>
      </c>
    </row>
    <row r="24" spans="1:13">
      <c r="A24" s="689" t="s">
        <v>376</v>
      </c>
      <c r="B24" s="691">
        <v>1.74298</v>
      </c>
      <c r="C24" s="691">
        <v>0.59841999999999995</v>
      </c>
      <c r="D24" s="691">
        <v>1.14455</v>
      </c>
      <c r="E24" s="691">
        <v>1.1746300000000001</v>
      </c>
      <c r="F24" s="691">
        <v>0.79656000000000005</v>
      </c>
      <c r="G24" s="691">
        <v>0.37807000000000002</v>
      </c>
    </row>
    <row r="25" spans="1:13">
      <c r="A25" s="692" t="s">
        <v>183</v>
      </c>
      <c r="B25" s="396"/>
      <c r="C25" s="396"/>
      <c r="D25" s="396"/>
      <c r="E25" s="396"/>
      <c r="F25" s="396"/>
      <c r="G25" s="396"/>
    </row>
    <row r="26" spans="1:13">
      <c r="A26" s="693" t="s">
        <v>377</v>
      </c>
      <c r="B26" s="691">
        <v>2.84985</v>
      </c>
      <c r="C26" s="691">
        <v>1.10212</v>
      </c>
      <c r="D26" s="691">
        <v>1.74773</v>
      </c>
      <c r="E26" s="691">
        <v>2.0195799999999999</v>
      </c>
      <c r="F26" s="691">
        <v>1.15646</v>
      </c>
      <c r="G26" s="691">
        <v>0.86312</v>
      </c>
    </row>
    <row r="27" spans="1:13">
      <c r="A27" s="693" t="s">
        <v>184</v>
      </c>
      <c r="B27" s="691">
        <v>2.8238599999999998</v>
      </c>
      <c r="C27" s="691">
        <v>0.79081000000000001</v>
      </c>
      <c r="D27" s="691">
        <v>2.0330400000000002</v>
      </c>
      <c r="E27" s="691">
        <v>1.71868</v>
      </c>
      <c r="F27" s="691">
        <v>0.83650000000000002</v>
      </c>
      <c r="G27" s="691">
        <v>0.88217999999999996</v>
      </c>
    </row>
    <row r="28" spans="1:13">
      <c r="A28" s="694" t="s">
        <v>185</v>
      </c>
      <c r="B28" s="695">
        <v>1.81176</v>
      </c>
      <c r="C28" s="695">
        <v>0.48075000000000001</v>
      </c>
      <c r="D28" s="695">
        <v>1.33101</v>
      </c>
      <c r="E28" s="695">
        <v>1.3270599999999999</v>
      </c>
      <c r="F28" s="695">
        <v>0.58374999999999999</v>
      </c>
      <c r="G28" s="695">
        <v>0.74331000000000003</v>
      </c>
    </row>
    <row r="29" spans="1:13">
      <c r="A29" s="680" t="s">
        <v>186</v>
      </c>
      <c r="B29" s="606"/>
      <c r="C29" s="606"/>
      <c r="D29" s="606"/>
      <c r="E29" s="606"/>
      <c r="L29" s="383"/>
    </row>
    <row r="30" spans="1:13">
      <c r="A30" s="745" t="s">
        <v>378</v>
      </c>
      <c r="B30" s="696"/>
      <c r="C30" s="696"/>
      <c r="D30" s="696"/>
      <c r="E30" s="696"/>
      <c r="F30" s="697"/>
      <c r="G30" s="697"/>
      <c r="H30" s="697"/>
      <c r="I30" s="697"/>
      <c r="J30" s="697"/>
      <c r="K30" s="697"/>
      <c r="L30" s="697"/>
    </row>
    <row r="31" spans="1:13">
      <c r="A31" s="680"/>
      <c r="B31" s="606"/>
      <c r="C31" s="606"/>
      <c r="D31" s="606"/>
      <c r="E31" s="606"/>
      <c r="M31" s="383"/>
    </row>
    <row r="32" spans="1:13" ht="13">
      <c r="A32" s="670" t="s">
        <v>187</v>
      </c>
      <c r="B32" s="385"/>
      <c r="C32" s="385"/>
      <c r="D32" s="385"/>
      <c r="E32" s="385"/>
      <c r="F32" s="397"/>
      <c r="G32" s="397"/>
      <c r="H32" s="397"/>
      <c r="I32" s="397"/>
      <c r="J32" s="397"/>
      <c r="K32" s="397"/>
      <c r="M32" s="383"/>
    </row>
    <row r="33" spans="1:13" ht="13">
      <c r="A33" s="698" t="s">
        <v>188</v>
      </c>
      <c r="B33" s="385"/>
      <c r="C33" s="385"/>
      <c r="D33" s="385"/>
      <c r="E33" s="385"/>
      <c r="F33" s="397"/>
      <c r="G33" s="397"/>
      <c r="H33" s="397"/>
      <c r="I33" s="397"/>
      <c r="J33" s="397"/>
      <c r="K33" s="397"/>
      <c r="M33" s="383"/>
    </row>
    <row r="34" spans="1:13">
      <c r="A34" s="671"/>
      <c r="B34" s="387">
        <v>2019</v>
      </c>
      <c r="C34" s="699">
        <v>2020</v>
      </c>
      <c r="D34" s="383"/>
    </row>
    <row r="35" spans="1:13">
      <c r="A35" s="686" t="s">
        <v>1</v>
      </c>
      <c r="B35" s="700">
        <v>21943.09504</v>
      </c>
      <c r="C35" s="700">
        <v>15132.233259999999</v>
      </c>
    </row>
    <row r="36" spans="1:13">
      <c r="A36" s="701" t="s">
        <v>47</v>
      </c>
      <c r="B36" s="399"/>
      <c r="C36" s="399"/>
    </row>
    <row r="37" spans="1:13">
      <c r="A37" s="693" t="s">
        <v>72</v>
      </c>
      <c r="B37" s="401">
        <v>7832.3385399999997</v>
      </c>
      <c r="C37" s="401">
        <v>8319.2157100000004</v>
      </c>
    </row>
    <row r="38" spans="1:13">
      <c r="A38" s="693" t="s">
        <v>91</v>
      </c>
      <c r="B38" s="401">
        <v>2492.1967200000004</v>
      </c>
      <c r="C38" s="401">
        <v>1474.2423100000001</v>
      </c>
    </row>
    <row r="39" spans="1:13">
      <c r="A39" s="693" t="s">
        <v>93</v>
      </c>
      <c r="B39" s="401">
        <v>837.93813</v>
      </c>
      <c r="C39" s="401">
        <v>628.55932999999993</v>
      </c>
    </row>
    <row r="40" spans="1:13">
      <c r="A40" s="693" t="s">
        <v>92</v>
      </c>
      <c r="B40" s="401">
        <v>2351.7553599999997</v>
      </c>
      <c r="C40" s="401">
        <v>1487.1776299999999</v>
      </c>
    </row>
    <row r="41" spans="1:13">
      <c r="A41" s="693" t="s">
        <v>189</v>
      </c>
      <c r="B41" s="401">
        <v>1807.6782900000001</v>
      </c>
      <c r="C41" s="401">
        <v>1178.2532800000001</v>
      </c>
    </row>
    <row r="42" spans="1:13">
      <c r="A42" s="693" t="s">
        <v>190</v>
      </c>
      <c r="B42" s="401">
        <v>1179.6518100000001</v>
      </c>
      <c r="C42" s="401">
        <v>478.68425999999999</v>
      </c>
    </row>
    <row r="43" spans="1:13">
      <c r="A43" s="693" t="s">
        <v>191</v>
      </c>
      <c r="B43" s="401">
        <v>1998.5832499999999</v>
      </c>
      <c r="C43" s="401">
        <v>488.64249999999998</v>
      </c>
    </row>
    <row r="44" spans="1:13">
      <c r="A44" s="693" t="s">
        <v>192</v>
      </c>
      <c r="B44" s="401">
        <v>1594.5703100000001</v>
      </c>
      <c r="C44" s="401">
        <v>545.01761999999997</v>
      </c>
    </row>
    <row r="45" spans="1:13">
      <c r="A45" s="693" t="s">
        <v>193</v>
      </c>
      <c r="B45" s="401">
        <v>1848.3826299999998</v>
      </c>
      <c r="C45" s="401">
        <v>529.46753000000001</v>
      </c>
    </row>
    <row r="46" spans="1:13">
      <c r="A46" s="702" t="s">
        <v>214</v>
      </c>
      <c r="B46" s="703" t="s">
        <v>379</v>
      </c>
      <c r="C46" s="704" t="s">
        <v>380</v>
      </c>
    </row>
    <row r="47" spans="1:13">
      <c r="A47" s="680" t="s">
        <v>186</v>
      </c>
      <c r="B47" s="413"/>
      <c r="C47" s="401"/>
    </row>
    <row r="48" spans="1:13">
      <c r="A48" s="705" t="s">
        <v>381</v>
      </c>
      <c r="B48" s="413"/>
      <c r="C48" s="401"/>
    </row>
    <row r="49" spans="1:13">
      <c r="A49" s="3" t="s">
        <v>382</v>
      </c>
      <c r="B49" s="413"/>
      <c r="C49" s="401"/>
    </row>
    <row r="50" spans="1:13">
      <c r="A50" s="3" t="s">
        <v>383</v>
      </c>
      <c r="B50" s="413"/>
      <c r="C50" s="401"/>
    </row>
    <row r="51" spans="1:13" ht="14">
      <c r="A51" s="705" t="s">
        <v>194</v>
      </c>
      <c r="B51" s="403"/>
      <c r="C51" s="403"/>
      <c r="D51" s="403"/>
      <c r="E51" s="706"/>
      <c r="F51" s="404"/>
    </row>
    <row r="52" spans="1:13">
      <c r="A52" s="680" t="s">
        <v>195</v>
      </c>
      <c r="B52" s="405"/>
      <c r="C52" s="405"/>
      <c r="D52" s="405"/>
      <c r="E52" s="405"/>
      <c r="F52" s="406"/>
      <c r="G52" s="406"/>
    </row>
    <row r="53" spans="1:13">
      <c r="A53" s="680" t="s">
        <v>196</v>
      </c>
      <c r="B53" s="405"/>
      <c r="C53" s="405"/>
      <c r="D53" s="405"/>
      <c r="E53" s="405"/>
      <c r="F53" s="406"/>
      <c r="G53" s="406"/>
    </row>
    <row r="54" spans="1:13">
      <c r="M54" s="383"/>
    </row>
    <row r="55" spans="1:13">
      <c r="A55" s="606"/>
      <c r="B55" s="606"/>
      <c r="C55" s="606"/>
      <c r="D55" s="606"/>
      <c r="E55" s="606"/>
      <c r="M55" s="383"/>
    </row>
    <row r="56" spans="1:13">
      <c r="A56" s="670" t="s">
        <v>197</v>
      </c>
      <c r="B56" s="385"/>
      <c r="C56" s="385"/>
      <c r="D56" s="385"/>
      <c r="E56" s="385"/>
      <c r="M56" s="383"/>
    </row>
    <row r="57" spans="1:13">
      <c r="A57" s="698" t="s">
        <v>188</v>
      </c>
      <c r="B57" s="385"/>
      <c r="C57" s="385"/>
      <c r="D57" s="385"/>
      <c r="E57" s="385"/>
      <c r="M57" s="383"/>
    </row>
    <row r="58" spans="1:13">
      <c r="A58" s="707"/>
      <c r="B58" s="908">
        <v>2019</v>
      </c>
      <c r="C58" s="909"/>
      <c r="D58" s="910"/>
      <c r="E58" s="908">
        <v>2020</v>
      </c>
      <c r="F58" s="909"/>
      <c r="G58" s="909"/>
      <c r="H58" s="383"/>
    </row>
    <row r="59" spans="1:13">
      <c r="A59" s="708"/>
      <c r="B59" s="709" t="s">
        <v>1</v>
      </c>
      <c r="C59" s="710" t="s">
        <v>72</v>
      </c>
      <c r="D59" s="711" t="s">
        <v>179</v>
      </c>
      <c r="E59" s="709" t="s">
        <v>1</v>
      </c>
      <c r="F59" s="710" t="s">
        <v>72</v>
      </c>
      <c r="G59" s="699" t="s">
        <v>179</v>
      </c>
      <c r="H59" s="383"/>
    </row>
    <row r="60" spans="1:13">
      <c r="A60" s="712" t="s">
        <v>1</v>
      </c>
      <c r="B60" s="700">
        <v>21943.09504</v>
      </c>
      <c r="C60" s="713">
        <v>7832.3385399999997</v>
      </c>
      <c r="D60" s="713">
        <v>14110.7565</v>
      </c>
      <c r="E60" s="700">
        <v>15132.233259999999</v>
      </c>
      <c r="F60" s="713">
        <v>8319.2157100000004</v>
      </c>
      <c r="G60" s="713">
        <v>6813.0175499999996</v>
      </c>
    </row>
    <row r="61" spans="1:13">
      <c r="A61" s="701" t="s">
        <v>198</v>
      </c>
      <c r="B61" s="714"/>
      <c r="C61" s="715"/>
      <c r="D61" s="715"/>
      <c r="E61" s="714"/>
      <c r="F61" s="715"/>
      <c r="G61" s="715"/>
    </row>
    <row r="62" spans="1:13">
      <c r="A62" s="689" t="s">
        <v>199</v>
      </c>
      <c r="B62" s="716">
        <v>2824.8198299999999</v>
      </c>
      <c r="C62" s="716">
        <v>2062.2377900000001</v>
      </c>
      <c r="D62" s="716">
        <v>762.58204000000001</v>
      </c>
      <c r="E62" s="716">
        <v>2457.4005299999999</v>
      </c>
      <c r="F62" s="716">
        <v>1962.0968300000002</v>
      </c>
      <c r="G62" s="716">
        <v>495.30369999999999</v>
      </c>
    </row>
    <row r="63" spans="1:13">
      <c r="A63" s="689" t="s">
        <v>200</v>
      </c>
      <c r="B63" s="716">
        <v>3680.7219300000002</v>
      </c>
      <c r="C63" s="716">
        <v>1819.27279</v>
      </c>
      <c r="D63" s="716">
        <v>1861.4491399999999</v>
      </c>
      <c r="E63" s="716">
        <v>2502.9475299999999</v>
      </c>
      <c r="F63" s="716">
        <v>1771.67266</v>
      </c>
      <c r="G63" s="716">
        <v>731.27488000000005</v>
      </c>
    </row>
    <row r="64" spans="1:13">
      <c r="A64" s="689" t="s">
        <v>201</v>
      </c>
      <c r="B64" s="716">
        <v>2664.79592</v>
      </c>
      <c r="C64" s="716">
        <v>1033.3512000000001</v>
      </c>
      <c r="D64" s="716">
        <v>1631.4447299999999</v>
      </c>
      <c r="E64" s="716">
        <v>1467.97127</v>
      </c>
      <c r="F64" s="716">
        <v>921.88869</v>
      </c>
      <c r="G64" s="716">
        <v>546.08258999999998</v>
      </c>
    </row>
    <row r="65" spans="1:12">
      <c r="A65" s="689" t="s">
        <v>202</v>
      </c>
      <c r="B65" s="716">
        <v>6816.35203</v>
      </c>
      <c r="C65" s="716">
        <v>2203.6521600000001</v>
      </c>
      <c r="D65" s="716">
        <v>4612.6998700000004</v>
      </c>
      <c r="E65" s="716">
        <v>4913.7840900000001</v>
      </c>
      <c r="F65" s="716">
        <v>2677.1574000000001</v>
      </c>
      <c r="G65" s="716">
        <v>2236.6266900000001</v>
      </c>
    </row>
    <row r="66" spans="1:12">
      <c r="A66" s="689" t="s">
        <v>203</v>
      </c>
      <c r="B66" s="716">
        <v>3672.3430499999999</v>
      </c>
      <c r="C66" s="716">
        <v>552.36853000000008</v>
      </c>
      <c r="D66" s="716">
        <v>3119.97453</v>
      </c>
      <c r="E66" s="716">
        <v>2516.2373600000001</v>
      </c>
      <c r="F66" s="716">
        <v>755.32931999999994</v>
      </c>
      <c r="G66" s="716">
        <v>1760.90804</v>
      </c>
    </row>
    <row r="67" spans="1:12">
      <c r="A67" s="689" t="s">
        <v>204</v>
      </c>
      <c r="B67" s="716">
        <v>2272.8765899999999</v>
      </c>
      <c r="C67" s="717">
        <v>161.45607999999999</v>
      </c>
      <c r="D67" s="716">
        <v>2111.4205099999999</v>
      </c>
      <c r="E67" s="716">
        <v>1219.6614299999999</v>
      </c>
      <c r="F67" s="716">
        <v>203.26660000000001</v>
      </c>
      <c r="G67" s="716">
        <v>1016.39483</v>
      </c>
    </row>
    <row r="68" spans="1:12">
      <c r="A68" s="718" t="s">
        <v>214</v>
      </c>
      <c r="B68" s="704" t="s">
        <v>380</v>
      </c>
      <c r="C68" s="703" t="s">
        <v>379</v>
      </c>
      <c r="D68" s="704" t="s">
        <v>380</v>
      </c>
      <c r="E68" s="704" t="s">
        <v>380</v>
      </c>
      <c r="F68" s="704" t="s">
        <v>380</v>
      </c>
      <c r="G68" s="704" t="s">
        <v>380</v>
      </c>
    </row>
    <row r="69" spans="1:12">
      <c r="A69" s="680" t="s">
        <v>186</v>
      </c>
      <c r="B69" s="606"/>
      <c r="C69" s="606"/>
      <c r="D69" s="606"/>
      <c r="E69" s="697"/>
      <c r="F69" s="697"/>
      <c r="G69" s="697"/>
      <c r="H69" s="697"/>
      <c r="I69" s="697"/>
      <c r="J69" s="697"/>
      <c r="K69" s="697"/>
      <c r="L69" s="697"/>
    </row>
    <row r="70" spans="1:12">
      <c r="A70" s="705" t="s">
        <v>381</v>
      </c>
      <c r="B70" s="606"/>
      <c r="C70" s="606"/>
      <c r="D70" s="606"/>
      <c r="E70" s="697"/>
      <c r="F70" s="697"/>
      <c r="G70" s="697"/>
      <c r="H70" s="697"/>
      <c r="I70" s="697"/>
      <c r="J70" s="697"/>
      <c r="K70" s="697"/>
      <c r="L70" s="697"/>
    </row>
    <row r="71" spans="1:12">
      <c r="A71" s="3" t="s">
        <v>382</v>
      </c>
      <c r="B71" s="606"/>
      <c r="C71" s="606"/>
      <c r="D71" s="606"/>
      <c r="E71" s="697"/>
      <c r="F71" s="697"/>
      <c r="G71" s="697"/>
      <c r="H71" s="697"/>
      <c r="I71" s="697"/>
      <c r="J71" s="697"/>
      <c r="K71" s="697"/>
      <c r="L71" s="697"/>
    </row>
    <row r="72" spans="1:12">
      <c r="A72" s="3" t="s">
        <v>383</v>
      </c>
      <c r="B72" s="606"/>
      <c r="C72" s="606"/>
      <c r="D72" s="606"/>
      <c r="E72" s="697"/>
      <c r="F72" s="697"/>
      <c r="G72" s="697"/>
      <c r="H72" s="697"/>
      <c r="I72" s="697"/>
      <c r="J72" s="697"/>
      <c r="K72" s="697"/>
      <c r="L72" s="697"/>
    </row>
    <row r="73" spans="1:12">
      <c r="A73" s="680"/>
      <c r="B73" s="606"/>
      <c r="C73" s="606"/>
      <c r="D73" s="606"/>
      <c r="E73" s="697"/>
      <c r="F73" s="697"/>
      <c r="G73" s="697"/>
      <c r="H73" s="697"/>
      <c r="I73" s="697"/>
      <c r="J73" s="697"/>
      <c r="K73" s="697"/>
      <c r="L73" s="697"/>
    </row>
    <row r="74" spans="1:12">
      <c r="B74" s="407"/>
      <c r="C74" s="407"/>
      <c r="D74" s="407"/>
      <c r="E74" s="407"/>
    </row>
    <row r="75" spans="1:12">
      <c r="A75" s="670" t="s">
        <v>384</v>
      </c>
      <c r="B75" s="719"/>
      <c r="C75" s="719"/>
      <c r="D75" s="719"/>
      <c r="E75" s="719"/>
      <c r="F75" s="383"/>
      <c r="G75" s="383"/>
      <c r="J75" s="383"/>
      <c r="K75" s="383"/>
      <c r="L75" s="383"/>
    </row>
    <row r="76" spans="1:12">
      <c r="A76" s="698" t="s">
        <v>188</v>
      </c>
      <c r="B76" s="719"/>
      <c r="C76" s="719"/>
      <c r="D76" s="719"/>
      <c r="E76" s="719"/>
      <c r="F76" s="383"/>
      <c r="G76" s="383"/>
      <c r="J76" s="383"/>
      <c r="K76" s="383"/>
      <c r="L76" s="383"/>
    </row>
    <row r="77" spans="1:12" ht="30">
      <c r="A77" s="720"/>
      <c r="B77" s="721" t="s">
        <v>205</v>
      </c>
      <c r="C77" s="722" t="s">
        <v>206</v>
      </c>
      <c r="D77" s="721" t="s">
        <v>207</v>
      </c>
      <c r="E77" s="723" t="s">
        <v>208</v>
      </c>
      <c r="F77" s="383"/>
    </row>
    <row r="78" spans="1:12">
      <c r="A78" s="724" t="s">
        <v>1</v>
      </c>
      <c r="B78" s="725">
        <v>4683.4624000000003</v>
      </c>
      <c r="C78" s="700">
        <v>3635.7533100000001</v>
      </c>
      <c r="D78" s="726">
        <v>1772.6611599999999</v>
      </c>
      <c r="E78" s="726">
        <v>5040.3563899999999</v>
      </c>
    </row>
    <row r="79" spans="1:12">
      <c r="A79" s="398" t="s">
        <v>209</v>
      </c>
      <c r="B79" s="408"/>
      <c r="C79" s="727"/>
      <c r="D79" s="409"/>
      <c r="E79" s="727"/>
    </row>
    <row r="80" spans="1:12">
      <c r="A80" s="400" t="s">
        <v>124</v>
      </c>
      <c r="B80" s="410">
        <v>1836.7720200000001</v>
      </c>
      <c r="C80" s="410">
        <v>943.43914000000007</v>
      </c>
      <c r="D80" s="410">
        <v>940.62320999999997</v>
      </c>
      <c r="E80" s="410">
        <v>1582.50479</v>
      </c>
    </row>
    <row r="81" spans="1:11">
      <c r="A81" s="400" t="s">
        <v>210</v>
      </c>
      <c r="B81" s="410">
        <v>1049.1442500000001</v>
      </c>
      <c r="C81" s="410">
        <v>1654.17632</v>
      </c>
      <c r="D81" s="728">
        <v>289.37401</v>
      </c>
      <c r="E81" s="410">
        <v>1287.7303200000001</v>
      </c>
    </row>
    <row r="82" spans="1:11">
      <c r="A82" s="400" t="s">
        <v>385</v>
      </c>
      <c r="B82" s="410">
        <v>1191.3673799999999</v>
      </c>
      <c r="C82" s="410">
        <v>317.52760999999998</v>
      </c>
      <c r="D82" s="410">
        <v>431.46095000000003</v>
      </c>
      <c r="E82" s="410">
        <v>1555.57573</v>
      </c>
    </row>
    <row r="83" spans="1:11">
      <c r="A83" s="411" t="s">
        <v>212</v>
      </c>
      <c r="B83" s="410">
        <v>494.46742</v>
      </c>
      <c r="C83" s="410">
        <v>703.63707999999997</v>
      </c>
      <c r="D83" s="728">
        <v>68.318110000000004</v>
      </c>
      <c r="E83" s="410">
        <v>425.69016999999997</v>
      </c>
    </row>
    <row r="84" spans="1:11">
      <c r="A84" s="400" t="s">
        <v>213</v>
      </c>
      <c r="B84" s="729" t="s">
        <v>380</v>
      </c>
      <c r="C84" s="729" t="s">
        <v>380</v>
      </c>
      <c r="D84" s="729" t="s">
        <v>380</v>
      </c>
      <c r="E84" s="728">
        <v>181.04848000000001</v>
      </c>
    </row>
    <row r="85" spans="1:11">
      <c r="A85" s="400" t="s">
        <v>214</v>
      </c>
      <c r="B85" s="729" t="s">
        <v>380</v>
      </c>
      <c r="C85" s="729" t="s">
        <v>380</v>
      </c>
      <c r="D85" s="729" t="s">
        <v>380</v>
      </c>
      <c r="E85" s="729" t="s">
        <v>380</v>
      </c>
    </row>
    <row r="86" spans="1:11">
      <c r="A86" s="398" t="s">
        <v>215</v>
      </c>
      <c r="B86" s="408"/>
      <c r="C86" s="727"/>
      <c r="D86" s="714"/>
      <c r="E86" s="727"/>
    </row>
    <row r="87" spans="1:11">
      <c r="A87" s="400" t="s">
        <v>216</v>
      </c>
      <c r="B87" s="414">
        <v>3298.9772599999997</v>
      </c>
      <c r="C87" s="414">
        <v>2695.83529</v>
      </c>
      <c r="D87" s="414">
        <v>1159.2283200000002</v>
      </c>
      <c r="E87" s="716">
        <v>2753.3178499999999</v>
      </c>
    </row>
    <row r="88" spans="1:11">
      <c r="A88" s="400" t="s">
        <v>217</v>
      </c>
      <c r="B88" s="414">
        <v>1281.4493799999998</v>
      </c>
      <c r="C88" s="414">
        <v>771.05396999999994</v>
      </c>
      <c r="D88" s="730">
        <v>236.41851</v>
      </c>
      <c r="E88" s="716">
        <v>450.15926000000002</v>
      </c>
    </row>
    <row r="89" spans="1:11">
      <c r="A89" s="400" t="s">
        <v>218</v>
      </c>
      <c r="B89" s="729" t="s">
        <v>380</v>
      </c>
      <c r="C89" s="731">
        <v>160.10910999999999</v>
      </c>
      <c r="D89" s="730">
        <v>282.99162999999999</v>
      </c>
      <c r="E89" s="716">
        <v>1692.6431599999999</v>
      </c>
    </row>
    <row r="90" spans="1:11" ht="13.5" customHeight="1">
      <c r="A90" s="400" t="s">
        <v>219</v>
      </c>
      <c r="B90" s="729" t="s">
        <v>380</v>
      </c>
      <c r="C90" s="729" t="s">
        <v>380</v>
      </c>
      <c r="D90" s="729" t="s">
        <v>380</v>
      </c>
      <c r="E90" s="717">
        <v>133.50626</v>
      </c>
    </row>
    <row r="91" spans="1:11">
      <c r="A91" s="732" t="s">
        <v>214</v>
      </c>
      <c r="B91" s="703" t="s">
        <v>379</v>
      </c>
      <c r="C91" s="703" t="s">
        <v>379</v>
      </c>
      <c r="D91" s="733" t="s">
        <v>380</v>
      </c>
      <c r="E91" s="733" t="s">
        <v>380</v>
      </c>
    </row>
    <row r="92" spans="1:11">
      <c r="A92" s="680" t="s">
        <v>186</v>
      </c>
      <c r="B92" s="413"/>
      <c r="C92" s="413"/>
      <c r="D92" s="414"/>
      <c r="E92" s="716"/>
    </row>
    <row r="93" spans="1:11">
      <c r="A93" s="705" t="s">
        <v>381</v>
      </c>
      <c r="B93" s="413"/>
      <c r="C93" s="413"/>
      <c r="D93" s="414"/>
      <c r="E93" s="716"/>
    </row>
    <row r="94" spans="1:11">
      <c r="A94" s="3" t="s">
        <v>382</v>
      </c>
      <c r="B94" s="413"/>
      <c r="C94" s="413"/>
      <c r="D94" s="414"/>
      <c r="E94" s="716"/>
    </row>
    <row r="95" spans="1:11">
      <c r="A95" s="3" t="s">
        <v>383</v>
      </c>
      <c r="B95" s="413"/>
      <c r="C95" s="413"/>
      <c r="D95" s="414"/>
      <c r="E95" s="716"/>
    </row>
    <row r="96" spans="1:11">
      <c r="A96" s="680" t="s">
        <v>220</v>
      </c>
      <c r="B96" s="734"/>
      <c r="C96" s="734"/>
      <c r="D96" s="734"/>
      <c r="E96" s="734"/>
      <c r="F96" s="403"/>
      <c r="G96" s="403"/>
      <c r="H96" s="735"/>
      <c r="I96" s="735"/>
      <c r="J96" s="735"/>
      <c r="K96" s="383"/>
    </row>
    <row r="97" spans="1:10">
      <c r="A97" s="680" t="s">
        <v>221</v>
      </c>
      <c r="B97" s="734"/>
      <c r="C97" s="734"/>
      <c r="D97" s="734"/>
      <c r="E97" s="734"/>
      <c r="F97" s="403"/>
      <c r="G97" s="403"/>
      <c r="H97" s="735"/>
      <c r="I97" s="735"/>
      <c r="J97" s="735"/>
    </row>
    <row r="98" spans="1:10">
      <c r="A98" s="680" t="s">
        <v>222</v>
      </c>
      <c r="B98" s="734"/>
      <c r="C98" s="734"/>
      <c r="D98" s="734"/>
      <c r="E98" s="734"/>
      <c r="F98" s="403"/>
      <c r="G98" s="403"/>
      <c r="H98" s="735"/>
      <c r="I98" s="735"/>
      <c r="J98" s="735"/>
    </row>
    <row r="99" spans="1:10">
      <c r="A99" s="680" t="s">
        <v>223</v>
      </c>
      <c r="B99" s="734"/>
      <c r="C99" s="734"/>
      <c r="D99" s="734"/>
      <c r="E99" s="734"/>
      <c r="F99" s="403"/>
      <c r="G99" s="403"/>
      <c r="H99" s="735"/>
      <c r="I99" s="735"/>
      <c r="J99" s="735"/>
    </row>
    <row r="100" spans="1:10">
      <c r="A100" s="680" t="s">
        <v>224</v>
      </c>
      <c r="B100" s="734"/>
      <c r="C100" s="734"/>
      <c r="D100" s="734"/>
      <c r="E100" s="734"/>
      <c r="F100" s="403"/>
      <c r="G100" s="403"/>
      <c r="H100" s="735"/>
      <c r="I100" s="735"/>
      <c r="J100" s="735"/>
    </row>
    <row r="101" spans="1:10" ht="13.5" customHeight="1">
      <c r="A101" s="680"/>
      <c r="B101" s="606"/>
      <c r="C101" s="606"/>
      <c r="D101" s="606"/>
      <c r="E101" s="606"/>
    </row>
    <row r="102" spans="1:10">
      <c r="A102" s="734"/>
      <c r="B102" s="403"/>
      <c r="C102" s="735"/>
      <c r="D102" s="735"/>
    </row>
    <row r="103" spans="1:10">
      <c r="A103" s="670" t="s">
        <v>225</v>
      </c>
      <c r="B103" s="736"/>
      <c r="C103" s="736"/>
      <c r="D103" s="698"/>
      <c r="E103" s="737"/>
      <c r="F103" s="737"/>
      <c r="G103" s="737"/>
      <c r="H103" s="737"/>
      <c r="I103" s="737"/>
    </row>
    <row r="104" spans="1:10" ht="12.75" customHeight="1">
      <c r="A104" s="698" t="s">
        <v>178</v>
      </c>
      <c r="B104" s="386"/>
      <c r="C104" s="386"/>
      <c r="D104" s="415"/>
      <c r="E104" s="416"/>
      <c r="H104" s="737"/>
    </row>
    <row r="105" spans="1:10">
      <c r="A105" s="738"/>
      <c r="B105" s="739">
        <v>2016</v>
      </c>
      <c r="C105" s="740">
        <v>2017</v>
      </c>
      <c r="D105" s="740">
        <v>2018</v>
      </c>
      <c r="E105" s="740">
        <v>2019</v>
      </c>
      <c r="F105" s="740">
        <v>2020</v>
      </c>
      <c r="G105" s="383"/>
    </row>
    <row r="106" spans="1:10">
      <c r="A106" s="741" t="s">
        <v>1</v>
      </c>
      <c r="B106" s="742">
        <v>2.9080000000000004</v>
      </c>
      <c r="C106" s="742">
        <v>3.1147900000000002</v>
      </c>
      <c r="D106" s="742">
        <v>3.0272600000000001</v>
      </c>
      <c r="E106" s="742">
        <v>2.7979799999999999</v>
      </c>
      <c r="F106" s="742">
        <v>1.91587</v>
      </c>
    </row>
    <row r="107" spans="1:10">
      <c r="A107" s="701" t="s">
        <v>226</v>
      </c>
      <c r="B107" s="417"/>
      <c r="C107" s="417"/>
      <c r="D107" s="417"/>
      <c r="E107" s="417"/>
      <c r="F107" s="417"/>
    </row>
    <row r="108" spans="1:10">
      <c r="A108" s="693" t="s">
        <v>227</v>
      </c>
      <c r="B108" s="743">
        <v>0.64944000000000002</v>
      </c>
      <c r="C108" s="743">
        <v>0.63324999999999998</v>
      </c>
      <c r="D108" s="743">
        <v>0.61563000000000001</v>
      </c>
      <c r="E108" s="743">
        <v>0.62670000000000003</v>
      </c>
      <c r="F108" s="743">
        <v>0.59297</v>
      </c>
    </row>
    <row r="109" spans="1:10">
      <c r="A109" s="693" t="s">
        <v>228</v>
      </c>
      <c r="B109" s="743">
        <v>0.36778</v>
      </c>
      <c r="C109" s="743">
        <v>0.39535999999999999</v>
      </c>
      <c r="D109" s="743">
        <v>0.39860000000000001</v>
      </c>
      <c r="E109" s="743">
        <v>0.37201000000000001</v>
      </c>
      <c r="F109" s="743">
        <v>0.46032000000000001</v>
      </c>
    </row>
    <row r="110" spans="1:10">
      <c r="A110" s="701" t="s">
        <v>179</v>
      </c>
      <c r="B110" s="417"/>
      <c r="C110" s="417"/>
      <c r="D110" s="417"/>
      <c r="E110" s="417"/>
      <c r="F110" s="417"/>
    </row>
    <row r="111" spans="1:10">
      <c r="A111" s="693" t="s">
        <v>227</v>
      </c>
      <c r="B111" s="743">
        <v>0.60385999999999995</v>
      </c>
      <c r="C111" s="743">
        <v>0.68601999999999996</v>
      </c>
      <c r="D111" s="743">
        <v>0.67279999999999995</v>
      </c>
      <c r="E111" s="743">
        <v>0.54361000000000004</v>
      </c>
      <c r="F111" s="743">
        <v>0.22442999999999999</v>
      </c>
    </row>
    <row r="112" spans="1:10">
      <c r="A112" s="694" t="s">
        <v>228</v>
      </c>
      <c r="B112" s="744">
        <v>1.2869200000000001</v>
      </c>
      <c r="C112" s="744">
        <v>1.4001600000000001</v>
      </c>
      <c r="D112" s="744">
        <v>1.34023</v>
      </c>
      <c r="E112" s="744">
        <v>1.25566</v>
      </c>
      <c r="F112" s="744">
        <v>0.63815</v>
      </c>
    </row>
    <row r="113" spans="1:13">
      <c r="A113" s="680" t="s">
        <v>186</v>
      </c>
      <c r="B113" s="418"/>
      <c r="C113" s="402"/>
      <c r="D113" s="402"/>
      <c r="E113" s="402"/>
      <c r="H113" s="737"/>
    </row>
    <row r="114" spans="1:13">
      <c r="A114" s="384"/>
      <c r="B114" s="402"/>
      <c r="C114" s="402"/>
      <c r="D114" s="402"/>
      <c r="E114" s="402"/>
      <c r="H114" s="737"/>
    </row>
    <row r="115" spans="1:13">
      <c r="A115" s="383"/>
      <c r="B115" s="402"/>
      <c r="C115" s="402"/>
      <c r="D115" s="402"/>
      <c r="E115" s="402"/>
      <c r="F115" s="383"/>
      <c r="G115" s="383"/>
      <c r="H115" s="383"/>
      <c r="I115" s="383"/>
      <c r="J115" s="383"/>
      <c r="K115" s="383"/>
      <c r="L115" s="383"/>
      <c r="M115" s="383"/>
    </row>
    <row r="116" spans="1:13">
      <c r="A116" s="680" t="s">
        <v>229</v>
      </c>
    </row>
    <row r="117" spans="1:13">
      <c r="A117" s="525" t="s">
        <v>386</v>
      </c>
    </row>
    <row r="118" spans="1:13">
      <c r="A118" s="114" t="s">
        <v>319</v>
      </c>
    </row>
    <row r="120" spans="1:13">
      <c r="A120" s="406" t="s">
        <v>387</v>
      </c>
    </row>
    <row r="121" spans="1:13">
      <c r="A121" s="384"/>
    </row>
  </sheetData>
  <mergeCells count="5">
    <mergeCell ref="B58:D58"/>
    <mergeCell ref="E58:G58"/>
    <mergeCell ref="B13:D13"/>
    <mergeCell ref="E13:G13"/>
    <mergeCell ref="H13:M13"/>
  </mergeCells>
  <conditionalFormatting sqref="H69:H73 E69:E73 B69:B73">
    <cfRule type="expression" dxfId="1" priority="1" stopIfTrue="1">
      <formula>#REF!&gt;0.02</formula>
    </cfRule>
  </conditionalFormatting>
  <hyperlinks>
    <hyperlink ref="A117" r:id="rId1"/>
  </hyperlinks>
  <pageMargins left="0.7" right="0.7" top="0.75" bottom="0.75" header="0.3" footer="0.3"/>
  <pageSetup paperSize="9"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3"/>
  <sheetViews>
    <sheetView workbookViewId="0">
      <selection activeCell="A11" sqref="A11"/>
    </sheetView>
  </sheetViews>
  <sheetFormatPr baseColWidth="10" defaultColWidth="11.453125" defaultRowHeight="12.5"/>
  <cols>
    <col min="1" max="1" width="44.7265625" style="407" customWidth="1"/>
    <col min="2" max="2" width="13.7265625" style="407" customWidth="1"/>
    <col min="3" max="6" width="13.7265625" style="384" customWidth="1"/>
    <col min="7" max="15" width="13.7265625" style="420" customWidth="1"/>
    <col min="16" max="16384" width="11.453125" style="420"/>
  </cols>
  <sheetData>
    <row r="1" spans="1:12" ht="12.75" customHeight="1">
      <c r="A1" s="746" t="s">
        <v>239</v>
      </c>
      <c r="H1" s="526" t="s">
        <v>41</v>
      </c>
    </row>
    <row r="2" spans="1:12">
      <c r="A2" s="464" t="s">
        <v>369</v>
      </c>
    </row>
    <row r="3" spans="1:12" s="421" customFormat="1" ht="12.75" customHeight="1">
      <c r="A3" s="464" t="s">
        <v>370</v>
      </c>
      <c r="B3" s="407"/>
      <c r="C3" s="384"/>
      <c r="D3" s="384"/>
      <c r="E3" s="384"/>
      <c r="F3" s="384"/>
      <c r="G3" s="420"/>
      <c r="H3" s="420"/>
      <c r="I3" s="420"/>
      <c r="J3" s="420"/>
      <c r="K3" s="420"/>
      <c r="L3" s="420"/>
    </row>
    <row r="4" spans="1:12" s="421" customFormat="1" ht="12.75" customHeight="1">
      <c r="A4" s="606"/>
      <c r="B4" s="606"/>
      <c r="C4" s="406"/>
      <c r="D4" s="384"/>
      <c r="E4" s="384"/>
      <c r="F4" s="384"/>
      <c r="G4" s="420"/>
      <c r="H4" s="420"/>
      <c r="I4" s="420"/>
      <c r="J4" s="420"/>
      <c r="K4" s="420"/>
      <c r="L4" s="420"/>
    </row>
    <row r="5" spans="1:12" ht="15.5">
      <c r="A5" s="670" t="s">
        <v>388</v>
      </c>
      <c r="B5" s="415"/>
      <c r="C5" s="416"/>
      <c r="D5" s="397"/>
      <c r="E5" s="397"/>
      <c r="G5" s="421"/>
    </row>
    <row r="6" spans="1:12" ht="15.5">
      <c r="A6" s="698" t="s">
        <v>230</v>
      </c>
      <c r="B6" s="415"/>
      <c r="C6" s="416"/>
      <c r="D6" s="397"/>
      <c r="E6" s="397"/>
      <c r="G6" s="421"/>
    </row>
    <row r="7" spans="1:12">
      <c r="A7" s="738"/>
      <c r="B7" s="739">
        <v>2019</v>
      </c>
      <c r="C7" s="740">
        <v>2020</v>
      </c>
      <c r="D7" s="422"/>
      <c r="E7" s="420"/>
      <c r="F7" s="420"/>
    </row>
    <row r="8" spans="1:12">
      <c r="A8" s="741" t="s">
        <v>1</v>
      </c>
      <c r="B8" s="725">
        <v>76568.815480000005</v>
      </c>
      <c r="C8" s="725">
        <v>56137.231030000003</v>
      </c>
      <c r="D8" s="420"/>
      <c r="E8" s="420"/>
      <c r="F8" s="420"/>
    </row>
    <row r="9" spans="1:12">
      <c r="A9" s="693" t="s">
        <v>226</v>
      </c>
      <c r="B9" s="412">
        <v>69665.991479999997</v>
      </c>
      <c r="C9" s="412">
        <v>54631.600310000002</v>
      </c>
      <c r="D9" s="420"/>
      <c r="E9" s="420"/>
      <c r="F9" s="420"/>
    </row>
    <row r="10" spans="1:12">
      <c r="A10" s="747" t="s">
        <v>231</v>
      </c>
      <c r="B10" s="423"/>
      <c r="C10" s="423"/>
      <c r="D10" s="420"/>
      <c r="E10" s="420"/>
      <c r="F10" s="420"/>
    </row>
    <row r="11" spans="1:12">
      <c r="A11" s="748" t="s">
        <v>232</v>
      </c>
      <c r="B11" s="749">
        <v>41118.668890000001</v>
      </c>
      <c r="C11" s="750">
        <v>32960.695460000003</v>
      </c>
      <c r="D11" s="420"/>
      <c r="E11" s="420"/>
      <c r="F11" s="420"/>
    </row>
    <row r="12" spans="1:12">
      <c r="A12" s="748" t="s">
        <v>211</v>
      </c>
      <c r="B12" s="749">
        <v>16510.695009999999</v>
      </c>
      <c r="C12" s="750">
        <v>10674.72896</v>
      </c>
      <c r="D12" s="420"/>
      <c r="E12" s="420"/>
      <c r="F12" s="420"/>
    </row>
    <row r="13" spans="1:12">
      <c r="A13" s="748" t="s">
        <v>233</v>
      </c>
      <c r="B13" s="749">
        <v>4200.2485700000007</v>
      </c>
      <c r="C13" s="751">
        <v>1010.67859</v>
      </c>
      <c r="D13" s="420"/>
      <c r="E13" s="420"/>
      <c r="F13" s="420"/>
    </row>
    <row r="14" spans="1:12">
      <c r="A14" s="748" t="s">
        <v>234</v>
      </c>
      <c r="B14" s="749">
        <v>14739.203009999999</v>
      </c>
      <c r="C14" s="750">
        <v>11445.124400000001</v>
      </c>
      <c r="D14" s="420"/>
      <c r="E14" s="420"/>
      <c r="F14" s="420"/>
    </row>
    <row r="15" spans="1:12">
      <c r="A15" s="752" t="s">
        <v>214</v>
      </c>
      <c r="B15" s="753" t="s">
        <v>379</v>
      </c>
      <c r="C15" s="754" t="s">
        <v>380</v>
      </c>
      <c r="D15" s="420"/>
      <c r="E15" s="420"/>
      <c r="F15" s="420"/>
      <c r="G15" s="422"/>
      <c r="H15" s="422"/>
      <c r="I15" s="422"/>
    </row>
    <row r="16" spans="1:12">
      <c r="A16" s="680" t="s">
        <v>186</v>
      </c>
      <c r="B16" s="406"/>
      <c r="C16" s="402"/>
      <c r="E16" s="420"/>
      <c r="F16" s="420"/>
      <c r="G16" s="422"/>
      <c r="H16" s="422"/>
      <c r="I16" s="422"/>
    </row>
    <row r="17" spans="1:9">
      <c r="A17" s="705" t="s">
        <v>381</v>
      </c>
      <c r="B17" s="406"/>
      <c r="C17" s="402"/>
      <c r="E17" s="420"/>
      <c r="F17" s="420"/>
      <c r="G17" s="422"/>
      <c r="H17" s="422"/>
      <c r="I17" s="765"/>
    </row>
    <row r="18" spans="1:9">
      <c r="A18" s="3" t="s">
        <v>382</v>
      </c>
      <c r="B18" s="406"/>
      <c r="C18" s="402"/>
      <c r="E18" s="420"/>
      <c r="F18" s="420"/>
      <c r="G18" s="422"/>
      <c r="H18" s="422"/>
      <c r="I18" s="767"/>
    </row>
    <row r="19" spans="1:9">
      <c r="A19" s="3" t="s">
        <v>383</v>
      </c>
      <c r="B19" s="406"/>
      <c r="C19" s="402"/>
      <c r="E19" s="420"/>
      <c r="F19" s="420"/>
      <c r="G19" s="422"/>
      <c r="H19" s="422"/>
    </row>
    <row r="20" spans="1:9">
      <c r="A20" s="680"/>
      <c r="B20" s="406"/>
      <c r="C20" s="402"/>
      <c r="G20" s="422"/>
      <c r="H20" s="422"/>
    </row>
    <row r="21" spans="1:9">
      <c r="A21" s="606"/>
      <c r="B21" s="406"/>
      <c r="C21" s="402"/>
      <c r="G21" s="422"/>
      <c r="H21" s="422"/>
    </row>
    <row r="22" spans="1:9">
      <c r="A22" s="670" t="s">
        <v>235</v>
      </c>
      <c r="B22" s="406"/>
      <c r="C22" s="402"/>
      <c r="D22" s="406"/>
      <c r="E22" s="406"/>
      <c r="F22" s="406"/>
      <c r="G22" s="755"/>
      <c r="H22" s="677"/>
    </row>
    <row r="23" spans="1:9">
      <c r="A23" s="698" t="s">
        <v>236</v>
      </c>
      <c r="B23" s="424"/>
      <c r="C23" s="406"/>
      <c r="D23" s="406"/>
      <c r="E23" s="406"/>
      <c r="F23" s="406"/>
      <c r="G23" s="755"/>
      <c r="H23" s="756"/>
    </row>
    <row r="24" spans="1:9">
      <c r="A24" s="757"/>
      <c r="B24" s="758">
        <v>2016</v>
      </c>
      <c r="C24" s="758">
        <v>2017</v>
      </c>
      <c r="D24" s="759">
        <v>2018</v>
      </c>
      <c r="E24" s="760">
        <v>2019</v>
      </c>
      <c r="F24" s="759">
        <v>2020</v>
      </c>
      <c r="G24" s="422"/>
      <c r="H24" s="422"/>
    </row>
    <row r="25" spans="1:9">
      <c r="A25" s="761" t="s">
        <v>237</v>
      </c>
      <c r="B25" s="762">
        <v>10.254300000000001</v>
      </c>
      <c r="C25" s="762">
        <v>9.6494999999999997</v>
      </c>
      <c r="D25" s="763">
        <v>10.346399999999999</v>
      </c>
      <c r="E25" s="762">
        <v>9.7632999999999992</v>
      </c>
      <c r="F25" s="763">
        <v>7.1074000000000002</v>
      </c>
      <c r="G25" s="422"/>
      <c r="H25" s="422"/>
    </row>
    <row r="26" spans="1:9">
      <c r="A26" s="680" t="s">
        <v>186</v>
      </c>
      <c r="B26" s="424"/>
      <c r="C26" s="406"/>
      <c r="D26" s="406"/>
      <c r="E26" s="406"/>
      <c r="F26" s="406"/>
      <c r="G26" s="755"/>
      <c r="H26" s="756"/>
    </row>
    <row r="27" spans="1:9">
      <c r="G27" s="422"/>
      <c r="H27" s="422"/>
    </row>
    <row r="28" spans="1:9">
      <c r="A28" s="383"/>
      <c r="G28" s="422"/>
      <c r="H28" s="764"/>
    </row>
    <row r="29" spans="1:9">
      <c r="A29" s="680" t="s">
        <v>389</v>
      </c>
      <c r="H29" s="766"/>
    </row>
    <row r="30" spans="1:9">
      <c r="A30" s="525" t="s">
        <v>386</v>
      </c>
    </row>
    <row r="31" spans="1:9">
      <c r="A31" s="114" t="s">
        <v>319</v>
      </c>
    </row>
    <row r="33" spans="1:1">
      <c r="A33" s="406" t="s">
        <v>387</v>
      </c>
    </row>
  </sheetData>
  <conditionalFormatting sqref="I18">
    <cfRule type="expression" dxfId="0" priority="1" stopIfTrue="1">
      <formula>#REF!&gt;0.02</formula>
    </cfRule>
  </conditionalFormatting>
  <hyperlinks>
    <hyperlink ref="A30" r:id="rId1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1"/>
  <sheetViews>
    <sheetView zoomScaleNormal="100" workbookViewId="0"/>
  </sheetViews>
  <sheetFormatPr baseColWidth="10" defaultColWidth="11.453125" defaultRowHeight="12.65" customHeight="1"/>
  <cols>
    <col min="1" max="1" width="35.26953125" style="428" customWidth="1"/>
    <col min="2" max="7" width="14.7265625" style="428" customWidth="1"/>
    <col min="8" max="16384" width="11.453125" style="428"/>
  </cols>
  <sheetData>
    <row r="1" spans="1:8" ht="12.65" customHeight="1">
      <c r="A1" s="790" t="s">
        <v>258</v>
      </c>
      <c r="B1" s="426"/>
      <c r="C1" s="427"/>
      <c r="D1" s="427"/>
      <c r="E1" s="427"/>
      <c r="F1" s="427"/>
      <c r="G1" s="469" t="s">
        <v>42</v>
      </c>
    </row>
    <row r="2" spans="1:8" ht="12.65" customHeight="1">
      <c r="A2" s="621" t="s">
        <v>390</v>
      </c>
      <c r="B2" s="429"/>
      <c r="C2" s="426"/>
      <c r="D2" s="426"/>
      <c r="E2" s="426"/>
      <c r="F2" s="426"/>
      <c r="G2" s="426"/>
    </row>
    <row r="3" spans="1:8" ht="12.65" customHeight="1">
      <c r="A3" s="447"/>
      <c r="B3" s="432"/>
      <c r="C3" s="432"/>
      <c r="D3" s="432"/>
      <c r="E3" s="433"/>
      <c r="F3" s="434"/>
      <c r="G3" s="432"/>
    </row>
    <row r="4" spans="1:8" ht="12.65" customHeight="1">
      <c r="A4" s="435"/>
      <c r="B4" s="436">
        <v>2018</v>
      </c>
      <c r="C4" s="436">
        <v>2019</v>
      </c>
      <c r="D4" s="436" t="s">
        <v>391</v>
      </c>
      <c r="E4" s="437" t="s">
        <v>343</v>
      </c>
      <c r="F4" s="438" t="s">
        <v>443</v>
      </c>
      <c r="G4" s="439" t="s">
        <v>392</v>
      </c>
      <c r="H4" s="444"/>
    </row>
    <row r="5" spans="1:8" ht="12.65" customHeight="1">
      <c r="A5" s="435"/>
      <c r="B5" s="440"/>
      <c r="C5" s="440"/>
      <c r="D5" s="440"/>
      <c r="E5" s="440"/>
      <c r="F5" s="440"/>
      <c r="G5" s="440"/>
    </row>
    <row r="6" spans="1:8" ht="30" customHeight="1">
      <c r="A6" s="435"/>
      <c r="B6" s="527" t="s">
        <v>240</v>
      </c>
      <c r="C6" s="527" t="s">
        <v>240</v>
      </c>
      <c r="D6" s="527" t="s">
        <v>240</v>
      </c>
      <c r="E6" s="527" t="s">
        <v>241</v>
      </c>
      <c r="F6" s="527" t="s">
        <v>241</v>
      </c>
      <c r="G6" s="527" t="s">
        <v>241</v>
      </c>
    </row>
    <row r="7" spans="1:8" ht="12" customHeight="1">
      <c r="A7" s="528" t="s">
        <v>1</v>
      </c>
      <c r="B7" s="795">
        <v>19712.046840507912</v>
      </c>
      <c r="C7" s="795">
        <v>20204.160272179663</v>
      </c>
      <c r="D7" s="795">
        <v>14783.471426112481</v>
      </c>
      <c r="E7" s="794">
        <v>2.4965110708871974</v>
      </c>
      <c r="F7" s="794">
        <v>-26.829567638756345</v>
      </c>
      <c r="G7" s="794">
        <v>-25.002859694241874</v>
      </c>
    </row>
    <row r="8" spans="1:8" ht="12" customHeight="1">
      <c r="A8" s="455" t="s">
        <v>242</v>
      </c>
      <c r="B8" s="455">
        <v>19329.333450289374</v>
      </c>
      <c r="C8" s="455">
        <v>19827.149606731797</v>
      </c>
      <c r="D8" s="455">
        <v>14413.620953640679</v>
      </c>
      <c r="E8" s="456">
        <v>2.5754439889129843</v>
      </c>
      <c r="F8" s="456">
        <v>-27.303615297546823</v>
      </c>
      <c r="G8" s="456">
        <v>-25.431360627570442</v>
      </c>
    </row>
    <row r="9" spans="1:8" ht="12" customHeight="1">
      <c r="A9" s="797" t="s">
        <v>243</v>
      </c>
      <c r="B9" s="452">
        <v>16100.455215467891</v>
      </c>
      <c r="C9" s="452">
        <v>16505.929897863363</v>
      </c>
      <c r="D9" s="452">
        <v>11334.558760348789</v>
      </c>
      <c r="E9" s="453">
        <v>2.5184050821490223</v>
      </c>
      <c r="F9" s="453">
        <v>-31.330383501652882</v>
      </c>
      <c r="G9" s="453">
        <v>-29.601004389866258</v>
      </c>
    </row>
    <row r="10" spans="1:8" ht="12" customHeight="1">
      <c r="A10" s="796" t="s">
        <v>244</v>
      </c>
      <c r="B10" s="452">
        <v>5716.3526791089698</v>
      </c>
      <c r="C10" s="452">
        <v>5901.579387449865</v>
      </c>
      <c r="D10" s="452">
        <v>4799.2920375547037</v>
      </c>
      <c r="E10" s="453">
        <v>3.2402953200880269</v>
      </c>
      <c r="F10" s="453">
        <v>-18.677836516767954</v>
      </c>
      <c r="G10" s="453">
        <v>-16.042758259226442</v>
      </c>
    </row>
    <row r="11" spans="1:8" ht="12" customHeight="1">
      <c r="A11" s="798" t="s">
        <v>245</v>
      </c>
      <c r="B11" s="452">
        <v>2408.8736581942539</v>
      </c>
      <c r="C11" s="452">
        <v>2527.2160049238605</v>
      </c>
      <c r="D11" s="452">
        <v>1427.3404405830795</v>
      </c>
      <c r="E11" s="453">
        <v>4.9127668579479922</v>
      </c>
      <c r="F11" s="453">
        <v>-43.521232937661694</v>
      </c>
      <c r="G11" s="453">
        <v>-40.746562787645487</v>
      </c>
    </row>
    <row r="12" spans="1:8" ht="12" customHeight="1">
      <c r="A12" s="796" t="s">
        <v>246</v>
      </c>
      <c r="B12" s="452">
        <v>2758.8286062394241</v>
      </c>
      <c r="C12" s="452">
        <v>2784.7872786621497</v>
      </c>
      <c r="D12" s="452">
        <v>1790.1446754372246</v>
      </c>
      <c r="E12" s="453">
        <v>0.940930957581676</v>
      </c>
      <c r="F12" s="453">
        <v>-35.71700470072404</v>
      </c>
      <c r="G12" s="453">
        <v>-35.112146097492378</v>
      </c>
    </row>
    <row r="13" spans="1:8" ht="12" customHeight="1">
      <c r="A13" s="796" t="s">
        <v>247</v>
      </c>
      <c r="B13" s="452">
        <v>4523.2002565689572</v>
      </c>
      <c r="C13" s="452">
        <v>4608.1947756811951</v>
      </c>
      <c r="D13" s="452">
        <v>3003.568491279334</v>
      </c>
      <c r="E13" s="453">
        <v>1.8790792865914341</v>
      </c>
      <c r="F13" s="453">
        <v>-34.821147163091894</v>
      </c>
      <c r="G13" s="453">
        <v>-33.59638484019564</v>
      </c>
    </row>
    <row r="14" spans="1:8" ht="12" customHeight="1">
      <c r="A14" s="798" t="s">
        <v>248</v>
      </c>
      <c r="B14" s="452">
        <v>558.48783249175176</v>
      </c>
      <c r="C14" s="452">
        <v>584.57573076623851</v>
      </c>
      <c r="D14" s="452">
        <v>535.28726677720681</v>
      </c>
      <c r="E14" s="453">
        <v>4.6711668109389093</v>
      </c>
      <c r="F14" s="453">
        <v>-8.4314933711713174</v>
      </c>
      <c r="G14" s="453">
        <v>-4.1541756802530916</v>
      </c>
    </row>
    <row r="15" spans="1:8" ht="12" customHeight="1">
      <c r="A15" s="798" t="s">
        <v>249</v>
      </c>
      <c r="B15" s="452">
        <v>2143.9112287529006</v>
      </c>
      <c r="C15" s="452">
        <v>2122.3922304338257</v>
      </c>
      <c r="D15" s="452">
        <v>797.62628306038368</v>
      </c>
      <c r="E15" s="453">
        <v>-1.003726181871456</v>
      </c>
      <c r="F15" s="453">
        <v>-62.418526056451618</v>
      </c>
      <c r="G15" s="453">
        <v>-62.795741149956207</v>
      </c>
    </row>
    <row r="16" spans="1:8" ht="12" customHeight="1">
      <c r="A16" s="796" t="s">
        <v>250</v>
      </c>
      <c r="B16" s="452">
        <v>1399.0705197943</v>
      </c>
      <c r="C16" s="452">
        <v>1454.1590382654299</v>
      </c>
      <c r="D16" s="452">
        <v>479.34677747926901</v>
      </c>
      <c r="E16" s="453">
        <v>3.9375083451282489</v>
      </c>
      <c r="F16" s="453">
        <v>-67.036151833086294</v>
      </c>
      <c r="G16" s="453">
        <v>-65.738197560638653</v>
      </c>
    </row>
    <row r="17" spans="1:7" ht="12" customHeight="1">
      <c r="A17" s="796" t="s">
        <v>48</v>
      </c>
      <c r="B17" s="452">
        <v>275.36970889491869</v>
      </c>
      <c r="C17" s="452">
        <v>287.3360565137811</v>
      </c>
      <c r="D17" s="452">
        <v>271.86416764544146</v>
      </c>
      <c r="E17" s="453">
        <v>4.3455569847839604</v>
      </c>
      <c r="F17" s="453">
        <v>-5.3845970659089915</v>
      </c>
      <c r="G17" s="453">
        <v>-1.2730308150251002</v>
      </c>
    </row>
    <row r="18" spans="1:7" s="430" customFormat="1" ht="12" customHeight="1">
      <c r="A18" s="796" t="s">
        <v>251</v>
      </c>
      <c r="B18" s="452">
        <v>985.13353373687619</v>
      </c>
      <c r="C18" s="452">
        <v>1036.4403310079861</v>
      </c>
      <c r="D18" s="452">
        <v>745.24661072864171</v>
      </c>
      <c r="E18" s="453">
        <v>5.208105857130807</v>
      </c>
      <c r="F18" s="453">
        <v>-28.0955605033379</v>
      </c>
      <c r="G18" s="453">
        <v>-24.350701178375168</v>
      </c>
    </row>
    <row r="19" spans="1:7" s="430" customFormat="1" ht="12" customHeight="1">
      <c r="A19" s="796" t="s">
        <v>252</v>
      </c>
      <c r="B19" s="452">
        <v>442.49991112444462</v>
      </c>
      <c r="C19" s="452">
        <v>433.43303028295566</v>
      </c>
      <c r="D19" s="452">
        <v>245.09600022417439</v>
      </c>
      <c r="E19" s="453">
        <v>-2.0490130310871546</v>
      </c>
      <c r="F19" s="453">
        <v>-43.452394464683564</v>
      </c>
      <c r="G19" s="453">
        <v>-44.611062270869958</v>
      </c>
    </row>
    <row r="20" spans="1:7" s="430" customFormat="1" ht="12" customHeight="1">
      <c r="A20" s="797" t="s">
        <v>253</v>
      </c>
      <c r="B20" s="452">
        <v>3228.8782348214813</v>
      </c>
      <c r="C20" s="452">
        <v>3321.219708868432</v>
      </c>
      <c r="D20" s="452">
        <v>3079.0621932918903</v>
      </c>
      <c r="E20" s="453">
        <v>2.859862383508438</v>
      </c>
      <c r="F20" s="453">
        <v>-7.2912224063323645</v>
      </c>
      <c r="G20" s="453">
        <v>-4.6398789497205666</v>
      </c>
    </row>
    <row r="21" spans="1:7" s="430" customFormat="1" ht="12" customHeight="1">
      <c r="A21" s="792" t="s">
        <v>254</v>
      </c>
      <c r="B21" s="792">
        <v>382.71339021853947</v>
      </c>
      <c r="C21" s="792">
        <v>377.01066544786738</v>
      </c>
      <c r="D21" s="792">
        <v>369.8504724718025</v>
      </c>
      <c r="E21" s="793">
        <v>-1.49007714818018</v>
      </c>
      <c r="F21" s="793">
        <v>-1.8992017023070074</v>
      </c>
      <c r="G21" s="793">
        <v>-3.3609792799232596</v>
      </c>
    </row>
    <row r="22" spans="1:7" s="457" customFormat="1" ht="12" customHeight="1">
      <c r="B22" s="452"/>
      <c r="C22" s="452"/>
      <c r="D22" s="452"/>
      <c r="E22" s="453"/>
      <c r="F22" s="453"/>
      <c r="G22" s="453"/>
    </row>
    <row r="23" spans="1:7" ht="12" customHeight="1">
      <c r="A23" s="419" t="s">
        <v>393</v>
      </c>
      <c r="B23" s="419"/>
      <c r="C23" s="419"/>
      <c r="D23" s="419"/>
      <c r="E23" s="419"/>
      <c r="F23" s="419"/>
      <c r="G23" s="419"/>
    </row>
    <row r="24" spans="1:7" ht="12" customHeight="1">
      <c r="A24" s="419"/>
    </row>
    <row r="25" spans="1:7" ht="12" customHeight="1">
      <c r="A25" s="425" t="s">
        <v>259</v>
      </c>
    </row>
    <row r="26" spans="1:7" ht="12" customHeight="1">
      <c r="A26" s="446" t="s">
        <v>255</v>
      </c>
    </row>
    <row r="27" spans="1:7" ht="12" customHeight="1">
      <c r="A27" s="65" t="s">
        <v>319</v>
      </c>
    </row>
    <row r="28" spans="1:7" ht="12" customHeight="1">
      <c r="A28" s="407"/>
    </row>
    <row r="29" spans="1:7" ht="12" customHeight="1">
      <c r="A29" s="419" t="s">
        <v>260</v>
      </c>
    </row>
    <row r="30" spans="1:7" ht="12" customHeight="1">
      <c r="A30" s="425" t="s">
        <v>49</v>
      </c>
    </row>
    <row r="31" spans="1:7" ht="12" customHeight="1">
      <c r="A31" s="407"/>
    </row>
  </sheetData>
  <hyperlinks>
    <hyperlink ref="A25" r:id="rId1"/>
    <hyperlink ref="A30" r:id="rId2"/>
  </hyperlinks>
  <pageMargins left="0.7" right="0.7" top="0.75" bottom="0.75" header="0.3" footer="0.3"/>
  <pageSetup paperSize="9" scale="73" orientation="landscape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1"/>
  <sheetViews>
    <sheetView zoomScaleNormal="100" workbookViewId="0"/>
  </sheetViews>
  <sheetFormatPr baseColWidth="10" defaultColWidth="11.453125" defaultRowHeight="12.65" customHeight="1"/>
  <cols>
    <col min="1" max="1" width="35.81640625" style="428" customWidth="1"/>
    <col min="2" max="7" width="14.7265625" style="428" customWidth="1"/>
    <col min="8" max="8" width="8.26953125" style="428" customWidth="1"/>
    <col min="9" max="16384" width="11.453125" style="428"/>
  </cols>
  <sheetData>
    <row r="1" spans="1:9" ht="12.65" customHeight="1">
      <c r="A1" s="791" t="s">
        <v>261</v>
      </c>
      <c r="B1" s="471"/>
      <c r="C1" s="427"/>
      <c r="D1" s="427"/>
      <c r="E1" s="427"/>
      <c r="F1" s="427"/>
      <c r="G1" s="427" t="s">
        <v>51</v>
      </c>
    </row>
    <row r="2" spans="1:9" ht="12.65" customHeight="1">
      <c r="A2" s="621" t="s">
        <v>390</v>
      </c>
      <c r="B2" s="443"/>
      <c r="C2" s="448"/>
      <c r="D2" s="448"/>
      <c r="E2" s="448"/>
      <c r="F2" s="448"/>
      <c r="G2" s="448"/>
    </row>
    <row r="3" spans="1:9" ht="12.65" customHeight="1">
      <c r="A3" s="451"/>
      <c r="B3" s="432"/>
      <c r="C3" s="432"/>
      <c r="D3" s="432"/>
      <c r="E3" s="432"/>
      <c r="F3" s="432"/>
      <c r="G3" s="432"/>
    </row>
    <row r="4" spans="1:9" ht="12.65" customHeight="1">
      <c r="A4" s="442"/>
      <c r="B4" s="436">
        <v>2018</v>
      </c>
      <c r="C4" s="436">
        <v>2019</v>
      </c>
      <c r="D4" s="436" t="s">
        <v>391</v>
      </c>
      <c r="E4" s="437" t="s">
        <v>343</v>
      </c>
      <c r="F4" s="438" t="s">
        <v>443</v>
      </c>
      <c r="G4" s="439" t="s">
        <v>392</v>
      </c>
      <c r="H4" s="444"/>
    </row>
    <row r="5" spans="1:9" ht="12.65" customHeight="1">
      <c r="A5" s="442"/>
      <c r="B5" s="440"/>
      <c r="C5" s="440"/>
      <c r="D5" s="440"/>
      <c r="E5" s="440"/>
      <c r="F5" s="440"/>
      <c r="G5" s="440"/>
    </row>
    <row r="6" spans="1:9" ht="28.5" customHeight="1">
      <c r="A6" s="442"/>
      <c r="B6" s="529" t="s">
        <v>256</v>
      </c>
      <c r="C6" s="529" t="s">
        <v>256</v>
      </c>
      <c r="D6" s="529" t="s">
        <v>256</v>
      </c>
      <c r="E6" s="529" t="s">
        <v>241</v>
      </c>
      <c r="F6" s="529" t="s">
        <v>241</v>
      </c>
      <c r="G6" s="529" t="s">
        <v>241</v>
      </c>
    </row>
    <row r="7" spans="1:9" ht="12" customHeight="1">
      <c r="A7" s="528" t="s">
        <v>1</v>
      </c>
      <c r="B7" s="462">
        <v>42615</v>
      </c>
      <c r="C7" s="462">
        <v>43480</v>
      </c>
      <c r="D7" s="462">
        <v>31855</v>
      </c>
      <c r="E7" s="463">
        <v>2</v>
      </c>
      <c r="F7" s="463">
        <v>-26.7</v>
      </c>
      <c r="G7" s="463">
        <v>-25.2</v>
      </c>
    </row>
    <row r="8" spans="1:9" ht="12" customHeight="1">
      <c r="A8" s="455" t="s">
        <v>242</v>
      </c>
      <c r="B8" s="455">
        <v>34851</v>
      </c>
      <c r="C8" s="455">
        <v>35645</v>
      </c>
      <c r="D8" s="455">
        <v>24262</v>
      </c>
      <c r="E8" s="456">
        <v>2.2999999999999998</v>
      </c>
      <c r="F8" s="456">
        <v>-31.9</v>
      </c>
      <c r="G8" s="456">
        <v>-30.4</v>
      </c>
    </row>
    <row r="9" spans="1:9" ht="12" customHeight="1">
      <c r="A9" s="797" t="s">
        <v>243</v>
      </c>
      <c r="B9" s="452">
        <v>30253</v>
      </c>
      <c r="C9" s="452">
        <v>30914</v>
      </c>
      <c r="D9" s="452">
        <v>19905</v>
      </c>
      <c r="E9" s="453">
        <v>2.2000000000000002</v>
      </c>
      <c r="F9" s="453">
        <v>-35.6</v>
      </c>
      <c r="G9" s="453">
        <v>-34.200000000000003</v>
      </c>
    </row>
    <row r="10" spans="1:9" ht="12" customHeight="1">
      <c r="A10" s="796" t="s">
        <v>244</v>
      </c>
      <c r="B10" s="452">
        <v>5585</v>
      </c>
      <c r="C10" s="452">
        <v>5813</v>
      </c>
      <c r="D10" s="452">
        <v>3562</v>
      </c>
      <c r="E10" s="453">
        <v>4.0999999999999996</v>
      </c>
      <c r="F10" s="453">
        <v>-38.700000000000003</v>
      </c>
      <c r="G10" s="453">
        <v>-36.200000000000003</v>
      </c>
    </row>
    <row r="11" spans="1:9" ht="12" customHeight="1">
      <c r="A11" s="798" t="s">
        <v>245</v>
      </c>
      <c r="B11" s="452">
        <v>4781</v>
      </c>
      <c r="C11" s="452">
        <v>5011</v>
      </c>
      <c r="D11" s="452">
        <v>2835</v>
      </c>
      <c r="E11" s="453">
        <v>4.8</v>
      </c>
      <c r="F11" s="453">
        <v>-43.4</v>
      </c>
      <c r="G11" s="453">
        <v>-40.700000000000003</v>
      </c>
      <c r="I11" s="430"/>
    </row>
    <row r="12" spans="1:9" ht="12" customHeight="1">
      <c r="A12" s="796" t="s">
        <v>246</v>
      </c>
      <c r="B12" s="452">
        <v>6478</v>
      </c>
      <c r="C12" s="452">
        <v>6538</v>
      </c>
      <c r="D12" s="452">
        <v>5048</v>
      </c>
      <c r="E12" s="453">
        <v>0.9</v>
      </c>
      <c r="F12" s="453">
        <v>-22.8</v>
      </c>
      <c r="G12" s="453">
        <v>-22.1</v>
      </c>
      <c r="I12" s="430"/>
    </row>
    <row r="13" spans="1:9" ht="12" customHeight="1">
      <c r="A13" s="796" t="s">
        <v>247</v>
      </c>
      <c r="B13" s="452">
        <v>12070</v>
      </c>
      <c r="C13" s="452">
        <v>12171</v>
      </c>
      <c r="D13" s="452">
        <v>7199</v>
      </c>
      <c r="E13" s="453">
        <v>0.8</v>
      </c>
      <c r="F13" s="453">
        <v>-40.9</v>
      </c>
      <c r="G13" s="453">
        <v>-40.4</v>
      </c>
    </row>
    <row r="14" spans="1:9" ht="12" customHeight="1">
      <c r="A14" s="798" t="s">
        <v>248</v>
      </c>
      <c r="B14" s="452">
        <v>1193</v>
      </c>
      <c r="C14" s="452">
        <v>1249</v>
      </c>
      <c r="D14" s="452">
        <v>1144</v>
      </c>
      <c r="E14" s="453">
        <v>4.7</v>
      </c>
      <c r="F14" s="453">
        <v>-8.4</v>
      </c>
      <c r="G14" s="453">
        <v>-4.2</v>
      </c>
    </row>
    <row r="15" spans="1:9" ht="12" customHeight="1">
      <c r="A15" s="798" t="s">
        <v>249</v>
      </c>
      <c r="B15" s="452">
        <v>7101</v>
      </c>
      <c r="C15" s="452">
        <v>7030</v>
      </c>
      <c r="D15" s="452">
        <v>2642</v>
      </c>
      <c r="E15" s="453">
        <v>-1</v>
      </c>
      <c r="F15" s="453">
        <v>-62.4</v>
      </c>
      <c r="G15" s="453">
        <v>-62.8</v>
      </c>
    </row>
    <row r="16" spans="1:9" ht="12" customHeight="1">
      <c r="A16" s="796" t="s">
        <v>250</v>
      </c>
      <c r="B16" s="452">
        <v>1507</v>
      </c>
      <c r="C16" s="452">
        <v>1566</v>
      </c>
      <c r="D16" s="452">
        <v>516</v>
      </c>
      <c r="E16" s="453">
        <v>3.9</v>
      </c>
      <c r="F16" s="453">
        <v>-67</v>
      </c>
      <c r="G16" s="453">
        <v>-65.7</v>
      </c>
      <c r="I16" s="431"/>
    </row>
    <row r="17" spans="1:7" ht="12" customHeight="1">
      <c r="A17" s="796" t="s">
        <v>48</v>
      </c>
      <c r="B17" s="452">
        <v>733</v>
      </c>
      <c r="C17" s="452">
        <v>765</v>
      </c>
      <c r="D17" s="452">
        <v>724</v>
      </c>
      <c r="E17" s="453">
        <v>4.3</v>
      </c>
      <c r="F17" s="453">
        <v>-5.4</v>
      </c>
      <c r="G17" s="453">
        <v>-1.3</v>
      </c>
    </row>
    <row r="18" spans="1:7" ht="12" customHeight="1">
      <c r="A18" s="796" t="s">
        <v>251</v>
      </c>
      <c r="B18" s="452">
        <v>3234</v>
      </c>
      <c r="C18" s="452">
        <v>3429</v>
      </c>
      <c r="D18" s="452">
        <v>2500</v>
      </c>
      <c r="E18" s="453">
        <v>6</v>
      </c>
      <c r="F18" s="453">
        <v>-27.1</v>
      </c>
      <c r="G18" s="453">
        <v>-22.7</v>
      </c>
    </row>
    <row r="19" spans="1:7" ht="12" customHeight="1">
      <c r="A19" s="796" t="s">
        <v>252</v>
      </c>
      <c r="B19" s="452">
        <v>646</v>
      </c>
      <c r="C19" s="452">
        <v>633</v>
      </c>
      <c r="D19" s="452">
        <v>357</v>
      </c>
      <c r="E19" s="453">
        <v>-2.1</v>
      </c>
      <c r="F19" s="453">
        <v>-43.5</v>
      </c>
      <c r="G19" s="453">
        <v>-44.7</v>
      </c>
    </row>
    <row r="20" spans="1:7" ht="12" customHeight="1">
      <c r="A20" s="797" t="s">
        <v>253</v>
      </c>
      <c r="B20" s="452">
        <v>4598</v>
      </c>
      <c r="C20" s="452">
        <v>4731</v>
      </c>
      <c r="D20" s="452">
        <v>4356</v>
      </c>
      <c r="E20" s="453">
        <v>2.9</v>
      </c>
      <c r="F20" s="453">
        <v>-7.9</v>
      </c>
      <c r="G20" s="453">
        <v>-5.3</v>
      </c>
    </row>
    <row r="21" spans="1:7" ht="12" customHeight="1">
      <c r="A21" s="458" t="s">
        <v>254</v>
      </c>
      <c r="B21" s="458">
        <v>7764</v>
      </c>
      <c r="C21" s="458">
        <v>7835</v>
      </c>
      <c r="D21" s="458">
        <v>7593</v>
      </c>
      <c r="E21" s="459">
        <v>0.9</v>
      </c>
      <c r="F21" s="459">
        <v>-3.1</v>
      </c>
      <c r="G21" s="459">
        <v>-2.2000000000000002</v>
      </c>
    </row>
    <row r="22" spans="1:7" s="444" customFormat="1" ht="12" customHeight="1">
      <c r="B22" s="452"/>
      <c r="C22" s="452"/>
      <c r="D22" s="452"/>
      <c r="E22" s="453"/>
      <c r="F22" s="453"/>
      <c r="G22" s="453"/>
    </row>
    <row r="23" spans="1:7" ht="12" customHeight="1">
      <c r="A23" s="446" t="s">
        <v>393</v>
      </c>
      <c r="B23" s="446"/>
      <c r="C23" s="446"/>
      <c r="D23" s="446"/>
      <c r="E23" s="446"/>
      <c r="F23" s="446"/>
      <c r="G23" s="446"/>
    </row>
    <row r="24" spans="1:7" s="444" customFormat="1" ht="12" customHeight="1">
      <c r="A24" s="446"/>
      <c r="B24" s="446"/>
      <c r="C24" s="446"/>
      <c r="D24" s="446"/>
      <c r="E24" s="446"/>
      <c r="F24" s="446"/>
      <c r="G24" s="446"/>
    </row>
    <row r="25" spans="1:7" ht="12" customHeight="1">
      <c r="A25" s="425" t="s">
        <v>259</v>
      </c>
      <c r="B25" s="446"/>
      <c r="C25" s="446"/>
      <c r="D25" s="446"/>
      <c r="E25" s="446"/>
      <c r="F25" s="446"/>
      <c r="G25" s="446"/>
    </row>
    <row r="26" spans="1:7" ht="12" customHeight="1">
      <c r="A26" s="446" t="s">
        <v>255</v>
      </c>
      <c r="B26" s="446"/>
      <c r="C26" s="446"/>
      <c r="D26" s="446"/>
      <c r="E26" s="446"/>
      <c r="F26" s="446"/>
      <c r="G26" s="446"/>
    </row>
    <row r="27" spans="1:7" s="445" customFormat="1" ht="12" customHeight="1">
      <c r="A27" s="65" t="s">
        <v>64</v>
      </c>
      <c r="B27" s="448"/>
      <c r="C27" s="448"/>
      <c r="D27" s="448"/>
      <c r="E27" s="448"/>
      <c r="F27" s="448"/>
      <c r="G27" s="448"/>
    </row>
    <row r="28" spans="1:7" ht="12" customHeight="1">
      <c r="A28" s="407"/>
      <c r="B28" s="446"/>
      <c r="C28" s="446"/>
      <c r="D28" s="446"/>
      <c r="E28" s="446"/>
      <c r="F28" s="446"/>
      <c r="G28" s="446"/>
    </row>
    <row r="29" spans="1:7" ht="12" customHeight="1">
      <c r="A29" s="446" t="s">
        <v>260</v>
      </c>
      <c r="B29" s="446"/>
      <c r="C29" s="446"/>
      <c r="D29" s="446"/>
      <c r="E29" s="446"/>
      <c r="F29" s="446"/>
      <c r="G29" s="446"/>
    </row>
    <row r="30" spans="1:7" ht="12" customHeight="1">
      <c r="A30" s="425" t="s">
        <v>49</v>
      </c>
    </row>
    <row r="31" spans="1:7" ht="12" customHeight="1">
      <c r="A31" s="407"/>
    </row>
  </sheetData>
  <hyperlinks>
    <hyperlink ref="A25" r:id="rId1"/>
    <hyperlink ref="A30" r:id="rId2"/>
  </hyperlinks>
  <pageMargins left="0.7" right="0.7" top="0.75" bottom="0.75" header="0.3" footer="0.3"/>
  <pageSetup paperSize="9" orientation="portrait"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zoomScaleNormal="100" workbookViewId="0"/>
  </sheetViews>
  <sheetFormatPr baseColWidth="10" defaultColWidth="11.453125" defaultRowHeight="12.65" customHeight="1"/>
  <cols>
    <col min="1" max="1" width="32" style="428" customWidth="1"/>
    <col min="2" max="7" width="14.7265625" style="426" customWidth="1"/>
    <col min="8" max="8" width="8.26953125" style="428" customWidth="1"/>
    <col min="9" max="16384" width="11.453125" style="428"/>
  </cols>
  <sheetData>
    <row r="1" spans="1:8" ht="12.65" customHeight="1">
      <c r="A1" s="790" t="s">
        <v>262</v>
      </c>
      <c r="B1" s="471"/>
      <c r="C1" s="427"/>
      <c r="D1" s="427"/>
      <c r="E1" s="427"/>
      <c r="F1" s="427"/>
      <c r="G1" s="427" t="s">
        <v>52</v>
      </c>
    </row>
    <row r="2" spans="1:8" ht="12.65" customHeight="1">
      <c r="A2" s="621" t="s">
        <v>390</v>
      </c>
      <c r="B2" s="443"/>
      <c r="C2" s="448"/>
      <c r="D2" s="448"/>
      <c r="E2" s="448"/>
      <c r="F2" s="448"/>
      <c r="G2" s="448"/>
    </row>
    <row r="3" spans="1:8" ht="12.65" customHeight="1">
      <c r="A3" s="447"/>
      <c r="B3" s="432"/>
      <c r="C3" s="432"/>
      <c r="D3" s="432"/>
      <c r="E3" s="433"/>
      <c r="F3" s="434"/>
      <c r="G3" s="432"/>
    </row>
    <row r="4" spans="1:8" ht="12.65" customHeight="1">
      <c r="A4" s="435"/>
      <c r="B4" s="436">
        <v>2018</v>
      </c>
      <c r="C4" s="436">
        <v>2019</v>
      </c>
      <c r="D4" s="436" t="s">
        <v>391</v>
      </c>
      <c r="E4" s="437" t="s">
        <v>343</v>
      </c>
      <c r="F4" s="438" t="s">
        <v>443</v>
      </c>
      <c r="G4" s="439" t="s">
        <v>392</v>
      </c>
      <c r="H4" s="444"/>
    </row>
    <row r="5" spans="1:8" ht="12.65" customHeight="1">
      <c r="A5" s="435"/>
      <c r="B5" s="440"/>
      <c r="C5" s="440"/>
      <c r="D5" s="440"/>
      <c r="E5" s="440"/>
      <c r="F5" s="440"/>
      <c r="G5" s="440"/>
    </row>
    <row r="6" spans="1:8" ht="25.5" customHeight="1">
      <c r="A6" s="435"/>
      <c r="B6" s="527" t="s">
        <v>257</v>
      </c>
      <c r="C6" s="527" t="s">
        <v>257</v>
      </c>
      <c r="D6" s="527" t="s">
        <v>257</v>
      </c>
      <c r="E6" s="527" t="s">
        <v>241</v>
      </c>
      <c r="F6" s="527" t="s">
        <v>241</v>
      </c>
      <c r="G6" s="527" t="s">
        <v>241</v>
      </c>
    </row>
    <row r="7" spans="1:8" ht="12" customHeight="1">
      <c r="A7" s="528" t="s">
        <v>1</v>
      </c>
      <c r="B7" s="460">
        <v>172407.04371568761</v>
      </c>
      <c r="C7" s="460">
        <v>173703.31905453061</v>
      </c>
      <c r="D7" s="460">
        <v>162766.01271341011</v>
      </c>
      <c r="E7" s="461">
        <v>0.75186912953548735</v>
      </c>
      <c r="F7" s="461">
        <v>-6.2965442460468868</v>
      </c>
      <c r="G7" s="461">
        <v>-5.5920168889249666</v>
      </c>
    </row>
    <row r="8" spans="1:8" ht="12" customHeight="1">
      <c r="A8" s="455" t="s">
        <v>242</v>
      </c>
      <c r="B8" s="455">
        <v>171448.56176659005</v>
      </c>
      <c r="C8" s="455">
        <v>172737.73759396654</v>
      </c>
      <c r="D8" s="455">
        <v>161819.01271341011</v>
      </c>
      <c r="E8" s="456">
        <v>0.75193154966886055</v>
      </c>
      <c r="F8" s="456">
        <v>-6.3209840725260253</v>
      </c>
      <c r="G8" s="456">
        <v>-5.6165819963480352</v>
      </c>
    </row>
    <row r="9" spans="1:8" ht="12" customHeight="1">
      <c r="A9" s="919" t="s">
        <v>243</v>
      </c>
      <c r="B9" s="452">
        <v>139894.35298296809</v>
      </c>
      <c r="C9" s="452">
        <v>140793.115517878</v>
      </c>
      <c r="D9" s="452">
        <v>132243.01913012145</v>
      </c>
      <c r="E9" s="454">
        <v>0.64245805191245342</v>
      </c>
      <c r="F9" s="454">
        <v>-6.0728085718586566</v>
      </c>
      <c r="G9" s="454">
        <v>-5.4693657675933371</v>
      </c>
    </row>
    <row r="10" spans="1:8" ht="12" customHeight="1">
      <c r="A10" s="920" t="s">
        <v>244</v>
      </c>
      <c r="B10" s="452">
        <v>36408.934252501283</v>
      </c>
      <c r="C10" s="452">
        <v>35747.098232013799</v>
      </c>
      <c r="D10" s="452">
        <v>33371.22158796819</v>
      </c>
      <c r="E10" s="454">
        <v>-1.817784656638266</v>
      </c>
      <c r="F10" s="454">
        <v>-6.6463482675577339</v>
      </c>
      <c r="G10" s="454">
        <v>-8.3433166251615898</v>
      </c>
    </row>
    <row r="11" spans="1:8" ht="12" customHeight="1">
      <c r="A11" s="921" t="s">
        <v>245</v>
      </c>
      <c r="B11" s="452">
        <v>32962.494252501281</v>
      </c>
      <c r="C11" s="452">
        <v>32185.1582320138</v>
      </c>
      <c r="D11" s="452">
        <v>30044.405205545219</v>
      </c>
      <c r="E11" s="454">
        <v>-2.3582439318241</v>
      </c>
      <c r="F11" s="454">
        <v>-6.651367102303773</v>
      </c>
      <c r="G11" s="454">
        <v>-8.8527555730544609</v>
      </c>
    </row>
    <row r="12" spans="1:8" ht="12" customHeight="1">
      <c r="A12" s="920" t="s">
        <v>246</v>
      </c>
      <c r="B12" s="452">
        <v>43912.991259628892</v>
      </c>
      <c r="C12" s="452">
        <v>44218.796176778837</v>
      </c>
      <c r="D12" s="452">
        <v>40016.382953808134</v>
      </c>
      <c r="E12" s="454">
        <v>0.69638826319509128</v>
      </c>
      <c r="F12" s="454">
        <v>-9.5036807564145462</v>
      </c>
      <c r="G12" s="454">
        <v>-8.8734750105786571</v>
      </c>
    </row>
    <row r="13" spans="1:8" ht="12" customHeight="1">
      <c r="A13" s="920" t="s">
        <v>247</v>
      </c>
      <c r="B13" s="452">
        <v>33515.593404692387</v>
      </c>
      <c r="C13" s="452">
        <v>34699.341394420553</v>
      </c>
      <c r="D13" s="452">
        <v>34365.800682648289</v>
      </c>
      <c r="E13" s="454">
        <v>3.531932063486698</v>
      </c>
      <c r="F13" s="454">
        <v>-0.96123067000313256</v>
      </c>
      <c r="G13" s="454">
        <v>2.536751379245672</v>
      </c>
    </row>
    <row r="14" spans="1:8" ht="12" customHeight="1">
      <c r="A14" s="921" t="s">
        <v>248</v>
      </c>
      <c r="B14" s="452">
        <v>6419.1264580573607</v>
      </c>
      <c r="C14" s="452">
        <v>6592.3987487093345</v>
      </c>
      <c r="D14" s="452">
        <v>6541.0046249030192</v>
      </c>
      <c r="E14" s="454">
        <v>2.6993126211819707</v>
      </c>
      <c r="F14" s="454">
        <v>-0.77959671077810766</v>
      </c>
      <c r="G14" s="454">
        <v>1.8986721579955068</v>
      </c>
    </row>
    <row r="15" spans="1:8" ht="12" customHeight="1">
      <c r="A15" s="921" t="s">
        <v>249</v>
      </c>
      <c r="B15" s="452">
        <v>8676.7867076664479</v>
      </c>
      <c r="C15" s="452">
        <v>9081.5553377419328</v>
      </c>
      <c r="D15" s="452">
        <v>8980.4859559729775</v>
      </c>
      <c r="E15" s="454">
        <v>4.6649600101135169</v>
      </c>
      <c r="F15" s="454">
        <v>-1.1129082850921179</v>
      </c>
      <c r="G15" s="454">
        <v>3.5001349985726016</v>
      </c>
      <c r="H15" s="426"/>
    </row>
    <row r="16" spans="1:8" ht="12" customHeight="1">
      <c r="A16" s="920" t="s">
        <v>250</v>
      </c>
      <c r="B16" s="452">
        <v>13555.06</v>
      </c>
      <c r="C16" s="452">
        <v>13435.18</v>
      </c>
      <c r="D16" s="452">
        <v>12836.571343765025</v>
      </c>
      <c r="E16" s="454">
        <v>-0.88439298682557732</v>
      </c>
      <c r="F16" s="454">
        <v>-4.4555313455791108</v>
      </c>
      <c r="G16" s="454">
        <v>-5.3005199256585751</v>
      </c>
    </row>
    <row r="17" spans="1:7" ht="12" customHeight="1">
      <c r="A17" s="920" t="s">
        <v>48</v>
      </c>
      <c r="B17" s="452">
        <v>3949.4773513115015</v>
      </c>
      <c r="C17" s="452">
        <v>3984.1163352812741</v>
      </c>
      <c r="D17" s="452">
        <v>3931.8341476937849</v>
      </c>
      <c r="E17" s="454">
        <v>0.87705235119959202</v>
      </c>
      <c r="F17" s="454">
        <v>-1.3122655863360477</v>
      </c>
      <c r="G17" s="454">
        <v>-0.44672249131540998</v>
      </c>
    </row>
    <row r="18" spans="1:7" s="430" customFormat="1" ht="12" customHeight="1">
      <c r="A18" s="920" t="s">
        <v>251</v>
      </c>
      <c r="B18" s="452">
        <v>6452.2841059243483</v>
      </c>
      <c r="C18" s="452">
        <v>6596.6457633429109</v>
      </c>
      <c r="D18" s="452">
        <v>6485.4696804725454</v>
      </c>
      <c r="E18" s="454">
        <v>2.2373729217225913</v>
      </c>
      <c r="F18" s="454">
        <v>-1.6853426250074355</v>
      </c>
      <c r="G18" s="454">
        <v>0.51432289718500446</v>
      </c>
    </row>
    <row r="19" spans="1:7" s="430" customFormat="1" ht="12" customHeight="1">
      <c r="A19" s="920" t="s">
        <v>252</v>
      </c>
      <c r="B19" s="452">
        <v>2100.0126089096916</v>
      </c>
      <c r="C19" s="452">
        <v>2111.9376160406205</v>
      </c>
      <c r="D19" s="452">
        <v>1235.7387337654704</v>
      </c>
      <c r="E19" s="454">
        <v>0.56785407289150491</v>
      </c>
      <c r="F19" s="454">
        <v>-41.487914965869777</v>
      </c>
      <c r="G19" s="454">
        <v>-41.155651707869737</v>
      </c>
    </row>
    <row r="20" spans="1:7" s="430" customFormat="1" ht="12" customHeight="1">
      <c r="A20" s="919" t="s">
        <v>253</v>
      </c>
      <c r="B20" s="452">
        <v>31554.208783621958</v>
      </c>
      <c r="C20" s="452">
        <v>31944.622076088548</v>
      </c>
      <c r="D20" s="452">
        <v>29575.993583288648</v>
      </c>
      <c r="E20" s="454">
        <v>1.2372780288797181</v>
      </c>
      <c r="F20" s="454">
        <v>-7.4147957899082018</v>
      </c>
      <c r="G20" s="454">
        <v>-6.2692594002233148</v>
      </c>
    </row>
    <row r="21" spans="1:7" s="430" customFormat="1" ht="12" customHeight="1">
      <c r="A21" s="458" t="s">
        <v>254</v>
      </c>
      <c r="B21" s="458">
        <v>958.48194909756069</v>
      </c>
      <c r="C21" s="458">
        <v>965.58146056407895</v>
      </c>
      <c r="D21" s="458">
        <v>947</v>
      </c>
      <c r="E21" s="459">
        <v>0.740703721463154</v>
      </c>
      <c r="F21" s="459">
        <v>-1.924380419775662</v>
      </c>
      <c r="G21" s="459">
        <v>-1.1979306556968883</v>
      </c>
    </row>
    <row r="22" spans="1:7" s="430" customFormat="1" ht="12" customHeight="1">
      <c r="B22" s="452"/>
      <c r="C22" s="452"/>
      <c r="D22" s="452"/>
      <c r="E22" s="453"/>
      <c r="F22" s="453"/>
      <c r="G22" s="453"/>
    </row>
    <row r="23" spans="1:7" s="426" customFormat="1" ht="12" customHeight="1">
      <c r="A23" s="446" t="s">
        <v>393</v>
      </c>
      <c r="B23" s="446"/>
      <c r="C23" s="446"/>
      <c r="D23" s="446"/>
      <c r="E23" s="446"/>
      <c r="F23" s="446"/>
      <c r="G23" s="448"/>
    </row>
    <row r="24" spans="1:7" s="445" customFormat="1" ht="12" customHeight="1">
      <c r="A24" s="446"/>
      <c r="B24" s="446"/>
      <c r="C24" s="446"/>
      <c r="D24" s="446"/>
      <c r="E24" s="446"/>
      <c r="F24" s="446"/>
      <c r="G24" s="448"/>
    </row>
    <row r="25" spans="1:7" s="426" customFormat="1" ht="12" customHeight="1">
      <c r="A25" s="425" t="s">
        <v>259</v>
      </c>
      <c r="B25" s="446"/>
      <c r="C25" s="446"/>
      <c r="D25" s="446"/>
      <c r="E25" s="446"/>
      <c r="F25" s="446"/>
      <c r="G25" s="448"/>
    </row>
    <row r="26" spans="1:7" s="426" customFormat="1" ht="12" customHeight="1">
      <c r="A26" s="446" t="s">
        <v>255</v>
      </c>
      <c r="B26" s="441"/>
      <c r="C26" s="442"/>
      <c r="D26" s="442"/>
      <c r="E26" s="442"/>
      <c r="F26" s="442"/>
      <c r="G26" s="448"/>
    </row>
    <row r="27" spans="1:7" s="426" customFormat="1" ht="12" customHeight="1">
      <c r="A27" s="65" t="s">
        <v>319</v>
      </c>
      <c r="B27" s="448"/>
      <c r="C27" s="448"/>
      <c r="D27" s="448"/>
      <c r="E27" s="448"/>
      <c r="F27" s="448"/>
      <c r="G27" s="448"/>
    </row>
    <row r="28" spans="1:7" s="426" customFormat="1" ht="12" customHeight="1">
      <c r="A28" s="407"/>
      <c r="B28" s="449"/>
      <c r="C28" s="450"/>
      <c r="D28" s="448"/>
      <c r="E28" s="448"/>
      <c r="F28" s="448"/>
      <c r="G28" s="448"/>
    </row>
    <row r="29" spans="1:7" s="426" customFormat="1" ht="12" customHeight="1">
      <c r="A29" s="446" t="s">
        <v>260</v>
      </c>
      <c r="B29" s="448"/>
      <c r="C29" s="448"/>
      <c r="D29" s="448"/>
      <c r="E29" s="448"/>
      <c r="F29" s="448"/>
      <c r="G29" s="448"/>
    </row>
    <row r="30" spans="1:7" s="426" customFormat="1" ht="12" customHeight="1">
      <c r="A30" s="425" t="s">
        <v>49</v>
      </c>
    </row>
    <row r="31" spans="1:7" s="426" customFormat="1" ht="12" customHeight="1">
      <c r="A31" s="407"/>
    </row>
    <row r="32" spans="1:7" ht="12" customHeight="1"/>
  </sheetData>
  <hyperlinks>
    <hyperlink ref="A25" r:id="rId1"/>
    <hyperlink ref="A30" r:id="rId2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1"/>
  <sheetViews>
    <sheetView showGridLines="0" workbookViewId="0"/>
  </sheetViews>
  <sheetFormatPr baseColWidth="10" defaultColWidth="11.453125" defaultRowHeight="12.5"/>
  <cols>
    <col min="1" max="1" width="27" style="5" customWidth="1"/>
    <col min="2" max="16384" width="11.453125" style="5"/>
  </cols>
  <sheetData>
    <row r="1" spans="1:12" s="91" customFormat="1" ht="13">
      <c r="A1" s="799" t="s">
        <v>290</v>
      </c>
      <c r="K1" s="228" t="s">
        <v>29</v>
      </c>
    </row>
    <row r="2" spans="1:12" s="62" customFormat="1" ht="11.5"/>
    <row r="3" spans="1:12" s="3" customFormat="1" ht="10">
      <c r="A3" s="227"/>
      <c r="B3" s="768">
        <v>2011</v>
      </c>
      <c r="C3" s="769">
        <v>2012</v>
      </c>
      <c r="D3" s="769">
        <v>2013</v>
      </c>
      <c r="E3" s="769">
        <v>2014</v>
      </c>
      <c r="F3" s="769">
        <v>2015</v>
      </c>
      <c r="G3" s="769">
        <v>2016</v>
      </c>
      <c r="H3" s="769">
        <v>2017</v>
      </c>
      <c r="I3" s="769">
        <v>2018</v>
      </c>
      <c r="J3" s="769">
        <v>2019</v>
      </c>
      <c r="K3" s="769">
        <v>2020</v>
      </c>
    </row>
    <row r="4" spans="1:12" s="3" customFormat="1" ht="10">
      <c r="A4" s="600" t="s">
        <v>72</v>
      </c>
      <c r="B4" s="375">
        <v>1.9</v>
      </c>
      <c r="C4" s="375">
        <v>1.2</v>
      </c>
      <c r="D4" s="375">
        <v>1.8</v>
      </c>
      <c r="E4" s="375">
        <v>2.4</v>
      </c>
      <c r="F4" s="375">
        <v>1.7</v>
      </c>
      <c r="G4" s="375">
        <v>2</v>
      </c>
      <c r="H4" s="375">
        <v>1.6</v>
      </c>
      <c r="I4" s="375">
        <v>3</v>
      </c>
      <c r="J4" s="375">
        <v>1.1000000000000001</v>
      </c>
      <c r="K4" s="379">
        <v>-2.9</v>
      </c>
      <c r="L4" s="137"/>
    </row>
    <row r="5" spans="1:12" s="3" customFormat="1" ht="10">
      <c r="A5" s="601" t="s">
        <v>400</v>
      </c>
      <c r="B5" s="375">
        <v>1.8</v>
      </c>
      <c r="C5" s="375">
        <v>-0.7</v>
      </c>
      <c r="D5" s="375">
        <v>0</v>
      </c>
      <c r="E5" s="375">
        <v>1.6</v>
      </c>
      <c r="F5" s="375">
        <v>2.2999999999999998</v>
      </c>
      <c r="G5" s="375">
        <v>2</v>
      </c>
      <c r="H5" s="375">
        <v>2.8</v>
      </c>
      <c r="I5" s="375">
        <v>2.1</v>
      </c>
      <c r="J5" s="375">
        <v>1.8</v>
      </c>
      <c r="K5" s="379">
        <v>-5.9</v>
      </c>
      <c r="L5" s="137"/>
    </row>
    <row r="6" spans="1:12" s="3" customFormat="1" ht="10">
      <c r="A6" s="564" t="s">
        <v>91</v>
      </c>
      <c r="B6" s="376">
        <v>3.9</v>
      </c>
      <c r="C6" s="376">
        <v>0.4</v>
      </c>
      <c r="D6" s="376">
        <v>0.4</v>
      </c>
      <c r="E6" s="376">
        <v>2.2000000000000002</v>
      </c>
      <c r="F6" s="376">
        <v>1.5</v>
      </c>
      <c r="G6" s="376">
        <v>2.2000000000000002</v>
      </c>
      <c r="H6" s="376">
        <v>2.7</v>
      </c>
      <c r="I6" s="376" t="s">
        <v>394</v>
      </c>
      <c r="J6" s="376" t="s">
        <v>394</v>
      </c>
      <c r="K6" s="770" t="s">
        <v>395</v>
      </c>
      <c r="L6" s="137"/>
    </row>
    <row r="7" spans="1:12" s="3" customFormat="1" ht="10">
      <c r="A7" s="564" t="s">
        <v>2</v>
      </c>
      <c r="B7" s="375">
        <v>2.2000000000000002</v>
      </c>
      <c r="C7" s="375">
        <v>0.3</v>
      </c>
      <c r="D7" s="375">
        <v>0.6</v>
      </c>
      <c r="E7" s="375">
        <v>1</v>
      </c>
      <c r="F7" s="375">
        <v>1.1000000000000001</v>
      </c>
      <c r="G7" s="375">
        <v>1.1000000000000001</v>
      </c>
      <c r="H7" s="375">
        <v>2.2999999999999998</v>
      </c>
      <c r="I7" s="375">
        <v>1.9</v>
      </c>
      <c r="J7" s="376" t="s">
        <v>396</v>
      </c>
      <c r="K7" s="771" t="s">
        <v>397</v>
      </c>
      <c r="L7" s="78"/>
    </row>
    <row r="8" spans="1:12" s="3" customFormat="1" ht="10">
      <c r="A8" s="564" t="s">
        <v>92</v>
      </c>
      <c r="B8" s="375">
        <v>0.7</v>
      </c>
      <c r="C8" s="375">
        <v>-3</v>
      </c>
      <c r="D8" s="375">
        <v>-1.8</v>
      </c>
      <c r="E8" s="375">
        <v>0</v>
      </c>
      <c r="F8" s="375">
        <v>0.8</v>
      </c>
      <c r="G8" s="375">
        <v>1.3</v>
      </c>
      <c r="H8" s="375">
        <v>1.7</v>
      </c>
      <c r="I8" s="375">
        <v>0.9</v>
      </c>
      <c r="J8" s="375">
        <v>0.4</v>
      </c>
      <c r="K8" s="379">
        <v>-8.9</v>
      </c>
      <c r="L8" s="137"/>
    </row>
    <row r="9" spans="1:12" s="3" customFormat="1" ht="10">
      <c r="A9" s="565" t="s">
        <v>93</v>
      </c>
      <c r="B9" s="772">
        <v>2.9</v>
      </c>
      <c r="C9" s="772">
        <v>0.7</v>
      </c>
      <c r="D9" s="772">
        <v>0</v>
      </c>
      <c r="E9" s="772">
        <v>0.7</v>
      </c>
      <c r="F9" s="772">
        <v>1</v>
      </c>
      <c r="G9" s="772">
        <v>2</v>
      </c>
      <c r="H9" s="772">
        <v>2.2999999999999998</v>
      </c>
      <c r="I9" s="772">
        <v>2.5</v>
      </c>
      <c r="J9" s="772">
        <v>1.5</v>
      </c>
      <c r="K9" s="773">
        <v>-6.7</v>
      </c>
      <c r="L9" s="137"/>
    </row>
    <row r="10" spans="1:12" s="3" customFormat="1" ht="10">
      <c r="A10" s="665" t="s">
        <v>398</v>
      </c>
      <c r="B10" s="375"/>
      <c r="C10" s="375"/>
      <c r="D10" s="375"/>
      <c r="E10" s="375"/>
      <c r="F10" s="375"/>
      <c r="G10" s="375"/>
      <c r="H10" s="375"/>
      <c r="I10" s="375"/>
      <c r="J10" s="375"/>
      <c r="K10" s="379"/>
      <c r="L10" s="137"/>
    </row>
    <row r="11" spans="1:12" s="3" customFormat="1" ht="10"/>
    <row r="12" spans="1:12" s="3" customFormat="1" ht="10">
      <c r="A12" s="266" t="s">
        <v>291</v>
      </c>
    </row>
    <row r="13" spans="1:12" s="3" customFormat="1" ht="10">
      <c r="A13" s="3" t="s">
        <v>289</v>
      </c>
    </row>
    <row r="14" spans="1:12" s="3" customFormat="1" ht="10">
      <c r="A14" s="65" t="s">
        <v>399</v>
      </c>
    </row>
    <row r="15" spans="1:12" s="3" customFormat="1" ht="10">
      <c r="A15" s="64"/>
    </row>
    <row r="16" spans="1:12" s="3" customFormat="1" ht="10">
      <c r="A16" s="3" t="s">
        <v>292</v>
      </c>
    </row>
    <row r="17" spans="1:11" s="3" customFormat="1" ht="10">
      <c r="A17" s="267" t="s">
        <v>49</v>
      </c>
    </row>
    <row r="18" spans="1:11" s="3" customFormat="1" ht="10"/>
    <row r="19" spans="1:11" s="3" customFormat="1" ht="10">
      <c r="B19" s="110"/>
      <c r="C19" s="110"/>
      <c r="D19" s="110"/>
      <c r="E19" s="110"/>
      <c r="F19" s="110"/>
      <c r="G19" s="110"/>
      <c r="H19" s="110"/>
      <c r="I19" s="110"/>
      <c r="J19" s="110"/>
      <c r="K19" s="110"/>
    </row>
    <row r="20" spans="1:11" s="3" customFormat="1" ht="10">
      <c r="B20" s="110"/>
      <c r="C20" s="110"/>
      <c r="D20" s="110"/>
      <c r="E20" s="110"/>
      <c r="F20" s="110"/>
      <c r="G20" s="110"/>
      <c r="H20" s="110"/>
      <c r="I20" s="110"/>
      <c r="J20" s="110"/>
      <c r="K20" s="110"/>
    </row>
    <row r="21" spans="1:11" s="3" customFormat="1" ht="10">
      <c r="B21" s="110"/>
      <c r="C21" s="110"/>
      <c r="D21" s="110"/>
      <c r="E21" s="110"/>
      <c r="F21" s="110"/>
      <c r="G21" s="110"/>
      <c r="H21" s="110"/>
      <c r="I21" s="110"/>
      <c r="J21" s="110"/>
      <c r="K21" s="110"/>
    </row>
  </sheetData>
  <phoneticPr fontId="18" type="noConversion"/>
  <hyperlinks>
    <hyperlink ref="A17" r:id="rId1"/>
    <hyperlink ref="A12" r:id="rId2"/>
  </hyperlinks>
  <pageMargins left="0.78740157499999996" right="0.78740157499999996" top="0.984251969" bottom="0.984251969" header="0.4921259845" footer="0.4921259845"/>
  <pageSetup paperSize="9" scale="70" orientation="landscape" r:id="rId3"/>
  <headerFooter alignWithMargins="0"/>
  <drawing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9"/>
  <sheetViews>
    <sheetView showGridLines="0" workbookViewId="0"/>
  </sheetViews>
  <sheetFormatPr baseColWidth="10" defaultColWidth="11.453125" defaultRowHeight="12.5"/>
  <cols>
    <col min="1" max="1" width="10.54296875" style="5" customWidth="1"/>
    <col min="2" max="16384" width="11.453125" style="5"/>
  </cols>
  <sheetData>
    <row r="1" spans="1:6" s="91" customFormat="1" ht="11.5">
      <c r="A1" s="91" t="s">
        <v>293</v>
      </c>
      <c r="E1" s="228" t="s">
        <v>30</v>
      </c>
    </row>
    <row r="2" spans="1:6" s="62" customFormat="1" ht="11.5">
      <c r="A2" s="91"/>
      <c r="B2" s="94"/>
      <c r="C2" s="94"/>
      <c r="D2" s="94"/>
      <c r="E2" s="94"/>
    </row>
    <row r="3" spans="1:6" s="3" customFormat="1" ht="10.5">
      <c r="A3" s="126"/>
      <c r="B3" s="127" t="s">
        <v>293</v>
      </c>
      <c r="C3" s="80"/>
      <c r="D3" s="80"/>
      <c r="E3" s="80"/>
    </row>
    <row r="4" spans="1:6" s="3" customFormat="1" ht="10.5">
      <c r="A4" s="128"/>
      <c r="B4" s="129" t="s">
        <v>77</v>
      </c>
      <c r="C4" s="129" t="s">
        <v>80</v>
      </c>
      <c r="D4" s="129" t="s">
        <v>83</v>
      </c>
      <c r="E4" s="130" t="s">
        <v>86</v>
      </c>
    </row>
    <row r="5" spans="1:6" s="3" customFormat="1" ht="10">
      <c r="A5" s="774">
        <v>2011</v>
      </c>
      <c r="B5" s="131">
        <v>5.3364077282061304</v>
      </c>
      <c r="C5" s="131">
        <v>3.8364434711068802</v>
      </c>
      <c r="D5" s="131">
        <v>-9.3587383687535706</v>
      </c>
      <c r="E5" s="131">
        <v>-9.6638626711279496</v>
      </c>
      <c r="F5" s="132"/>
    </row>
    <row r="6" spans="1:6" s="3" customFormat="1" ht="10">
      <c r="A6" s="114">
        <v>2012</v>
      </c>
      <c r="B6" s="134">
        <v>-5.3462509648921097</v>
      </c>
      <c r="C6" s="134">
        <v>-2.5960581792294701</v>
      </c>
      <c r="D6" s="134">
        <v>-9.08563828987708</v>
      </c>
      <c r="E6" s="134">
        <v>-8.6745581611231906</v>
      </c>
      <c r="F6" s="132"/>
    </row>
    <row r="7" spans="1:6" s="3" customFormat="1" ht="10">
      <c r="A7" s="114">
        <v>2013</v>
      </c>
      <c r="B7" s="134">
        <v>2.9704274080408202</v>
      </c>
      <c r="C7" s="134">
        <v>0.157724251180272</v>
      </c>
      <c r="D7" s="134">
        <v>-3.5220897209856599</v>
      </c>
      <c r="E7" s="134">
        <v>-2.5464520631910301</v>
      </c>
      <c r="F7" s="132"/>
    </row>
    <row r="8" spans="1:6" s="3" customFormat="1" ht="10">
      <c r="A8" s="114">
        <v>2014</v>
      </c>
      <c r="B8" s="134">
        <v>5.4343819190270901</v>
      </c>
      <c r="C8" s="134">
        <v>1.1753123931386</v>
      </c>
      <c r="D8" s="134">
        <v>1.0524566563290501</v>
      </c>
      <c r="E8" s="134">
        <v>-5.4044227201649599</v>
      </c>
      <c r="F8" s="132"/>
    </row>
    <row r="9" spans="1:6" s="3" customFormat="1" ht="10">
      <c r="A9" s="114">
        <v>2015</v>
      </c>
      <c r="B9" s="134">
        <v>-1.9592580120979199</v>
      </c>
      <c r="C9" s="134">
        <v>2.1912783244143599</v>
      </c>
      <c r="D9" s="134">
        <v>-8.5442497756457403</v>
      </c>
      <c r="E9" s="134">
        <v>-8.59997919796057</v>
      </c>
    </row>
    <row r="10" spans="1:6" s="3" customFormat="1" ht="10">
      <c r="A10" s="114">
        <v>2016</v>
      </c>
      <c r="B10" s="135">
        <v>-4.2141170089431199</v>
      </c>
      <c r="C10" s="135">
        <v>-5.1525370081004596</v>
      </c>
      <c r="D10" s="135">
        <v>-8.7276498979199104</v>
      </c>
      <c r="E10" s="135">
        <v>-6.8295766490447702</v>
      </c>
    </row>
    <row r="11" spans="1:6" s="3" customFormat="1" ht="10">
      <c r="A11" s="114">
        <v>2017</v>
      </c>
      <c r="B11" s="136">
        <v>1.83249322296299</v>
      </c>
      <c r="C11" s="136">
        <v>-4.0713041415673601</v>
      </c>
      <c r="D11" s="136">
        <v>-0.87194990198381495</v>
      </c>
      <c r="E11" s="136">
        <v>-4.0557344953844101</v>
      </c>
    </row>
    <row r="12" spans="1:6" s="3" customFormat="1" ht="10">
      <c r="A12" s="114">
        <v>2018</v>
      </c>
      <c r="B12" s="136">
        <v>1.35628086832113</v>
      </c>
      <c r="C12" s="136">
        <v>-3.9296276166107198</v>
      </c>
      <c r="D12" s="136">
        <v>-6.4085041496997999</v>
      </c>
      <c r="E12" s="136">
        <v>-6.0680269400159403</v>
      </c>
    </row>
    <row r="13" spans="1:6" s="3" customFormat="1" ht="10">
      <c r="A13" s="114">
        <v>2019</v>
      </c>
      <c r="B13" s="136">
        <v>-6.6018411408493201</v>
      </c>
      <c r="C13" s="136">
        <v>-7.9552070161746498</v>
      </c>
      <c r="D13" s="136">
        <v>-9.5474052672633594</v>
      </c>
      <c r="E13" s="136">
        <v>-13.207363833966401</v>
      </c>
      <c r="F13" s="132"/>
    </row>
    <row r="14" spans="1:6" s="3" customFormat="1" ht="10">
      <c r="A14" s="775">
        <v>2020</v>
      </c>
      <c r="B14" s="776">
        <v>-6.4430625729001401</v>
      </c>
      <c r="C14" s="776">
        <v>-37.807297135124998</v>
      </c>
      <c r="D14" s="776">
        <v>-13.6675140344078</v>
      </c>
      <c r="E14" s="776">
        <v>-15.717126378128199</v>
      </c>
      <c r="F14" s="132"/>
    </row>
    <row r="15" spans="1:6" s="3" customFormat="1" ht="10">
      <c r="B15" s="132"/>
      <c r="C15" s="132"/>
      <c r="D15" s="132"/>
      <c r="E15" s="132"/>
      <c r="F15" s="132"/>
    </row>
    <row r="16" spans="1:6" s="3" customFormat="1" ht="10">
      <c r="A16" s="266" t="s">
        <v>294</v>
      </c>
      <c r="F16" s="132"/>
    </row>
    <row r="17" spans="1:5" s="3" customFormat="1" ht="10">
      <c r="A17" s="3" t="s">
        <v>295</v>
      </c>
    </row>
    <row r="18" spans="1:5" s="3" customFormat="1" ht="10">
      <c r="A18" s="65" t="s">
        <v>399</v>
      </c>
      <c r="B18" s="73"/>
      <c r="C18" s="73"/>
      <c r="D18" s="73"/>
      <c r="E18" s="73"/>
    </row>
    <row r="19" spans="1:5" s="3" customFormat="1" ht="10">
      <c r="B19" s="73"/>
      <c r="C19" s="73"/>
      <c r="D19" s="73"/>
      <c r="E19" s="73"/>
    </row>
    <row r="20" spans="1:5" s="3" customFormat="1" ht="10">
      <c r="B20" s="73"/>
      <c r="C20" s="73"/>
      <c r="D20" s="73"/>
      <c r="E20" s="73"/>
    </row>
    <row r="21" spans="1:5" s="3" customFormat="1" ht="10">
      <c r="B21" s="73"/>
      <c r="C21" s="73"/>
      <c r="D21" s="73"/>
      <c r="E21" s="73"/>
    </row>
    <row r="22" spans="1:5" s="3" customFormat="1" ht="10">
      <c r="B22" s="73"/>
      <c r="C22" s="73"/>
      <c r="D22" s="73"/>
      <c r="E22" s="73"/>
    </row>
    <row r="23" spans="1:5" s="3" customFormat="1" ht="10">
      <c r="B23" s="73"/>
      <c r="C23" s="73"/>
      <c r="D23" s="73"/>
      <c r="E23" s="73"/>
    </row>
    <row r="24" spans="1:5" s="3" customFormat="1" ht="10">
      <c r="B24" s="73"/>
      <c r="C24" s="73"/>
      <c r="D24" s="73"/>
      <c r="E24" s="73"/>
    </row>
    <row r="25" spans="1:5" s="3" customFormat="1" ht="10">
      <c r="B25" s="73"/>
      <c r="C25" s="73"/>
      <c r="D25" s="73"/>
      <c r="E25" s="73"/>
    </row>
    <row r="26" spans="1:5" s="3" customFormat="1" ht="10">
      <c r="B26" s="73"/>
      <c r="C26" s="73"/>
      <c r="D26" s="73"/>
      <c r="E26" s="73"/>
    </row>
    <row r="27" spans="1:5" s="3" customFormat="1" ht="10">
      <c r="B27" s="73"/>
      <c r="C27" s="73"/>
      <c r="D27" s="73"/>
      <c r="E27" s="73"/>
    </row>
    <row r="28" spans="1:5" s="3" customFormat="1" ht="10">
      <c r="B28" s="73"/>
      <c r="C28" s="73"/>
      <c r="D28" s="73"/>
      <c r="E28" s="73"/>
    </row>
    <row r="29" spans="1:5" s="3" customFormat="1" ht="10"/>
    <row r="30" spans="1:5" s="3" customFormat="1" ht="10.5">
      <c r="B30" s="111"/>
    </row>
    <row r="31" spans="1:5" s="3" customFormat="1" ht="10"/>
    <row r="32" spans="1:5" s="3" customFormat="1" ht="10"/>
    <row r="33" s="3" customFormat="1" ht="10"/>
    <row r="34" s="3" customFormat="1" ht="10"/>
    <row r="35" s="3" customFormat="1" ht="10"/>
    <row r="36" s="3" customFormat="1" ht="10"/>
    <row r="37" s="3" customFormat="1" ht="10"/>
    <row r="38" s="3" customFormat="1" ht="10"/>
    <row r="39" s="3" customFormat="1" ht="10"/>
    <row r="40" s="3" customFormat="1" ht="10"/>
    <row r="41" s="3" customFormat="1" ht="10"/>
    <row r="42" s="3" customFormat="1" ht="10"/>
    <row r="43" s="3" customFormat="1" ht="10"/>
    <row r="44" s="3" customFormat="1" ht="10"/>
    <row r="45" s="3" customFormat="1" ht="10"/>
    <row r="46" s="3" customFormat="1" ht="10"/>
    <row r="47" s="3" customFormat="1" ht="10"/>
    <row r="48" s="3" customFormat="1" ht="10"/>
    <row r="49" s="3" customFormat="1" ht="10"/>
  </sheetData>
  <phoneticPr fontId="18" type="noConversion"/>
  <hyperlinks>
    <hyperlink ref="A16" r:id="rId1"/>
  </hyperlinks>
  <pageMargins left="0.78740157499999996" right="0.78740157499999996" top="0.984251969" bottom="0.984251969" header="0.4921259845" footer="0.4921259845"/>
  <pageSetup paperSize="9" scale="60" orientation="portrait" r:id="rId2"/>
  <headerFooter alignWithMargins="0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9"/>
  <sheetViews>
    <sheetView showGridLines="0" workbookViewId="0">
      <selection activeCell="A2" sqref="A2"/>
    </sheetView>
  </sheetViews>
  <sheetFormatPr baseColWidth="10" defaultColWidth="11.453125" defaultRowHeight="12.5"/>
  <cols>
    <col min="1" max="1" width="33.54296875" style="5" customWidth="1"/>
    <col min="2" max="11" width="11.1796875" style="5" customWidth="1"/>
    <col min="12" max="16384" width="11.453125" style="5"/>
  </cols>
  <sheetData>
    <row r="1" spans="1:12" s="62" customFormat="1" ht="13">
      <c r="A1" s="800" t="s">
        <v>300</v>
      </c>
      <c r="G1" s="92"/>
      <c r="L1" s="158" t="s">
        <v>31</v>
      </c>
    </row>
    <row r="2" spans="1:12" s="91" customFormat="1" ht="11.5">
      <c r="A2" s="173" t="s">
        <v>296</v>
      </c>
      <c r="G2" s="93"/>
    </row>
    <row r="3" spans="1:12" s="3" customFormat="1" ht="10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s="3" customFormat="1" ht="10">
      <c r="A4" s="117"/>
      <c r="B4" s="118"/>
      <c r="C4" s="777">
        <v>2010</v>
      </c>
      <c r="D4" s="777">
        <v>2011</v>
      </c>
      <c r="E4" s="777">
        <v>2012</v>
      </c>
      <c r="F4" s="777">
        <v>2013</v>
      </c>
      <c r="G4" s="476">
        <v>2014</v>
      </c>
      <c r="H4" s="476">
        <v>2015</v>
      </c>
      <c r="I4" s="778">
        <v>2016</v>
      </c>
      <c r="J4" s="778">
        <v>2017</v>
      </c>
      <c r="K4" s="778">
        <v>2018</v>
      </c>
      <c r="L4" s="779">
        <v>2019</v>
      </c>
    </row>
    <row r="5" spans="1:12" s="3" customFormat="1" ht="10">
      <c r="A5" s="229" t="s">
        <v>297</v>
      </c>
      <c r="B5" s="230"/>
      <c r="C5" s="780">
        <v>1.9683102090218489</v>
      </c>
      <c r="D5" s="780">
        <v>1.4648653605998105</v>
      </c>
      <c r="E5" s="780">
        <v>2.2332034771077773</v>
      </c>
      <c r="F5" s="780">
        <v>2.2312208647008691</v>
      </c>
      <c r="G5" s="780">
        <v>0.90724181751921873</v>
      </c>
      <c r="H5" s="780">
        <v>2.3796044772325562</v>
      </c>
      <c r="I5" s="780">
        <v>1.5537327870670403</v>
      </c>
      <c r="J5" s="780">
        <v>1.1569060471324408</v>
      </c>
      <c r="K5" s="780">
        <v>0.59802440232472609</v>
      </c>
      <c r="L5" s="781">
        <v>1.3254465190555629</v>
      </c>
    </row>
    <row r="6" spans="1:12" s="3" customFormat="1" ht="10">
      <c r="A6" s="602" t="s">
        <v>298</v>
      </c>
      <c r="B6" s="603"/>
      <c r="C6" s="782">
        <v>-1.1021548171061779</v>
      </c>
      <c r="D6" s="782">
        <v>-0.82799126744603901</v>
      </c>
      <c r="E6" s="782">
        <v>7.9837527158483787E-2</v>
      </c>
      <c r="F6" s="782">
        <v>0.84838289729391014</v>
      </c>
      <c r="G6" s="782">
        <v>-1.8607419090035517</v>
      </c>
      <c r="H6" s="782">
        <v>0.49832421800523397</v>
      </c>
      <c r="I6" s="782">
        <v>0.46233121546848327</v>
      </c>
      <c r="J6" s="782">
        <v>2.4154856578282682</v>
      </c>
      <c r="K6" s="783">
        <v>-1.1737059488188726</v>
      </c>
      <c r="L6" s="784">
        <v>2.2999999999999998</v>
      </c>
    </row>
    <row r="7" spans="1:12" s="3" customFormat="1" ht="10">
      <c r="B7" s="110"/>
      <c r="C7" s="110"/>
      <c r="H7" s="76"/>
      <c r="I7" s="76"/>
      <c r="J7" s="76"/>
      <c r="K7" s="76"/>
    </row>
    <row r="8" spans="1:12" s="3" customFormat="1" ht="10">
      <c r="A8" s="119" t="s">
        <v>299</v>
      </c>
      <c r="B8" s="6"/>
      <c r="C8" s="6"/>
      <c r="D8" s="6"/>
      <c r="E8" s="6"/>
      <c r="F8" s="6"/>
      <c r="G8" s="6"/>
      <c r="H8" s="6"/>
    </row>
    <row r="9" spans="1:12" s="3" customFormat="1" ht="10">
      <c r="B9" s="110"/>
      <c r="C9" s="110"/>
    </row>
    <row r="10" spans="1:12" s="3" customFormat="1" ht="11.5">
      <c r="A10" s="177" t="s">
        <v>301</v>
      </c>
      <c r="F10" s="158" t="s">
        <v>32</v>
      </c>
      <c r="I10" s="110"/>
      <c r="J10" s="110"/>
    </row>
    <row r="11" spans="1:12" s="3" customFormat="1" ht="11.5">
      <c r="A11" s="464" t="s">
        <v>296</v>
      </c>
      <c r="B11" s="77"/>
      <c r="C11" s="77"/>
      <c r="D11" s="77"/>
      <c r="E11" s="77"/>
      <c r="F11" s="77"/>
      <c r="I11" s="110"/>
      <c r="J11" s="110"/>
    </row>
    <row r="12" spans="1:12" s="3" customFormat="1" ht="10">
      <c r="A12" s="80"/>
      <c r="B12" s="80"/>
      <c r="C12" s="80"/>
      <c r="D12" s="80"/>
      <c r="E12" s="80"/>
      <c r="I12" s="110"/>
      <c r="J12" s="110"/>
    </row>
    <row r="13" spans="1:12" s="3" customFormat="1" ht="10.5">
      <c r="A13" s="120"/>
      <c r="B13" s="777">
        <v>2015</v>
      </c>
      <c r="C13" s="777">
        <v>2016</v>
      </c>
      <c r="D13" s="777">
        <v>2017</v>
      </c>
      <c r="E13" s="777">
        <v>2018</v>
      </c>
      <c r="F13" s="785">
        <v>2019</v>
      </c>
      <c r="G13" s="121"/>
      <c r="H13" s="72"/>
      <c r="I13" s="110"/>
      <c r="J13" s="110"/>
    </row>
    <row r="14" spans="1:12" s="3" customFormat="1" ht="10">
      <c r="A14" s="6" t="s">
        <v>72</v>
      </c>
      <c r="B14" s="780">
        <v>-1.2</v>
      </c>
      <c r="C14" s="780">
        <v>0.46233121546848327</v>
      </c>
      <c r="D14" s="780">
        <v>2.2999999999999998</v>
      </c>
      <c r="E14" s="377">
        <v>1.8</v>
      </c>
      <c r="F14" s="335">
        <v>1.4</v>
      </c>
      <c r="G14" s="76"/>
      <c r="H14" s="122"/>
      <c r="I14" s="110"/>
      <c r="J14" s="110"/>
    </row>
    <row r="15" spans="1:12" s="3" customFormat="1" ht="10">
      <c r="A15" s="6" t="s">
        <v>288</v>
      </c>
      <c r="B15" s="377">
        <v>2.6</v>
      </c>
      <c r="C15" s="377">
        <v>3.2</v>
      </c>
      <c r="D15" s="377">
        <v>4.4000000000000004</v>
      </c>
      <c r="E15" s="378">
        <v>2.7</v>
      </c>
      <c r="F15" s="378">
        <v>2.6</v>
      </c>
      <c r="G15" s="123"/>
      <c r="H15" s="124"/>
      <c r="I15" s="110"/>
      <c r="J15" s="110"/>
    </row>
    <row r="16" spans="1:12" s="3" customFormat="1" ht="10">
      <c r="A16" s="113" t="s">
        <v>91</v>
      </c>
      <c r="B16" s="377">
        <v>1.2</v>
      </c>
      <c r="C16" s="377">
        <v>2.7</v>
      </c>
      <c r="D16" s="377">
        <v>1.4</v>
      </c>
      <c r="E16" s="377">
        <v>2.8</v>
      </c>
      <c r="F16" s="377">
        <v>1.7</v>
      </c>
      <c r="G16" s="76"/>
      <c r="H16" s="110"/>
    </row>
    <row r="17" spans="1:9" s="3" customFormat="1" ht="10">
      <c r="A17" s="113" t="s">
        <v>2</v>
      </c>
      <c r="B17" s="377">
        <v>0.8</v>
      </c>
      <c r="C17" s="377">
        <v>2</v>
      </c>
      <c r="D17" s="377">
        <v>4.2</v>
      </c>
      <c r="E17" s="377">
        <v>4</v>
      </c>
      <c r="F17" s="377">
        <v>4.5</v>
      </c>
      <c r="G17" s="76" t="s">
        <v>43</v>
      </c>
      <c r="H17" s="110"/>
    </row>
    <row r="18" spans="1:9" s="3" customFormat="1" ht="10">
      <c r="A18" s="113" t="s">
        <v>92</v>
      </c>
      <c r="B18" s="377">
        <v>2.4</v>
      </c>
      <c r="C18" s="377">
        <v>1.7</v>
      </c>
      <c r="D18" s="377">
        <v>2.9</v>
      </c>
      <c r="E18" s="377">
        <v>0.8</v>
      </c>
      <c r="F18" s="377">
        <v>0.9</v>
      </c>
      <c r="G18" s="76"/>
      <c r="H18" s="110"/>
    </row>
    <row r="19" spans="1:9" s="3" customFormat="1" ht="10">
      <c r="A19" s="125" t="s">
        <v>93</v>
      </c>
      <c r="B19" s="783">
        <v>-0.1</v>
      </c>
      <c r="C19" s="783">
        <v>2.4</v>
      </c>
      <c r="D19" s="783">
        <v>2.6</v>
      </c>
      <c r="E19" s="783">
        <v>1</v>
      </c>
      <c r="F19" s="783">
        <v>2</v>
      </c>
      <c r="G19" s="76"/>
      <c r="H19" s="110"/>
    </row>
    <row r="20" spans="1:9" s="3" customFormat="1" ht="10">
      <c r="B20" s="110"/>
      <c r="C20" s="110"/>
      <c r="D20" s="110"/>
      <c r="E20" s="110"/>
      <c r="F20" s="110"/>
    </row>
    <row r="21" spans="1:9" s="3" customFormat="1" ht="10">
      <c r="A21" s="3" t="s">
        <v>302</v>
      </c>
      <c r="B21" s="110"/>
      <c r="C21" s="110"/>
      <c r="D21" s="110"/>
      <c r="E21" s="110"/>
      <c r="F21" s="110"/>
    </row>
    <row r="22" spans="1:9" s="3" customFormat="1" ht="10"/>
    <row r="23" spans="1:9" s="3" customFormat="1" ht="10">
      <c r="A23" s="266" t="s">
        <v>291</v>
      </c>
      <c r="I23" s="266"/>
    </row>
    <row r="24" spans="1:9" s="3" customFormat="1" ht="10">
      <c r="A24" s="3" t="s">
        <v>289</v>
      </c>
      <c r="I24" s="138"/>
    </row>
    <row r="25" spans="1:9" s="3" customFormat="1" ht="10">
      <c r="A25" s="65" t="s">
        <v>399</v>
      </c>
      <c r="I25" s="65"/>
    </row>
    <row r="26" spans="1:9" s="3" customFormat="1" ht="10">
      <c r="A26" s="64"/>
      <c r="I26" s="64"/>
    </row>
    <row r="27" spans="1:9" s="3" customFormat="1" ht="10">
      <c r="A27" s="3" t="s">
        <v>292</v>
      </c>
    </row>
    <row r="28" spans="1:9" s="3" customFormat="1" ht="10">
      <c r="A28" s="267" t="s">
        <v>49</v>
      </c>
      <c r="I28" s="267"/>
    </row>
    <row r="29" spans="1:9">
      <c r="A29" s="3"/>
      <c r="I29" s="3"/>
    </row>
  </sheetData>
  <phoneticPr fontId="18" type="noConversion"/>
  <hyperlinks>
    <hyperlink ref="A23" r:id="rId1"/>
    <hyperlink ref="A28" r:id="rId2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7"/>
  <sheetViews>
    <sheetView showGridLines="0" zoomScaleNormal="100" workbookViewId="0"/>
  </sheetViews>
  <sheetFormatPr baseColWidth="10" defaultRowHeight="12.5"/>
  <cols>
    <col min="1" max="1" width="22.81640625" customWidth="1"/>
    <col min="2" max="7" width="13.1796875" customWidth="1"/>
  </cols>
  <sheetData>
    <row r="1" spans="1:7" s="87" customFormat="1" ht="11.5">
      <c r="A1" s="88" t="s">
        <v>321</v>
      </c>
      <c r="G1" s="63" t="s">
        <v>21</v>
      </c>
    </row>
    <row r="2" spans="1:7" s="64" customFormat="1" ht="10"/>
    <row r="3" spans="1:7" s="64" customFormat="1" ht="10">
      <c r="A3" s="842"/>
      <c r="B3" s="839" t="s">
        <v>70</v>
      </c>
      <c r="C3" s="840"/>
      <c r="D3" s="839" t="s">
        <v>61</v>
      </c>
      <c r="E3" s="840"/>
      <c r="F3" s="839" t="s">
        <v>62</v>
      </c>
      <c r="G3" s="841"/>
    </row>
    <row r="4" spans="1:7" s="64" customFormat="1" ht="10">
      <c r="A4" s="843"/>
      <c r="B4" s="476" t="s">
        <v>76</v>
      </c>
      <c r="C4" s="476" t="s">
        <v>71</v>
      </c>
      <c r="D4" s="476" t="s">
        <v>76</v>
      </c>
      <c r="E4" s="476" t="s">
        <v>71</v>
      </c>
      <c r="F4" s="476" t="s">
        <v>76</v>
      </c>
      <c r="G4" s="561" t="s">
        <v>71</v>
      </c>
    </row>
    <row r="5" spans="1:7" s="64" customFormat="1" ht="10.5">
      <c r="A5" s="153" t="s">
        <v>1</v>
      </c>
      <c r="B5" s="615">
        <v>38514353.582835078</v>
      </c>
      <c r="C5" s="616">
        <f>(B5/$B$5)*100</f>
        <v>100</v>
      </c>
      <c r="D5" s="615">
        <v>23730738</v>
      </c>
      <c r="E5" s="616">
        <f>(D5/$D$5)*100</f>
        <v>100</v>
      </c>
      <c r="F5" s="615">
        <v>14783615.582835078</v>
      </c>
      <c r="G5" s="616">
        <f>(F5/$F$5)*100</f>
        <v>100</v>
      </c>
    </row>
    <row r="6" spans="1:7" s="64" customFormat="1" ht="10">
      <c r="A6" s="152" t="s">
        <v>72</v>
      </c>
      <c r="B6" s="617">
        <v>28260002.344308514</v>
      </c>
      <c r="C6" s="618">
        <f>(B6/$B$5)*100</f>
        <v>73.375247707398415</v>
      </c>
      <c r="D6" s="617">
        <v>16389391</v>
      </c>
      <c r="E6" s="618">
        <f>(D6/$D$5)*100</f>
        <v>69.063975170093741</v>
      </c>
      <c r="F6" s="617">
        <v>11870611.344308514</v>
      </c>
      <c r="G6" s="618">
        <f>(F6/$F$5)*100</f>
        <v>80.295725208731838</v>
      </c>
    </row>
    <row r="7" spans="1:7" s="64" customFormat="1" ht="10">
      <c r="A7" s="152" t="s">
        <v>73</v>
      </c>
      <c r="B7" s="617">
        <v>8829695.9124213476</v>
      </c>
      <c r="C7" s="618">
        <f>(B7/$B$5)*100</f>
        <v>22.925727919672344</v>
      </c>
      <c r="D7" s="617">
        <v>6028024</v>
      </c>
      <c r="E7" s="618">
        <f>(D7/$D$5)*100</f>
        <v>25.401755309927569</v>
      </c>
      <c r="F7" s="617">
        <v>2801671.9124213499</v>
      </c>
      <c r="G7" s="618">
        <f>(F7/$F$5)*100</f>
        <v>18.951195644415346</v>
      </c>
    </row>
    <row r="8" spans="1:7" s="64" customFormat="1" ht="10">
      <c r="A8" s="621" t="s">
        <v>320</v>
      </c>
      <c r="B8" s="619">
        <v>1424655.3262052182</v>
      </c>
      <c r="C8" s="620">
        <f>(B8/$B$5)*100</f>
        <v>3.6990243731888901</v>
      </c>
      <c r="D8" s="619">
        <v>1313323</v>
      </c>
      <c r="E8" s="620">
        <f>(D8/$D$5)*100</f>
        <v>5.5342695199786878</v>
      </c>
      <c r="F8" s="619">
        <v>111332.32620521495</v>
      </c>
      <c r="G8" s="620">
        <f>(F8/$F$5)*100</f>
        <v>0.75307914752924443</v>
      </c>
    </row>
    <row r="9" spans="1:7" s="64" customFormat="1" ht="10"/>
    <row r="10" spans="1:7" s="64" customFormat="1" ht="10">
      <c r="A10" s="266" t="s">
        <v>67</v>
      </c>
    </row>
    <row r="11" spans="1:7" s="64" customFormat="1" ht="10">
      <c r="A11" s="64" t="s">
        <v>63</v>
      </c>
    </row>
    <row r="12" spans="1:7" s="64" customFormat="1" ht="10">
      <c r="A12" s="65" t="s">
        <v>319</v>
      </c>
    </row>
    <row r="13" spans="1:7" s="64" customFormat="1" ht="10"/>
    <row r="14" spans="1:7" s="64" customFormat="1" ht="10">
      <c r="A14" s="3" t="s">
        <v>68</v>
      </c>
      <c r="B14" s="108"/>
    </row>
    <row r="15" spans="1:7" s="64" customFormat="1" ht="10">
      <c r="A15" s="267" t="s">
        <v>69</v>
      </c>
      <c r="B15" s="108"/>
    </row>
    <row r="16" spans="1:7" s="64" customFormat="1" ht="10">
      <c r="A16" s="3"/>
      <c r="B16" s="108"/>
    </row>
    <row r="17" spans="2:2" s="64" customFormat="1" ht="10">
      <c r="B17" s="108"/>
    </row>
    <row r="18" spans="2:2" s="64" customFormat="1" ht="10">
      <c r="B18" s="108"/>
    </row>
    <row r="19" spans="2:2" s="64" customFormat="1" ht="10"/>
    <row r="20" spans="2:2" s="64" customFormat="1" ht="10"/>
    <row r="21" spans="2:2" s="64" customFormat="1" ht="10"/>
    <row r="22" spans="2:2" s="64" customFormat="1" ht="10"/>
    <row r="23" spans="2:2" s="64" customFormat="1" ht="10"/>
    <row r="24" spans="2:2" s="64" customFormat="1" ht="10"/>
    <row r="25" spans="2:2" s="64" customFormat="1" ht="10"/>
    <row r="26" spans="2:2" s="64" customFormat="1" ht="10"/>
    <row r="27" spans="2:2" s="64" customFormat="1" ht="10"/>
    <row r="28" spans="2:2" s="64" customFormat="1" ht="10.5">
      <c r="B28" s="109"/>
    </row>
    <row r="29" spans="2:2" s="64" customFormat="1" ht="10"/>
    <row r="30" spans="2:2" s="64" customFormat="1" ht="10"/>
    <row r="31" spans="2:2" s="64" customFormat="1" ht="10"/>
    <row r="32" spans="2:2" s="64" customFormat="1" ht="10"/>
    <row r="33" s="64" customFormat="1" ht="10"/>
    <row r="34" s="64" customFormat="1" ht="10"/>
    <row r="35" s="64" customFormat="1" ht="10"/>
    <row r="36" s="64" customFormat="1" ht="10"/>
    <row r="37" s="64" customFormat="1" ht="10"/>
    <row r="38" s="64" customFormat="1" ht="10"/>
    <row r="39" s="64" customFormat="1" ht="10"/>
    <row r="40" s="64" customFormat="1" ht="10"/>
    <row r="41" s="64" customFormat="1" ht="10"/>
    <row r="42" s="64" customFormat="1" ht="10"/>
    <row r="43" s="64" customFormat="1" ht="10"/>
    <row r="44" s="64" customFormat="1" ht="10"/>
    <row r="45" s="64" customFormat="1" ht="10"/>
    <row r="46" s="64" customFormat="1" ht="10"/>
    <row r="47" s="64" customFormat="1" ht="10"/>
  </sheetData>
  <mergeCells count="4">
    <mergeCell ref="B3:C3"/>
    <mergeCell ref="D3:E3"/>
    <mergeCell ref="F3:G3"/>
    <mergeCell ref="A3:A4"/>
  </mergeCells>
  <hyperlinks>
    <hyperlink ref="A10" r:id="rId1"/>
    <hyperlink ref="A15" r:id="rId2"/>
  </hyperlinks>
  <pageMargins left="0.7" right="0.7" top="0.75" bottom="0.75" header="0.3" footer="0.3"/>
  <pageSetup paperSize="9" orientation="landscape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1"/>
  <sheetViews>
    <sheetView showGridLines="0" workbookViewId="0">
      <selection activeCell="A2" sqref="A2"/>
    </sheetView>
  </sheetViews>
  <sheetFormatPr baseColWidth="10" defaultColWidth="11.453125" defaultRowHeight="12.5"/>
  <cols>
    <col min="1" max="1" width="22" style="5" customWidth="1"/>
    <col min="2" max="12" width="8.26953125" style="5" customWidth="1"/>
    <col min="13" max="16384" width="11.453125" style="5"/>
  </cols>
  <sheetData>
    <row r="1" spans="1:12" s="62" customFormat="1" ht="13">
      <c r="A1" s="800" t="s">
        <v>308</v>
      </c>
      <c r="K1" s="158" t="s">
        <v>33</v>
      </c>
    </row>
    <row r="2" spans="1:12" s="62" customFormat="1" ht="11.5">
      <c r="A2" s="801" t="s">
        <v>303</v>
      </c>
      <c r="B2" s="115"/>
      <c r="C2" s="76"/>
      <c r="D2" s="115"/>
      <c r="K2" s="158"/>
    </row>
    <row r="3" spans="1:12" s="3" customFormat="1" ht="10">
      <c r="E3" s="76"/>
      <c r="F3" s="76"/>
      <c r="G3" s="76"/>
      <c r="H3" s="76"/>
      <c r="I3" s="76"/>
      <c r="J3" s="76"/>
      <c r="K3" s="76"/>
      <c r="L3" s="76"/>
    </row>
    <row r="4" spans="1:12" s="3" customFormat="1" ht="10">
      <c r="A4" s="116"/>
      <c r="B4" s="786">
        <v>2011</v>
      </c>
      <c r="C4" s="787">
        <v>2012</v>
      </c>
      <c r="D4" s="787">
        <v>2013</v>
      </c>
      <c r="E4" s="787">
        <v>2014</v>
      </c>
      <c r="F4" s="787">
        <v>2015</v>
      </c>
      <c r="G4" s="787">
        <v>2016</v>
      </c>
      <c r="H4" s="787">
        <v>2017</v>
      </c>
      <c r="I4" s="787">
        <v>2018</v>
      </c>
      <c r="J4" s="787">
        <v>2019</v>
      </c>
      <c r="K4" s="787">
        <v>2020</v>
      </c>
    </row>
    <row r="5" spans="1:12" s="3" customFormat="1" ht="10.5">
      <c r="A5" s="232" t="s">
        <v>304</v>
      </c>
      <c r="B5" s="788">
        <v>0.2</v>
      </c>
      <c r="C5" s="788">
        <v>-0.7</v>
      </c>
      <c r="D5" s="788">
        <v>-0.2</v>
      </c>
      <c r="E5" s="788">
        <v>0</v>
      </c>
      <c r="F5" s="788">
        <v>-1.1000000000000001</v>
      </c>
      <c r="G5" s="788">
        <v>-0.4</v>
      </c>
      <c r="H5" s="788">
        <v>0.5</v>
      </c>
      <c r="I5" s="788">
        <v>0.9</v>
      </c>
      <c r="J5" s="788">
        <v>0.4</v>
      </c>
      <c r="K5" s="788">
        <v>-0.7</v>
      </c>
    </row>
    <row r="6" spans="1:12" s="3" customFormat="1" ht="10">
      <c r="A6" s="77" t="s">
        <v>58</v>
      </c>
      <c r="B6" s="379">
        <v>0.4</v>
      </c>
      <c r="C6" s="379">
        <v>-0.2</v>
      </c>
      <c r="D6" s="379">
        <v>0.4</v>
      </c>
      <c r="E6" s="379">
        <v>0.1</v>
      </c>
      <c r="F6" s="379">
        <v>-1.9</v>
      </c>
      <c r="G6" s="379">
        <v>-2.2999999999999998</v>
      </c>
      <c r="H6" s="379">
        <v>-0.2</v>
      </c>
      <c r="I6" s="379">
        <v>0.1</v>
      </c>
      <c r="J6" s="379">
        <v>0.2</v>
      </c>
      <c r="K6" s="379">
        <v>-1.1000000000000001</v>
      </c>
    </row>
    <row r="7" spans="1:12" s="3" customFormat="1" ht="10">
      <c r="A7" s="183" t="s">
        <v>305</v>
      </c>
      <c r="B7" s="375">
        <v>-0.3</v>
      </c>
      <c r="C7" s="375">
        <v>-0.4</v>
      </c>
      <c r="D7" s="375">
        <v>-0.1</v>
      </c>
      <c r="E7" s="375">
        <v>-0.4</v>
      </c>
      <c r="F7" s="375">
        <v>-2.5</v>
      </c>
      <c r="G7" s="375">
        <v>-2.4</v>
      </c>
      <c r="H7" s="375">
        <v>-0.2</v>
      </c>
      <c r="I7" s="375">
        <v>-0.2</v>
      </c>
      <c r="J7" s="375">
        <v>0.4</v>
      </c>
      <c r="K7" s="375">
        <v>-1.8</v>
      </c>
    </row>
    <row r="8" spans="1:12" s="3" customFormat="1" ht="10">
      <c r="A8" s="233" t="s">
        <v>306</v>
      </c>
      <c r="B8" s="773">
        <v>2.2999999999999998</v>
      </c>
      <c r="C8" s="773">
        <v>0.8</v>
      </c>
      <c r="D8" s="773">
        <v>1.7</v>
      </c>
      <c r="E8" s="773">
        <v>1.1000000000000001</v>
      </c>
      <c r="F8" s="773">
        <v>-0.6</v>
      </c>
      <c r="G8" s="773">
        <v>-1.3</v>
      </c>
      <c r="H8" s="773">
        <v>0.2</v>
      </c>
      <c r="I8" s="773">
        <v>0.7</v>
      </c>
      <c r="J8" s="773">
        <v>0.3</v>
      </c>
      <c r="K8" s="773">
        <v>0.6</v>
      </c>
    </row>
    <row r="9" spans="1:12" s="3" customFormat="1" ht="10"/>
    <row r="10" spans="1:12" s="3" customFormat="1" ht="10">
      <c r="A10" s="266" t="s">
        <v>309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2" s="3" customFormat="1" ht="10">
      <c r="A11" s="3" t="s">
        <v>307</v>
      </c>
    </row>
    <row r="12" spans="1:12" s="3" customFormat="1" ht="10.5">
      <c r="A12" s="65" t="s">
        <v>399</v>
      </c>
      <c r="B12" s="111"/>
    </row>
    <row r="13" spans="1:12" s="3" customFormat="1" ht="10"/>
    <row r="14" spans="1:12" s="3" customFormat="1" ht="10">
      <c r="A14" s="3" t="s">
        <v>315</v>
      </c>
    </row>
    <row r="15" spans="1:12" s="3" customFormat="1" ht="10">
      <c r="A15" s="267" t="s">
        <v>50</v>
      </c>
    </row>
    <row r="16" spans="1:12" s="3" customFormat="1" ht="10"/>
    <row r="17" s="3" customFormat="1" ht="10"/>
    <row r="18" s="3" customFormat="1" ht="10"/>
    <row r="19" s="3" customFormat="1" ht="10"/>
    <row r="20" s="3" customFormat="1" ht="10"/>
    <row r="21" s="3" customFormat="1" ht="10"/>
    <row r="22" s="3" customFormat="1" ht="10"/>
    <row r="23" s="3" customFormat="1" ht="10"/>
    <row r="24" s="3" customFormat="1" ht="10"/>
    <row r="25" s="3" customFormat="1" ht="10"/>
    <row r="26" s="3" customFormat="1" ht="10"/>
    <row r="27" s="3" customFormat="1" ht="10"/>
    <row r="28" s="3" customFormat="1" ht="10"/>
    <row r="29" s="3" customFormat="1" ht="10"/>
    <row r="30" s="3" customFormat="1" ht="10"/>
    <row r="31" s="3" customFormat="1" ht="10"/>
  </sheetData>
  <phoneticPr fontId="18" type="noConversion"/>
  <hyperlinks>
    <hyperlink ref="A10" r:id="rId1"/>
    <hyperlink ref="A15" r:id="rId2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2"/>
  <sheetViews>
    <sheetView showGridLines="0" workbookViewId="0">
      <selection activeCell="A2" sqref="A2"/>
    </sheetView>
  </sheetViews>
  <sheetFormatPr baseColWidth="10" defaultColWidth="11.453125" defaultRowHeight="12.5"/>
  <cols>
    <col min="1" max="1" width="25.1796875" style="5" customWidth="1"/>
    <col min="2" max="7" width="8.453125" style="5" customWidth="1"/>
    <col min="8" max="16384" width="11.453125" style="5"/>
  </cols>
  <sheetData>
    <row r="1" spans="1:9" s="62" customFormat="1" ht="13">
      <c r="A1" s="800" t="s">
        <v>312</v>
      </c>
      <c r="F1" s="158" t="s">
        <v>34</v>
      </c>
      <c r="I1" s="492"/>
    </row>
    <row r="2" spans="1:9" s="62" customFormat="1">
      <c r="A2" s="237" t="s">
        <v>311</v>
      </c>
      <c r="I2" s="559"/>
    </row>
    <row r="3" spans="1:9" s="62" customFormat="1" ht="11.5">
      <c r="A3" s="237"/>
    </row>
    <row r="4" spans="1:9" s="3" customFormat="1" ht="10">
      <c r="A4" s="234"/>
      <c r="B4" s="917" t="s">
        <v>310</v>
      </c>
      <c r="C4" s="918"/>
      <c r="D4" s="918"/>
      <c r="E4" s="918"/>
      <c r="F4" s="918"/>
      <c r="G4" s="112"/>
    </row>
    <row r="5" spans="1:9" s="3" customFormat="1" ht="10">
      <c r="A5" s="199"/>
      <c r="B5" s="235" t="s">
        <v>9</v>
      </c>
      <c r="C5" s="235" t="s">
        <v>10</v>
      </c>
      <c r="D5" s="235">
        <v>2018</v>
      </c>
      <c r="E5" s="235">
        <v>2019</v>
      </c>
      <c r="F5" s="236">
        <v>2020</v>
      </c>
      <c r="G5" s="112"/>
    </row>
    <row r="6" spans="1:9" s="3" customFormat="1" ht="10">
      <c r="A6" s="6" t="s">
        <v>72</v>
      </c>
      <c r="B6" s="380">
        <v>-0.3</v>
      </c>
      <c r="C6" s="380">
        <v>0.3</v>
      </c>
      <c r="D6" s="380">
        <v>0.4</v>
      </c>
      <c r="E6" s="380">
        <v>0.6</v>
      </c>
      <c r="F6" s="380">
        <v>0.1</v>
      </c>
      <c r="G6" s="6"/>
    </row>
    <row r="7" spans="1:9" s="3" customFormat="1" ht="10">
      <c r="A7" s="6" t="s">
        <v>401</v>
      </c>
      <c r="B7" s="380">
        <v>1.7</v>
      </c>
      <c r="C7" s="380">
        <v>2.2999999999999998</v>
      </c>
      <c r="D7" s="380">
        <v>2.2000000000000002</v>
      </c>
      <c r="E7" s="380">
        <v>2.2000000000000002</v>
      </c>
      <c r="F7" s="380">
        <v>1.4</v>
      </c>
      <c r="G7" s="6"/>
    </row>
    <row r="8" spans="1:9" s="3" customFormat="1" ht="10">
      <c r="A8" s="113" t="s">
        <v>91</v>
      </c>
      <c r="B8" s="380">
        <v>1.9</v>
      </c>
      <c r="C8" s="380">
        <v>2</v>
      </c>
      <c r="D8" s="380">
        <v>2.2000000000000002</v>
      </c>
      <c r="E8" s="380">
        <v>2.8</v>
      </c>
      <c r="F8" s="380">
        <v>2.1</v>
      </c>
    </row>
    <row r="9" spans="1:9" s="3" customFormat="1" ht="10">
      <c r="A9" s="113" t="s">
        <v>2</v>
      </c>
      <c r="B9" s="380">
        <v>1.7</v>
      </c>
      <c r="C9" s="380">
        <v>1.6</v>
      </c>
      <c r="D9" s="380">
        <v>2.1</v>
      </c>
      <c r="E9" s="380">
        <v>1.4</v>
      </c>
      <c r="F9" s="380">
        <v>0.9</v>
      </c>
    </row>
    <row r="10" spans="1:9" s="3" customFormat="1" ht="10">
      <c r="A10" s="113" t="s">
        <v>92</v>
      </c>
      <c r="B10" s="380">
        <v>0.7</v>
      </c>
      <c r="C10" s="380">
        <v>1.7</v>
      </c>
      <c r="D10" s="380">
        <v>1.2</v>
      </c>
      <c r="E10" s="380">
        <v>1.2</v>
      </c>
      <c r="F10" s="380">
        <v>0.5</v>
      </c>
    </row>
    <row r="11" spans="1:9" s="3" customFormat="1" ht="10">
      <c r="A11" s="226" t="s">
        <v>93</v>
      </c>
      <c r="B11" s="381">
        <v>3.5</v>
      </c>
      <c r="C11" s="381">
        <v>2.8</v>
      </c>
      <c r="D11" s="381">
        <v>3</v>
      </c>
      <c r="E11" s="381">
        <v>2.8</v>
      </c>
      <c r="F11" s="381">
        <v>3.4</v>
      </c>
    </row>
    <row r="12" spans="1:9" s="3" customFormat="1" ht="10">
      <c r="A12" s="113" t="s">
        <v>402</v>
      </c>
      <c r="B12" s="380"/>
      <c r="C12" s="380"/>
      <c r="D12" s="380"/>
      <c r="E12" s="380"/>
      <c r="F12" s="380"/>
    </row>
    <row r="13" spans="1:9" s="3" customFormat="1" ht="10"/>
    <row r="14" spans="1:9" s="3" customFormat="1" ht="10">
      <c r="A14" s="266" t="s">
        <v>313</v>
      </c>
      <c r="F14" s="266"/>
      <c r="H14" s="266"/>
    </row>
    <row r="15" spans="1:9" s="3" customFormat="1" ht="10">
      <c r="A15" s="76" t="s">
        <v>5</v>
      </c>
      <c r="H15" s="76"/>
    </row>
    <row r="16" spans="1:9" s="3" customFormat="1" ht="10">
      <c r="A16" s="65" t="s">
        <v>399</v>
      </c>
      <c r="F16" s="65"/>
      <c r="H16" s="65"/>
    </row>
    <row r="17" spans="1:8" s="3" customFormat="1" ht="10"/>
    <row r="18" spans="1:8" s="3" customFormat="1" ht="10">
      <c r="A18" s="3" t="s">
        <v>315</v>
      </c>
    </row>
    <row r="19" spans="1:8" s="3" customFormat="1">
      <c r="A19" s="267" t="s">
        <v>50</v>
      </c>
      <c r="F19" s="267"/>
      <c r="H19"/>
    </row>
    <row r="20" spans="1:8" s="3" customFormat="1" ht="10"/>
    <row r="21" spans="1:8" s="3" customFormat="1" ht="10"/>
    <row r="22" spans="1:8" s="3" customFormat="1" ht="10"/>
  </sheetData>
  <mergeCells count="1">
    <mergeCell ref="B4:F4"/>
  </mergeCells>
  <phoneticPr fontId="18" type="noConversion"/>
  <hyperlinks>
    <hyperlink ref="A14" r:id="rId1"/>
    <hyperlink ref="A19" r:id="rId2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ignoredErrors>
    <ignoredError sqref="B5:C5" numberStoredAsText="1"/>
  </ignoredErrors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showGridLines="0" zoomScaleNormal="100" workbookViewId="0">
      <selection activeCell="A2" sqref="A2"/>
    </sheetView>
  </sheetViews>
  <sheetFormatPr baseColWidth="10" defaultColWidth="11.453125" defaultRowHeight="12.5"/>
  <cols>
    <col min="1" max="1" width="31" style="5" customWidth="1"/>
    <col min="2" max="2" width="24.7265625" style="5" customWidth="1"/>
    <col min="3" max="16384" width="11.453125" style="5"/>
  </cols>
  <sheetData>
    <row r="1" spans="1:2" s="62" customFormat="1" ht="13">
      <c r="A1" s="800" t="s">
        <v>403</v>
      </c>
      <c r="B1" s="158" t="s">
        <v>35</v>
      </c>
    </row>
    <row r="2" spans="1:2" s="62" customFormat="1" ht="11.5">
      <c r="A2" s="173" t="s">
        <v>404</v>
      </c>
    </row>
    <row r="3" spans="1:2" s="3" customFormat="1" ht="10"/>
    <row r="4" spans="1:2" s="3" customFormat="1" ht="10">
      <c r="A4" s="238"/>
      <c r="B4" s="604" t="s">
        <v>310</v>
      </c>
    </row>
    <row r="5" spans="1:2" s="3" customFormat="1" ht="10">
      <c r="A5" s="600" t="s">
        <v>72</v>
      </c>
      <c r="B5" s="380">
        <v>169</v>
      </c>
    </row>
    <row r="6" spans="1:2" s="3" customFormat="1" ht="10">
      <c r="A6" s="564" t="s">
        <v>91</v>
      </c>
      <c r="B6" s="380">
        <v>103.2</v>
      </c>
    </row>
    <row r="7" spans="1:2" s="3" customFormat="1" ht="10">
      <c r="A7" s="564" t="s">
        <v>2</v>
      </c>
      <c r="B7" s="380">
        <v>120.8</v>
      </c>
    </row>
    <row r="8" spans="1:2" s="3" customFormat="1" ht="10">
      <c r="A8" s="564" t="s">
        <v>92</v>
      </c>
      <c r="B8" s="380">
        <v>102.1</v>
      </c>
    </row>
    <row r="9" spans="1:2" s="3" customFormat="1" ht="10">
      <c r="A9" s="565" t="s">
        <v>93</v>
      </c>
      <c r="B9" s="789">
        <v>117.2</v>
      </c>
    </row>
    <row r="10" spans="1:2" s="3" customFormat="1" ht="10">
      <c r="A10" s="665" t="s">
        <v>402</v>
      </c>
      <c r="B10" s="380"/>
    </row>
    <row r="11" spans="1:2" s="3" customFormat="1" ht="10"/>
    <row r="12" spans="1:2" s="3" customFormat="1" ht="10">
      <c r="A12" s="76" t="s">
        <v>5</v>
      </c>
    </row>
    <row r="13" spans="1:2" s="3" customFormat="1" ht="10">
      <c r="A13" s="65" t="s">
        <v>399</v>
      </c>
    </row>
    <row r="14" spans="1:2" s="3" customFormat="1" ht="10"/>
    <row r="15" spans="1:2" s="3" customFormat="1" ht="10">
      <c r="A15" s="3" t="s">
        <v>315</v>
      </c>
    </row>
    <row r="16" spans="1:2" s="3" customFormat="1" ht="10">
      <c r="A16" s="267" t="s">
        <v>50</v>
      </c>
    </row>
    <row r="17" spans="1:2" s="3" customFormat="1" ht="10"/>
    <row r="18" spans="1:2" s="3" customFormat="1" ht="10">
      <c r="A18" s="76"/>
      <c r="B18" s="231"/>
    </row>
    <row r="19" spans="1:2" s="3" customFormat="1" ht="10">
      <c r="A19" s="65"/>
      <c r="B19" s="231"/>
    </row>
    <row r="20" spans="1:2" s="3" customFormat="1" ht="10">
      <c r="B20" s="231"/>
    </row>
    <row r="21" spans="1:2" s="3" customFormat="1" ht="10">
      <c r="B21" s="231"/>
    </row>
    <row r="22" spans="1:2" s="3" customFormat="1" ht="10">
      <c r="A22" s="267"/>
      <c r="B22" s="231"/>
    </row>
    <row r="23" spans="1:2" s="3" customFormat="1" ht="10">
      <c r="B23" s="231"/>
    </row>
    <row r="24" spans="1:2" s="3" customFormat="1" ht="10">
      <c r="B24" s="231"/>
    </row>
    <row r="25" spans="1:2" s="3" customFormat="1" ht="10"/>
    <row r="26" spans="1:2" s="3" customFormat="1" ht="10"/>
    <row r="27" spans="1:2" s="3" customFormat="1" ht="10"/>
    <row r="28" spans="1:2" s="3" customFormat="1" ht="10"/>
    <row r="29" spans="1:2" s="3" customFormat="1" ht="10"/>
    <row r="30" spans="1:2" s="3" customFormat="1" ht="10"/>
    <row r="31" spans="1:2" s="3" customFormat="1" ht="10"/>
    <row r="32" spans="1:2" s="3" customFormat="1" ht="10"/>
    <row r="33" s="3" customFormat="1" ht="10"/>
    <row r="34" s="3" customFormat="1" ht="10"/>
    <row r="35" s="3" customFormat="1" ht="10"/>
    <row r="36" s="3" customFormat="1" ht="10"/>
    <row r="37" s="3" customFormat="1" ht="10"/>
    <row r="38" s="3" customFormat="1" ht="10"/>
    <row r="39" s="3" customFormat="1" ht="10"/>
    <row r="40" s="3" customFormat="1" ht="10"/>
    <row r="41" s="3" customFormat="1" ht="10"/>
  </sheetData>
  <phoneticPr fontId="18" type="noConversion"/>
  <hyperlinks>
    <hyperlink ref="A16" r:id="rId1"/>
  </hyperlinks>
  <pageMargins left="0.78740157499999996" right="0.78740157499999996" top="0.984251969" bottom="0.984251969" header="0.4921259845" footer="0.4921259845"/>
  <pageSetup paperSize="9" scale="80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7"/>
  <sheetViews>
    <sheetView showGridLines="0" zoomScaleNormal="100" workbookViewId="0"/>
  </sheetViews>
  <sheetFormatPr baseColWidth="10" defaultRowHeight="12.5"/>
  <cols>
    <col min="1" max="1" width="15.54296875" customWidth="1"/>
    <col min="2" max="2" width="15" customWidth="1"/>
    <col min="3" max="3" width="12.54296875" customWidth="1"/>
    <col min="4" max="4" width="15" customWidth="1"/>
    <col min="5" max="5" width="11.26953125" customWidth="1"/>
    <col min="6" max="6" width="15" customWidth="1"/>
    <col min="7" max="7" width="11" customWidth="1"/>
  </cols>
  <sheetData>
    <row r="1" spans="1:8" s="87" customFormat="1" ht="11.5">
      <c r="A1" s="87" t="s">
        <v>323</v>
      </c>
      <c r="D1" s="89"/>
      <c r="E1" s="89"/>
      <c r="G1" s="63" t="s">
        <v>431</v>
      </c>
    </row>
    <row r="2" spans="1:8" s="64" customFormat="1" ht="10"/>
    <row r="3" spans="1:8" s="64" customFormat="1" ht="10">
      <c r="A3" s="842"/>
      <c r="B3" s="477" t="s">
        <v>58</v>
      </c>
      <c r="C3" s="69"/>
      <c r="D3" s="477" t="s">
        <v>61</v>
      </c>
      <c r="E3" s="478"/>
      <c r="F3" s="107" t="s">
        <v>62</v>
      </c>
      <c r="G3" s="156"/>
    </row>
    <row r="4" spans="1:8" s="64" customFormat="1" ht="10">
      <c r="A4" s="843"/>
      <c r="B4" s="107" t="s">
        <v>76</v>
      </c>
      <c r="C4" s="107" t="s">
        <v>71</v>
      </c>
      <c r="D4" s="107" t="s">
        <v>76</v>
      </c>
      <c r="E4" s="107" t="s">
        <v>71</v>
      </c>
      <c r="F4" s="107" t="s">
        <v>76</v>
      </c>
      <c r="G4" s="107" t="s">
        <v>71</v>
      </c>
    </row>
    <row r="5" spans="1:8" s="64" customFormat="1" ht="10.5">
      <c r="A5" s="159" t="s">
        <v>1</v>
      </c>
      <c r="B5" s="611">
        <v>38514353.582835078</v>
      </c>
      <c r="C5" s="612">
        <f t="shared" ref="C5:C17" si="0">(B5/$B$5)*100</f>
        <v>100</v>
      </c>
      <c r="D5" s="613">
        <v>23730738</v>
      </c>
      <c r="E5" s="612">
        <f t="shared" ref="E5:E17" si="1">(D5/$D$5)*100</f>
        <v>100</v>
      </c>
      <c r="F5" s="613">
        <v>14783615.58283508</v>
      </c>
      <c r="G5" s="612">
        <f t="shared" ref="G5:G17" si="2">(F5/$F$5)*100</f>
        <v>100</v>
      </c>
    </row>
    <row r="6" spans="1:8" s="64" customFormat="1" ht="10">
      <c r="A6" s="160" t="s">
        <v>77</v>
      </c>
      <c r="B6" s="268">
        <v>4390691.9892666666</v>
      </c>
      <c r="C6" s="301">
        <f t="shared" si="0"/>
        <v>11.400144571616263</v>
      </c>
      <c r="D6" s="268">
        <v>3037206</v>
      </c>
      <c r="E6" s="301">
        <f t="shared" si="1"/>
        <v>12.798615871111974</v>
      </c>
      <c r="F6" s="268">
        <v>1353485.9892666668</v>
      </c>
      <c r="G6" s="301">
        <f t="shared" si="2"/>
        <v>9.1553110379721225</v>
      </c>
    </row>
    <row r="7" spans="1:8" s="64" customFormat="1" ht="10">
      <c r="A7" s="160" t="s">
        <v>78</v>
      </c>
      <c r="B7" s="268">
        <v>5604830.7498851065</v>
      </c>
      <c r="C7" s="301">
        <f t="shared" si="0"/>
        <v>14.552576451349413</v>
      </c>
      <c r="D7" s="268">
        <v>3332477</v>
      </c>
      <c r="E7" s="301">
        <f t="shared" si="1"/>
        <v>14.04287131736063</v>
      </c>
      <c r="F7" s="268">
        <v>2272353.7498851065</v>
      </c>
      <c r="G7" s="301">
        <f t="shared" si="2"/>
        <v>15.370757830875181</v>
      </c>
    </row>
    <row r="8" spans="1:8" s="64" customFormat="1" ht="10">
      <c r="A8" s="160" t="s">
        <v>79</v>
      </c>
      <c r="B8" s="268">
        <v>1970344.2788</v>
      </c>
      <c r="C8" s="301">
        <f t="shared" si="0"/>
        <v>5.1158700471559646</v>
      </c>
      <c r="D8" s="268">
        <v>1271032</v>
      </c>
      <c r="E8" s="301">
        <f t="shared" si="1"/>
        <v>5.3560576160758249</v>
      </c>
      <c r="F8" s="268">
        <v>699312.27879999997</v>
      </c>
      <c r="G8" s="301">
        <f t="shared" si="2"/>
        <v>4.7303196899407718</v>
      </c>
    </row>
    <row r="9" spans="1:8" s="64" customFormat="1" ht="10">
      <c r="A9" s="160" t="s">
        <v>80</v>
      </c>
      <c r="B9" s="268">
        <v>295199.14199999999</v>
      </c>
      <c r="C9" s="301">
        <f t="shared" si="0"/>
        <v>0.76646526434644136</v>
      </c>
      <c r="D9" s="268">
        <v>218183</v>
      </c>
      <c r="E9" s="301">
        <f t="shared" si="1"/>
        <v>0.91941093445977107</v>
      </c>
      <c r="F9" s="268">
        <v>77016.141999999993</v>
      </c>
      <c r="G9" s="301">
        <f t="shared" si="2"/>
        <v>0.52095606496574276</v>
      </c>
    </row>
    <row r="10" spans="1:8" s="64" customFormat="1" ht="10">
      <c r="A10" s="160" t="s">
        <v>81</v>
      </c>
      <c r="B10" s="268">
        <v>846242.24470000004</v>
      </c>
      <c r="C10" s="301">
        <f t="shared" si="0"/>
        <v>2.1972126388670583</v>
      </c>
      <c r="D10" s="268">
        <v>643629</v>
      </c>
      <c r="E10" s="301">
        <f t="shared" si="1"/>
        <v>2.7122165353643868</v>
      </c>
      <c r="F10" s="268">
        <v>202613.24470000001</v>
      </c>
      <c r="G10" s="301">
        <f t="shared" si="2"/>
        <v>1.370525657710213</v>
      </c>
    </row>
    <row r="11" spans="1:8" s="64" customFormat="1" ht="10">
      <c r="A11" s="160" t="s">
        <v>82</v>
      </c>
      <c r="B11" s="268">
        <v>2414315.6789697064</v>
      </c>
      <c r="C11" s="301">
        <f t="shared" si="0"/>
        <v>6.2686127492107486</v>
      </c>
      <c r="D11" s="268">
        <v>1454831</v>
      </c>
      <c r="E11" s="301">
        <f t="shared" si="1"/>
        <v>6.1305763015039814</v>
      </c>
      <c r="F11" s="268">
        <v>959484.67896970664</v>
      </c>
      <c r="G11" s="301">
        <f t="shared" si="2"/>
        <v>6.4901895858530203</v>
      </c>
    </row>
    <row r="12" spans="1:8" s="64" customFormat="1" ht="10">
      <c r="A12" s="160" t="s">
        <v>83</v>
      </c>
      <c r="B12" s="268">
        <v>6693132.4925300144</v>
      </c>
      <c r="C12" s="301">
        <f t="shared" si="0"/>
        <v>17.378280744436491</v>
      </c>
      <c r="D12" s="268">
        <v>3429514</v>
      </c>
      <c r="E12" s="301">
        <f t="shared" si="1"/>
        <v>14.451779797155909</v>
      </c>
      <c r="F12" s="268">
        <v>3263618.4925300148</v>
      </c>
      <c r="G12" s="301">
        <f t="shared" si="2"/>
        <v>22.075915558297716</v>
      </c>
    </row>
    <row r="13" spans="1:8" s="64" customFormat="1" ht="10">
      <c r="A13" s="160" t="s">
        <v>84</v>
      </c>
      <c r="B13" s="268">
        <v>5808053.0167877823</v>
      </c>
      <c r="C13" s="301">
        <f t="shared" si="0"/>
        <v>15.080229775364298</v>
      </c>
      <c r="D13" s="268">
        <v>3279916</v>
      </c>
      <c r="E13" s="301">
        <f t="shared" si="1"/>
        <v>13.821382209015159</v>
      </c>
      <c r="F13" s="268">
        <v>2528137.0167877828</v>
      </c>
      <c r="G13" s="301">
        <f t="shared" si="2"/>
        <v>17.100938553374895</v>
      </c>
      <c r="H13" s="108"/>
    </row>
    <row r="14" spans="1:8" s="64" customFormat="1" ht="10">
      <c r="A14" s="160" t="s">
        <v>85</v>
      </c>
      <c r="B14" s="268">
        <v>4297678.5261893077</v>
      </c>
      <c r="C14" s="301">
        <f t="shared" si="0"/>
        <v>11.158641198393838</v>
      </c>
      <c r="D14" s="268">
        <v>2685206</v>
      </c>
      <c r="E14" s="301">
        <f t="shared" si="1"/>
        <v>11.315307598103354</v>
      </c>
      <c r="F14" s="268">
        <v>1612472.5261893079</v>
      </c>
      <c r="G14" s="301">
        <f t="shared" si="2"/>
        <v>10.907159464167298</v>
      </c>
      <c r="H14" s="108"/>
    </row>
    <row r="15" spans="1:8" s="64" customFormat="1" ht="10">
      <c r="A15" s="160" t="s">
        <v>86</v>
      </c>
      <c r="B15" s="268">
        <v>3105893.6743428572</v>
      </c>
      <c r="C15" s="301">
        <f t="shared" si="0"/>
        <v>8.0642497807027436</v>
      </c>
      <c r="D15" s="268">
        <v>2068731</v>
      </c>
      <c r="E15" s="301">
        <f t="shared" si="1"/>
        <v>8.7175164969585026</v>
      </c>
      <c r="F15" s="268">
        <v>1037162.6743428572</v>
      </c>
      <c r="G15" s="301">
        <f t="shared" si="2"/>
        <v>7.0156225892878554</v>
      </c>
    </row>
    <row r="16" spans="1:8" s="64" customFormat="1" ht="10">
      <c r="A16" s="160" t="s">
        <v>87</v>
      </c>
      <c r="B16" s="268">
        <v>1065021.919</v>
      </c>
      <c r="C16" s="301">
        <f t="shared" si="0"/>
        <v>2.7652597536380688</v>
      </c>
      <c r="D16" s="268">
        <v>896433</v>
      </c>
      <c r="E16" s="301">
        <f t="shared" si="1"/>
        <v>3.777518423573679</v>
      </c>
      <c r="F16" s="268">
        <v>168588.91899999999</v>
      </c>
      <c r="G16" s="301">
        <f t="shared" si="2"/>
        <v>1.1403767776249862</v>
      </c>
    </row>
    <row r="17" spans="1:7" s="64" customFormat="1" ht="10">
      <c r="A17" s="154" t="s">
        <v>88</v>
      </c>
      <c r="B17" s="614">
        <v>2022949.8706636364</v>
      </c>
      <c r="C17" s="320">
        <f t="shared" si="0"/>
        <v>5.2524570256976002</v>
      </c>
      <c r="D17" s="614">
        <v>1413580</v>
      </c>
      <c r="E17" s="320">
        <f t="shared" si="1"/>
        <v>5.9567468993168271</v>
      </c>
      <c r="F17" s="614">
        <v>609369.87066363636</v>
      </c>
      <c r="G17" s="320">
        <f t="shared" si="2"/>
        <v>4.1219271919594682</v>
      </c>
    </row>
    <row r="18" spans="1:7" s="64" customFormat="1" ht="10"/>
    <row r="19" spans="1:7" s="64" customFormat="1" ht="10">
      <c r="A19" s="266" t="s">
        <v>67</v>
      </c>
    </row>
    <row r="20" spans="1:7" s="64" customFormat="1" ht="10">
      <c r="A20" s="64" t="s">
        <v>63</v>
      </c>
    </row>
    <row r="21" spans="1:7" s="64" customFormat="1" ht="10">
      <c r="A21" s="65" t="s">
        <v>64</v>
      </c>
    </row>
    <row r="22" spans="1:7" s="64" customFormat="1" ht="10"/>
    <row r="23" spans="1:7" s="64" customFormat="1" ht="10">
      <c r="A23" s="3" t="s">
        <v>68</v>
      </c>
    </row>
    <row r="24" spans="1:7" s="64" customFormat="1" ht="10">
      <c r="A24" s="267" t="s">
        <v>69</v>
      </c>
    </row>
    <row r="25" spans="1:7" s="64" customFormat="1" ht="10">
      <c r="A25" s="3"/>
    </row>
    <row r="26" spans="1:7" s="64" customFormat="1" ht="10"/>
    <row r="27" spans="1:7" s="64" customFormat="1" ht="10"/>
    <row r="28" spans="1:7" s="64" customFormat="1" ht="10.5">
      <c r="B28" s="109"/>
    </row>
    <row r="29" spans="1:7" s="64" customFormat="1" ht="10"/>
    <row r="30" spans="1:7" s="64" customFormat="1" ht="10"/>
    <row r="31" spans="1:7" s="64" customFormat="1" ht="10"/>
    <row r="32" spans="1:7" s="64" customFormat="1" ht="10"/>
    <row r="33" s="64" customFormat="1" ht="10"/>
    <row r="34" s="64" customFormat="1" ht="10"/>
    <row r="35" s="64" customFormat="1" ht="10"/>
    <row r="36" s="64" customFormat="1" ht="10"/>
    <row r="37" s="64" customFormat="1" ht="10"/>
    <row r="38" s="64" customFormat="1" ht="10"/>
    <row r="39" s="64" customFormat="1" ht="10"/>
    <row r="40" s="64" customFormat="1" ht="10"/>
    <row r="41" s="64" customFormat="1" ht="10"/>
    <row r="42" s="64" customFormat="1" ht="10"/>
    <row r="43" s="64" customFormat="1" ht="10"/>
    <row r="44" s="64" customFormat="1" ht="10"/>
    <row r="45" s="64" customFormat="1" ht="10"/>
    <row r="46" s="64" customFormat="1" ht="10"/>
    <row r="47" s="64" customFormat="1" ht="10"/>
  </sheetData>
  <mergeCells count="1">
    <mergeCell ref="A3:A4"/>
  </mergeCells>
  <hyperlinks>
    <hyperlink ref="A19" r:id="rId1"/>
    <hyperlink ref="A24" r:id="rId2"/>
  </hyperlinks>
  <pageMargins left="0.7" right="0.7" top="0.75" bottom="0.75" header="0.3" footer="0.3"/>
  <pageSetup paperSize="9" scale="94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8"/>
  <sheetViews>
    <sheetView showGridLines="0" zoomScaleNormal="100" workbookViewId="0"/>
  </sheetViews>
  <sheetFormatPr baseColWidth="10" defaultRowHeight="12.5"/>
  <cols>
    <col min="2" max="10" width="12.7265625" customWidth="1"/>
  </cols>
  <sheetData>
    <row r="1" spans="1:12" s="482" customFormat="1" ht="11.5">
      <c r="A1" s="106" t="s">
        <v>428</v>
      </c>
      <c r="B1" s="479"/>
      <c r="C1" s="479"/>
      <c r="D1" s="479"/>
      <c r="E1" s="479"/>
      <c r="F1" s="479"/>
      <c r="G1" s="479"/>
      <c r="H1" s="480"/>
      <c r="I1" s="480"/>
      <c r="J1" s="481" t="s">
        <v>22</v>
      </c>
    </row>
    <row r="2" spans="1:12" s="482" customFormat="1" ht="11.5">
      <c r="A2" s="106"/>
      <c r="B2" s="479"/>
      <c r="C2" s="479"/>
      <c r="D2" s="479"/>
      <c r="E2" s="479"/>
      <c r="F2" s="479"/>
      <c r="G2" s="479"/>
      <c r="H2" s="480"/>
      <c r="I2" s="480"/>
      <c r="J2" s="481"/>
    </row>
    <row r="3" spans="1:12" s="87" customFormat="1" ht="12.75" customHeight="1">
      <c r="A3" s="847" t="s">
        <v>173</v>
      </c>
      <c r="B3" s="844">
        <v>2019</v>
      </c>
      <c r="C3" s="845"/>
      <c r="D3" s="845"/>
      <c r="E3" s="844">
        <v>2020</v>
      </c>
      <c r="F3" s="845"/>
      <c r="G3" s="845"/>
      <c r="H3" s="844" t="s">
        <v>324</v>
      </c>
      <c r="I3" s="845"/>
      <c r="J3" s="846"/>
    </row>
    <row r="4" spans="1:12" s="64" customFormat="1" ht="10">
      <c r="A4" s="848"/>
      <c r="B4" s="161" t="s">
        <v>1</v>
      </c>
      <c r="C4" s="161" t="s">
        <v>89</v>
      </c>
      <c r="D4" s="161" t="s">
        <v>90</v>
      </c>
      <c r="E4" s="161" t="s">
        <v>1</v>
      </c>
      <c r="F4" s="161" t="s">
        <v>89</v>
      </c>
      <c r="G4" s="161" t="s">
        <v>90</v>
      </c>
      <c r="H4" s="161" t="s">
        <v>1</v>
      </c>
      <c r="I4" s="161" t="s">
        <v>89</v>
      </c>
      <c r="J4" s="161" t="s">
        <v>90</v>
      </c>
    </row>
    <row r="5" spans="1:12" s="64" customFormat="1" ht="10">
      <c r="A5" s="563" t="s">
        <v>325</v>
      </c>
      <c r="B5" s="623">
        <v>2877929034</v>
      </c>
      <c r="C5" s="623">
        <v>1514938792</v>
      </c>
      <c r="D5" s="623">
        <v>1362990242</v>
      </c>
      <c r="E5" s="623">
        <v>1414212712</v>
      </c>
      <c r="F5" s="623">
        <v>999893110</v>
      </c>
      <c r="G5" s="623">
        <v>414319601</v>
      </c>
      <c r="H5" s="624">
        <v>-50.860056127429864</v>
      </c>
      <c r="I5" s="624">
        <v>-33.997788208990556</v>
      </c>
      <c r="J5" s="624">
        <v>-69.602159411497823</v>
      </c>
      <c r="L5" s="148"/>
    </row>
    <row r="6" spans="1:12" s="64" customFormat="1" ht="10">
      <c r="A6" s="564" t="s">
        <v>91</v>
      </c>
      <c r="B6" s="623">
        <v>436954848</v>
      </c>
      <c r="C6" s="623">
        <v>347694001</v>
      </c>
      <c r="D6" s="623">
        <v>89260847</v>
      </c>
      <c r="E6" s="623">
        <v>260757872</v>
      </c>
      <c r="F6" s="623">
        <v>229025364</v>
      </c>
      <c r="G6" s="623">
        <v>31732508</v>
      </c>
      <c r="H6" s="624">
        <v>-40.323840508115843</v>
      </c>
      <c r="I6" s="624">
        <v>-34.130193980539801</v>
      </c>
      <c r="J6" s="624">
        <v>-64.449689795123717</v>
      </c>
    </row>
    <row r="7" spans="1:12" s="64" customFormat="1" ht="10">
      <c r="A7" s="564" t="s">
        <v>2</v>
      </c>
      <c r="B7" s="623">
        <v>446467019</v>
      </c>
      <c r="C7" s="623">
        <v>310499049</v>
      </c>
      <c r="D7" s="623">
        <v>135967970</v>
      </c>
      <c r="E7" s="623">
        <v>247116938</v>
      </c>
      <c r="F7" s="623">
        <v>203114766</v>
      </c>
      <c r="G7" s="623">
        <v>44002172</v>
      </c>
      <c r="H7" s="624">
        <v>-44.650572722371685</v>
      </c>
      <c r="I7" s="624">
        <v>-34.584416070143902</v>
      </c>
      <c r="J7" s="624">
        <v>-67.637840000111794</v>
      </c>
    </row>
    <row r="8" spans="1:12" s="64" customFormat="1" ht="10">
      <c r="A8" s="564" t="s">
        <v>92</v>
      </c>
      <c r="B8" s="623">
        <v>436739271</v>
      </c>
      <c r="C8" s="623">
        <v>216076587</v>
      </c>
      <c r="D8" s="623">
        <v>220662684</v>
      </c>
      <c r="E8" s="623">
        <v>203581237</v>
      </c>
      <c r="F8" s="623">
        <v>137841845</v>
      </c>
      <c r="G8" s="623">
        <v>65739392</v>
      </c>
      <c r="H8" s="624">
        <v>-53.386093141140954</v>
      </c>
      <c r="I8" s="624">
        <v>-36.206950084786371</v>
      </c>
      <c r="J8" s="624">
        <v>-70.208197050662179</v>
      </c>
    </row>
    <row r="9" spans="1:12" s="64" customFormat="1" ht="10">
      <c r="A9" s="564" t="s">
        <v>93</v>
      </c>
      <c r="B9" s="623">
        <v>127890547</v>
      </c>
      <c r="C9" s="623">
        <v>36504333</v>
      </c>
      <c r="D9" s="623">
        <v>91386214</v>
      </c>
      <c r="E9" s="623">
        <v>79133399</v>
      </c>
      <c r="F9" s="623">
        <v>27990963</v>
      </c>
      <c r="G9" s="623">
        <v>51142436</v>
      </c>
      <c r="H9" s="624">
        <v>-38.124121871180989</v>
      </c>
      <c r="I9" s="624">
        <v>-23.321532816391962</v>
      </c>
      <c r="J9" s="624">
        <v>-44.03703385720739</v>
      </c>
    </row>
    <row r="10" spans="1:12" s="64" customFormat="1" ht="10">
      <c r="A10" s="565" t="s">
        <v>72</v>
      </c>
      <c r="B10" s="625">
        <v>56234630.303800002</v>
      </c>
      <c r="C10" s="625">
        <v>29354340.864399999</v>
      </c>
      <c r="D10" s="625">
        <v>26880289.439300001</v>
      </c>
      <c r="E10" s="625">
        <v>38514353.582835078</v>
      </c>
      <c r="F10" s="625">
        <v>28260002.344308514</v>
      </c>
      <c r="G10" s="625">
        <v>10254351.238626566</v>
      </c>
      <c r="H10" s="626">
        <v>-31.511324294715763</v>
      </c>
      <c r="I10" s="626">
        <v>-3.7280296128831285</v>
      </c>
      <c r="J10" s="626">
        <v>-61.851782653670696</v>
      </c>
    </row>
    <row r="11" spans="1:12" s="64" customFormat="1" ht="10">
      <c r="A11" s="149"/>
      <c r="B11" s="150"/>
      <c r="C11" s="150"/>
      <c r="D11" s="150"/>
      <c r="E11" s="150"/>
      <c r="F11" s="150"/>
      <c r="G11" s="150"/>
      <c r="H11" s="151"/>
      <c r="I11" s="151"/>
      <c r="J11" s="151"/>
    </row>
    <row r="12" spans="1:12">
      <c r="A12" s="266" t="s">
        <v>67</v>
      </c>
    </row>
    <row r="13" spans="1:12">
      <c r="A13" s="64" t="s">
        <v>94</v>
      </c>
    </row>
    <row r="14" spans="1:12">
      <c r="A14" s="65" t="s">
        <v>319</v>
      </c>
    </row>
    <row r="15" spans="1:12">
      <c r="A15" s="64"/>
    </row>
    <row r="16" spans="1:12">
      <c r="A16" s="3" t="s">
        <v>68</v>
      </c>
    </row>
    <row r="17" spans="1:1">
      <c r="A17" s="267" t="s">
        <v>69</v>
      </c>
    </row>
    <row r="18" spans="1:1">
      <c r="A18" s="3"/>
    </row>
  </sheetData>
  <mergeCells count="4">
    <mergeCell ref="B3:D3"/>
    <mergeCell ref="E3:G3"/>
    <mergeCell ref="H3:J3"/>
    <mergeCell ref="A3:A4"/>
  </mergeCells>
  <hyperlinks>
    <hyperlink ref="A12" r:id="rId1"/>
    <hyperlink ref="A17" r:id="rId2"/>
  </hyperlinks>
  <pageMargins left="0.7" right="0.7" top="0.75" bottom="0.75" header="0.3" footer="0.3"/>
  <pageSetup paperSize="9" scale="70" orientation="portrait" r:id="rId3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5"/>
  <sheetViews>
    <sheetView showGridLines="0" workbookViewId="0"/>
  </sheetViews>
  <sheetFormatPr baseColWidth="10" defaultColWidth="11.453125" defaultRowHeight="12.5"/>
  <cols>
    <col min="1" max="1" width="26" style="5" customWidth="1"/>
    <col min="2" max="6" width="11.1796875" style="5" customWidth="1"/>
    <col min="7" max="7" width="11.26953125" style="5" bestFit="1" customWidth="1"/>
    <col min="8" max="16384" width="11.453125" style="5"/>
  </cols>
  <sheetData>
    <row r="1" spans="1:7" s="62" customFormat="1" ht="12.75" customHeight="1">
      <c r="A1" s="807" t="s">
        <v>326</v>
      </c>
      <c r="B1" s="105"/>
      <c r="C1" s="105"/>
      <c r="D1" s="105"/>
      <c r="E1" s="105"/>
      <c r="F1" s="166" t="s">
        <v>24</v>
      </c>
      <c r="G1" s="105"/>
    </row>
    <row r="2" spans="1:7" s="62" customFormat="1" ht="11.5">
      <c r="A2" s="86"/>
      <c r="B2" s="105"/>
      <c r="C2" s="105"/>
      <c r="D2" s="105"/>
      <c r="E2" s="105"/>
      <c r="F2" s="105"/>
      <c r="G2" s="105"/>
    </row>
    <row r="3" spans="1:7" s="3" customFormat="1" ht="12.75" customHeight="1">
      <c r="A3" s="853" t="s">
        <v>95</v>
      </c>
      <c r="B3" s="849" t="s">
        <v>61</v>
      </c>
      <c r="C3" s="850"/>
      <c r="D3" s="850"/>
      <c r="E3" s="850"/>
      <c r="F3" s="850"/>
      <c r="G3" s="472"/>
    </row>
    <row r="4" spans="1:7" s="3" customFormat="1" ht="36.75" customHeight="1">
      <c r="A4" s="854"/>
      <c r="B4" s="487" t="s">
        <v>111</v>
      </c>
      <c r="C4" s="487" t="s">
        <v>112</v>
      </c>
      <c r="D4" s="487" t="s">
        <v>113</v>
      </c>
      <c r="E4" s="488" t="s">
        <v>114</v>
      </c>
      <c r="F4" s="569" t="s">
        <v>115</v>
      </c>
      <c r="G4" s="31"/>
    </row>
    <row r="5" spans="1:7" s="3" customFormat="1" ht="12.75" customHeight="1">
      <c r="A5" s="483" t="s">
        <v>72</v>
      </c>
      <c r="B5" s="567">
        <v>3801</v>
      </c>
      <c r="C5" s="269">
        <v>117630.420765027</v>
      </c>
      <c r="D5" s="269">
        <v>228640.65027322399</v>
      </c>
      <c r="E5" s="321">
        <v>60.152762502821361</v>
      </c>
      <c r="F5" s="322">
        <v>100</v>
      </c>
      <c r="G5" s="1"/>
    </row>
    <row r="6" spans="1:7" s="3" customFormat="1" ht="12.75" customHeight="1">
      <c r="A6" s="518" t="s">
        <v>96</v>
      </c>
      <c r="B6" s="257">
        <v>549.58333333333337</v>
      </c>
      <c r="C6" s="257">
        <v>17101.122950819699</v>
      </c>
      <c r="D6" s="257">
        <v>36228.885245901598</v>
      </c>
      <c r="E6" s="323">
        <v>65.920640326128762</v>
      </c>
      <c r="F6" s="324">
        <v>14.458914320792774</v>
      </c>
      <c r="G6" s="27"/>
    </row>
    <row r="7" spans="1:7" s="3" customFormat="1" ht="12.75" customHeight="1">
      <c r="A7" s="518" t="s">
        <v>97</v>
      </c>
      <c r="B7" s="257">
        <v>397.08333333333331</v>
      </c>
      <c r="C7" s="257">
        <v>8151.6202185792399</v>
      </c>
      <c r="D7" s="257">
        <v>16032.7595628415</v>
      </c>
      <c r="E7" s="323">
        <v>40.376309497187414</v>
      </c>
      <c r="F7" s="324">
        <v>10.446812242392351</v>
      </c>
      <c r="G7" s="27"/>
    </row>
    <row r="8" spans="1:7" s="3" customFormat="1" ht="12.75" customHeight="1">
      <c r="A8" s="518" t="s">
        <v>98</v>
      </c>
      <c r="B8" s="257">
        <v>325.08333333333331</v>
      </c>
      <c r="C8" s="257">
        <v>16790.975409836101</v>
      </c>
      <c r="D8" s="257">
        <v>29738.459016393401</v>
      </c>
      <c r="E8" s="323">
        <v>91.479494539020976</v>
      </c>
      <c r="F8" s="324">
        <v>8.5525738840655965</v>
      </c>
      <c r="G8" s="27"/>
    </row>
    <row r="9" spans="1:7" s="3" customFormat="1" ht="12.75" customHeight="1">
      <c r="A9" s="518" t="s">
        <v>99</v>
      </c>
      <c r="B9" s="257">
        <v>368.91666666666669</v>
      </c>
      <c r="C9" s="257">
        <v>11178.150273224001</v>
      </c>
      <c r="D9" s="257">
        <v>21933.196721311499</v>
      </c>
      <c r="E9" s="323">
        <v>59.452984110173475</v>
      </c>
      <c r="F9" s="324">
        <v>9.705779180917304</v>
      </c>
      <c r="G9" s="27"/>
    </row>
    <row r="10" spans="1:7" s="3" customFormat="1" ht="12.75" customHeight="1">
      <c r="A10" s="518" t="s">
        <v>100</v>
      </c>
      <c r="B10" s="257">
        <v>113.83333333333333</v>
      </c>
      <c r="C10" s="257">
        <v>5262.5</v>
      </c>
      <c r="D10" s="257">
        <v>10332.587431694001</v>
      </c>
      <c r="E10" s="323">
        <v>90.76943571034262</v>
      </c>
      <c r="F10" s="324">
        <v>2.9948259230027183</v>
      </c>
      <c r="G10" s="27"/>
    </row>
    <row r="11" spans="1:7" s="3" customFormat="1" ht="12.75" customHeight="1">
      <c r="A11" s="518" t="s">
        <v>101</v>
      </c>
      <c r="B11" s="257">
        <v>510.41666666666669</v>
      </c>
      <c r="C11" s="257">
        <v>14581.524590163899</v>
      </c>
      <c r="D11" s="257">
        <v>29170.5846994536</v>
      </c>
      <c r="E11" s="323">
        <v>57.15053328872542</v>
      </c>
      <c r="F11" s="324">
        <v>13.428483732351136</v>
      </c>
      <c r="G11" s="27"/>
    </row>
    <row r="12" spans="1:7" s="3" customFormat="1" ht="12.75" customHeight="1">
      <c r="A12" s="518" t="s">
        <v>102</v>
      </c>
      <c r="B12" s="802">
        <v>168.58333333333334</v>
      </c>
      <c r="C12" s="803">
        <v>2657.7732240437199</v>
      </c>
      <c r="D12" s="803">
        <v>4987.9098360655698</v>
      </c>
      <c r="E12" s="323">
        <v>29.587206145717666</v>
      </c>
      <c r="F12" s="324">
        <v>4.4352363413136899</v>
      </c>
      <c r="G12" s="27"/>
    </row>
    <row r="13" spans="1:7" s="3" customFormat="1" ht="12.75" customHeight="1">
      <c r="A13" s="519" t="s">
        <v>327</v>
      </c>
      <c r="B13" s="802">
        <v>245.58333333333334</v>
      </c>
      <c r="C13" s="803">
        <v>8839.2978142076499</v>
      </c>
      <c r="D13" s="803">
        <v>16818.699453551901</v>
      </c>
      <c r="E13" s="323">
        <v>68.484694076220833</v>
      </c>
      <c r="F13" s="324">
        <v>6.4610190300798038</v>
      </c>
      <c r="G13" s="27"/>
    </row>
    <row r="14" spans="1:7" s="3" customFormat="1" ht="12.75" customHeight="1">
      <c r="A14" s="518" t="s">
        <v>104</v>
      </c>
      <c r="B14" s="257">
        <v>101.08333333333333</v>
      </c>
      <c r="C14" s="257">
        <v>8317.5519125683095</v>
      </c>
      <c r="D14" s="257">
        <v>13575.9972677596</v>
      </c>
      <c r="E14" s="323">
        <v>134.30500182449728</v>
      </c>
      <c r="F14" s="324">
        <v>2.6593878803823552</v>
      </c>
      <c r="G14" s="27"/>
    </row>
    <row r="15" spans="1:7" s="3" customFormat="1" ht="12.75" customHeight="1">
      <c r="A15" s="518" t="s">
        <v>0</v>
      </c>
      <c r="B15" s="257">
        <v>463.66666666666669</v>
      </c>
      <c r="C15" s="257">
        <v>11576.060109289599</v>
      </c>
      <c r="D15" s="257">
        <v>24129.598360655698</v>
      </c>
      <c r="E15" s="323">
        <v>52.040830396813149</v>
      </c>
      <c r="F15" s="324">
        <v>12.198544242743139</v>
      </c>
      <c r="G15" s="27"/>
    </row>
    <row r="16" spans="1:7" s="3" customFormat="1" ht="12.75" customHeight="1">
      <c r="A16" s="518" t="s">
        <v>105</v>
      </c>
      <c r="B16" s="257">
        <v>281.25</v>
      </c>
      <c r="C16" s="257">
        <v>7041.1693989071</v>
      </c>
      <c r="D16" s="257">
        <v>14212.120218579201</v>
      </c>
      <c r="E16" s="323">
        <v>50.531982999392717</v>
      </c>
      <c r="F16" s="324">
        <v>7.3993685872138908</v>
      </c>
      <c r="G16" s="27"/>
    </row>
    <row r="17" spans="1:7" s="3" customFormat="1" ht="12.75" customHeight="1">
      <c r="A17" s="518" t="s">
        <v>106</v>
      </c>
      <c r="B17" s="257">
        <v>95.25</v>
      </c>
      <c r="C17" s="257">
        <v>1872.2978142076499</v>
      </c>
      <c r="D17" s="257">
        <v>3890.3579234972699</v>
      </c>
      <c r="E17" s="323">
        <v>40.843652740128817</v>
      </c>
      <c r="F17" s="324">
        <v>2.5059194948697709</v>
      </c>
      <c r="G17" s="27"/>
    </row>
    <row r="18" spans="1:7" s="3" customFormat="1" ht="12.75" customHeight="1">
      <c r="A18" s="566" t="s">
        <v>107</v>
      </c>
      <c r="B18" s="627">
        <v>180.5</v>
      </c>
      <c r="C18" s="804">
        <v>4260.3770491803298</v>
      </c>
      <c r="D18" s="804">
        <v>7589.4945355191303</v>
      </c>
      <c r="E18" s="325">
        <v>42.04706113861014</v>
      </c>
      <c r="F18" s="326">
        <v>4.7487503288608259</v>
      </c>
      <c r="G18" s="27"/>
    </row>
    <row r="19" spans="1:7" s="3" customFormat="1" ht="10">
      <c r="A19" s="77"/>
      <c r="B19" s="77"/>
      <c r="C19" s="77"/>
      <c r="D19" s="77"/>
      <c r="E19" s="77"/>
      <c r="F19" s="77"/>
      <c r="G19" s="27"/>
    </row>
    <row r="20" spans="1:7" s="3" customFormat="1" ht="12">
      <c r="A20" s="485" t="s">
        <v>108</v>
      </c>
      <c r="B20" s="77"/>
      <c r="C20" s="77"/>
      <c r="D20" s="77"/>
      <c r="E20" s="77"/>
      <c r="F20" s="77"/>
    </row>
    <row r="21" spans="1:7" s="3" customFormat="1" ht="12">
      <c r="A21" s="486" t="s">
        <v>109</v>
      </c>
      <c r="B21" s="77"/>
      <c r="C21" s="77"/>
      <c r="D21" s="77"/>
      <c r="E21" s="77"/>
      <c r="F21" s="77"/>
    </row>
    <row r="22" spans="1:7" s="3" customFormat="1" ht="10.5">
      <c r="A22" s="163"/>
      <c r="B22" s="152"/>
      <c r="C22" s="152"/>
      <c r="D22" s="77"/>
      <c r="E22" s="77"/>
      <c r="F22" s="77"/>
    </row>
    <row r="23" spans="1:7" s="3" customFormat="1" ht="10.5">
      <c r="A23" s="163"/>
      <c r="B23" s="152"/>
      <c r="C23" s="152"/>
      <c r="D23" s="36"/>
      <c r="E23" s="77"/>
      <c r="F23" s="77"/>
    </row>
    <row r="24" spans="1:7" s="3" customFormat="1" ht="12.75" customHeight="1">
      <c r="A24" s="851" t="s">
        <v>120</v>
      </c>
      <c r="B24" s="849" t="s">
        <v>61</v>
      </c>
      <c r="C24" s="850"/>
      <c r="D24" s="850"/>
      <c r="E24" s="850"/>
      <c r="F24" s="850"/>
    </row>
    <row r="25" spans="1:7" s="3" customFormat="1" ht="33.75" customHeight="1">
      <c r="A25" s="852"/>
      <c r="B25" s="487" t="s">
        <v>111</v>
      </c>
      <c r="C25" s="487" t="s">
        <v>112</v>
      </c>
      <c r="D25" s="487" t="s">
        <v>113</v>
      </c>
      <c r="E25" s="488" t="s">
        <v>114</v>
      </c>
      <c r="F25" s="569" t="s">
        <v>115</v>
      </c>
    </row>
    <row r="26" spans="1:7" s="3" customFormat="1" ht="12.75" customHeight="1">
      <c r="A26" s="483" t="s">
        <v>72</v>
      </c>
      <c r="B26" s="269">
        <v>3800.8333333333335</v>
      </c>
      <c r="C26" s="269">
        <v>117630.420765027</v>
      </c>
      <c r="D26" s="269">
        <v>228640.65027322399</v>
      </c>
      <c r="E26" s="321">
        <v>60.155400203435384</v>
      </c>
      <c r="F26" s="322">
        <v>100</v>
      </c>
    </row>
    <row r="27" spans="1:7" s="3" customFormat="1" ht="12.75" customHeight="1">
      <c r="A27" s="77" t="s">
        <v>13</v>
      </c>
      <c r="B27" s="257">
        <v>846.58333333333337</v>
      </c>
      <c r="C27" s="257">
        <v>20896.5327868852</v>
      </c>
      <c r="D27" s="257">
        <v>41363.204918032803</v>
      </c>
      <c r="E27" s="323">
        <v>48.858987992557694</v>
      </c>
      <c r="F27" s="324">
        <v>22.273624205218155</v>
      </c>
    </row>
    <row r="28" spans="1:7" s="3" customFormat="1" ht="12.75" customHeight="1">
      <c r="A28" s="77" t="s">
        <v>117</v>
      </c>
      <c r="B28" s="257">
        <v>230.66666666666666</v>
      </c>
      <c r="C28" s="257">
        <v>8167.5382513661198</v>
      </c>
      <c r="D28" s="257">
        <v>15295.583333333334</v>
      </c>
      <c r="E28" s="323">
        <v>66.310332369942202</v>
      </c>
      <c r="F28" s="324">
        <v>6.068844551633414</v>
      </c>
    </row>
    <row r="29" spans="1:7" s="3" customFormat="1" ht="12.75" customHeight="1">
      <c r="A29" s="77" t="s">
        <v>97</v>
      </c>
      <c r="B29" s="257">
        <v>962.25</v>
      </c>
      <c r="C29" s="257">
        <v>25438.948087431701</v>
      </c>
      <c r="D29" s="257">
        <v>52576.333333333336</v>
      </c>
      <c r="E29" s="323">
        <v>54.638953840824456</v>
      </c>
      <c r="F29" s="324">
        <v>25.316816487612364</v>
      </c>
    </row>
    <row r="30" spans="1:7" s="3" customFormat="1" ht="12.75" customHeight="1">
      <c r="A30" s="489" t="s">
        <v>116</v>
      </c>
      <c r="B30" s="257">
        <v>810.33333333333337</v>
      </c>
      <c r="C30" s="257">
        <v>28732.909836065599</v>
      </c>
      <c r="D30" s="257">
        <v>54487.666666666664</v>
      </c>
      <c r="E30" s="323">
        <v>67.241053064582474</v>
      </c>
      <c r="F30" s="324">
        <v>21.319885989914493</v>
      </c>
    </row>
    <row r="31" spans="1:7" s="3" customFormat="1" ht="12.75" customHeight="1">
      <c r="A31" s="489" t="s">
        <v>105</v>
      </c>
      <c r="B31" s="257">
        <v>281.25</v>
      </c>
      <c r="C31" s="257">
        <v>7041.1693989071</v>
      </c>
      <c r="D31" s="257">
        <v>14190.416666666666</v>
      </c>
      <c r="E31" s="323">
        <v>50.45481481481481</v>
      </c>
      <c r="F31" s="324">
        <v>7.3996930497697875</v>
      </c>
    </row>
    <row r="32" spans="1:7" s="3" customFormat="1" ht="12.75" customHeight="1">
      <c r="A32" s="489" t="s">
        <v>119</v>
      </c>
      <c r="B32" s="257">
        <v>413.33333333333331</v>
      </c>
      <c r="C32" s="257">
        <v>12892.412568305999</v>
      </c>
      <c r="D32" s="257">
        <v>24816.583333333332</v>
      </c>
      <c r="E32" s="323">
        <v>60.040120967741935</v>
      </c>
      <c r="F32" s="324">
        <v>10.874808156106116</v>
      </c>
    </row>
    <row r="33" spans="1:8" s="3" customFormat="1" ht="12.75" customHeight="1">
      <c r="A33" s="165" t="s">
        <v>118</v>
      </c>
      <c r="B33" s="802">
        <v>256.41666666666669</v>
      </c>
      <c r="C33" s="805">
        <v>14460.909836065601</v>
      </c>
      <c r="D33" s="805">
        <v>25794.166666666668</v>
      </c>
      <c r="E33" s="806">
        <v>100.5947351316217</v>
      </c>
      <c r="F33" s="327">
        <v>6.7463275597456702</v>
      </c>
    </row>
    <row r="34" spans="1:8" s="3" customFormat="1" ht="10">
      <c r="A34" s="32"/>
      <c r="B34" s="33"/>
      <c r="C34" s="35"/>
      <c r="D34" s="30"/>
    </row>
    <row r="35" spans="1:8" s="3" customFormat="1" ht="10">
      <c r="A35" s="266" t="s">
        <v>121</v>
      </c>
      <c r="B35" s="30"/>
      <c r="C35" s="30"/>
      <c r="D35" s="30"/>
      <c r="H35" s="266"/>
    </row>
    <row r="36" spans="1:8" s="3" customFormat="1" ht="10">
      <c r="A36" s="64" t="s">
        <v>110</v>
      </c>
      <c r="H36" s="64"/>
    </row>
    <row r="37" spans="1:8" s="3" customFormat="1" ht="10">
      <c r="A37" s="65" t="s">
        <v>319</v>
      </c>
      <c r="H37" s="65"/>
    </row>
    <row r="38" spans="1:8" s="3" customFormat="1" ht="10">
      <c r="A38" s="64"/>
      <c r="H38" s="64"/>
    </row>
    <row r="39" spans="1:8" s="3" customFormat="1" ht="10">
      <c r="A39" s="3" t="s">
        <v>68</v>
      </c>
    </row>
    <row r="40" spans="1:8" s="3" customFormat="1" ht="10">
      <c r="A40" s="267" t="s">
        <v>69</v>
      </c>
      <c r="H40" s="267"/>
    </row>
    <row r="41" spans="1:8" s="3" customFormat="1" ht="10"/>
    <row r="42" spans="1:8" s="3" customFormat="1" ht="10"/>
    <row r="43" spans="1:8" s="3" customFormat="1" ht="10"/>
    <row r="44" spans="1:8" s="3" customFormat="1" ht="10"/>
    <row r="45" spans="1:8" s="3" customFormat="1" ht="10"/>
  </sheetData>
  <mergeCells count="4">
    <mergeCell ref="B3:F3"/>
    <mergeCell ref="B24:F24"/>
    <mergeCell ref="A24:A25"/>
    <mergeCell ref="A3:A4"/>
  </mergeCells>
  <hyperlinks>
    <hyperlink ref="A35" r:id="rId1"/>
    <hyperlink ref="A40" r:id="rId2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showGridLines="0" zoomScaleNormal="100" workbookViewId="0"/>
  </sheetViews>
  <sheetFormatPr baseColWidth="10" defaultColWidth="11.453125" defaultRowHeight="12.5"/>
  <cols>
    <col min="1" max="1" width="24.54296875" style="5" customWidth="1"/>
    <col min="2" max="3" width="12.1796875" style="12" customWidth="1"/>
    <col min="4" max="11" width="12.1796875" style="5" customWidth="1"/>
    <col min="12" max="16384" width="11.453125" style="5"/>
  </cols>
  <sheetData>
    <row r="1" spans="1:11" s="62" customFormat="1" ht="12.75" customHeight="1">
      <c r="A1" s="800" t="s">
        <v>328</v>
      </c>
      <c r="K1" s="158" t="s">
        <v>37</v>
      </c>
    </row>
    <row r="2" spans="1:11" s="62" customFormat="1" ht="12.75" customHeight="1">
      <c r="A2" s="173"/>
    </row>
    <row r="3" spans="1:11" s="3" customFormat="1" ht="10">
      <c r="A3" s="191"/>
      <c r="B3" s="857">
        <v>2011</v>
      </c>
      <c r="C3" s="857"/>
      <c r="D3" s="857">
        <v>2019</v>
      </c>
      <c r="E3" s="857"/>
      <c r="F3" s="857">
        <v>2020</v>
      </c>
      <c r="G3" s="857"/>
      <c r="H3" s="858" t="s">
        <v>329</v>
      </c>
      <c r="I3" s="859"/>
      <c r="J3" s="855" t="s">
        <v>324</v>
      </c>
      <c r="K3" s="856"/>
    </row>
    <row r="4" spans="1:11" s="3" customFormat="1" ht="24" customHeight="1">
      <c r="A4" s="491" t="s">
        <v>95</v>
      </c>
      <c r="B4" s="500" t="s">
        <v>127</v>
      </c>
      <c r="C4" s="500" t="s">
        <v>128</v>
      </c>
      <c r="D4" s="500" t="s">
        <v>127</v>
      </c>
      <c r="E4" s="500" t="s">
        <v>128</v>
      </c>
      <c r="F4" s="500" t="s">
        <v>127</v>
      </c>
      <c r="G4" s="500" t="s">
        <v>128</v>
      </c>
      <c r="H4" s="501" t="s">
        <v>129</v>
      </c>
      <c r="I4" s="501" t="s">
        <v>130</v>
      </c>
      <c r="J4" s="501" t="s">
        <v>129</v>
      </c>
      <c r="K4" s="501" t="s">
        <v>130</v>
      </c>
    </row>
    <row r="5" spans="1:11" s="3" customFormat="1" ht="11.25" customHeight="1">
      <c r="A5" s="493" t="s">
        <v>72</v>
      </c>
      <c r="B5" s="272">
        <v>5396.25</v>
      </c>
      <c r="C5" s="272">
        <v>142101.336986301</v>
      </c>
      <c r="D5" s="272">
        <v>4645.666666666667</v>
      </c>
      <c r="E5" s="272">
        <v>140331.33424657499</v>
      </c>
      <c r="F5" s="272">
        <v>4645.666666666667</v>
      </c>
      <c r="G5" s="272">
        <v>142656.41666666666</v>
      </c>
      <c r="H5" s="328">
        <v>-13.90935062929503</v>
      </c>
      <c r="I5" s="328">
        <v>0.39062241928038099</v>
      </c>
      <c r="J5" s="329">
        <v>0</v>
      </c>
      <c r="K5" s="329">
        <v>1.6568519301657079</v>
      </c>
    </row>
    <row r="6" spans="1:11" s="3" customFormat="1" ht="11.25" customHeight="1">
      <c r="A6" s="484" t="s">
        <v>96</v>
      </c>
      <c r="B6" s="273">
        <v>774.58333333333337</v>
      </c>
      <c r="C6" s="273">
        <v>22676.824657534198</v>
      </c>
      <c r="D6" s="273">
        <v>694.58333333333337</v>
      </c>
      <c r="E6" s="273">
        <v>21603.747945205501</v>
      </c>
      <c r="F6" s="273">
        <v>695.66666666666663</v>
      </c>
      <c r="G6" s="273">
        <v>22288.054644808701</v>
      </c>
      <c r="H6" s="318">
        <v>-10.188273265196351</v>
      </c>
      <c r="I6" s="318">
        <v>-1.7143935211243595</v>
      </c>
      <c r="J6" s="330">
        <v>0.15596880623874132</v>
      </c>
      <c r="K6" s="330">
        <v>3.1675369539527836</v>
      </c>
    </row>
    <row r="7" spans="1:11" s="3" customFormat="1" ht="11.25" customHeight="1">
      <c r="A7" s="484" t="s">
        <v>97</v>
      </c>
      <c r="B7" s="273">
        <v>610.5</v>
      </c>
      <c r="C7" s="273">
        <v>10596.676712328799</v>
      </c>
      <c r="D7" s="273">
        <v>475.66666666666669</v>
      </c>
      <c r="E7" s="273">
        <v>9231.2054794520609</v>
      </c>
      <c r="F7" s="273">
        <v>466.58333333333331</v>
      </c>
      <c r="G7" s="273">
        <v>9195.6147540983602</v>
      </c>
      <c r="H7" s="318">
        <v>-23.573573573573579</v>
      </c>
      <c r="I7" s="318">
        <v>-13.221710884133708</v>
      </c>
      <c r="J7" s="330">
        <v>-1.9096005606166861</v>
      </c>
      <c r="K7" s="330">
        <v>-0.38554797022905463</v>
      </c>
    </row>
    <row r="8" spans="1:11" s="3" customFormat="1" ht="11.25" customHeight="1">
      <c r="A8" s="484" t="s">
        <v>98</v>
      </c>
      <c r="B8" s="273">
        <v>384.41666666666669</v>
      </c>
      <c r="C8" s="273">
        <v>16121.9424657534</v>
      </c>
      <c r="D8" s="273">
        <v>365.41666666666669</v>
      </c>
      <c r="E8" s="273">
        <v>19197.895890411</v>
      </c>
      <c r="F8" s="273">
        <v>371.33333333333331</v>
      </c>
      <c r="G8" s="273">
        <v>19642.185792349701</v>
      </c>
      <c r="H8" s="318">
        <v>-3.4034251029698774</v>
      </c>
      <c r="I8" s="318">
        <v>21.835106619900689</v>
      </c>
      <c r="J8" s="330">
        <v>1.6191562143671505</v>
      </c>
      <c r="K8" s="330">
        <v>2.3142635238511486</v>
      </c>
    </row>
    <row r="9" spans="1:11" s="3" customFormat="1" ht="11.25" customHeight="1">
      <c r="A9" s="484" t="s">
        <v>99</v>
      </c>
      <c r="B9" s="273">
        <v>535.66666666666663</v>
      </c>
      <c r="C9" s="273">
        <v>13726.4054794521</v>
      </c>
      <c r="D9" s="273">
        <v>450</v>
      </c>
      <c r="E9" s="273">
        <v>13211.9397260274</v>
      </c>
      <c r="F9" s="273">
        <v>448</v>
      </c>
      <c r="G9" s="273">
        <v>13332.672131147499</v>
      </c>
      <c r="H9" s="318">
        <v>-16.365899191039198</v>
      </c>
      <c r="I9" s="318">
        <v>-2.8684373989534557</v>
      </c>
      <c r="J9" s="330">
        <v>-0.44444444444444442</v>
      </c>
      <c r="K9" s="330">
        <v>0.91381286642004345</v>
      </c>
    </row>
    <row r="10" spans="1:11" s="3" customFormat="1" ht="11.25" customHeight="1">
      <c r="A10" s="484" t="s">
        <v>100</v>
      </c>
      <c r="B10" s="273">
        <v>137.66666666666666</v>
      </c>
      <c r="C10" s="273">
        <v>5406.3479452054798</v>
      </c>
      <c r="D10" s="273">
        <v>125.16666666666667</v>
      </c>
      <c r="E10" s="273">
        <v>5863.3013698630102</v>
      </c>
      <c r="F10" s="273">
        <v>126.66666666666667</v>
      </c>
      <c r="G10" s="273">
        <v>5870.4535519125702</v>
      </c>
      <c r="H10" s="318">
        <v>-7.9903147699757771</v>
      </c>
      <c r="I10" s="318">
        <v>8.5844568535155759</v>
      </c>
      <c r="J10" s="330">
        <v>1.1984021304926764</v>
      </c>
      <c r="K10" s="330">
        <v>0.12198216667356977</v>
      </c>
    </row>
    <row r="11" spans="1:11" s="3" customFormat="1" ht="11.25" customHeight="1">
      <c r="A11" s="484" t="s">
        <v>101</v>
      </c>
      <c r="B11" s="273">
        <v>687.16666666666663</v>
      </c>
      <c r="C11" s="273">
        <v>17469.682191780801</v>
      </c>
      <c r="D11" s="273">
        <v>618</v>
      </c>
      <c r="E11" s="273">
        <v>16974.4246575342</v>
      </c>
      <c r="F11" s="273">
        <v>618.08333333333337</v>
      </c>
      <c r="G11" s="273">
        <v>17416.538251366099</v>
      </c>
      <c r="H11" s="318">
        <v>-10.05335920446276</v>
      </c>
      <c r="I11" s="318">
        <v>-0.30420668121659122</v>
      </c>
      <c r="J11" s="330">
        <v>1.3484358144558452E-2</v>
      </c>
      <c r="K11" s="330">
        <v>2.604586622237377</v>
      </c>
    </row>
    <row r="12" spans="1:11" s="3" customFormat="1" ht="11.25" customHeight="1">
      <c r="A12" s="494" t="s">
        <v>102</v>
      </c>
      <c r="B12" s="273">
        <v>238.5</v>
      </c>
      <c r="C12" s="273">
        <v>3463.5342465753401</v>
      </c>
      <c r="D12" s="273">
        <v>187.91666666666666</v>
      </c>
      <c r="E12" s="273">
        <v>2858.0986301369899</v>
      </c>
      <c r="F12" s="273">
        <v>191.5</v>
      </c>
      <c r="G12" s="273">
        <v>2919.9453551912602</v>
      </c>
      <c r="H12" s="318">
        <v>-19.70649895178197</v>
      </c>
      <c r="I12" s="318">
        <v>-15.694630186537569</v>
      </c>
      <c r="J12" s="330">
        <v>1.9068736141906926</v>
      </c>
      <c r="K12" s="330">
        <v>2.1639115040374235</v>
      </c>
    </row>
    <row r="13" spans="1:11" s="3" customFormat="1" ht="11.25" customHeight="1">
      <c r="A13" s="494" t="s">
        <v>103</v>
      </c>
      <c r="B13" s="273">
        <v>336.33333333333331</v>
      </c>
      <c r="C13" s="273">
        <v>10123.556164383601</v>
      </c>
      <c r="D13" s="273">
        <v>285.91666666666669</v>
      </c>
      <c r="E13" s="273">
        <v>10473.6383561644</v>
      </c>
      <c r="F13" s="273">
        <v>285.08333333333331</v>
      </c>
      <c r="G13" s="273">
        <v>10521.363387978099</v>
      </c>
      <c r="H13" s="318">
        <v>-15.237859266600594</v>
      </c>
      <c r="I13" s="318">
        <v>3.9295205867879908</v>
      </c>
      <c r="J13" s="330">
        <v>-0.29146021568057284</v>
      </c>
      <c r="K13" s="330">
        <v>0.4556681278345856</v>
      </c>
    </row>
    <row r="14" spans="1:11" s="3" customFormat="1" ht="11.25" customHeight="1">
      <c r="A14" s="495" t="s">
        <v>104</v>
      </c>
      <c r="B14" s="273">
        <v>129.66666666666666</v>
      </c>
      <c r="C14" s="273">
        <v>9219.4684931506908</v>
      </c>
      <c r="D14" s="273">
        <v>125.83333333333333</v>
      </c>
      <c r="E14" s="273">
        <v>9845.0383561643794</v>
      </c>
      <c r="F14" s="273">
        <v>126.75</v>
      </c>
      <c r="G14" s="273">
        <v>10188.234972677599</v>
      </c>
      <c r="H14" s="318">
        <v>-2.2493573264781417</v>
      </c>
      <c r="I14" s="318">
        <v>10.507834375122844</v>
      </c>
      <c r="J14" s="330">
        <v>0.7284768211920567</v>
      </c>
      <c r="K14" s="330">
        <v>3.4859855705725153</v>
      </c>
    </row>
    <row r="15" spans="1:11" s="3" customFormat="1" ht="11.25" customHeight="1">
      <c r="A15" s="494" t="s">
        <v>0</v>
      </c>
      <c r="B15" s="273">
        <v>700.41666666666663</v>
      </c>
      <c r="C15" s="273">
        <v>16479.378082191801</v>
      </c>
      <c r="D15" s="273">
        <v>623</v>
      </c>
      <c r="E15" s="273">
        <v>15442.980821917799</v>
      </c>
      <c r="F15" s="273">
        <v>620.41666666666663</v>
      </c>
      <c r="G15" s="273">
        <v>15433.0983606557</v>
      </c>
      <c r="H15" s="318">
        <v>-11.42177275431291</v>
      </c>
      <c r="I15" s="318">
        <v>-6.3490243158311142</v>
      </c>
      <c r="J15" s="330">
        <v>-0.41466024612092633</v>
      </c>
      <c r="K15" s="330">
        <v>-6.3993223692108303E-2</v>
      </c>
    </row>
    <row r="16" spans="1:11" s="3" customFormat="1" ht="11.25" customHeight="1">
      <c r="A16" s="494" t="s">
        <v>105</v>
      </c>
      <c r="B16" s="273">
        <v>486.41666666666669</v>
      </c>
      <c r="C16" s="273">
        <v>10122.5424657534</v>
      </c>
      <c r="D16" s="273">
        <v>378.41666666666669</v>
      </c>
      <c r="E16" s="273">
        <v>8849.0054794520602</v>
      </c>
      <c r="F16" s="273">
        <v>382</v>
      </c>
      <c r="G16" s="273">
        <v>8963.5491803278692</v>
      </c>
      <c r="H16" s="318">
        <v>-21.466506767174923</v>
      </c>
      <c r="I16" s="318">
        <v>-11.44962631025396</v>
      </c>
      <c r="J16" s="330">
        <v>0.94692798942963596</v>
      </c>
      <c r="K16" s="330">
        <v>1.2944245671650514</v>
      </c>
    </row>
    <row r="17" spans="1:11" s="3" customFormat="1" ht="11.25" customHeight="1">
      <c r="A17" s="494" t="s">
        <v>106</v>
      </c>
      <c r="B17" s="273">
        <v>138.58333333333334</v>
      </c>
      <c r="C17" s="273">
        <v>2152.77808219178</v>
      </c>
      <c r="D17" s="273">
        <v>104.66666666666667</v>
      </c>
      <c r="E17" s="273">
        <v>2091.5178082191801</v>
      </c>
      <c r="F17" s="273">
        <v>105.91666666666667</v>
      </c>
      <c r="G17" s="273">
        <v>2114.4590163934399</v>
      </c>
      <c r="H17" s="318">
        <v>-23.571858087793146</v>
      </c>
      <c r="I17" s="318">
        <v>-1.7799821595789727</v>
      </c>
      <c r="J17" s="330">
        <v>1.1942675159235667</v>
      </c>
      <c r="K17" s="330">
        <v>1.0968688903391688</v>
      </c>
    </row>
    <row r="18" spans="1:11" s="77" customFormat="1" ht="11.25" customHeight="1">
      <c r="A18" s="496" t="s">
        <v>107</v>
      </c>
      <c r="B18" s="274">
        <v>236.33333333333334</v>
      </c>
      <c r="C18" s="274">
        <v>4542.2</v>
      </c>
      <c r="D18" s="274">
        <v>211.08333333333334</v>
      </c>
      <c r="E18" s="274">
        <v>4688.5397260274003</v>
      </c>
      <c r="F18" s="274">
        <v>207.66666666666666</v>
      </c>
      <c r="G18" s="274">
        <v>4770.2322404371598</v>
      </c>
      <c r="H18" s="331">
        <v>-12.129760225669965</v>
      </c>
      <c r="I18" s="331">
        <v>5.0203038271577656</v>
      </c>
      <c r="J18" s="332">
        <v>-1.6186340307935345</v>
      </c>
      <c r="K18" s="332">
        <v>1.742387164947359</v>
      </c>
    </row>
    <row r="19" spans="1:11" s="3" customFormat="1">
      <c r="A19" s="5"/>
      <c r="B19" s="122"/>
      <c r="C19" s="122"/>
      <c r="D19" s="77"/>
      <c r="E19" s="77"/>
      <c r="F19" s="77"/>
      <c r="G19" s="77"/>
      <c r="H19" s="77"/>
      <c r="I19" s="77"/>
      <c r="J19" s="77"/>
      <c r="K19" s="77"/>
    </row>
    <row r="20" spans="1:11" s="3" customFormat="1" ht="12">
      <c r="A20" s="497" t="s">
        <v>122</v>
      </c>
      <c r="B20" s="122"/>
      <c r="C20" s="122"/>
      <c r="D20" s="77"/>
      <c r="E20" s="77"/>
      <c r="F20" s="77"/>
      <c r="G20" s="77"/>
      <c r="H20" s="77"/>
      <c r="I20" s="77"/>
      <c r="J20" s="26"/>
      <c r="K20" s="77"/>
    </row>
    <row r="21" spans="1:11" s="3" customFormat="1" ht="12">
      <c r="A21" s="497" t="s">
        <v>123</v>
      </c>
      <c r="B21" s="122"/>
      <c r="C21" s="122"/>
      <c r="D21" s="77"/>
      <c r="E21" s="77"/>
      <c r="F21" s="77"/>
      <c r="G21" s="77"/>
      <c r="H21" s="77"/>
      <c r="I21" s="77"/>
      <c r="J21" s="26"/>
      <c r="K21" s="77"/>
    </row>
    <row r="22" spans="1:11" s="3" customFormat="1" ht="10">
      <c r="A22" s="77"/>
      <c r="B22" s="122"/>
      <c r="C22" s="122"/>
      <c r="D22" s="77"/>
      <c r="E22" s="77"/>
      <c r="F22" s="77"/>
      <c r="G22" s="77"/>
      <c r="H22" s="77"/>
      <c r="I22" s="77"/>
      <c r="J22" s="26"/>
      <c r="K22" s="77"/>
    </row>
    <row r="23" spans="1:11" s="3" customFormat="1" ht="10.5">
      <c r="A23" s="79"/>
      <c r="B23" s="122"/>
      <c r="C23" s="122"/>
      <c r="D23" s="77"/>
      <c r="E23" s="77"/>
      <c r="F23" s="77"/>
      <c r="G23" s="77"/>
      <c r="H23" s="77"/>
      <c r="I23" s="77"/>
      <c r="J23" s="77"/>
      <c r="K23" s="77"/>
    </row>
    <row r="24" spans="1:11" s="3" customFormat="1" ht="10">
      <c r="A24" s="860" t="s">
        <v>125</v>
      </c>
      <c r="B24" s="857">
        <v>2011</v>
      </c>
      <c r="C24" s="857"/>
      <c r="D24" s="857">
        <v>2019</v>
      </c>
      <c r="E24" s="857"/>
      <c r="F24" s="857">
        <v>2020</v>
      </c>
      <c r="G24" s="857"/>
      <c r="H24" s="858" t="s">
        <v>329</v>
      </c>
      <c r="I24" s="859"/>
      <c r="J24" s="855" t="s">
        <v>324</v>
      </c>
      <c r="K24" s="856"/>
    </row>
    <row r="25" spans="1:11" s="3" customFormat="1" ht="22">
      <c r="A25" s="861"/>
      <c r="B25" s="500" t="s">
        <v>127</v>
      </c>
      <c r="C25" s="500" t="s">
        <v>128</v>
      </c>
      <c r="D25" s="500" t="s">
        <v>127</v>
      </c>
      <c r="E25" s="500" t="s">
        <v>128</v>
      </c>
      <c r="F25" s="500" t="s">
        <v>127</v>
      </c>
      <c r="G25" s="500" t="s">
        <v>128</v>
      </c>
      <c r="H25" s="501" t="s">
        <v>129</v>
      </c>
      <c r="I25" s="501" t="s">
        <v>130</v>
      </c>
      <c r="J25" s="501" t="s">
        <v>129</v>
      </c>
      <c r="K25" s="501" t="s">
        <v>130</v>
      </c>
    </row>
    <row r="26" spans="1:11" s="3" customFormat="1" ht="11.25" customHeight="1">
      <c r="A26" s="493" t="s">
        <v>72</v>
      </c>
      <c r="B26" s="275">
        <v>5396.25</v>
      </c>
      <c r="C26" s="275">
        <v>142101.336986301</v>
      </c>
      <c r="D26" s="275">
        <v>4645.666666666667</v>
      </c>
      <c r="E26" s="275">
        <v>140331.33424657499</v>
      </c>
      <c r="F26" s="275">
        <v>4645.666666666667</v>
      </c>
      <c r="G26" s="275">
        <v>142656.41666666666</v>
      </c>
      <c r="H26" s="328">
        <v>-13.90935062929503</v>
      </c>
      <c r="I26" s="328">
        <v>0.39062241928038099</v>
      </c>
      <c r="J26" s="329">
        <v>0</v>
      </c>
      <c r="K26" s="329">
        <v>1.6568519301657079</v>
      </c>
    </row>
    <row r="27" spans="1:11" s="3" customFormat="1" ht="11.25" customHeight="1">
      <c r="A27" s="498" t="s">
        <v>13</v>
      </c>
      <c r="B27" s="257">
        <v>1146.4166666666667</v>
      </c>
      <c r="C27" s="257">
        <v>24790.446575342499</v>
      </c>
      <c r="D27" s="257">
        <v>991.83333333333337</v>
      </c>
      <c r="E27" s="257">
        <v>23743.506849315101</v>
      </c>
      <c r="F27" s="257">
        <v>996.33333333333337</v>
      </c>
      <c r="G27" s="257">
        <v>24345.083333333332</v>
      </c>
      <c r="H27" s="318">
        <v>-13.09151704586756</v>
      </c>
      <c r="I27" s="318">
        <v>-1.7965115741486559</v>
      </c>
      <c r="J27" s="330">
        <v>0.45370525962023189</v>
      </c>
      <c r="K27" s="330">
        <v>2.5336463052237961</v>
      </c>
    </row>
    <row r="28" spans="1:11" s="3" customFormat="1" ht="11.25" customHeight="1">
      <c r="A28" s="498" t="s">
        <v>117</v>
      </c>
      <c r="B28" s="257">
        <v>301.58333333333331</v>
      </c>
      <c r="C28" s="257">
        <v>8541.2739726027394</v>
      </c>
      <c r="D28" s="257">
        <v>264</v>
      </c>
      <c r="E28" s="257">
        <v>9179.3753424657498</v>
      </c>
      <c r="F28" s="257">
        <v>263.5</v>
      </c>
      <c r="G28" s="257">
        <v>9209.6666666666661</v>
      </c>
      <c r="H28" s="318">
        <v>-12.627797734180707</v>
      </c>
      <c r="I28" s="318">
        <v>7.8254449653281721</v>
      </c>
      <c r="J28" s="330">
        <v>-0.18939393939393939</v>
      </c>
      <c r="K28" s="330">
        <v>0.32999330641576607</v>
      </c>
    </row>
    <row r="29" spans="1:11" s="3" customFormat="1" ht="11.25" customHeight="1">
      <c r="A29" s="498" t="s">
        <v>97</v>
      </c>
      <c r="B29" s="257">
        <v>1405.1666666666667</v>
      </c>
      <c r="C29" s="257">
        <v>33533.095890411001</v>
      </c>
      <c r="D29" s="257">
        <v>1187.25</v>
      </c>
      <c r="E29" s="257">
        <v>31047.6931506849</v>
      </c>
      <c r="F29" s="257">
        <v>1179.25</v>
      </c>
      <c r="G29" s="257">
        <v>31692.25</v>
      </c>
      <c r="H29" s="318">
        <v>-16.077570869410511</v>
      </c>
      <c r="I29" s="318">
        <v>-5.4896389418592353</v>
      </c>
      <c r="J29" s="330">
        <v>-0.67382606864603067</v>
      </c>
      <c r="K29" s="330">
        <v>2.0760217069488838</v>
      </c>
    </row>
    <row r="30" spans="1:11" s="3" customFormat="1" ht="11.25" customHeight="1">
      <c r="A30" s="498" t="s">
        <v>116</v>
      </c>
      <c r="B30" s="257">
        <v>1166.4166666666667</v>
      </c>
      <c r="C30" s="257">
        <v>35822.402739726</v>
      </c>
      <c r="D30" s="257">
        <v>1034.75</v>
      </c>
      <c r="E30" s="257">
        <v>35761.657534246602</v>
      </c>
      <c r="F30" s="257">
        <v>1032.25</v>
      </c>
      <c r="G30" s="257">
        <v>36142.5</v>
      </c>
      <c r="H30" s="318">
        <v>-11.502464813888697</v>
      </c>
      <c r="I30" s="318">
        <v>0.89356725342999332</v>
      </c>
      <c r="J30" s="330">
        <v>-0.24160425223483933</v>
      </c>
      <c r="K30" s="330">
        <v>1.0649463476034071</v>
      </c>
    </row>
    <row r="31" spans="1:11" s="3" customFormat="1" ht="11.25" customHeight="1">
      <c r="A31" s="498" t="s">
        <v>105</v>
      </c>
      <c r="B31" s="257">
        <v>486.41666666666669</v>
      </c>
      <c r="C31" s="257">
        <v>10122.5424657534</v>
      </c>
      <c r="D31" s="257">
        <v>378.41666666666669</v>
      </c>
      <c r="E31" s="257">
        <v>8849.0054794520602</v>
      </c>
      <c r="F31" s="257">
        <v>382</v>
      </c>
      <c r="G31" s="257">
        <v>8963.5491803278692</v>
      </c>
      <c r="H31" s="318">
        <v>-21.466506767174923</v>
      </c>
      <c r="I31" s="318">
        <v>-11.44962631025396</v>
      </c>
      <c r="J31" s="330">
        <v>0.94692798942963596</v>
      </c>
      <c r="K31" s="330">
        <v>1.2944245671650514</v>
      </c>
    </row>
    <row r="32" spans="1:11" s="3" customFormat="1" ht="11.25" customHeight="1">
      <c r="A32" s="498" t="s">
        <v>119</v>
      </c>
      <c r="B32" s="257">
        <v>592.66666666666663</v>
      </c>
      <c r="C32" s="257">
        <v>15503.3534246575</v>
      </c>
      <c r="D32" s="257">
        <v>497</v>
      </c>
      <c r="E32" s="257">
        <v>14974.1095890411</v>
      </c>
      <c r="F32" s="257">
        <v>495.66666666666669</v>
      </c>
      <c r="G32" s="257">
        <v>15139.833333333334</v>
      </c>
      <c r="H32" s="318">
        <v>-16.366704161979744</v>
      </c>
      <c r="I32" s="318">
        <v>-2.3447836178848958</v>
      </c>
      <c r="J32" s="330">
        <v>-0.26827632461434897</v>
      </c>
      <c r="K32" s="330">
        <v>1.106735217254722</v>
      </c>
    </row>
    <row r="33" spans="1:11" s="3" customFormat="1" ht="11.25" customHeight="1">
      <c r="A33" s="499" t="s">
        <v>118</v>
      </c>
      <c r="B33" s="808">
        <v>297.58333333333331</v>
      </c>
      <c r="C33" s="809">
        <v>13788.2219178082</v>
      </c>
      <c r="D33" s="808">
        <v>292.41666666666669</v>
      </c>
      <c r="E33" s="809">
        <v>16775.9863013699</v>
      </c>
      <c r="F33" s="808">
        <v>296.66666666666669</v>
      </c>
      <c r="G33" s="809">
        <v>17163.916666666668</v>
      </c>
      <c r="H33" s="810">
        <v>-0.30803696443571954</v>
      </c>
      <c r="I33" s="810">
        <v>24.482451537123755</v>
      </c>
      <c r="J33" s="811">
        <v>1.4534055286406382</v>
      </c>
      <c r="K33" s="811">
        <v>2.3124146522764537</v>
      </c>
    </row>
    <row r="34" spans="1:11" s="3" customFormat="1">
      <c r="A34" s="5"/>
      <c r="B34" s="75"/>
      <c r="C34" s="75"/>
      <c r="H34" s="123"/>
      <c r="I34" s="123"/>
      <c r="J34" s="123"/>
      <c r="K34" s="123"/>
    </row>
    <row r="35" spans="1:11" s="3" customFormat="1" ht="12">
      <c r="A35" s="497" t="s">
        <v>122</v>
      </c>
      <c r="B35" s="75"/>
      <c r="C35" s="75"/>
      <c r="J35" s="22"/>
    </row>
    <row r="36" spans="1:11" s="3" customFormat="1" ht="12">
      <c r="A36" s="497" t="s">
        <v>123</v>
      </c>
      <c r="B36" s="75"/>
      <c r="C36" s="75"/>
      <c r="J36" s="22"/>
    </row>
    <row r="37" spans="1:11" s="3" customFormat="1" ht="10">
      <c r="B37" s="75"/>
      <c r="C37" s="75"/>
    </row>
    <row r="38" spans="1:11" s="3" customFormat="1" ht="10">
      <c r="A38" s="266" t="s">
        <v>121</v>
      </c>
      <c r="B38" s="75"/>
      <c r="C38" s="75"/>
    </row>
    <row r="39" spans="1:11" s="3" customFormat="1" ht="10">
      <c r="A39" s="64" t="s">
        <v>110</v>
      </c>
      <c r="B39" s="75"/>
      <c r="C39" s="75"/>
    </row>
    <row r="40" spans="1:11" s="3" customFormat="1" ht="10">
      <c r="A40" s="65" t="s">
        <v>319</v>
      </c>
      <c r="B40" s="75"/>
      <c r="C40" s="75"/>
    </row>
    <row r="41" spans="1:11" s="3" customFormat="1" ht="10">
      <c r="A41" s="64"/>
      <c r="B41" s="75"/>
      <c r="C41" s="75"/>
    </row>
    <row r="42" spans="1:11" s="3" customFormat="1" ht="10">
      <c r="A42" s="3" t="s">
        <v>68</v>
      </c>
      <c r="B42" s="75"/>
      <c r="C42" s="75"/>
    </row>
    <row r="43" spans="1:11" s="3" customFormat="1" ht="10">
      <c r="A43" s="267" t="s">
        <v>69</v>
      </c>
    </row>
    <row r="44" spans="1:11" s="3" customFormat="1" ht="10"/>
    <row r="45" spans="1:11" s="3" customFormat="1" ht="10"/>
    <row r="46" spans="1:11" s="3" customFormat="1" ht="10"/>
    <row r="47" spans="1:11" s="3" customFormat="1" ht="10"/>
    <row r="48" spans="1:11" s="3" customFormat="1" ht="10"/>
    <row r="49" spans="2:7" s="3" customFormat="1" ht="10"/>
    <row r="50" spans="2:7">
      <c r="B50" s="5"/>
      <c r="C50" s="5"/>
    </row>
    <row r="51" spans="2:7">
      <c r="B51" s="5"/>
      <c r="C51" s="5"/>
    </row>
    <row r="52" spans="2:7">
      <c r="B52" s="192"/>
      <c r="C52" s="192"/>
      <c r="D52" s="192"/>
      <c r="E52" s="192"/>
      <c r="F52" s="192"/>
      <c r="G52" s="192"/>
    </row>
    <row r="53" spans="2:7">
      <c r="B53" s="192"/>
      <c r="C53" s="192"/>
      <c r="D53" s="192"/>
      <c r="E53" s="192"/>
      <c r="F53" s="192"/>
      <c r="G53" s="192"/>
    </row>
    <row r="54" spans="2:7">
      <c r="B54" s="192"/>
      <c r="C54" s="192"/>
      <c r="D54" s="192"/>
      <c r="E54" s="192"/>
      <c r="F54" s="192"/>
      <c r="G54" s="192"/>
    </row>
    <row r="55" spans="2:7">
      <c r="B55" s="192"/>
      <c r="C55" s="192"/>
      <c r="D55" s="192"/>
      <c r="E55" s="192"/>
      <c r="F55" s="192"/>
      <c r="G55" s="192"/>
    </row>
    <row r="56" spans="2:7">
      <c r="B56" s="192"/>
      <c r="C56" s="192"/>
      <c r="D56" s="192"/>
      <c r="E56" s="192"/>
      <c r="F56" s="192"/>
      <c r="G56" s="192"/>
    </row>
    <row r="57" spans="2:7">
      <c r="B57" s="192"/>
      <c r="C57" s="192"/>
      <c r="D57" s="192"/>
      <c r="E57" s="192"/>
      <c r="F57" s="192"/>
      <c r="G57" s="192"/>
    </row>
    <row r="58" spans="2:7">
      <c r="B58" s="192"/>
      <c r="C58" s="192"/>
      <c r="D58" s="192"/>
      <c r="E58" s="192"/>
      <c r="F58" s="192"/>
      <c r="G58" s="192"/>
    </row>
    <row r="59" spans="2:7">
      <c r="B59" s="192"/>
      <c r="C59" s="192"/>
      <c r="D59" s="192"/>
      <c r="E59" s="192"/>
      <c r="F59" s="192"/>
      <c r="G59" s="192"/>
    </row>
    <row r="60" spans="2:7">
      <c r="B60" s="192"/>
      <c r="C60" s="192"/>
      <c r="D60" s="192"/>
      <c r="E60" s="192"/>
      <c r="F60" s="192"/>
      <c r="G60" s="192"/>
    </row>
    <row r="61" spans="2:7">
      <c r="B61" s="192"/>
      <c r="C61" s="192"/>
      <c r="D61" s="192"/>
      <c r="E61" s="192"/>
      <c r="F61" s="192"/>
      <c r="G61" s="192"/>
    </row>
  </sheetData>
  <sortState ref="A30:H43">
    <sortCondition ref="A30:A43"/>
  </sortState>
  <mergeCells count="11">
    <mergeCell ref="A24:A25"/>
    <mergeCell ref="B24:C24"/>
    <mergeCell ref="D24:E24"/>
    <mergeCell ref="F24:G24"/>
    <mergeCell ref="H24:I24"/>
    <mergeCell ref="J24:K24"/>
    <mergeCell ref="J3:K3"/>
    <mergeCell ref="B3:C3"/>
    <mergeCell ref="D3:E3"/>
    <mergeCell ref="H3:I3"/>
    <mergeCell ref="F3:G3"/>
  </mergeCells>
  <phoneticPr fontId="18" type="noConversion"/>
  <hyperlinks>
    <hyperlink ref="A38" r:id="rId1"/>
    <hyperlink ref="A43" r:id="rId2"/>
  </hyperlinks>
  <pageMargins left="0.78740157499999996" right="0.78740157499999996" top="0.984251969" bottom="0.984251969" header="0.4921259845" footer="0.4921259845"/>
  <pageSetup paperSize="9" scale="65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8"/>
  <sheetViews>
    <sheetView showGridLines="0" zoomScaleNormal="100" workbookViewId="0"/>
  </sheetViews>
  <sheetFormatPr baseColWidth="10" defaultColWidth="11.453125" defaultRowHeight="12.5"/>
  <cols>
    <col min="1" max="1" width="17.81640625" style="10" customWidth="1"/>
    <col min="2" max="2" width="18.7265625" style="5" customWidth="1"/>
    <col min="3" max="3" width="23" style="5" customWidth="1"/>
    <col min="4" max="4" width="9.54296875" style="5" customWidth="1"/>
    <col min="5" max="5" width="13.26953125" style="5" bestFit="1" customWidth="1"/>
    <col min="6" max="16384" width="11.453125" style="5"/>
  </cols>
  <sheetData>
    <row r="1" spans="1:5" s="62" customFormat="1" ht="12.75" customHeight="1">
      <c r="A1" s="85" t="s">
        <v>330</v>
      </c>
      <c r="C1" s="158" t="s">
        <v>23</v>
      </c>
    </row>
    <row r="2" spans="1:5" s="3" customFormat="1" ht="12.75" customHeight="1">
      <c r="A2" s="146"/>
    </row>
    <row r="3" spans="1:5" s="75" customFormat="1" ht="12.75" customHeight="1">
      <c r="A3" s="579" t="s">
        <v>132</v>
      </c>
      <c r="B3" s="577" t="s">
        <v>76</v>
      </c>
      <c r="C3" s="578" t="s">
        <v>133</v>
      </c>
    </row>
    <row r="4" spans="1:5" s="3" customFormat="1" ht="12.75" customHeight="1">
      <c r="A4" s="167">
        <v>2011</v>
      </c>
      <c r="B4" s="277">
        <v>35486256</v>
      </c>
      <c r="C4" s="333">
        <v>-2</v>
      </c>
      <c r="D4" s="11"/>
      <c r="E4" s="133"/>
    </row>
    <row r="5" spans="1:5" s="3" customFormat="1" ht="12.75" customHeight="1">
      <c r="A5" s="60">
        <v>2012</v>
      </c>
      <c r="B5" s="276">
        <v>34766273</v>
      </c>
      <c r="C5" s="333">
        <f t="shared" ref="C5:C10" si="0">((B5-B4)/B4)*100</f>
        <v>-2.0289066279632317</v>
      </c>
      <c r="D5" s="11"/>
    </row>
    <row r="6" spans="1:5" s="3" customFormat="1" ht="12.75" customHeight="1">
      <c r="A6" s="60">
        <v>2013</v>
      </c>
      <c r="B6" s="276">
        <v>35623883</v>
      </c>
      <c r="C6" s="333">
        <f t="shared" si="0"/>
        <v>2.466787279729409</v>
      </c>
      <c r="D6" s="11"/>
    </row>
    <row r="7" spans="1:5" s="3" customFormat="1" ht="12.75" customHeight="1">
      <c r="A7" s="60">
        <v>2014</v>
      </c>
      <c r="B7" s="276">
        <v>35933512</v>
      </c>
      <c r="C7" s="333">
        <f t="shared" si="0"/>
        <v>0.8691612871061809</v>
      </c>
      <c r="D7" s="11"/>
    </row>
    <row r="8" spans="1:5" s="3" customFormat="1" ht="12.75" customHeight="1">
      <c r="A8" s="60">
        <v>2015</v>
      </c>
      <c r="B8" s="276">
        <v>35628476</v>
      </c>
      <c r="C8" s="333">
        <f t="shared" si="0"/>
        <v>-0.84889002778242206</v>
      </c>
      <c r="D8" s="11"/>
    </row>
    <row r="9" spans="1:5" s="3" customFormat="1" ht="12.75" customHeight="1">
      <c r="A9" s="60">
        <v>2016</v>
      </c>
      <c r="B9" s="276">
        <v>35532576</v>
      </c>
      <c r="C9" s="333">
        <f t="shared" si="0"/>
        <v>-0.26916671933988978</v>
      </c>
      <c r="D9" s="59"/>
    </row>
    <row r="10" spans="1:5" s="3" customFormat="1" ht="12.75" customHeight="1">
      <c r="A10" s="60">
        <v>2017</v>
      </c>
      <c r="B10" s="276">
        <v>37392740</v>
      </c>
      <c r="C10" s="333">
        <f t="shared" si="0"/>
        <v>5.2350946916992447</v>
      </c>
      <c r="D10" s="17"/>
    </row>
    <row r="11" spans="1:5" s="3" customFormat="1" ht="12.75" customHeight="1">
      <c r="A11" s="60">
        <v>2018</v>
      </c>
      <c r="B11" s="276">
        <v>38806777</v>
      </c>
      <c r="C11" s="333">
        <f>((B11-B10)/B10)*100</f>
        <v>3.7815816653179199</v>
      </c>
      <c r="D11" s="17"/>
    </row>
    <row r="12" spans="1:5" s="3" customFormat="1" ht="12.75" customHeight="1">
      <c r="A12" s="60">
        <v>2019</v>
      </c>
      <c r="B12" s="276">
        <v>39562039</v>
      </c>
      <c r="C12" s="333">
        <f t="shared" ref="C12:C13" si="1">((B12-B11)/B11)*100</f>
        <v>1.9462116114409604</v>
      </c>
      <c r="D12" s="17"/>
    </row>
    <row r="13" spans="1:5" s="3" customFormat="1" ht="12.75" customHeight="1">
      <c r="A13" s="628">
        <v>2020</v>
      </c>
      <c r="B13" s="627">
        <v>23730738</v>
      </c>
      <c r="C13" s="629">
        <f t="shared" si="1"/>
        <v>-40.016392987226972</v>
      </c>
      <c r="D13" s="17"/>
    </row>
    <row r="14" spans="1:5" s="3" customFormat="1" ht="12.75" customHeight="1">
      <c r="A14" s="146"/>
    </row>
    <row r="15" spans="1:5" s="3" customFormat="1" ht="12.75" customHeight="1">
      <c r="A15" s="266" t="s">
        <v>121</v>
      </c>
    </row>
    <row r="16" spans="1:5" s="3" customFormat="1" ht="12.75" customHeight="1">
      <c r="A16" s="64" t="s">
        <v>110</v>
      </c>
    </row>
    <row r="17" spans="1:2" s="3" customFormat="1" ht="12.75" customHeight="1">
      <c r="A17" s="65" t="s">
        <v>319</v>
      </c>
    </row>
    <row r="18" spans="1:2" s="3" customFormat="1" ht="12.75" customHeight="1">
      <c r="A18" s="64"/>
    </row>
    <row r="19" spans="1:2" s="3" customFormat="1" ht="12.75" customHeight="1">
      <c r="A19" s="3" t="s">
        <v>68</v>
      </c>
    </row>
    <row r="20" spans="1:2" s="3" customFormat="1" ht="12.75" customHeight="1">
      <c r="A20" s="267" t="s">
        <v>69</v>
      </c>
    </row>
    <row r="21" spans="1:2" s="3" customFormat="1" ht="12.75" customHeight="1"/>
    <row r="22" spans="1:2" s="3" customFormat="1" ht="12.75" customHeight="1">
      <c r="A22" s="146"/>
    </row>
    <row r="23" spans="1:2" s="3" customFormat="1" ht="12.75" customHeight="1">
      <c r="A23" s="146"/>
    </row>
    <row r="24" spans="1:2" s="3" customFormat="1" ht="12.75" customHeight="1">
      <c r="A24" s="146"/>
    </row>
    <row r="25" spans="1:2" s="3" customFormat="1" ht="12.75" customHeight="1">
      <c r="A25" s="146"/>
    </row>
    <row r="26" spans="1:2" s="3" customFormat="1" ht="12.75" customHeight="1">
      <c r="A26" s="146"/>
    </row>
    <row r="27" spans="1:2" s="3" customFormat="1" ht="10">
      <c r="A27" s="146"/>
    </row>
    <row r="28" spans="1:2" s="3" customFormat="1" ht="10">
      <c r="A28" s="146"/>
    </row>
    <row r="29" spans="1:2" s="3" customFormat="1" ht="10.5">
      <c r="A29" s="146"/>
      <c r="B29" s="111"/>
    </row>
    <row r="30" spans="1:2" s="3" customFormat="1" ht="10">
      <c r="A30" s="146"/>
    </row>
    <row r="31" spans="1:2" s="3" customFormat="1" ht="10">
      <c r="A31" s="146"/>
    </row>
    <row r="32" spans="1:2" s="3" customFormat="1" ht="10">
      <c r="A32" s="146"/>
    </row>
    <row r="33" spans="1:1" s="3" customFormat="1" ht="10">
      <c r="A33" s="146"/>
    </row>
    <row r="34" spans="1:1" s="3" customFormat="1" ht="10">
      <c r="A34" s="146"/>
    </row>
    <row r="35" spans="1:1" s="3" customFormat="1" ht="10">
      <c r="A35" s="146"/>
    </row>
    <row r="36" spans="1:1" s="3" customFormat="1" ht="10">
      <c r="A36" s="146"/>
    </row>
    <row r="37" spans="1:1" s="3" customFormat="1" ht="10">
      <c r="A37" s="146"/>
    </row>
    <row r="38" spans="1:1" s="3" customFormat="1" ht="10">
      <c r="A38" s="146"/>
    </row>
    <row r="39" spans="1:1" s="3" customFormat="1" ht="10">
      <c r="A39" s="146"/>
    </row>
    <row r="40" spans="1:1" s="3" customFormat="1" ht="10">
      <c r="A40" s="146"/>
    </row>
    <row r="41" spans="1:1" s="3" customFormat="1" ht="10">
      <c r="A41" s="146"/>
    </row>
    <row r="42" spans="1:1" s="3" customFormat="1" ht="10">
      <c r="A42" s="146"/>
    </row>
    <row r="43" spans="1:1" s="3" customFormat="1" ht="10">
      <c r="A43" s="146"/>
    </row>
    <row r="44" spans="1:1" s="3" customFormat="1" ht="10">
      <c r="A44" s="146"/>
    </row>
    <row r="45" spans="1:1" s="3" customFormat="1" ht="10">
      <c r="A45" s="146"/>
    </row>
    <row r="46" spans="1:1" s="3" customFormat="1" ht="10">
      <c r="A46" s="146"/>
    </row>
    <row r="47" spans="1:1" s="3" customFormat="1" ht="10">
      <c r="A47" s="146"/>
    </row>
    <row r="48" spans="1:1" s="3" customFormat="1" ht="10">
      <c r="A48" s="146"/>
    </row>
  </sheetData>
  <phoneticPr fontId="0" type="noConversion"/>
  <hyperlinks>
    <hyperlink ref="A15" r:id="rId1"/>
    <hyperlink ref="A20" r:id="rId2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8"/>
  <sheetViews>
    <sheetView showGridLines="0" zoomScaleNormal="100" workbookViewId="0">
      <selection activeCell="I15" sqref="I15"/>
    </sheetView>
  </sheetViews>
  <sheetFormatPr baseColWidth="10" defaultColWidth="11.453125" defaultRowHeight="12.5"/>
  <cols>
    <col min="1" max="1" width="17.81640625" style="10" customWidth="1"/>
    <col min="2" max="2" width="18.7265625" style="5" customWidth="1"/>
    <col min="3" max="3" width="23" style="5" customWidth="1"/>
    <col min="4" max="4" width="21.54296875" style="5" customWidth="1"/>
    <col min="5" max="5" width="22.54296875" style="5" customWidth="1"/>
    <col min="6" max="16384" width="11.453125" style="5"/>
  </cols>
  <sheetData>
    <row r="1" spans="1:5" s="62" customFormat="1" ht="12.75" customHeight="1">
      <c r="A1" s="85" t="s">
        <v>332</v>
      </c>
      <c r="B1" s="85"/>
      <c r="C1" s="85"/>
      <c r="E1" s="158" t="s">
        <v>331</v>
      </c>
    </row>
    <row r="2" spans="1:5" s="3" customFormat="1" ht="12.75" customHeight="1">
      <c r="A2" s="146"/>
      <c r="B2" s="146"/>
      <c r="C2" s="146"/>
    </row>
    <row r="3" spans="1:5" s="75" customFormat="1" ht="12.75" customHeight="1">
      <c r="A3" s="630" t="s">
        <v>132</v>
      </c>
      <c r="B3" s="631" t="s">
        <v>333</v>
      </c>
      <c r="C3" s="631" t="s">
        <v>334</v>
      </c>
      <c r="D3" s="631" t="s">
        <v>335</v>
      </c>
      <c r="E3" s="631" t="s">
        <v>133</v>
      </c>
    </row>
    <row r="4" spans="1:5" s="3" customFormat="1" ht="12.75" customHeight="1">
      <c r="A4" s="167">
        <v>2011</v>
      </c>
      <c r="B4" s="277">
        <v>19733889</v>
      </c>
      <c r="C4" s="277">
        <v>15752367</v>
      </c>
      <c r="D4" s="277">
        <v>35486256</v>
      </c>
      <c r="E4" s="333">
        <v>-2</v>
      </c>
    </row>
    <row r="5" spans="1:5" s="3" customFormat="1" ht="12.75" customHeight="1">
      <c r="A5" s="60">
        <v>2012</v>
      </c>
      <c r="B5" s="276">
        <v>19076238</v>
      </c>
      <c r="C5" s="276">
        <v>15690035</v>
      </c>
      <c r="D5" s="276">
        <v>34766273</v>
      </c>
      <c r="E5" s="333">
        <f t="shared" ref="E5:E10" si="0">((D5-D4)/D4)*100</f>
        <v>-2.0289066279632317</v>
      </c>
    </row>
    <row r="6" spans="1:5" s="3" customFormat="1" ht="12.75" customHeight="1">
      <c r="A6" s="60">
        <v>2013</v>
      </c>
      <c r="B6" s="276">
        <v>19734657</v>
      </c>
      <c r="C6" s="276">
        <v>15889226</v>
      </c>
      <c r="D6" s="276">
        <v>35623883</v>
      </c>
      <c r="E6" s="333">
        <f t="shared" si="0"/>
        <v>2.466787279729409</v>
      </c>
    </row>
    <row r="7" spans="1:5" s="3" customFormat="1" ht="12.75" customHeight="1">
      <c r="A7" s="60">
        <v>2014</v>
      </c>
      <c r="B7" s="276">
        <v>19907377</v>
      </c>
      <c r="C7" s="276">
        <v>16026135</v>
      </c>
      <c r="D7" s="276">
        <v>35933512</v>
      </c>
      <c r="E7" s="333">
        <f t="shared" si="0"/>
        <v>0.8691612871061809</v>
      </c>
    </row>
    <row r="8" spans="1:5" s="3" customFormat="1" ht="12.75" customHeight="1">
      <c r="A8" s="60">
        <v>2015</v>
      </c>
      <c r="B8" s="276">
        <v>19576295</v>
      </c>
      <c r="C8" s="276">
        <v>16052181</v>
      </c>
      <c r="D8" s="276">
        <v>35628476</v>
      </c>
      <c r="E8" s="333">
        <f t="shared" si="0"/>
        <v>-0.84889002778242206</v>
      </c>
    </row>
    <row r="9" spans="1:5" s="3" customFormat="1" ht="12.75" customHeight="1">
      <c r="A9" s="60">
        <v>2016</v>
      </c>
      <c r="B9" s="276">
        <v>19288015</v>
      </c>
      <c r="C9" s="276">
        <v>16244561</v>
      </c>
      <c r="D9" s="276">
        <v>35532576</v>
      </c>
      <c r="E9" s="333">
        <f t="shared" si="0"/>
        <v>-0.26916671933988978</v>
      </c>
    </row>
    <row r="10" spans="1:5" s="3" customFormat="1" ht="12.75" customHeight="1">
      <c r="A10" s="60">
        <v>2017</v>
      </c>
      <c r="B10" s="276">
        <v>20472865</v>
      </c>
      <c r="C10" s="276">
        <v>16919875</v>
      </c>
      <c r="D10" s="276">
        <v>37392740</v>
      </c>
      <c r="E10" s="333">
        <f t="shared" si="0"/>
        <v>5.2350946916992447</v>
      </c>
    </row>
    <row r="11" spans="1:5" s="3" customFormat="1" ht="12.75" customHeight="1">
      <c r="A11" s="60">
        <v>2018</v>
      </c>
      <c r="B11" s="276">
        <v>21393736</v>
      </c>
      <c r="C11" s="276">
        <v>17413041</v>
      </c>
      <c r="D11" s="276">
        <v>38806777</v>
      </c>
      <c r="E11" s="333">
        <f>((D11-D10)/D10)*100</f>
        <v>3.7815816653179199</v>
      </c>
    </row>
    <row r="12" spans="1:5" s="3" customFormat="1" ht="12.75" customHeight="1">
      <c r="A12" s="60">
        <v>2019</v>
      </c>
      <c r="B12" s="276">
        <v>21639611</v>
      </c>
      <c r="C12" s="276">
        <v>17922428</v>
      </c>
      <c r="D12" s="276">
        <v>39562039</v>
      </c>
      <c r="E12" s="333">
        <f t="shared" ref="E12:E13" si="1">((D12-D11)/D11)*100</f>
        <v>1.9462116114409604</v>
      </c>
    </row>
    <row r="13" spans="1:5" s="3" customFormat="1" ht="12.75" customHeight="1">
      <c r="A13" s="628">
        <v>2020</v>
      </c>
      <c r="B13" s="627">
        <v>7341347</v>
      </c>
      <c r="C13" s="627">
        <v>16389391</v>
      </c>
      <c r="D13" s="627">
        <v>23730738</v>
      </c>
      <c r="E13" s="629">
        <f t="shared" si="1"/>
        <v>-40.016392987226972</v>
      </c>
    </row>
    <row r="14" spans="1:5" s="3" customFormat="1" ht="12.75" customHeight="1">
      <c r="A14" s="146"/>
    </row>
    <row r="15" spans="1:5" s="3" customFormat="1" ht="12.75" customHeight="1">
      <c r="A15" s="266" t="s">
        <v>121</v>
      </c>
    </row>
    <row r="16" spans="1:5" s="3" customFormat="1" ht="12.75" customHeight="1">
      <c r="A16" s="64" t="s">
        <v>110</v>
      </c>
    </row>
    <row r="17" spans="1:2" s="3" customFormat="1" ht="12.75" customHeight="1">
      <c r="A17" s="65" t="s">
        <v>319</v>
      </c>
    </row>
    <row r="18" spans="1:2" s="3" customFormat="1" ht="12.75" customHeight="1">
      <c r="A18" s="64"/>
    </row>
    <row r="19" spans="1:2" s="3" customFormat="1" ht="12.75" customHeight="1">
      <c r="A19" s="3" t="s">
        <v>68</v>
      </c>
    </row>
    <row r="20" spans="1:2" s="3" customFormat="1" ht="12.75" customHeight="1">
      <c r="A20" s="267" t="s">
        <v>69</v>
      </c>
    </row>
    <row r="21" spans="1:2" s="3" customFormat="1" ht="12.75" customHeight="1"/>
    <row r="22" spans="1:2" s="3" customFormat="1" ht="12.75" customHeight="1">
      <c r="A22" s="146"/>
    </row>
    <row r="23" spans="1:2" s="3" customFormat="1" ht="12.75" customHeight="1">
      <c r="A23" s="146"/>
    </row>
    <row r="24" spans="1:2" s="3" customFormat="1" ht="12.75" customHeight="1">
      <c r="A24" s="146"/>
    </row>
    <row r="25" spans="1:2" s="3" customFormat="1" ht="12.75" customHeight="1">
      <c r="A25" s="146"/>
    </row>
    <row r="26" spans="1:2" s="3" customFormat="1" ht="12.75" customHeight="1">
      <c r="A26" s="146"/>
    </row>
    <row r="27" spans="1:2" s="3" customFormat="1" ht="10">
      <c r="A27" s="146"/>
    </row>
    <row r="28" spans="1:2" s="3" customFormat="1" ht="10">
      <c r="A28" s="146"/>
    </row>
    <row r="29" spans="1:2" s="3" customFormat="1" ht="10.5">
      <c r="A29" s="146"/>
      <c r="B29" s="111"/>
    </row>
    <row r="30" spans="1:2" s="3" customFormat="1" ht="10">
      <c r="A30" s="146"/>
    </row>
    <row r="31" spans="1:2" s="3" customFormat="1" ht="10">
      <c r="A31" s="146"/>
    </row>
    <row r="32" spans="1:2" s="3" customFormat="1" ht="10">
      <c r="A32" s="146"/>
    </row>
    <row r="33" spans="1:1" s="3" customFormat="1" ht="10">
      <c r="A33" s="146"/>
    </row>
    <row r="34" spans="1:1" s="3" customFormat="1" ht="10">
      <c r="A34" s="146"/>
    </row>
    <row r="35" spans="1:1" s="3" customFormat="1" ht="10">
      <c r="A35" s="146"/>
    </row>
    <row r="36" spans="1:1" s="3" customFormat="1" ht="10">
      <c r="A36" s="146"/>
    </row>
    <row r="37" spans="1:1" s="3" customFormat="1" ht="10">
      <c r="A37" s="146"/>
    </row>
    <row r="38" spans="1:1" s="3" customFormat="1" ht="10">
      <c r="A38" s="146"/>
    </row>
    <row r="39" spans="1:1" s="3" customFormat="1" ht="10">
      <c r="A39" s="146"/>
    </row>
    <row r="40" spans="1:1" s="3" customFormat="1" ht="10">
      <c r="A40" s="146"/>
    </row>
    <row r="41" spans="1:1" s="3" customFormat="1" ht="10">
      <c r="A41" s="146"/>
    </row>
    <row r="42" spans="1:1" s="3" customFormat="1" ht="10">
      <c r="A42" s="146"/>
    </row>
    <row r="43" spans="1:1" s="3" customFormat="1" ht="10">
      <c r="A43" s="146"/>
    </row>
    <row r="44" spans="1:1" s="3" customFormat="1" ht="10">
      <c r="A44" s="146"/>
    </row>
    <row r="45" spans="1:1" s="3" customFormat="1" ht="10">
      <c r="A45" s="146"/>
    </row>
    <row r="46" spans="1:1" s="3" customFormat="1" ht="10">
      <c r="A46" s="146"/>
    </row>
    <row r="47" spans="1:1" s="3" customFormat="1" ht="10">
      <c r="A47" s="146"/>
    </row>
    <row r="48" spans="1:1" s="3" customFormat="1" ht="10">
      <c r="A48" s="146"/>
    </row>
  </sheetData>
  <hyperlinks>
    <hyperlink ref="A15" r:id="rId1"/>
    <hyperlink ref="A20" r:id="rId2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32</vt:i4>
      </vt:variant>
      <vt:variant>
        <vt:lpstr>Plages nommées</vt:lpstr>
      </vt:variant>
      <vt:variant>
        <vt:i4>5</vt:i4>
      </vt:variant>
    </vt:vector>
  </HeadingPairs>
  <TitlesOfParts>
    <vt:vector size="37" baseType="lpstr">
      <vt:lpstr>T0</vt:lpstr>
      <vt:lpstr>T2.1.1</vt:lpstr>
      <vt:lpstr>T2.1.2</vt:lpstr>
      <vt:lpstr>T2.1.3</vt:lpstr>
      <vt:lpstr>T2.1.4</vt:lpstr>
      <vt:lpstr>T2.2.1</vt:lpstr>
      <vt:lpstr>T2.2.2</vt:lpstr>
      <vt:lpstr>T2.2.3</vt:lpstr>
      <vt:lpstr>T2.2.4a</vt:lpstr>
      <vt:lpstr>T2.2.4b</vt:lpstr>
      <vt:lpstr>T2.2.5a-f</vt:lpstr>
      <vt:lpstr>T2.2.6</vt:lpstr>
      <vt:lpstr>T2.2.7</vt:lpstr>
      <vt:lpstr>T2.2.8</vt:lpstr>
      <vt:lpstr>T2.2.9</vt:lpstr>
      <vt:lpstr>T2.3.1</vt:lpstr>
      <vt:lpstr>T2.3.2.1</vt:lpstr>
      <vt:lpstr>T2.3.2.2</vt:lpstr>
      <vt:lpstr>T2.3.3</vt:lpstr>
      <vt:lpstr>T2.3.4</vt:lpstr>
      <vt:lpstr>T2.3.5</vt:lpstr>
      <vt:lpstr>T3.1</vt:lpstr>
      <vt:lpstr>T3.2</vt:lpstr>
      <vt:lpstr>T4.1</vt:lpstr>
      <vt:lpstr>T4.2</vt:lpstr>
      <vt:lpstr>T4.3</vt:lpstr>
      <vt:lpstr>T5.1</vt:lpstr>
      <vt:lpstr>T5.2</vt:lpstr>
      <vt:lpstr>T5.3</vt:lpstr>
      <vt:lpstr>T5.4</vt:lpstr>
      <vt:lpstr>T5.5</vt:lpstr>
      <vt:lpstr>T5.6</vt:lpstr>
      <vt:lpstr>T0!Zone_d_impression</vt:lpstr>
      <vt:lpstr>T2.1.4!Zone_d_impression</vt:lpstr>
      <vt:lpstr>T2.2.3!Zone_d_impression</vt:lpstr>
      <vt:lpstr>T2.2.4a!Zone_d_impression</vt:lpstr>
      <vt:lpstr>T2.2.4b!Zone_d_impression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Jahan Wenger</dc:creator>
  <cp:lastModifiedBy>Portenier Isabelle BFS</cp:lastModifiedBy>
  <cp:lastPrinted>2019-09-30T13:43:20Z</cp:lastPrinted>
  <dcterms:created xsi:type="dcterms:W3CDTF">2010-06-11T08:07:52Z</dcterms:created>
  <dcterms:modified xsi:type="dcterms:W3CDTF">2022-01-31T09:23:41Z</dcterms:modified>
</cp:coreProperties>
</file>