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BILD-Alle\62_Indikatorensysteme\2022-2-404102 Choix de formation au secII\2022\"/>
    </mc:Choice>
  </mc:AlternateContent>
  <bookViews>
    <workbookView xWindow="525" yWindow="360" windowWidth="15600" windowHeight="9840"/>
  </bookViews>
  <sheets>
    <sheet name="Index" sheetId="4" r:id="rId1"/>
    <sheet name="T1" sheetId="1" r:id="rId2"/>
    <sheet name="T2" sheetId="2" r:id="rId3"/>
    <sheet name="T3" sheetId="3" r:id="rId4"/>
    <sheet name="TD1" sheetId="5" r:id="rId5"/>
    <sheet name="TD2" sheetId="6" r:id="rId6"/>
    <sheet name="TD3" sheetId="7" r:id="rId7"/>
  </sheets>
  <externalReferences>
    <externalReference r:id="rId8"/>
  </externalReferences>
  <definedNames>
    <definedName name="_IDX1" localSheetId="1">[1]Feuil1!#REF!</definedName>
    <definedName name="_IDX2" localSheetId="1">[1]Feuil1!$A$1</definedName>
    <definedName name="_xlnm.Print_Titles" localSheetId="5">'TD2'!$2:$4</definedName>
    <definedName name="_xlnm.Print_Titles" localSheetId="6">'TD3'!$2:$4</definedName>
    <definedName name="_xlnm.Print_Area" localSheetId="0">Index!$A$1:$J$14</definedName>
    <definedName name="_xlnm.Print_Area" localSheetId="1">'T1'!$A$2:$AF$18</definedName>
    <definedName name="_xlnm.Print_Area" localSheetId="2">'T2'!$A$2:$K$18</definedName>
    <definedName name="_xlnm.Print_Area" localSheetId="3">'T3'!$A$2:$H$39</definedName>
    <definedName name="_xlnm.Print_Area" localSheetId="4">'TD1'!$A$2:$AF$39</definedName>
    <definedName name="_xlnm.Print_Area" localSheetId="5">'TD2'!$A$2:$AF$194</definedName>
    <definedName name="_xlnm.Print_Area" localSheetId="6">'TD3'!$A$2:$AF$71</definedName>
  </definedNames>
  <calcPr calcId="162913"/>
</workbook>
</file>

<file path=xl/calcChain.xml><?xml version="1.0" encoding="utf-8"?>
<calcChain xmlns="http://schemas.openxmlformats.org/spreadsheetml/2006/main">
  <c r="A13" i="4" l="1"/>
  <c r="K6" i="2" l="1"/>
  <c r="I6" i="2"/>
  <c r="G6" i="2"/>
  <c r="E6" i="2"/>
  <c r="C6" i="2"/>
  <c r="J6" i="2"/>
  <c r="H6" i="2"/>
  <c r="F6" i="2"/>
  <c r="D6" i="2"/>
  <c r="B6" i="2"/>
  <c r="A69" i="7" l="1"/>
  <c r="A192" i="6"/>
  <c r="A37" i="5"/>
  <c r="A37" i="3"/>
  <c r="A16" i="2"/>
  <c r="A16" i="1"/>
  <c r="A71" i="7" l="1"/>
  <c r="A194" i="6"/>
  <c r="A39" i="5"/>
  <c r="A39" i="3"/>
  <c r="A18" i="2"/>
  <c r="A18" i="1"/>
  <c r="A2" i="6"/>
  <c r="A2" i="2"/>
  <c r="B5" i="4" s="1"/>
  <c r="A2" i="1"/>
  <c r="A2" i="7"/>
  <c r="A2" i="5"/>
  <c r="A2" i="3"/>
  <c r="A70" i="7"/>
  <c r="A193" i="6"/>
  <c r="A38" i="5"/>
  <c r="A38" i="3"/>
  <c r="A17" i="1"/>
  <c r="A17" i="2"/>
  <c r="B10" i="4" l="1"/>
  <c r="B9" i="4"/>
  <c r="B8" i="4"/>
  <c r="B6" i="4" l="1"/>
  <c r="B4" i="4"/>
</calcChain>
</file>

<file path=xl/sharedStrings.xml><?xml version="1.0" encoding="utf-8"?>
<sst xmlns="http://schemas.openxmlformats.org/spreadsheetml/2006/main" count="763" uniqueCount="90">
  <si>
    <t>Total</t>
  </si>
  <si>
    <t>Femmes</t>
  </si>
  <si>
    <t>Hommes</t>
  </si>
  <si>
    <t>Inconnu</t>
  </si>
  <si>
    <t>X Non indiqué pour des raisons liées à la protection des données</t>
  </si>
  <si>
    <t>Cliquez sur le titre correspondant pour atteindre le tableau désiré</t>
  </si>
  <si>
    <t>Sexe</t>
  </si>
  <si>
    <t>Retour</t>
  </si>
  <si>
    <t>X</t>
  </si>
  <si>
    <r>
      <t>En % des élèves de moins de 20 ans en 1</t>
    </r>
    <r>
      <rPr>
        <vertAlign val="superscript"/>
        <sz val="9"/>
        <color indexed="8"/>
        <rFont val="Arial"/>
        <family val="2"/>
      </rPr>
      <t>ère</t>
    </r>
    <r>
      <rPr>
        <sz val="9"/>
        <color indexed="8"/>
        <rFont val="Arial"/>
        <family val="2"/>
      </rPr>
      <t xml:space="preserve"> année d'une formation certifiante pluriannuelle</t>
    </r>
  </si>
  <si>
    <t>En % des élèves de moins de 20 ans en 1ère année d'une formation certifiante pluriannuelle</t>
  </si>
  <si>
    <t>Choix de formation au degré secondaire II</t>
  </si>
  <si>
    <r>
      <t xml:space="preserve">2011 </t>
    </r>
    <r>
      <rPr>
        <vertAlign val="superscript"/>
        <sz val="8"/>
        <color indexed="8"/>
        <rFont val="Arial"/>
        <family val="2"/>
      </rPr>
      <t>1</t>
    </r>
  </si>
  <si>
    <t>- Pour afficher la série temporelle complète, veuillez sélectionner toutes les colonnes du tableau, cliquer le bouton droit de la souris et choisir « Afficher ».</t>
  </si>
  <si>
    <t>- Les données en italique ne sont pas représentées dans le graphique.</t>
  </si>
  <si>
    <t>Remarque: les données en italique ne sont pas représentées dans le graphique.</t>
  </si>
  <si>
    <t>- La valeur est égale à zéro.</t>
  </si>
  <si>
    <t>Données des graphiques</t>
  </si>
  <si>
    <t>T1</t>
  </si>
  <si>
    <t>T2</t>
  </si>
  <si>
    <t>T3</t>
  </si>
  <si>
    <t>Données détaillées</t>
  </si>
  <si>
    <t>TD1</t>
  </si>
  <si>
    <t>TD2</t>
  </si>
  <si>
    <t>TD3</t>
  </si>
  <si>
    <t>Contact: Office fédéral de la statistique (OFS), Indicateurs de la formation, EducIndicators@bfs.admin.ch</t>
  </si>
  <si>
    <t>Formation générale</t>
  </si>
  <si>
    <t>Formation professionnelle</t>
  </si>
  <si>
    <t>Formation professionnelle initiale</t>
  </si>
  <si>
    <t>Ecole de culture générale</t>
  </si>
  <si>
    <t>Maturité gymnasiale</t>
  </si>
  <si>
    <t>Formation professionnelle élémentaire</t>
  </si>
  <si>
    <t>Source: OFS – Elèves et étudiants (SDL)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</si>
  <si>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2011: sans le canton du Tessin</t>
    </r>
  </si>
  <si>
    <t>2017</t>
  </si>
  <si>
    <t>Nationalité</t>
  </si>
  <si>
    <t>Suisses</t>
  </si>
  <si>
    <t>Etrangers</t>
  </si>
  <si>
    <t>Remarque: pour afficher la série temporelle complète, veuillez sélectionner toutes les colonnes du tableau, cliquer le bouton droit de la souris et choisir « Afficher ».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</si>
  <si>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</si>
  <si>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</si>
  <si>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</si>
  <si>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</si>
  <si>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</si>
  <si>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</si>
  <si>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</si>
  <si>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</si>
  <si>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</si>
  <si>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</si>
  <si>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</si>
  <si>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</si>
  <si>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</si>
  <si>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</si>
  <si>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AI</t>
  </si>
  <si>
    <t>AR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</si>
  <si>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</si>
  <si>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</si>
  <si>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</si>
  <si>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</si>
  <si>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</si>
  <si>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</si>
  <si>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</si>
  <si>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</si>
  <si>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</si>
  <si>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</si>
  <si>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Arts</t>
  </si>
  <si>
    <t>Commerce et administration</t>
  </si>
  <si>
    <t>Informatique</t>
  </si>
  <si>
    <t>Ingénierie et techniques</t>
  </si>
  <si>
    <t>Industrie de transformation</t>
  </si>
  <si>
    <t>Architecture et bâtiment</t>
  </si>
  <si>
    <t>Agriculture et sylviculture</t>
  </si>
  <si>
    <t>Santé</t>
  </si>
  <si>
    <t>Services sociaux</t>
  </si>
  <si>
    <t>Services aux particuliers</t>
  </si>
  <si>
    <t>Autres domaines</t>
  </si>
  <si>
    <t>Maturité
gymnasiale</t>
  </si>
  <si>
    <t>Ecole de
culture 
générale</t>
  </si>
  <si>
    <t>Formation
professionnelle 
initiale</t>
  </si>
  <si>
    <t>Formation
professionnelle
élémentaire</t>
  </si>
  <si>
    <t>Remarque: Les données en italique ne sont pas représentées dans le graphique.</t>
  </si>
  <si>
    <t>Remarques:</t>
  </si>
  <si>
    <t>2018</t>
  </si>
  <si>
    <t>Personnes suisses</t>
  </si>
  <si>
    <t>Personnes étrangères</t>
  </si>
  <si>
    <t>2019</t>
  </si>
  <si>
    <t>Etat au 05.04.2022</t>
  </si>
  <si>
    <t>2020</t>
  </si>
  <si>
    <t>.</t>
  </si>
  <si>
    <t>. Valeurs manquantes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</si>
</sst>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__;\-#,###,##0.0__;\-__;@__"/>
    <numFmt numFmtId="165" formatCode="#,###,##0__;\-#,###,##0__;\-__;@__"/>
  </numFmts>
  <fonts count="23" x14ac:knownFonts="1">
    <font>
      <sz val="10"/>
      <name val="Arial"/>
    </font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color indexed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14" fillId="3" borderId="0" xfId="0" applyFont="1" applyFill="1" applyBorder="1" applyAlignment="1">
      <alignment horizontal="left"/>
    </xf>
    <xf numFmtId="0" fontId="14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Border="1" applyAlignment="1">
      <alignment horizontal="left" vertical="top"/>
    </xf>
    <xf numFmtId="0" fontId="8" fillId="0" borderId="0" xfId="0" applyFont="1"/>
    <xf numFmtId="0" fontId="4" fillId="0" borderId="0" xfId="0" applyFont="1" applyAlignment="1">
      <alignment vertical="center"/>
    </xf>
    <xf numFmtId="0" fontId="14" fillId="0" borderId="0" xfId="0" applyFont="1" applyFill="1" applyAlignment="1"/>
    <xf numFmtId="0" fontId="15" fillId="0" borderId="0" xfId="0" applyFont="1" applyFill="1" applyAlignme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vertical="top"/>
    </xf>
    <xf numFmtId="0" fontId="15" fillId="0" borderId="0" xfId="0" applyNumberFormat="1" applyFont="1" applyFill="1" applyBorder="1" applyAlignment="1" applyProtection="1"/>
    <xf numFmtId="0" fontId="18" fillId="0" borderId="0" xfId="0" applyFont="1" applyFill="1" applyBorder="1" applyAlignment="1">
      <alignment horizontal="left" vertical="top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vertical="top"/>
    </xf>
    <xf numFmtId="164" fontId="14" fillId="0" borderId="0" xfId="0" applyNumberFormat="1" applyFont="1" applyFill="1" applyBorder="1" applyAlignment="1" applyProtection="1">
      <alignment vertical="top"/>
    </xf>
    <xf numFmtId="0" fontId="18" fillId="0" borderId="0" xfId="0" applyFont="1" applyFill="1" applyBorder="1" applyAlignment="1">
      <alignment vertical="top"/>
    </xf>
    <xf numFmtId="0" fontId="14" fillId="0" borderId="0" xfId="0" quotePrefix="1" applyFont="1" applyFill="1" applyAlignment="1"/>
    <xf numFmtId="0" fontId="11" fillId="0" borderId="0" xfId="0" applyFont="1" applyFill="1" applyAlignment="1"/>
    <xf numFmtId="0" fontId="4" fillId="0" borderId="0" xfId="0" applyFont="1" applyFill="1" applyAlignment="1"/>
    <xf numFmtId="0" fontId="4" fillId="0" borderId="0" xfId="0" applyFont="1"/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64" fontId="14" fillId="0" borderId="0" xfId="0" applyNumberFormat="1" applyFont="1" applyFill="1" applyBorder="1" applyAlignment="1" applyProtection="1">
      <alignment horizontal="right" vertical="top"/>
    </xf>
    <xf numFmtId="0" fontId="4" fillId="0" borderId="0" xfId="0" applyFont="1" applyAlignment="1"/>
    <xf numFmtId="164" fontId="20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164" fontId="14" fillId="0" borderId="1" xfId="0" applyNumberFormat="1" applyFont="1" applyFill="1" applyBorder="1" applyAlignment="1" applyProtection="1">
      <alignment horizontal="right" vertical="top"/>
    </xf>
    <xf numFmtId="0" fontId="22" fillId="2" borderId="0" xfId="0" applyFont="1" applyFill="1"/>
    <xf numFmtId="0" fontId="5" fillId="0" borderId="0" xfId="0" applyFont="1"/>
    <xf numFmtId="0" fontId="6" fillId="2" borderId="0" xfId="0" applyNumberFormat="1" applyFont="1" applyFill="1" applyBorder="1" applyAlignment="1" applyProtection="1">
      <alignment wrapText="1"/>
    </xf>
    <xf numFmtId="0" fontId="22" fillId="2" borderId="0" xfId="0" applyNumberFormat="1" applyFont="1" applyFill="1" applyBorder="1" applyAlignment="1" applyProtection="1">
      <alignment vertical="center"/>
    </xf>
    <xf numFmtId="0" fontId="3" fillId="0" borderId="0" xfId="1" applyFill="1" applyBorder="1" applyAlignment="1" applyProtection="1"/>
    <xf numFmtId="0" fontId="2" fillId="3" borderId="0" xfId="0" quotePrefix="1" applyFont="1" applyFill="1" applyBorder="1" applyAlignment="1">
      <alignment horizontal="left"/>
    </xf>
    <xf numFmtId="0" fontId="3" fillId="0" borderId="0" xfId="1" applyAlignment="1" applyProtection="1"/>
    <xf numFmtId="0" fontId="14" fillId="0" borderId="0" xfId="0" applyNumberFormat="1" applyFont="1" applyFill="1" applyBorder="1" applyAlignment="1" applyProtection="1"/>
    <xf numFmtId="0" fontId="4" fillId="0" borderId="0" xfId="2" applyNumberFormat="1" applyFont="1" applyFill="1" applyBorder="1" applyAlignment="1" applyProtection="1">
      <alignment horizontal="left" vertical="center"/>
    </xf>
    <xf numFmtId="0" fontId="15" fillId="0" borderId="0" xfId="3" applyFont="1"/>
    <xf numFmtId="0" fontId="1" fillId="0" borderId="0" xfId="3"/>
    <xf numFmtId="0" fontId="14" fillId="0" borderId="0" xfId="0" applyFont="1" applyFill="1" applyBorder="1" applyAlignment="1">
      <alignment horizontal="left" vertical="top" indent="1"/>
    </xf>
    <xf numFmtId="0" fontId="14" fillId="0" borderId="0" xfId="0" applyNumberFormat="1" applyFont="1" applyFill="1" applyBorder="1" applyAlignment="1" applyProtection="1">
      <alignment horizontal="left" vertical="top" indent="1"/>
    </xf>
    <xf numFmtId="0" fontId="15" fillId="0" borderId="0" xfId="0" applyFont="1" applyFill="1" applyBorder="1" applyAlignment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14" fillId="0" borderId="9" xfId="0" applyNumberFormat="1" applyFont="1" applyFill="1" applyBorder="1" applyAlignment="1" applyProtection="1">
      <alignment vertical="center"/>
    </xf>
    <xf numFmtId="0" fontId="14" fillId="0" borderId="7" xfId="0" applyNumberFormat="1" applyFont="1" applyFill="1" applyBorder="1" applyAlignment="1" applyProtection="1">
      <alignment vertical="center"/>
    </xf>
    <xf numFmtId="0" fontId="14" fillId="0" borderId="4" xfId="0" applyNumberFormat="1" applyFont="1" applyFill="1" applyBorder="1" applyAlignment="1" applyProtection="1">
      <alignment vertical="center"/>
    </xf>
    <xf numFmtId="0" fontId="14" fillId="0" borderId="5" xfId="0" applyNumberFormat="1" applyFont="1" applyFill="1" applyBorder="1" applyAlignment="1" applyProtection="1">
      <alignment vertical="center"/>
    </xf>
    <xf numFmtId="0" fontId="14" fillId="0" borderId="10" xfId="0" applyNumberFormat="1" applyFont="1" applyFill="1" applyBorder="1" applyAlignment="1" applyProtection="1">
      <alignment vertical="center"/>
    </xf>
    <xf numFmtId="0" fontId="14" fillId="0" borderId="9" xfId="0" applyNumberFormat="1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>
      <alignment horizontal="left" vertical="top" indent="1"/>
    </xf>
    <xf numFmtId="164" fontId="16" fillId="0" borderId="0" xfId="0" applyNumberFormat="1" applyFont="1" applyFill="1" applyBorder="1" applyAlignment="1" applyProtection="1">
      <alignment vertical="top"/>
    </xf>
    <xf numFmtId="164" fontId="16" fillId="0" borderId="1" xfId="0" applyNumberFormat="1" applyFont="1" applyFill="1" applyBorder="1" applyAlignment="1" applyProtection="1">
      <alignment vertical="top"/>
    </xf>
    <xf numFmtId="165" fontId="19" fillId="0" borderId="0" xfId="0" applyNumberFormat="1" applyFont="1" applyFill="1" applyBorder="1" applyAlignment="1" applyProtection="1"/>
    <xf numFmtId="165" fontId="19" fillId="0" borderId="0" xfId="0" applyNumberFormat="1" applyFont="1" applyFill="1" applyBorder="1" applyAlignment="1" applyProtection="1">
      <alignment horizontal="right" vertical="center"/>
    </xf>
    <xf numFmtId="165" fontId="16" fillId="0" borderId="0" xfId="0" applyNumberFormat="1" applyFont="1" applyFill="1" applyBorder="1" applyAlignment="1" applyProtection="1">
      <alignment horizontal="right" vertical="top"/>
    </xf>
    <xf numFmtId="165" fontId="16" fillId="0" borderId="1" xfId="0" applyNumberFormat="1" applyFont="1" applyFill="1" applyBorder="1" applyAlignment="1" applyProtection="1">
      <alignment horizontal="right" vertical="top"/>
    </xf>
    <xf numFmtId="164" fontId="19" fillId="0" borderId="0" xfId="0" applyNumberFormat="1" applyFont="1" applyFill="1" applyBorder="1" applyAlignment="1" applyProtection="1">
      <alignment horizontal="right" vertical="center"/>
    </xf>
    <xf numFmtId="164" fontId="16" fillId="0" borderId="0" xfId="0" applyNumberFormat="1" applyFont="1" applyFill="1" applyBorder="1" applyAlignment="1" applyProtection="1">
      <alignment horizontal="right" vertical="top"/>
    </xf>
    <xf numFmtId="164" fontId="16" fillId="0" borderId="1" xfId="0" applyNumberFormat="1" applyFont="1" applyFill="1" applyBorder="1" applyAlignment="1" applyProtection="1">
      <alignment horizontal="right" vertical="top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quotePrefix="1" applyNumberFormat="1" applyFont="1" applyFill="1" applyBorder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164" fontId="14" fillId="0" borderId="0" xfId="0" applyNumberFormat="1" applyFont="1" applyFill="1" applyBorder="1" applyAlignment="1" applyProtection="1">
      <alignment vertical="center"/>
    </xf>
    <xf numFmtId="164" fontId="14" fillId="0" borderId="1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20" fillId="4" borderId="0" xfId="0" applyNumberFormat="1" applyFont="1" applyFill="1" applyBorder="1" applyAlignment="1" applyProtection="1">
      <alignment vertical="center"/>
    </xf>
    <xf numFmtId="165" fontId="20" fillId="4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Fill="1" applyBorder="1" applyAlignment="1" applyProtection="1">
      <alignment horizontal="right" vertical="center"/>
    </xf>
    <xf numFmtId="164" fontId="1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/>
    <xf numFmtId="0" fontId="3" fillId="0" borderId="0" xfId="1" applyFill="1" applyAlignment="1" applyProtection="1">
      <alignment vertical="top"/>
    </xf>
    <xf numFmtId="0" fontId="7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0" xfId="2" applyNumberFormat="1" applyFont="1" applyFill="1" applyBorder="1" applyAlignment="1" applyProtection="1">
      <alignment horizontal="left"/>
    </xf>
    <xf numFmtId="0" fontId="15" fillId="0" borderId="0" xfId="3" applyFont="1" applyAlignment="1"/>
    <xf numFmtId="0" fontId="14" fillId="0" borderId="0" xfId="0" applyFont="1" applyFill="1" applyAlignment="1">
      <alignment vertical="top"/>
    </xf>
    <xf numFmtId="0" fontId="14" fillId="0" borderId="0" xfId="0" applyNumberFormat="1" applyFont="1" applyFill="1" applyBorder="1" applyAlignment="1" applyProtection="1"/>
    <xf numFmtId="0" fontId="17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 applyProtection="1"/>
    <xf numFmtId="165" fontId="20" fillId="4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 indent="1"/>
    </xf>
    <xf numFmtId="0" fontId="14" fillId="0" borderId="1" xfId="0" applyFont="1" applyFill="1" applyBorder="1" applyAlignment="1">
      <alignment horizontal="left" vertical="center" indent="1"/>
    </xf>
    <xf numFmtId="164" fontId="14" fillId="0" borderId="0" xfId="0" applyNumberFormat="1" applyFont="1" applyFill="1" applyBorder="1" applyAlignment="1" applyProtection="1">
      <alignment horizontal="right"/>
    </xf>
    <xf numFmtId="164" fontId="14" fillId="0" borderId="1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right"/>
    </xf>
    <xf numFmtId="0" fontId="0" fillId="0" borderId="0" xfId="0" applyAlignment="1"/>
    <xf numFmtId="0" fontId="14" fillId="0" borderId="0" xfId="0" applyNumberFormat="1" applyFont="1" applyFill="1" applyBorder="1" applyAlignment="1" applyProtection="1"/>
    <xf numFmtId="0" fontId="0" fillId="0" borderId="0" xfId="0" applyAlignment="1">
      <alignment horizontal="left"/>
    </xf>
    <xf numFmtId="0" fontId="2" fillId="3" borderId="0" xfId="0" quotePrefix="1" applyFont="1" applyFill="1" applyBorder="1" applyAlignment="1">
      <alignment horizontal="left"/>
    </xf>
    <xf numFmtId="0" fontId="14" fillId="0" borderId="0" xfId="0" quotePrefix="1" applyFont="1" applyFill="1" applyAlignment="1">
      <alignment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 applyProtection="1"/>
    <xf numFmtId="0" fontId="14" fillId="0" borderId="8" xfId="0" applyNumberFormat="1" applyFont="1" applyFill="1" applyBorder="1" applyAlignment="1" applyProtection="1">
      <alignment horizontal="left" vertical="center"/>
    </xf>
    <xf numFmtId="0" fontId="0" fillId="0" borderId="8" xfId="0" applyBorder="1" applyAlignment="1">
      <alignment horizontal="left" vertical="center"/>
    </xf>
    <xf numFmtId="0" fontId="14" fillId="0" borderId="11" xfId="0" applyNumberFormat="1" applyFont="1" applyFill="1" applyBorder="1" applyAlignment="1" applyProtection="1">
      <alignment horizontal="left" vertical="center"/>
    </xf>
    <xf numFmtId="0" fontId="14" fillId="0" borderId="12" xfId="0" applyNumberFormat="1" applyFont="1" applyFill="1" applyBorder="1" applyAlignment="1" applyProtection="1">
      <alignment horizontal="left" vertical="center"/>
    </xf>
    <xf numFmtId="0" fontId="14" fillId="0" borderId="4" xfId="0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14" fillId="0" borderId="0" xfId="0" applyNumberFormat="1" applyFont="1" applyFill="1" applyBorder="1" applyAlignment="1" applyProtection="1">
      <alignment horizontal="left"/>
    </xf>
    <xf numFmtId="0" fontId="3" fillId="0" borderId="0" xfId="1" applyFill="1" applyAlignment="1" applyProtection="1">
      <alignment horizontal="left" vertical="top"/>
    </xf>
    <xf numFmtId="0" fontId="17" fillId="0" borderId="0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/>
    </xf>
    <xf numFmtId="0" fontId="0" fillId="0" borderId="8" xfId="0" applyBorder="1" applyAlignment="1">
      <alignment horizontal="left"/>
    </xf>
    <xf numFmtId="0" fontId="2" fillId="3" borderId="0" xfId="0" quotePrefix="1" applyFont="1" applyFill="1" applyBorder="1" applyAlignment="1">
      <alignment horizontal="left"/>
    </xf>
    <xf numFmtId="165" fontId="19" fillId="0" borderId="0" xfId="0" applyNumberFormat="1" applyFont="1" applyFill="1" applyBorder="1" applyAlignment="1" applyProtection="1">
      <alignment horizontal="right"/>
    </xf>
  </cellXfs>
  <cellStyles count="4">
    <cellStyle name="Lien hypertexte" xfId="1" builtinId="8"/>
    <cellStyle name="Normal" xfId="0" builtinId="0"/>
    <cellStyle name="Normal 3" xfId="3"/>
    <cellStyle name="Pourcentage 2" xfId="2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B/BILD-Alle/62_Indikatorensysteme/04%20Indicateurs/40%20CH/404102%20Choix%20de%20formation%20au%20secII/8/t40701_d3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Formation professionnelle et formation générale au degré secondaire II selon le canton de résidence, en 2009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.Indicators@bfs.admin.ch?subject=ind-f-4041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"/>
  <sheetViews>
    <sheetView showGridLines="0" tabSelected="1" zoomScaleNormal="100" zoomScaleSheetLayoutView="100" workbookViewId="0">
      <selection activeCell="A15" sqref="A15"/>
    </sheetView>
  </sheetViews>
  <sheetFormatPr baseColWidth="10" defaultRowHeight="12.75" x14ac:dyDescent="0.2"/>
  <cols>
    <col min="1" max="1" width="4.5703125" customWidth="1"/>
  </cols>
  <sheetData>
    <row r="1" spans="1:256" ht="27.75" customHeight="1" x14ac:dyDescent="0.25">
      <c r="A1" s="37" t="s">
        <v>11</v>
      </c>
      <c r="B1" s="38"/>
      <c r="C1" s="38"/>
      <c r="D1" s="38"/>
      <c r="E1" s="38"/>
      <c r="F1" s="38"/>
      <c r="G1" s="38"/>
      <c r="H1" s="39"/>
      <c r="I1" s="40"/>
    </row>
    <row r="2" spans="1:256" s="85" customFormat="1" ht="13.5" customHeight="1" x14ac:dyDescent="0.2">
      <c r="A2" s="84" t="s">
        <v>5</v>
      </c>
    </row>
    <row r="3" spans="1:256" ht="25.5" customHeight="1" x14ac:dyDescent="0.2">
      <c r="A3" s="6" t="s">
        <v>17</v>
      </c>
      <c r="B3" s="6"/>
    </row>
    <row r="4" spans="1:256" ht="13.5" customHeight="1" x14ac:dyDescent="0.2">
      <c r="A4" s="6" t="s">
        <v>18</v>
      </c>
      <c r="B4" s="43" t="str">
        <f>'T1'!A2</f>
        <v>Choix de formation au degré secondaire II, de 1990/91 à 2020/21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256" ht="13.5" customHeight="1" x14ac:dyDescent="0.2">
      <c r="A5" s="6" t="s">
        <v>19</v>
      </c>
      <c r="B5" s="41" t="str">
        <f>'T2'!A2</f>
        <v>Choix de formation au degré secondaire II selon le sexe et la nationalité, en 2010/11 et en 2020/21</v>
      </c>
      <c r="C5" s="43"/>
      <c r="D5" s="43"/>
      <c r="E5" s="43"/>
      <c r="F5" s="43"/>
      <c r="G5" s="43"/>
    </row>
    <row r="6" spans="1:256" ht="13.5" customHeight="1" x14ac:dyDescent="0.2">
      <c r="A6" s="6" t="s">
        <v>20</v>
      </c>
      <c r="B6" s="43" t="str">
        <f>'T3'!A2</f>
        <v>Choix de formation au degré secondaire II selon le canton de domicile, en 2020/21</v>
      </c>
      <c r="C6" s="43"/>
      <c r="D6" s="43"/>
      <c r="E6" s="43"/>
      <c r="F6" s="43"/>
      <c r="G6" s="43"/>
      <c r="H6" s="43"/>
    </row>
    <row r="7" spans="1:256" ht="25.5" customHeight="1" x14ac:dyDescent="0.2">
      <c r="A7" s="6" t="s">
        <v>21</v>
      </c>
      <c r="B7" s="6"/>
    </row>
    <row r="8" spans="1:256" ht="13.5" customHeight="1" x14ac:dyDescent="0.2">
      <c r="A8" s="6" t="s">
        <v>22</v>
      </c>
      <c r="B8" s="43" t="str">
        <f>'TD1'!A2</f>
        <v>Choix de formation au degré secondaire II selon le sexe et la nationalité, de 1990/91 à 2020/21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256" ht="13.5" customHeight="1" x14ac:dyDescent="0.2">
      <c r="A9" s="6" t="s">
        <v>23</v>
      </c>
      <c r="B9" s="41" t="str">
        <f>'TD2'!A2</f>
        <v>Choix de formation au degré secondaire II selon le canton de domicile, de 1990/91 à 2020/21</v>
      </c>
      <c r="C9" s="43"/>
      <c r="D9" s="43"/>
      <c r="E9" s="43"/>
      <c r="F9" s="43"/>
      <c r="G9" s="43"/>
      <c r="H9" s="43"/>
      <c r="I9" s="43"/>
    </row>
    <row r="10" spans="1:256" ht="13.5" customHeight="1" x14ac:dyDescent="0.2">
      <c r="A10" s="6" t="s">
        <v>24</v>
      </c>
      <c r="B10" s="41" t="str">
        <f>'TD3'!A2</f>
        <v>Choix de formation au degré secondaire II selon le domaine de formation, le sexe et la nationalité, de 1990/91 à 2020/21</v>
      </c>
      <c r="C10" s="43"/>
      <c r="D10" s="43"/>
      <c r="E10" s="43"/>
      <c r="F10" s="43"/>
      <c r="G10" s="43"/>
      <c r="H10" s="43"/>
      <c r="I10" s="43"/>
      <c r="J10" s="43"/>
    </row>
    <row r="11" spans="1:256" s="87" customFormat="1" ht="25.5" customHeight="1" x14ac:dyDescent="0.2">
      <c r="A11" s="86" t="s">
        <v>86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pans="1:256" s="46" customFormat="1" ht="15" customHeight="1" x14ac:dyDescent="0.2">
      <c r="A12" s="45" t="s">
        <v>32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</row>
    <row r="13" spans="1:256" s="46" customFormat="1" ht="15" customHeight="1" x14ac:dyDescent="0.2">
      <c r="A13" s="45" t="str">
        <f>"© OFS "&amp;RIGHT(A11,4)</f>
        <v>© OFS 2022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46" customFormat="1" ht="25.5" customHeight="1" x14ac:dyDescent="0.2">
      <c r="A14" s="43" t="s">
        <v>25</v>
      </c>
      <c r="B14" s="43"/>
      <c r="C14" s="43"/>
      <c r="D14" s="43"/>
      <c r="E14" s="43"/>
      <c r="F14" s="43"/>
      <c r="G14" s="43"/>
      <c r="H14" s="43"/>
      <c r="I14" s="47"/>
    </row>
  </sheetData>
  <hyperlinks>
    <hyperlink ref="B4:L4" location="Evolution!A1" display="Evolution!A1"/>
    <hyperlink ref="B4:G4" location="'T1'!A1" display="'T1'!A1"/>
    <hyperlink ref="B5:G5" location="'T2'!A1" display="'T2'!A1"/>
    <hyperlink ref="B6:H6" location="'T3'!A1" display="'T3'!A1"/>
    <hyperlink ref="B8:L8" location="Evolution!A1" display="Evolution!A1"/>
    <hyperlink ref="B8:G8" location="'T1'!A1" display="'T1'!A1"/>
    <hyperlink ref="B9:G9" location="'T2'!A1" display="'T2'!A1"/>
    <hyperlink ref="A14:H14" r:id="rId1" display="Contact: Office fédéral de la statistique (OFS), Indicateurs de la formation, EducIndicators@bfs.admin.ch"/>
    <hyperlink ref="B8:H8" location="'TD1'!A1" display="'TD1'!A1"/>
    <hyperlink ref="B9:I9" location="'TD2'!A1" display="'TD2'!A1"/>
    <hyperlink ref="B10:J10" location="'TD3'!A1" display="'TD3'!A1"/>
  </hyperlinks>
  <pageMargins left="0.7" right="0.7" top="0.75" bottom="0.75" header="0.3" footer="0.3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29.42578125" style="13" customWidth="1"/>
    <col min="2" max="2" width="6.5703125" style="8" customWidth="1"/>
    <col min="3" max="6" width="6.5703125" style="8" hidden="1" customWidth="1"/>
    <col min="7" max="7" width="6.5703125" style="8" customWidth="1"/>
    <col min="8" max="11" width="6.5703125" style="8" hidden="1" customWidth="1"/>
    <col min="12" max="12" width="6.5703125" style="8" customWidth="1"/>
    <col min="13" max="16" width="6.5703125" style="8" hidden="1" customWidth="1"/>
    <col min="17" max="17" width="6.5703125" style="8" customWidth="1"/>
    <col min="18" max="21" width="6.5703125" style="8" hidden="1" customWidth="1"/>
    <col min="22" max="32" width="6.5703125" style="9" customWidth="1"/>
    <col min="33" max="16384" width="11.42578125" style="9"/>
  </cols>
  <sheetData>
    <row r="1" spans="1:32" s="14" customFormat="1" ht="25.5" customHeight="1" x14ac:dyDescent="0.2">
      <c r="A1" s="83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32" ht="13.5" customHeight="1" x14ac:dyDescent="0.2">
      <c r="A2" s="90" t="str">
        <f>CONCATENATE(Index!A1,", de 1990/91 à ",RIGHT(Index!A13,4)-2,"/",RIGHT(Index!A13,2)-1)</f>
        <v>Choix de formation au degré secondaire II, de 1990/91 à 2020/21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AC2" s="102"/>
      <c r="AD2" s="102"/>
      <c r="AE2" s="102"/>
      <c r="AF2" s="102" t="s">
        <v>18</v>
      </c>
    </row>
    <row r="3" spans="1:32" s="14" customFormat="1" ht="14.25" customHeight="1" x14ac:dyDescent="0.2">
      <c r="A3" s="16" t="s">
        <v>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2"/>
      <c r="P3" s="12"/>
      <c r="Q3" s="12"/>
      <c r="R3" s="12"/>
      <c r="S3" s="12"/>
      <c r="T3" s="12"/>
      <c r="U3" s="12"/>
    </row>
    <row r="4" spans="1:32" s="77" customFormat="1" ht="13.5" customHeight="1" x14ac:dyDescent="0.2">
      <c r="A4" s="70"/>
      <c r="B4" s="71">
        <v>1990</v>
      </c>
      <c r="C4" s="71">
        <v>1991</v>
      </c>
      <c r="D4" s="71">
        <v>1992</v>
      </c>
      <c r="E4" s="71">
        <v>1993</v>
      </c>
      <c r="F4" s="71">
        <v>1994</v>
      </c>
      <c r="G4" s="72">
        <v>1995</v>
      </c>
      <c r="H4" s="71">
        <v>1996</v>
      </c>
      <c r="I4" s="71">
        <v>1997</v>
      </c>
      <c r="J4" s="71">
        <v>1998</v>
      </c>
      <c r="K4" s="71">
        <v>1999</v>
      </c>
      <c r="L4" s="71">
        <v>2000</v>
      </c>
      <c r="M4" s="71">
        <v>2001</v>
      </c>
      <c r="N4" s="71">
        <v>2002</v>
      </c>
      <c r="O4" s="71">
        <v>2003</v>
      </c>
      <c r="P4" s="73">
        <v>2004</v>
      </c>
      <c r="Q4" s="71">
        <v>2005</v>
      </c>
      <c r="R4" s="71">
        <v>2006</v>
      </c>
      <c r="S4" s="71">
        <v>2007</v>
      </c>
      <c r="T4" s="73">
        <v>2008</v>
      </c>
      <c r="U4" s="73">
        <v>2009</v>
      </c>
      <c r="V4" s="73">
        <v>2010</v>
      </c>
      <c r="W4" s="73" t="s">
        <v>12</v>
      </c>
      <c r="X4" s="73">
        <v>2012</v>
      </c>
      <c r="Y4" s="73">
        <v>2013</v>
      </c>
      <c r="Z4" s="73">
        <v>2014</v>
      </c>
      <c r="AA4" s="73">
        <v>2015</v>
      </c>
      <c r="AB4" s="73">
        <v>2016</v>
      </c>
      <c r="AC4" s="73" t="s">
        <v>34</v>
      </c>
      <c r="AD4" s="73" t="s">
        <v>82</v>
      </c>
      <c r="AE4" s="73" t="s">
        <v>85</v>
      </c>
      <c r="AF4" s="73" t="s">
        <v>87</v>
      </c>
    </row>
    <row r="5" spans="1:32" s="18" customFormat="1" ht="13.5" customHeight="1" x14ac:dyDescent="0.2">
      <c r="A5" s="17" t="s">
        <v>0</v>
      </c>
      <c r="B5" s="63">
        <v>100</v>
      </c>
      <c r="C5" s="63">
        <v>100</v>
      </c>
      <c r="D5" s="63">
        <v>100</v>
      </c>
      <c r="E5" s="63">
        <v>100</v>
      </c>
      <c r="F5" s="63">
        <v>100</v>
      </c>
      <c r="G5" s="63">
        <v>100</v>
      </c>
      <c r="H5" s="63">
        <v>100</v>
      </c>
      <c r="I5" s="63">
        <v>100</v>
      </c>
      <c r="J5" s="63">
        <v>100</v>
      </c>
      <c r="K5" s="63">
        <v>100</v>
      </c>
      <c r="L5" s="63">
        <v>100</v>
      </c>
      <c r="M5" s="63">
        <v>100</v>
      </c>
      <c r="N5" s="63">
        <v>100</v>
      </c>
      <c r="O5" s="63">
        <v>100</v>
      </c>
      <c r="P5" s="63">
        <v>100</v>
      </c>
      <c r="Q5" s="63">
        <v>100</v>
      </c>
      <c r="R5" s="63">
        <v>100</v>
      </c>
      <c r="S5" s="63">
        <v>100</v>
      </c>
      <c r="T5" s="63">
        <v>100</v>
      </c>
      <c r="U5" s="63">
        <v>100</v>
      </c>
      <c r="V5" s="63">
        <v>100</v>
      </c>
      <c r="W5" s="63">
        <v>100</v>
      </c>
      <c r="X5" s="63">
        <v>100</v>
      </c>
      <c r="Y5" s="63">
        <v>100</v>
      </c>
      <c r="Z5" s="63">
        <v>100</v>
      </c>
      <c r="AA5" s="63">
        <v>100</v>
      </c>
      <c r="AB5" s="63">
        <v>100</v>
      </c>
      <c r="AC5" s="63">
        <v>100</v>
      </c>
      <c r="AD5" s="63">
        <v>100</v>
      </c>
      <c r="AE5" s="63">
        <v>100</v>
      </c>
      <c r="AF5" s="63">
        <v>100</v>
      </c>
    </row>
    <row r="6" spans="1:32" s="15" customFormat="1" ht="13.5" customHeight="1" x14ac:dyDescent="0.2">
      <c r="A6" s="19" t="s">
        <v>26</v>
      </c>
      <c r="B6" s="61">
        <v>23.31</v>
      </c>
      <c r="C6" s="61">
        <v>25.61</v>
      </c>
      <c r="D6" s="61">
        <v>26.95</v>
      </c>
      <c r="E6" s="61">
        <v>27.81</v>
      </c>
      <c r="F6" s="61">
        <v>29.05</v>
      </c>
      <c r="G6" s="61">
        <v>28.6</v>
      </c>
      <c r="H6" s="61">
        <v>28.02</v>
      </c>
      <c r="I6" s="61">
        <v>28.58</v>
      </c>
      <c r="J6" s="61">
        <v>28.57</v>
      </c>
      <c r="K6" s="61">
        <v>27.79</v>
      </c>
      <c r="L6" s="61">
        <v>26.98</v>
      </c>
      <c r="M6" s="61">
        <v>26.54</v>
      </c>
      <c r="N6" s="61">
        <v>27.58</v>
      </c>
      <c r="O6" s="61">
        <v>28.68</v>
      </c>
      <c r="P6" s="61">
        <v>29.71</v>
      </c>
      <c r="Q6" s="61">
        <v>30.26</v>
      </c>
      <c r="R6" s="61">
        <v>29.82</v>
      </c>
      <c r="S6" s="61">
        <v>29.53</v>
      </c>
      <c r="T6" s="61">
        <v>28.85</v>
      </c>
      <c r="U6" s="61">
        <v>29.14</v>
      </c>
      <c r="V6" s="61">
        <v>29.091349999999998</v>
      </c>
      <c r="W6" s="61">
        <v>28.513269999999999</v>
      </c>
      <c r="X6" s="61">
        <v>29.637810000000002</v>
      </c>
      <c r="Y6" s="61">
        <v>30.02505</v>
      </c>
      <c r="Z6" s="61">
        <v>30.72625</v>
      </c>
      <c r="AA6" s="61">
        <v>31.04496</v>
      </c>
      <c r="AB6" s="61">
        <v>31.802409999999998</v>
      </c>
      <c r="AC6" s="61">
        <v>32.113999999999997</v>
      </c>
      <c r="AD6" s="61">
        <v>32.412930000000003</v>
      </c>
      <c r="AE6" s="61">
        <v>33.366030000000002</v>
      </c>
      <c r="AF6" s="61">
        <v>34.013779999999997</v>
      </c>
    </row>
    <row r="7" spans="1:32" ht="13.5" customHeight="1" x14ac:dyDescent="0.2">
      <c r="A7" s="48" t="s">
        <v>30</v>
      </c>
      <c r="B7" s="20">
        <v>19.5</v>
      </c>
      <c r="C7" s="20">
        <v>21.09</v>
      </c>
      <c r="D7" s="20">
        <v>21.79</v>
      </c>
      <c r="E7" s="20">
        <v>22.07</v>
      </c>
      <c r="F7" s="20">
        <v>23.27</v>
      </c>
      <c r="G7" s="20">
        <v>22.91</v>
      </c>
      <c r="H7" s="20">
        <v>22.5</v>
      </c>
      <c r="I7" s="20">
        <v>22.66</v>
      </c>
      <c r="J7" s="20">
        <v>22.81</v>
      </c>
      <c r="K7" s="20">
        <v>22.84</v>
      </c>
      <c r="L7" s="20">
        <v>22.47</v>
      </c>
      <c r="M7" s="20">
        <v>22.13</v>
      </c>
      <c r="N7" s="20">
        <v>22.72</v>
      </c>
      <c r="O7" s="20">
        <v>24</v>
      </c>
      <c r="P7" s="20">
        <v>24.41</v>
      </c>
      <c r="Q7" s="20">
        <v>24.51</v>
      </c>
      <c r="R7" s="20">
        <v>24.56</v>
      </c>
      <c r="S7" s="20">
        <v>24.53</v>
      </c>
      <c r="T7" s="20">
        <v>24.06</v>
      </c>
      <c r="U7" s="20">
        <v>24.15</v>
      </c>
      <c r="V7" s="20">
        <v>24.07366</v>
      </c>
      <c r="W7" s="20">
        <v>23.354150000000001</v>
      </c>
      <c r="X7" s="20">
        <v>24.58061</v>
      </c>
      <c r="Y7" s="20">
        <v>24.640129999999999</v>
      </c>
      <c r="Z7" s="20">
        <v>25.206569999999999</v>
      </c>
      <c r="AA7" s="20">
        <v>25.346160000000001</v>
      </c>
      <c r="AB7" s="20">
        <v>25.759239999999998</v>
      </c>
      <c r="AC7" s="20">
        <v>25.785640000000001</v>
      </c>
      <c r="AD7" s="20">
        <v>25.774170000000002</v>
      </c>
      <c r="AE7" s="20">
        <v>26.585370000000001</v>
      </c>
      <c r="AF7" s="20">
        <v>27.021270000000001</v>
      </c>
    </row>
    <row r="8" spans="1:32" ht="13.5" customHeight="1" x14ac:dyDescent="0.2">
      <c r="A8" s="48" t="s">
        <v>29</v>
      </c>
      <c r="B8" s="20">
        <v>3.81</v>
      </c>
      <c r="C8" s="20">
        <v>4.5199999999999996</v>
      </c>
      <c r="D8" s="20">
        <v>5.16</v>
      </c>
      <c r="E8" s="20">
        <v>5.74</v>
      </c>
      <c r="F8" s="20">
        <v>5.78</v>
      </c>
      <c r="G8" s="20">
        <v>5.69</v>
      </c>
      <c r="H8" s="20">
        <v>5.52</v>
      </c>
      <c r="I8" s="20">
        <v>5.92</v>
      </c>
      <c r="J8" s="20">
        <v>5.75</v>
      </c>
      <c r="K8" s="20">
        <v>4.95</v>
      </c>
      <c r="L8" s="20">
        <v>4.51</v>
      </c>
      <c r="M8" s="20">
        <v>4.4000000000000004</v>
      </c>
      <c r="N8" s="20">
        <v>4.8600000000000003</v>
      </c>
      <c r="O8" s="20">
        <v>4.6900000000000004</v>
      </c>
      <c r="P8" s="20">
        <v>5.3</v>
      </c>
      <c r="Q8" s="20">
        <v>5.75</v>
      </c>
      <c r="R8" s="20">
        <v>5.26</v>
      </c>
      <c r="S8" s="20">
        <v>5</v>
      </c>
      <c r="T8" s="20">
        <v>4.79</v>
      </c>
      <c r="U8" s="20">
        <v>4.9800000000000004</v>
      </c>
      <c r="V8" s="20">
        <v>5.01769</v>
      </c>
      <c r="W8" s="20">
        <v>5.1591199999999997</v>
      </c>
      <c r="X8" s="20">
        <v>5.0571999999999999</v>
      </c>
      <c r="Y8" s="20">
        <v>5.3849200000000002</v>
      </c>
      <c r="Z8" s="20">
        <v>5.5196800000000001</v>
      </c>
      <c r="AA8" s="20">
        <v>5.6988000000000003</v>
      </c>
      <c r="AB8" s="20">
        <v>6.0431699999999999</v>
      </c>
      <c r="AC8" s="20">
        <v>6.32836</v>
      </c>
      <c r="AD8" s="20">
        <v>6.6387700000000001</v>
      </c>
      <c r="AE8" s="20">
        <v>6.7806600000000001</v>
      </c>
      <c r="AF8" s="20">
        <v>6.9925100000000002</v>
      </c>
    </row>
    <row r="9" spans="1:32" s="50" customFormat="1" ht="13.5" customHeight="1" x14ac:dyDescent="0.2">
      <c r="A9" s="11" t="s">
        <v>27</v>
      </c>
      <c r="B9" s="20">
        <v>76.69</v>
      </c>
      <c r="C9" s="20">
        <v>74.39</v>
      </c>
      <c r="D9" s="20">
        <v>73.05</v>
      </c>
      <c r="E9" s="20">
        <v>72.19</v>
      </c>
      <c r="F9" s="20">
        <v>70.95</v>
      </c>
      <c r="G9" s="20">
        <v>71.400000000000006</v>
      </c>
      <c r="H9" s="20">
        <v>71.98</v>
      </c>
      <c r="I9" s="20">
        <v>71.42</v>
      </c>
      <c r="J9" s="20">
        <v>71.430000000000007</v>
      </c>
      <c r="K9" s="20">
        <v>72.209999999999994</v>
      </c>
      <c r="L9" s="20">
        <v>73.02</v>
      </c>
      <c r="M9" s="20">
        <v>73.459999999999994</v>
      </c>
      <c r="N9" s="20">
        <v>72.42</v>
      </c>
      <c r="O9" s="20">
        <v>71.319999999999993</v>
      </c>
      <c r="P9" s="20">
        <v>70.290000000000006</v>
      </c>
      <c r="Q9" s="20">
        <v>69.739999999999995</v>
      </c>
      <c r="R9" s="20">
        <v>70.180000000000007</v>
      </c>
      <c r="S9" s="20">
        <v>70.47</v>
      </c>
      <c r="T9" s="20">
        <v>71.150000000000006</v>
      </c>
      <c r="U9" s="20">
        <v>70.86</v>
      </c>
      <c r="V9" s="20">
        <v>70.908649999999994</v>
      </c>
      <c r="W9" s="20">
        <v>71.486729999999994</v>
      </c>
      <c r="X9" s="20">
        <v>70.362189999999998</v>
      </c>
      <c r="Y9" s="20">
        <v>69.974950000000007</v>
      </c>
      <c r="Z9" s="20">
        <v>69.273750000000007</v>
      </c>
      <c r="AA9" s="20">
        <v>68.955039999999997</v>
      </c>
      <c r="AB9" s="20">
        <v>68.197590000000005</v>
      </c>
      <c r="AC9" s="20">
        <v>67.885999999999996</v>
      </c>
      <c r="AD9" s="20">
        <v>67.587069999999997</v>
      </c>
      <c r="AE9" s="20">
        <v>66.633970000000005</v>
      </c>
      <c r="AF9" s="20">
        <v>65.986220000000003</v>
      </c>
    </row>
    <row r="10" spans="1:32" s="15" customFormat="1" ht="13.5" customHeight="1" x14ac:dyDescent="0.2">
      <c r="A10" s="49" t="s">
        <v>28</v>
      </c>
      <c r="B10" s="61">
        <v>75.349999999999994</v>
      </c>
      <c r="C10" s="61">
        <v>72.98</v>
      </c>
      <c r="D10" s="61">
        <v>71.39</v>
      </c>
      <c r="E10" s="61">
        <v>70.61</v>
      </c>
      <c r="F10" s="61">
        <v>69.31</v>
      </c>
      <c r="G10" s="61">
        <v>69.59</v>
      </c>
      <c r="H10" s="61">
        <v>70.33</v>
      </c>
      <c r="I10" s="61">
        <v>69.72</v>
      </c>
      <c r="J10" s="61">
        <v>69.34</v>
      </c>
      <c r="K10" s="61">
        <v>70.319999999999993</v>
      </c>
      <c r="L10" s="61">
        <v>71.010000000000005</v>
      </c>
      <c r="M10" s="61">
        <v>71.180000000000007</v>
      </c>
      <c r="N10" s="61">
        <v>70.11</v>
      </c>
      <c r="O10" s="61">
        <v>68.81</v>
      </c>
      <c r="P10" s="61">
        <v>67.69</v>
      </c>
      <c r="Q10" s="61">
        <v>67.44</v>
      </c>
      <c r="R10" s="61">
        <v>68.39</v>
      </c>
      <c r="S10" s="61">
        <v>68.959999999999994</v>
      </c>
      <c r="T10" s="61">
        <v>69.95</v>
      </c>
      <c r="U10" s="61">
        <v>69.78</v>
      </c>
      <c r="V10" s="61">
        <v>69.847089999999994</v>
      </c>
      <c r="W10" s="61">
        <v>70.668099999999995</v>
      </c>
      <c r="X10" s="61">
        <v>69.793400000000005</v>
      </c>
      <c r="Y10" s="61">
        <v>69.605130000000003</v>
      </c>
      <c r="Z10" s="61">
        <v>68.990080000000006</v>
      </c>
      <c r="AA10" s="61">
        <v>68.85848</v>
      </c>
      <c r="AB10" s="61">
        <v>68.185509999999994</v>
      </c>
      <c r="AC10" s="61">
        <v>67.874920000000003</v>
      </c>
      <c r="AD10" s="61">
        <v>67.579210000000003</v>
      </c>
      <c r="AE10" s="61">
        <v>66.618359999999996</v>
      </c>
      <c r="AF10" s="61">
        <v>65.973960000000005</v>
      </c>
    </row>
    <row r="11" spans="1:32" ht="13.5" customHeight="1" x14ac:dyDescent="0.2">
      <c r="A11" s="60" t="s">
        <v>31</v>
      </c>
      <c r="B11" s="62">
        <v>1.34</v>
      </c>
      <c r="C11" s="62">
        <v>1.41</v>
      </c>
      <c r="D11" s="62">
        <v>1.66</v>
      </c>
      <c r="E11" s="62">
        <v>1.58</v>
      </c>
      <c r="F11" s="62">
        <v>1.64</v>
      </c>
      <c r="G11" s="62">
        <v>1.81</v>
      </c>
      <c r="H11" s="62">
        <v>1.65</v>
      </c>
      <c r="I11" s="62">
        <v>1.7</v>
      </c>
      <c r="J11" s="62">
        <v>2.09</v>
      </c>
      <c r="K11" s="62">
        <v>1.89</v>
      </c>
      <c r="L11" s="62">
        <v>2</v>
      </c>
      <c r="M11" s="62">
        <v>2.2799999999999998</v>
      </c>
      <c r="N11" s="62">
        <v>2.2999999999999998</v>
      </c>
      <c r="O11" s="62">
        <v>2.5099999999999998</v>
      </c>
      <c r="P11" s="62">
        <v>2.6</v>
      </c>
      <c r="Q11" s="62">
        <v>2.2999999999999998</v>
      </c>
      <c r="R11" s="62">
        <v>1.79</v>
      </c>
      <c r="S11" s="62">
        <v>1.51</v>
      </c>
      <c r="T11" s="62">
        <v>1.2</v>
      </c>
      <c r="U11" s="62">
        <v>1.0900000000000001</v>
      </c>
      <c r="V11" s="62">
        <v>1.0615600000000001</v>
      </c>
      <c r="W11" s="62">
        <v>0.81862999999999997</v>
      </c>
      <c r="X11" s="62">
        <v>0.56879000000000002</v>
      </c>
      <c r="Y11" s="62">
        <v>0.36981999999999998</v>
      </c>
      <c r="Z11" s="62">
        <v>0.28366999999999998</v>
      </c>
      <c r="AA11" s="62">
        <v>9.6549999999999997E-2</v>
      </c>
      <c r="AB11" s="62">
        <v>1.208E-2</v>
      </c>
      <c r="AC11" s="62">
        <v>1.108E-2</v>
      </c>
      <c r="AD11" s="62">
        <v>7.8499999999999993E-3</v>
      </c>
      <c r="AE11" s="62">
        <v>1.5610000000000001E-2</v>
      </c>
      <c r="AF11" s="62">
        <v>1.226E-2</v>
      </c>
    </row>
    <row r="12" spans="1:32" ht="13.5" customHeight="1" x14ac:dyDescent="0.2">
      <c r="A12" s="108" t="s">
        <v>81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"/>
      <c r="T12" s="10"/>
      <c r="U12" s="10"/>
    </row>
    <row r="13" spans="1:32" ht="13.5" customHeight="1" x14ac:dyDescent="0.2">
      <c r="A13" s="22" t="s">
        <v>13</v>
      </c>
      <c r="S13" s="10"/>
      <c r="T13" s="10"/>
      <c r="U13" s="10"/>
    </row>
    <row r="14" spans="1:32" ht="12" customHeight="1" x14ac:dyDescent="0.2">
      <c r="A14" s="107" t="s">
        <v>14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"/>
      <c r="T14" s="10"/>
      <c r="U14" s="10"/>
    </row>
    <row r="15" spans="1:32" ht="13.5" customHeight="1" x14ac:dyDescent="0.2">
      <c r="A15" s="23" t="s">
        <v>33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32" s="24" customFormat="1" ht="13.5" customHeight="1" x14ac:dyDescent="0.2">
      <c r="A16" s="109" t="str">
        <f>Index!A12</f>
        <v>Source: OFS – Elèves et étudiants (SDL)</v>
      </c>
      <c r="B16" s="109"/>
      <c r="C16" s="109"/>
      <c r="D16" s="8"/>
      <c r="E16" s="8"/>
      <c r="F16" s="8"/>
    </row>
    <row r="17" spans="1:8" s="8" customFormat="1" ht="13.5" customHeight="1" x14ac:dyDescent="0.2">
      <c r="A17" s="110" t="str">
        <f>Index!A13</f>
        <v>© OFS 2022</v>
      </c>
      <c r="B17" s="110"/>
      <c r="C17" s="110"/>
      <c r="D17" s="110"/>
      <c r="E17" s="110"/>
      <c r="F17" s="110"/>
      <c r="G17" s="110"/>
      <c r="H17" s="110"/>
    </row>
    <row r="18" spans="1:8" s="8" customFormat="1" ht="25.5" customHeight="1" x14ac:dyDescent="0.2">
      <c r="A18" s="44" t="str">
        <f>Index!A14</f>
        <v>Contact: Office fédéral de la statistique (OFS), Indicateurs de la formation, EducIndicators@bfs.admin.ch</v>
      </c>
      <c r="B18" s="44"/>
      <c r="C18" s="44"/>
      <c r="D18" s="44"/>
      <c r="E18" s="44"/>
      <c r="F18" s="44"/>
      <c r="G18" s="44"/>
      <c r="H18" s="44"/>
    </row>
  </sheetData>
  <mergeCells count="4">
    <mergeCell ref="A14:R14"/>
    <mergeCell ref="A12:R12"/>
    <mergeCell ref="A16:C16"/>
    <mergeCell ref="A17:H17"/>
  </mergeCells>
  <phoneticPr fontId="2" type="noConversion"/>
  <hyperlinks>
    <hyperlink ref="A1" location="Index!A1" display="Retour"/>
  </hyperlinks>
  <pageMargins left="0.7" right="0.7" top="0.75" bottom="0.75" header="0.3" footer="0.3"/>
  <pageSetup paperSize="9" orientation="landscape" r:id="rId1"/>
  <ignoredErrors>
    <ignoredError sqref="AC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29.42578125" style="25" customWidth="1"/>
    <col min="2" max="11" width="7.7109375" style="25" customWidth="1"/>
    <col min="12" max="16384" width="11.42578125" style="25"/>
  </cols>
  <sheetData>
    <row r="1" spans="1:29" s="14" customFormat="1" ht="25.5" customHeight="1" x14ac:dyDescent="0.2">
      <c r="A1" s="83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29" s="9" customFormat="1" ht="13.5" customHeight="1" x14ac:dyDescent="0.2">
      <c r="A2" s="90" t="str">
        <f>CONCATENATE(Index!A1," selon le sexe et la nationalité, en ",RIGHT(Index!A13,4)-12,"/",RIGHT(Index!A13,2)-11," et en ",RIGHT(Index!A13,4)-2,"/",RIGHT(Index!A13,2)-1)</f>
        <v>Choix de formation au degré secondaire II selon le sexe et la nationalité, en 2010/11 et en 2020/21</v>
      </c>
      <c r="B2" s="10"/>
      <c r="C2" s="10"/>
      <c r="D2" s="10"/>
      <c r="E2" s="10"/>
      <c r="F2" s="10"/>
      <c r="G2" s="10"/>
      <c r="H2" s="10"/>
      <c r="I2" s="10"/>
      <c r="J2" s="10"/>
      <c r="K2" s="102" t="s">
        <v>19</v>
      </c>
      <c r="L2" s="10"/>
    </row>
    <row r="3" spans="1:29" s="14" customFormat="1" ht="14.25" customHeight="1" x14ac:dyDescent="0.2">
      <c r="A3" s="16" t="s">
        <v>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29" ht="13.5" customHeight="1" x14ac:dyDescent="0.2">
      <c r="A4" s="52"/>
      <c r="B4" s="113" t="s">
        <v>0</v>
      </c>
      <c r="C4" s="114"/>
      <c r="D4" s="115" t="s">
        <v>6</v>
      </c>
      <c r="E4" s="116"/>
      <c r="F4" s="116"/>
      <c r="G4" s="117"/>
      <c r="H4" s="111" t="s">
        <v>35</v>
      </c>
      <c r="I4" s="112"/>
      <c r="J4" s="112"/>
      <c r="K4" s="112"/>
    </row>
    <row r="5" spans="1:29" ht="13.5" customHeight="1" x14ac:dyDescent="0.2">
      <c r="A5" s="53"/>
      <c r="B5" s="54"/>
      <c r="C5" s="55"/>
      <c r="D5" s="56" t="s">
        <v>1</v>
      </c>
      <c r="E5" s="57"/>
      <c r="F5" s="56" t="s">
        <v>2</v>
      </c>
      <c r="G5" s="57"/>
      <c r="H5" s="58" t="s">
        <v>83</v>
      </c>
      <c r="I5" s="57"/>
      <c r="J5" s="56" t="s">
        <v>84</v>
      </c>
      <c r="K5" s="58"/>
    </row>
    <row r="6" spans="1:29" ht="13.5" customHeight="1" x14ac:dyDescent="0.2">
      <c r="A6" s="51"/>
      <c r="B6" s="59">
        <f>RIGHT(Index!A13,4)-12</f>
        <v>2010</v>
      </c>
      <c r="C6" s="59">
        <f>RIGHT(Index!A13,4)-2</f>
        <v>2020</v>
      </c>
      <c r="D6" s="59">
        <f>RIGHT(Index!A13,4)-12</f>
        <v>2010</v>
      </c>
      <c r="E6" s="59">
        <f>RIGHT(Index!A13,4)-2</f>
        <v>2020</v>
      </c>
      <c r="F6" s="59">
        <f>RIGHT(Index!A13,4)-12</f>
        <v>2010</v>
      </c>
      <c r="G6" s="59">
        <f>RIGHT(Index!A13,4)-2</f>
        <v>2020</v>
      </c>
      <c r="H6" s="59">
        <f>RIGHT(Index!A13,4)-12</f>
        <v>2010</v>
      </c>
      <c r="I6" s="59">
        <f>RIGHT(Index!A13,4)-2</f>
        <v>2020</v>
      </c>
      <c r="J6" s="59">
        <f>RIGHT(Index!A13,4)-12</f>
        <v>2010</v>
      </c>
      <c r="K6" s="59">
        <f>RIGHT(Index!A13,4)-2</f>
        <v>2020</v>
      </c>
    </row>
    <row r="7" spans="1:29" ht="13.5" customHeight="1" x14ac:dyDescent="0.2">
      <c r="A7" s="17" t="s">
        <v>0</v>
      </c>
      <c r="B7" s="134">
        <v>100</v>
      </c>
      <c r="C7" s="134">
        <v>100</v>
      </c>
      <c r="D7" s="134">
        <v>100</v>
      </c>
      <c r="E7" s="134">
        <v>100</v>
      </c>
      <c r="F7" s="134">
        <v>100</v>
      </c>
      <c r="G7" s="134">
        <v>100</v>
      </c>
      <c r="H7" s="134">
        <v>100</v>
      </c>
      <c r="I7" s="134">
        <v>100</v>
      </c>
      <c r="J7" s="134">
        <v>100</v>
      </c>
      <c r="K7" s="134">
        <v>100</v>
      </c>
    </row>
    <row r="8" spans="1:29" ht="13.5" customHeight="1" x14ac:dyDescent="0.2">
      <c r="A8" s="19" t="s">
        <v>26</v>
      </c>
      <c r="B8" s="68">
        <v>29.100249999999999</v>
      </c>
      <c r="C8" s="68">
        <v>34.002429999999997</v>
      </c>
      <c r="D8" s="68">
        <v>35.676200000000001</v>
      </c>
      <c r="E8" s="68">
        <v>41.825229999999998</v>
      </c>
      <c r="F8" s="68">
        <v>23.152989999999999</v>
      </c>
      <c r="G8" s="68">
        <v>26.610420000000001</v>
      </c>
      <c r="H8" s="68">
        <v>29.900300000000001</v>
      </c>
      <c r="I8" s="68">
        <v>34.675240000000002</v>
      </c>
      <c r="J8" s="68">
        <v>25.244579999999999</v>
      </c>
      <c r="K8" s="68">
        <v>31.581109999999999</v>
      </c>
    </row>
    <row r="9" spans="1:29" ht="13.5" customHeight="1" x14ac:dyDescent="0.2">
      <c r="A9" s="48" t="s">
        <v>30</v>
      </c>
      <c r="B9" s="31">
        <v>24.079080000000001</v>
      </c>
      <c r="C9" s="31">
        <v>27.01482</v>
      </c>
      <c r="D9" s="31">
        <v>28.009049999999998</v>
      </c>
      <c r="E9" s="31">
        <v>31.73273</v>
      </c>
      <c r="F9" s="31">
        <v>20.524819999999998</v>
      </c>
      <c r="G9" s="31">
        <v>22.556719999999999</v>
      </c>
      <c r="H9" s="31">
        <v>25.149039999999999</v>
      </c>
      <c r="I9" s="31">
        <v>27.842220000000001</v>
      </c>
      <c r="J9" s="31">
        <v>18.922599999999999</v>
      </c>
      <c r="K9" s="31">
        <v>24.037130000000001</v>
      </c>
    </row>
    <row r="10" spans="1:29" ht="13.5" customHeight="1" x14ac:dyDescent="0.2">
      <c r="A10" s="48" t="s">
        <v>29</v>
      </c>
      <c r="B10" s="31">
        <v>5.0211699999999997</v>
      </c>
      <c r="C10" s="31">
        <v>6.9876100000000001</v>
      </c>
      <c r="D10" s="31">
        <v>7.6671399999999998</v>
      </c>
      <c r="E10" s="31">
        <v>10.092499999999999</v>
      </c>
      <c r="F10" s="31">
        <v>2.6281699999999999</v>
      </c>
      <c r="G10" s="31">
        <v>4.0537000000000001</v>
      </c>
      <c r="H10" s="31">
        <v>4.7512600000000003</v>
      </c>
      <c r="I10" s="31">
        <v>6.8330200000000003</v>
      </c>
      <c r="J10" s="31">
        <v>6.3219799999999999</v>
      </c>
      <c r="K10" s="31">
        <v>7.5439800000000004</v>
      </c>
    </row>
    <row r="11" spans="1:29" ht="13.5" customHeight="1" x14ac:dyDescent="0.2">
      <c r="A11" s="11" t="s">
        <v>27</v>
      </c>
      <c r="B11" s="31">
        <v>70.899749999999997</v>
      </c>
      <c r="C11" s="31">
        <v>65.997569999999996</v>
      </c>
      <c r="D11" s="31">
        <v>64.323800000000006</v>
      </c>
      <c r="E11" s="31">
        <v>58.174770000000002</v>
      </c>
      <c r="F11" s="31">
        <v>76.847009999999997</v>
      </c>
      <c r="G11" s="31">
        <v>73.389579999999995</v>
      </c>
      <c r="H11" s="31">
        <v>70.099699999999999</v>
      </c>
      <c r="I11" s="31">
        <v>65.324759999999998</v>
      </c>
      <c r="J11" s="31">
        <v>74.755420000000001</v>
      </c>
      <c r="K11" s="31">
        <v>68.418890000000005</v>
      </c>
    </row>
    <row r="12" spans="1:29" ht="13.5" customHeight="1" x14ac:dyDescent="0.2">
      <c r="A12" s="49" t="s">
        <v>28</v>
      </c>
      <c r="B12" s="68">
        <v>69.83784</v>
      </c>
      <c r="C12" s="68">
        <v>65.985299999999995</v>
      </c>
      <c r="D12" s="68">
        <v>63.391739999999999</v>
      </c>
      <c r="E12" s="68">
        <v>58.165579999999999</v>
      </c>
      <c r="F12" s="68">
        <v>75.667680000000004</v>
      </c>
      <c r="G12" s="68">
        <v>73.374399999999994</v>
      </c>
      <c r="H12" s="68">
        <v>69.268420000000006</v>
      </c>
      <c r="I12" s="68">
        <v>65.311940000000007</v>
      </c>
      <c r="J12" s="68">
        <v>72.582040000000006</v>
      </c>
      <c r="K12" s="68">
        <v>68.408640000000005</v>
      </c>
    </row>
    <row r="13" spans="1:29" ht="13.5" customHeight="1" x14ac:dyDescent="0.2">
      <c r="A13" s="60" t="s">
        <v>31</v>
      </c>
      <c r="B13" s="69">
        <v>1.0619099999999999</v>
      </c>
      <c r="C13" s="69">
        <v>1.227E-2</v>
      </c>
      <c r="D13" s="69">
        <v>0.93206999999999995</v>
      </c>
      <c r="E13" s="69" t="s">
        <v>8</v>
      </c>
      <c r="F13" s="69">
        <v>1.17933</v>
      </c>
      <c r="G13" s="69">
        <v>1.5180000000000001E-2</v>
      </c>
      <c r="H13" s="69">
        <v>0.83128000000000002</v>
      </c>
      <c r="I13" s="69">
        <v>1.2829999999999999E-2</v>
      </c>
      <c r="J13" s="69">
        <v>2.1733699999999998</v>
      </c>
      <c r="K13" s="69" t="s">
        <v>8</v>
      </c>
    </row>
    <row r="14" spans="1:29" s="32" customFormat="1" ht="13.5" customHeight="1" x14ac:dyDescent="0.2">
      <c r="A14" s="1" t="s">
        <v>80</v>
      </c>
      <c r="B14" s="2"/>
      <c r="C14" s="2"/>
      <c r="D14" s="2"/>
    </row>
    <row r="15" spans="1:29" customFormat="1" ht="13.5" customHeight="1" x14ac:dyDescent="0.2">
      <c r="A15" s="131" t="s">
        <v>4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</row>
    <row r="16" spans="1:29" s="24" customFormat="1" ht="13.5" customHeight="1" x14ac:dyDescent="0.2">
      <c r="A16" s="109" t="str">
        <f>Index!A12</f>
        <v>Source: OFS – Elèves et étudiants (SDL)</v>
      </c>
      <c r="B16" s="109"/>
      <c r="C16" s="109"/>
      <c r="D16" s="8"/>
      <c r="E16" s="8"/>
      <c r="F16" s="8"/>
    </row>
    <row r="17" spans="1:8" s="8" customFormat="1" ht="13.5" customHeight="1" x14ac:dyDescent="0.2">
      <c r="A17" s="110" t="str">
        <f>Index!A13</f>
        <v>© OFS 2022</v>
      </c>
      <c r="B17" s="110"/>
      <c r="C17" s="110"/>
      <c r="D17" s="110"/>
      <c r="E17" s="110"/>
      <c r="F17" s="110"/>
      <c r="G17" s="110"/>
      <c r="H17" s="110"/>
    </row>
    <row r="18" spans="1:8" s="8" customFormat="1" ht="25.5" customHeight="1" x14ac:dyDescent="0.2">
      <c r="A18" s="89" t="str">
        <f>Index!A14</f>
        <v>Contact: Office fédéral de la statistique (OFS), Indicateurs de la formation, EducIndicators@bfs.admin.ch</v>
      </c>
      <c r="B18" s="82"/>
      <c r="C18" s="82"/>
      <c r="D18" s="82"/>
      <c r="E18" s="82"/>
      <c r="F18" s="82"/>
      <c r="G18" s="82"/>
      <c r="H18" s="82"/>
    </row>
  </sheetData>
  <mergeCells count="6">
    <mergeCell ref="A15:AC15"/>
    <mergeCell ref="H4:K4"/>
    <mergeCell ref="A17:H17"/>
    <mergeCell ref="A16:C16"/>
    <mergeCell ref="B4:C4"/>
    <mergeCell ref="D4:G4"/>
  </mergeCells>
  <hyperlinks>
    <hyperlink ref="A1" location="Index!A1" display="Retour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6" style="25" customWidth="1"/>
    <col min="2" max="2" width="8.85546875" style="25" customWidth="1"/>
    <col min="3" max="8" width="13" style="25" customWidth="1"/>
    <col min="9" max="16384" width="11.42578125" style="25"/>
  </cols>
  <sheetData>
    <row r="1" spans="1:8" s="14" customFormat="1" ht="25.5" customHeight="1" x14ac:dyDescent="0.2">
      <c r="A1" s="83" t="s">
        <v>7</v>
      </c>
      <c r="B1" s="88"/>
      <c r="C1" s="88"/>
      <c r="D1" s="88"/>
      <c r="E1" s="88"/>
      <c r="F1" s="88"/>
      <c r="G1" s="88"/>
      <c r="H1" s="88"/>
    </row>
    <row r="2" spans="1:8" s="9" customFormat="1" ht="13.5" customHeight="1" x14ac:dyDescent="0.2">
      <c r="A2" s="90" t="str">
        <f>CONCATENATE(Index!A1," selon le canton de domicile, en ",RIGHT(Index!A13,4)-2,"/",RIGHT(Index!A13,2)-1)</f>
        <v>Choix de formation au degré secondaire II selon le canton de domicile, en 2020/21</v>
      </c>
      <c r="B2" s="10"/>
      <c r="C2" s="10"/>
      <c r="D2" s="10"/>
      <c r="E2" s="10"/>
      <c r="F2" s="10"/>
      <c r="G2" s="10"/>
      <c r="H2" s="102" t="s">
        <v>20</v>
      </c>
    </row>
    <row r="3" spans="1:8" s="14" customFormat="1" ht="14.25" customHeight="1" x14ac:dyDescent="0.2">
      <c r="A3" s="16" t="s">
        <v>9</v>
      </c>
      <c r="B3" s="21"/>
      <c r="C3" s="21"/>
      <c r="D3" s="21"/>
      <c r="E3" s="21"/>
      <c r="F3" s="21"/>
      <c r="G3" s="21"/>
      <c r="H3" s="21"/>
    </row>
    <row r="4" spans="1:8" s="30" customFormat="1" ht="13.5" customHeight="1" x14ac:dyDescent="0.2">
      <c r="A4" s="118"/>
      <c r="B4" s="120" t="s">
        <v>0</v>
      </c>
      <c r="C4" s="122" t="s">
        <v>26</v>
      </c>
      <c r="D4" s="122"/>
      <c r="E4" s="122"/>
      <c r="F4" s="122" t="s">
        <v>27</v>
      </c>
      <c r="G4" s="122"/>
      <c r="H4" s="123"/>
    </row>
    <row r="5" spans="1:8" s="29" customFormat="1" ht="34.5" customHeight="1" x14ac:dyDescent="0.2">
      <c r="A5" s="119"/>
      <c r="B5" s="121"/>
      <c r="C5" s="26" t="s">
        <v>0</v>
      </c>
      <c r="D5" s="27" t="s">
        <v>76</v>
      </c>
      <c r="E5" s="27" t="s">
        <v>77</v>
      </c>
      <c r="F5" s="26" t="s">
        <v>0</v>
      </c>
      <c r="G5" s="27" t="s">
        <v>78</v>
      </c>
      <c r="H5" s="28" t="s">
        <v>79</v>
      </c>
    </row>
    <row r="6" spans="1:8" s="7" customFormat="1" ht="13.5" customHeight="1" x14ac:dyDescent="0.2">
      <c r="A6" s="34" t="s">
        <v>0</v>
      </c>
      <c r="B6" s="64">
        <v>100</v>
      </c>
      <c r="C6" s="67">
        <v>34.013779999999997</v>
      </c>
      <c r="D6" s="33">
        <v>27.021270000000001</v>
      </c>
      <c r="E6" s="33">
        <v>6.9925100000000002</v>
      </c>
      <c r="F6" s="33">
        <v>65.986220000000003</v>
      </c>
      <c r="G6" s="67">
        <v>65.973960000000005</v>
      </c>
      <c r="H6" s="67">
        <v>1.226E-2</v>
      </c>
    </row>
    <row r="7" spans="1:8" ht="13.5" customHeight="1" x14ac:dyDescent="0.2">
      <c r="A7" s="5" t="s">
        <v>39</v>
      </c>
      <c r="B7" s="65">
        <v>100</v>
      </c>
      <c r="C7" s="68">
        <v>25.875219999999999</v>
      </c>
      <c r="D7" s="31">
        <v>23.750450000000001</v>
      </c>
      <c r="E7" s="31">
        <v>2.1247799999999999</v>
      </c>
      <c r="F7" s="31">
        <v>74.124780000000001</v>
      </c>
      <c r="G7" s="68">
        <v>74.103390000000005</v>
      </c>
      <c r="H7" s="68" t="s">
        <v>8</v>
      </c>
    </row>
    <row r="8" spans="1:8" ht="13.5" customHeight="1" x14ac:dyDescent="0.2">
      <c r="A8" s="5" t="s">
        <v>40</v>
      </c>
      <c r="B8" s="65">
        <v>100</v>
      </c>
      <c r="C8" s="68">
        <v>25.116420000000002</v>
      </c>
      <c r="D8" s="31">
        <v>20.692450000000001</v>
      </c>
      <c r="E8" s="31">
        <v>4.4239699999999997</v>
      </c>
      <c r="F8" s="31">
        <v>74.883579999999995</v>
      </c>
      <c r="G8" s="68">
        <v>74.883579999999995</v>
      </c>
      <c r="H8" s="68">
        <v>0</v>
      </c>
    </row>
    <row r="9" spans="1:8" ht="13.5" customHeight="1" x14ac:dyDescent="0.2">
      <c r="A9" s="5" t="s">
        <v>41</v>
      </c>
      <c r="B9" s="65">
        <v>100</v>
      </c>
      <c r="C9" s="68">
        <v>23.974609999999998</v>
      </c>
      <c r="D9" s="31">
        <v>21.533200000000001</v>
      </c>
      <c r="E9" s="31">
        <v>2.4414099999999999</v>
      </c>
      <c r="F9" s="31">
        <v>76.025390000000002</v>
      </c>
      <c r="G9" s="68">
        <v>75.976560000000006</v>
      </c>
      <c r="H9" s="68" t="s">
        <v>8</v>
      </c>
    </row>
    <row r="10" spans="1:8" ht="13.5" customHeight="1" x14ac:dyDescent="0.2">
      <c r="A10" s="5" t="s">
        <v>42</v>
      </c>
      <c r="B10" s="65">
        <v>100</v>
      </c>
      <c r="C10" s="68">
        <v>16.806719999999999</v>
      </c>
      <c r="D10" s="31">
        <v>12.885149999999999</v>
      </c>
      <c r="E10" s="31">
        <v>3.92157</v>
      </c>
      <c r="F10" s="31">
        <v>83.193280000000001</v>
      </c>
      <c r="G10" s="68">
        <v>83.193280000000001</v>
      </c>
      <c r="H10" s="68">
        <v>0</v>
      </c>
    </row>
    <row r="11" spans="1:8" ht="13.5" customHeight="1" x14ac:dyDescent="0.2">
      <c r="A11" s="5" t="s">
        <v>43</v>
      </c>
      <c r="B11" s="65">
        <v>100</v>
      </c>
      <c r="C11" s="68">
        <v>23.357189999999999</v>
      </c>
      <c r="D11" s="31">
        <v>20.169160000000002</v>
      </c>
      <c r="E11" s="31">
        <v>3.1880299999999999</v>
      </c>
      <c r="F11" s="31">
        <v>76.642809999999997</v>
      </c>
      <c r="G11" s="68">
        <v>76.577749999999995</v>
      </c>
      <c r="H11" s="68" t="s">
        <v>8</v>
      </c>
    </row>
    <row r="12" spans="1:8" ht="13.5" customHeight="1" x14ac:dyDescent="0.2">
      <c r="A12" s="5" t="s">
        <v>44</v>
      </c>
      <c r="B12" s="65">
        <v>100</v>
      </c>
      <c r="C12" s="68">
        <v>21.79177</v>
      </c>
      <c r="D12" s="31">
        <v>20.09685</v>
      </c>
      <c r="E12" s="31">
        <v>1.69492</v>
      </c>
      <c r="F12" s="31">
        <v>78.20823</v>
      </c>
      <c r="G12" s="68">
        <v>78.20823</v>
      </c>
      <c r="H12" s="68">
        <v>0</v>
      </c>
    </row>
    <row r="13" spans="1:8" ht="13.5" customHeight="1" x14ac:dyDescent="0.2">
      <c r="A13" s="5" t="s">
        <v>45</v>
      </c>
      <c r="B13" s="65">
        <v>100</v>
      </c>
      <c r="C13" s="68">
        <v>21.315190000000001</v>
      </c>
      <c r="D13" s="31">
        <v>18.82086</v>
      </c>
      <c r="E13" s="31">
        <v>2.4943300000000002</v>
      </c>
      <c r="F13" s="31">
        <v>78.684809999999999</v>
      </c>
      <c r="G13" s="68">
        <v>78.684809999999999</v>
      </c>
      <c r="H13" s="68">
        <v>0</v>
      </c>
    </row>
    <row r="14" spans="1:8" ht="13.5" customHeight="1" x14ac:dyDescent="0.2">
      <c r="A14" s="5" t="s">
        <v>46</v>
      </c>
      <c r="B14" s="65">
        <v>100</v>
      </c>
      <c r="C14" s="68">
        <v>18.78453</v>
      </c>
      <c r="D14" s="31">
        <v>15.19337</v>
      </c>
      <c r="E14" s="31">
        <v>3.5911599999999999</v>
      </c>
      <c r="F14" s="31">
        <v>81.215469999999996</v>
      </c>
      <c r="G14" s="68">
        <v>81.215469999999996</v>
      </c>
      <c r="H14" s="68">
        <v>0</v>
      </c>
    </row>
    <row r="15" spans="1:8" ht="13.5" customHeight="1" x14ac:dyDescent="0.2">
      <c r="A15" s="5" t="s">
        <v>47</v>
      </c>
      <c r="B15" s="65">
        <v>100</v>
      </c>
      <c r="C15" s="68">
        <v>32.76173</v>
      </c>
      <c r="D15" s="31">
        <v>29.241879999999998</v>
      </c>
      <c r="E15" s="31">
        <v>3.51986</v>
      </c>
      <c r="F15" s="31">
        <v>67.23827</v>
      </c>
      <c r="G15" s="68">
        <v>67.148009999999999</v>
      </c>
      <c r="H15" s="68" t="s">
        <v>8</v>
      </c>
    </row>
    <row r="16" spans="1:8" ht="13.5" customHeight="1" x14ac:dyDescent="0.2">
      <c r="A16" s="5" t="s">
        <v>48</v>
      </c>
      <c r="B16" s="65">
        <v>100</v>
      </c>
      <c r="C16" s="68">
        <v>42.415089999999999</v>
      </c>
      <c r="D16" s="31">
        <v>27.798739999999999</v>
      </c>
      <c r="E16" s="31">
        <v>14.616350000000001</v>
      </c>
      <c r="F16" s="31">
        <v>57.584910000000001</v>
      </c>
      <c r="G16" s="68">
        <v>57.584910000000001</v>
      </c>
      <c r="H16" s="68">
        <v>0</v>
      </c>
    </row>
    <row r="17" spans="1:8" ht="13.5" customHeight="1" x14ac:dyDescent="0.2">
      <c r="A17" s="5" t="s">
        <v>49</v>
      </c>
      <c r="B17" s="65">
        <v>100</v>
      </c>
      <c r="C17" s="68">
        <v>27.292660000000001</v>
      </c>
      <c r="D17" s="31">
        <v>21.666060000000002</v>
      </c>
      <c r="E17" s="31">
        <v>5.6265999999999998</v>
      </c>
      <c r="F17" s="31">
        <v>72.707340000000002</v>
      </c>
      <c r="G17" s="68">
        <v>72.707340000000002</v>
      </c>
      <c r="H17" s="68">
        <v>0</v>
      </c>
    </row>
    <row r="18" spans="1:8" ht="13.5" customHeight="1" x14ac:dyDescent="0.2">
      <c r="A18" s="5" t="s">
        <v>50</v>
      </c>
      <c r="B18" s="65">
        <v>100</v>
      </c>
      <c r="C18" s="68">
        <v>50.033050000000003</v>
      </c>
      <c r="D18" s="31">
        <v>35.426310000000001</v>
      </c>
      <c r="E18" s="31">
        <v>14.60674</v>
      </c>
      <c r="F18" s="31">
        <v>49.966949999999997</v>
      </c>
      <c r="G18" s="68">
        <v>49.966949999999997</v>
      </c>
      <c r="H18" s="68">
        <v>0</v>
      </c>
    </row>
    <row r="19" spans="1:8" ht="13.5" customHeight="1" x14ac:dyDescent="0.2">
      <c r="A19" s="5" t="s">
        <v>51</v>
      </c>
      <c r="B19" s="65">
        <v>100</v>
      </c>
      <c r="C19" s="68">
        <v>37.437440000000002</v>
      </c>
      <c r="D19" s="31">
        <v>27.660990000000002</v>
      </c>
      <c r="E19" s="31">
        <v>9.7764399999999991</v>
      </c>
      <c r="F19" s="31">
        <v>62.562559999999998</v>
      </c>
      <c r="G19" s="68">
        <v>62.562559999999998</v>
      </c>
      <c r="H19" s="68">
        <v>0</v>
      </c>
    </row>
    <row r="20" spans="1:8" ht="13.5" customHeight="1" x14ac:dyDescent="0.2">
      <c r="A20" s="5" t="s">
        <v>52</v>
      </c>
      <c r="B20" s="65">
        <v>100</v>
      </c>
      <c r="C20" s="68">
        <v>24.064170000000001</v>
      </c>
      <c r="D20" s="31">
        <v>18.181819999999998</v>
      </c>
      <c r="E20" s="31">
        <v>5.8823499999999997</v>
      </c>
      <c r="F20" s="31">
        <v>75.935829999999996</v>
      </c>
      <c r="G20" s="68">
        <v>75.935829999999996</v>
      </c>
      <c r="H20" s="68">
        <v>0</v>
      </c>
    </row>
    <row r="21" spans="1:8" ht="13.5" customHeight="1" x14ac:dyDescent="0.2">
      <c r="A21" s="5" t="s">
        <v>54</v>
      </c>
      <c r="B21" s="65">
        <v>100</v>
      </c>
      <c r="C21" s="68">
        <v>20.91743</v>
      </c>
      <c r="D21" s="31">
        <v>15.412839999999999</v>
      </c>
      <c r="E21" s="31">
        <v>5.5045900000000003</v>
      </c>
      <c r="F21" s="31">
        <v>79.082570000000004</v>
      </c>
      <c r="G21" s="68">
        <v>79.082570000000004</v>
      </c>
      <c r="H21" s="68">
        <v>0</v>
      </c>
    </row>
    <row r="22" spans="1:8" ht="13.5" customHeight="1" x14ac:dyDescent="0.2">
      <c r="A22" s="5" t="s">
        <v>53</v>
      </c>
      <c r="B22" s="65">
        <v>100</v>
      </c>
      <c r="C22" s="68">
        <v>19.863009999999999</v>
      </c>
      <c r="D22" s="31">
        <v>18.49315</v>
      </c>
      <c r="E22" s="31" t="s">
        <v>8</v>
      </c>
      <c r="F22" s="31">
        <v>80.136989999999997</v>
      </c>
      <c r="G22" s="68">
        <v>80.136989999999997</v>
      </c>
      <c r="H22" s="68">
        <v>0</v>
      </c>
    </row>
    <row r="23" spans="1:8" ht="13.5" customHeight="1" x14ac:dyDescent="0.2">
      <c r="A23" s="5" t="s">
        <v>55</v>
      </c>
      <c r="B23" s="65">
        <v>100</v>
      </c>
      <c r="C23" s="68">
        <v>20.164459999999998</v>
      </c>
      <c r="D23" s="31">
        <v>15.735379999999999</v>
      </c>
      <c r="E23" s="31">
        <v>4.4290799999999999</v>
      </c>
      <c r="F23" s="31">
        <v>79.835539999999995</v>
      </c>
      <c r="G23" s="68">
        <v>79.816860000000005</v>
      </c>
      <c r="H23" s="68" t="s">
        <v>8</v>
      </c>
    </row>
    <row r="24" spans="1:8" ht="13.5" customHeight="1" x14ac:dyDescent="0.2">
      <c r="A24" s="5" t="s">
        <v>56</v>
      </c>
      <c r="B24" s="65">
        <v>100</v>
      </c>
      <c r="C24" s="68">
        <v>23.763960000000001</v>
      </c>
      <c r="D24" s="31">
        <v>18.87294</v>
      </c>
      <c r="E24" s="31">
        <v>4.8910200000000001</v>
      </c>
      <c r="F24" s="31">
        <v>76.236040000000003</v>
      </c>
      <c r="G24" s="68">
        <v>76.236040000000003</v>
      </c>
      <c r="H24" s="68">
        <v>0</v>
      </c>
    </row>
    <row r="25" spans="1:8" ht="13.5" customHeight="1" x14ac:dyDescent="0.2">
      <c r="A25" s="5" t="s">
        <v>57</v>
      </c>
      <c r="B25" s="65">
        <v>100</v>
      </c>
      <c r="C25" s="68">
        <v>22.73687</v>
      </c>
      <c r="D25" s="31">
        <v>18.907499999999999</v>
      </c>
      <c r="E25" s="31">
        <v>3.8293699999999999</v>
      </c>
      <c r="F25" s="31">
        <v>77.263130000000004</v>
      </c>
      <c r="G25" s="68">
        <v>77.234970000000004</v>
      </c>
      <c r="H25" s="68" t="s">
        <v>8</v>
      </c>
    </row>
    <row r="26" spans="1:8" ht="13.5" customHeight="1" x14ac:dyDescent="0.2">
      <c r="A26" s="5" t="s">
        <v>58</v>
      </c>
      <c r="B26" s="65">
        <v>100</v>
      </c>
      <c r="C26" s="68">
        <v>19.87426</v>
      </c>
      <c r="D26" s="31">
        <v>16.870419999999999</v>
      </c>
      <c r="E26" s="31">
        <v>3.0038399999999998</v>
      </c>
      <c r="F26" s="31">
        <v>80.125739999999993</v>
      </c>
      <c r="G26" s="68">
        <v>80.090810000000005</v>
      </c>
      <c r="H26" s="68" t="s">
        <v>8</v>
      </c>
    </row>
    <row r="27" spans="1:8" ht="13.5" customHeight="1" x14ac:dyDescent="0.2">
      <c r="A27" s="5" t="s">
        <v>59</v>
      </c>
      <c r="B27" s="65">
        <v>100</v>
      </c>
      <c r="C27" s="68">
        <v>43.477179999999997</v>
      </c>
      <c r="D27" s="31">
        <v>40.3093</v>
      </c>
      <c r="E27" s="31">
        <v>3.1678700000000002</v>
      </c>
      <c r="F27" s="31">
        <v>56.522820000000003</v>
      </c>
      <c r="G27" s="68">
        <v>56.522820000000003</v>
      </c>
      <c r="H27" s="68">
        <v>0</v>
      </c>
    </row>
    <row r="28" spans="1:8" ht="13.5" customHeight="1" x14ac:dyDescent="0.2">
      <c r="A28" s="5" t="s">
        <v>60</v>
      </c>
      <c r="B28" s="65">
        <v>100</v>
      </c>
      <c r="C28" s="68">
        <v>57.145740000000004</v>
      </c>
      <c r="D28" s="31">
        <v>42.854259999999996</v>
      </c>
      <c r="E28" s="31">
        <v>14.29149</v>
      </c>
      <c r="F28" s="31">
        <v>42.854259999999996</v>
      </c>
      <c r="G28" s="68">
        <v>42.854259999999996</v>
      </c>
      <c r="H28" s="68">
        <v>0</v>
      </c>
    </row>
    <row r="29" spans="1:8" ht="13.5" customHeight="1" x14ac:dyDescent="0.2">
      <c r="A29" s="5" t="s">
        <v>61</v>
      </c>
      <c r="B29" s="65">
        <v>100</v>
      </c>
      <c r="C29" s="68">
        <v>38.459580000000003</v>
      </c>
      <c r="D29" s="31">
        <v>25.070139999999999</v>
      </c>
      <c r="E29" s="31">
        <v>13.38944</v>
      </c>
      <c r="F29" s="31">
        <v>61.540419999999997</v>
      </c>
      <c r="G29" s="68">
        <v>61.540419999999997</v>
      </c>
      <c r="H29" s="68">
        <v>0</v>
      </c>
    </row>
    <row r="30" spans="1:8" ht="13.5" customHeight="1" x14ac:dyDescent="0.2">
      <c r="A30" s="5" t="s">
        <v>62</v>
      </c>
      <c r="B30" s="65">
        <v>100</v>
      </c>
      <c r="C30" s="68">
        <v>38.245930000000001</v>
      </c>
      <c r="D30" s="31">
        <v>33.318260000000002</v>
      </c>
      <c r="E30" s="31">
        <v>4.92767</v>
      </c>
      <c r="F30" s="31">
        <v>61.754069999999999</v>
      </c>
      <c r="G30" s="68">
        <v>61.754069999999999</v>
      </c>
      <c r="H30" s="68">
        <v>0</v>
      </c>
    </row>
    <row r="31" spans="1:8" ht="13.5" customHeight="1" x14ac:dyDescent="0.2">
      <c r="A31" s="5" t="s">
        <v>63</v>
      </c>
      <c r="B31" s="65">
        <v>100</v>
      </c>
      <c r="C31" s="68">
        <v>65.817260000000005</v>
      </c>
      <c r="D31" s="31">
        <v>48.361849999999997</v>
      </c>
      <c r="E31" s="31">
        <v>17.455410000000001</v>
      </c>
      <c r="F31" s="31">
        <v>34.182740000000003</v>
      </c>
      <c r="G31" s="68">
        <v>34.182740000000003</v>
      </c>
      <c r="H31" s="68">
        <v>0</v>
      </c>
    </row>
    <row r="32" spans="1:8" ht="13.5" customHeight="1" x14ac:dyDescent="0.2">
      <c r="A32" s="5" t="s">
        <v>64</v>
      </c>
      <c r="B32" s="65">
        <v>100</v>
      </c>
      <c r="C32" s="68">
        <v>33.114750000000001</v>
      </c>
      <c r="D32" s="31">
        <v>22.95082</v>
      </c>
      <c r="E32" s="31">
        <v>10.163930000000001</v>
      </c>
      <c r="F32" s="31">
        <v>66.885249999999999</v>
      </c>
      <c r="G32" s="68">
        <v>66.885249999999999</v>
      </c>
      <c r="H32" s="68">
        <v>0</v>
      </c>
    </row>
    <row r="33" spans="1:29" ht="13.5" customHeight="1" x14ac:dyDescent="0.2">
      <c r="A33" s="35" t="s">
        <v>3</v>
      </c>
      <c r="B33" s="66">
        <v>100</v>
      </c>
      <c r="C33" s="69">
        <v>31.31915</v>
      </c>
      <c r="D33" s="36">
        <v>25.787230000000001</v>
      </c>
      <c r="E33" s="36">
        <v>5.5319099999999999</v>
      </c>
      <c r="F33" s="36">
        <v>68.680850000000007</v>
      </c>
      <c r="G33" s="69">
        <v>68.680850000000007</v>
      </c>
      <c r="H33" s="69">
        <v>0</v>
      </c>
    </row>
    <row r="34" spans="1:29" s="32" customFormat="1" ht="13.5" customHeight="1" x14ac:dyDescent="0.2">
      <c r="A34" s="1" t="s">
        <v>15</v>
      </c>
      <c r="B34" s="2"/>
      <c r="C34" s="2"/>
      <c r="D34" s="2"/>
      <c r="E34" s="2"/>
      <c r="F34" s="2"/>
    </row>
    <row r="35" spans="1:29" customFormat="1" ht="13.5" customHeight="1" x14ac:dyDescent="0.2">
      <c r="A35" s="131" t="s">
        <v>4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</row>
    <row r="36" spans="1:29" s="32" customFormat="1" ht="13.5" customHeight="1" x14ac:dyDescent="0.2">
      <c r="A36" s="42" t="s">
        <v>16</v>
      </c>
      <c r="B36" s="3"/>
      <c r="C36" s="3"/>
      <c r="D36" s="3"/>
      <c r="E36" s="3"/>
      <c r="F36" s="3"/>
      <c r="G36" s="3"/>
      <c r="H36" s="3"/>
    </row>
    <row r="37" spans="1:29" s="24" customFormat="1" ht="13.5" customHeight="1" x14ac:dyDescent="0.2">
      <c r="A37" s="109" t="str">
        <f>Index!A12</f>
        <v>Source: OFS – Elèves et étudiants (SDL)</v>
      </c>
      <c r="B37" s="109"/>
      <c r="C37" s="109"/>
      <c r="D37" s="8"/>
      <c r="E37" s="8"/>
      <c r="F37" s="8"/>
    </row>
    <row r="38" spans="1:29" s="8" customFormat="1" ht="13.5" customHeight="1" x14ac:dyDescent="0.2">
      <c r="A38" s="110" t="str">
        <f>Index!A13</f>
        <v>© OFS 2022</v>
      </c>
      <c r="B38" s="110"/>
      <c r="C38" s="110"/>
      <c r="D38" s="110"/>
      <c r="E38" s="110"/>
      <c r="F38" s="110"/>
      <c r="G38" s="110"/>
      <c r="H38" s="110"/>
    </row>
    <row r="39" spans="1:29" s="8" customFormat="1" ht="25.5" customHeight="1" x14ac:dyDescent="0.2">
      <c r="A39" s="89" t="str">
        <f>Index!A14</f>
        <v>Contact: Office fédéral de la statistique (OFS), Indicateurs de la formation, EducIndicators@bfs.admin.ch</v>
      </c>
      <c r="B39" s="82"/>
      <c r="C39" s="82"/>
      <c r="D39" s="82"/>
      <c r="E39" s="82"/>
      <c r="F39" s="82"/>
      <c r="G39" s="82"/>
      <c r="H39" s="82"/>
    </row>
    <row r="40" spans="1:29" x14ac:dyDescent="0.2">
      <c r="A40" s="4"/>
      <c r="B40" s="3"/>
      <c r="C40" s="3"/>
      <c r="D40" s="3"/>
      <c r="E40" s="3"/>
      <c r="F40" s="3"/>
      <c r="G40" s="3"/>
      <c r="H40" s="3"/>
    </row>
    <row r="41" spans="1:29" x14ac:dyDescent="0.2">
      <c r="A41" s="4"/>
      <c r="B41" s="3"/>
      <c r="C41" s="3"/>
      <c r="D41" s="3"/>
      <c r="E41" s="3"/>
      <c r="F41" s="3"/>
      <c r="G41" s="3"/>
      <c r="H41" s="3"/>
    </row>
    <row r="42" spans="1:29" x14ac:dyDescent="0.2">
      <c r="A42" s="4"/>
      <c r="B42" s="3"/>
      <c r="C42" s="3"/>
      <c r="D42" s="3"/>
      <c r="E42" s="3"/>
      <c r="F42" s="3"/>
      <c r="G42" s="3"/>
      <c r="H42" s="3"/>
    </row>
    <row r="43" spans="1:29" x14ac:dyDescent="0.2">
      <c r="A43" s="4"/>
      <c r="B43" s="3"/>
      <c r="C43" s="3"/>
      <c r="D43" s="3"/>
      <c r="E43" s="3"/>
      <c r="F43" s="3"/>
      <c r="G43" s="3"/>
      <c r="H43" s="3"/>
    </row>
    <row r="44" spans="1:29" x14ac:dyDescent="0.2">
      <c r="A44" s="4"/>
      <c r="B44" s="3"/>
      <c r="C44" s="3"/>
      <c r="D44" s="3"/>
      <c r="E44" s="3"/>
      <c r="F44" s="3"/>
      <c r="G44" s="3"/>
      <c r="H44" s="3"/>
    </row>
    <row r="45" spans="1:29" x14ac:dyDescent="0.2">
      <c r="A45" s="4"/>
      <c r="B45" s="3"/>
      <c r="C45" s="3"/>
      <c r="D45" s="3"/>
      <c r="E45" s="3"/>
      <c r="F45" s="3"/>
      <c r="G45" s="3"/>
      <c r="H45" s="3"/>
    </row>
    <row r="53" ht="9.75" customHeight="1" x14ac:dyDescent="0.2"/>
  </sheetData>
  <mergeCells count="7">
    <mergeCell ref="A35:AC35"/>
    <mergeCell ref="A38:H38"/>
    <mergeCell ref="A37:C37"/>
    <mergeCell ref="A4:A5"/>
    <mergeCell ref="B4:B5"/>
    <mergeCell ref="C4:E4"/>
    <mergeCell ref="F4:H4"/>
  </mergeCells>
  <hyperlinks>
    <hyperlink ref="A1" location="Index!A1" display="Retour"/>
  </hyperlinks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9"/>
  <sheetViews>
    <sheetView showGridLines="0" zoomScaleNormal="100" zoomScaleSheetLayoutView="100" workbookViewId="0">
      <selection sqref="A1:AF1"/>
    </sheetView>
  </sheetViews>
  <sheetFormatPr baseColWidth="10" defaultRowHeight="12.75" x14ac:dyDescent="0.2"/>
  <cols>
    <col min="1" max="1" width="29.42578125" style="13" customWidth="1"/>
    <col min="2" max="2" width="6.5703125" style="8" customWidth="1"/>
    <col min="3" max="6" width="6.5703125" style="8" hidden="1" customWidth="1"/>
    <col min="7" max="7" width="6.5703125" style="8" customWidth="1"/>
    <col min="8" max="11" width="6.5703125" style="8" hidden="1" customWidth="1"/>
    <col min="12" max="12" width="6.5703125" style="8" customWidth="1"/>
    <col min="13" max="16" width="6.5703125" style="8" hidden="1" customWidth="1"/>
    <col min="17" max="17" width="6.5703125" style="8" customWidth="1"/>
    <col min="18" max="21" width="6.5703125" style="8" hidden="1" customWidth="1"/>
    <col min="22" max="32" width="6.5703125" style="9" customWidth="1"/>
  </cols>
  <sheetData>
    <row r="1" spans="1:32" s="9" customFormat="1" ht="25.5" customHeight="1" x14ac:dyDescent="0.2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</row>
    <row r="2" spans="1:32" s="9" customFormat="1" ht="13.5" customHeight="1" x14ac:dyDescent="0.2">
      <c r="A2" s="127" t="str">
        <f>CONCATENATE(Index!A1," selon le sexe et la nationalité, de 1990/91 à ",RIGHT(Index!A13,4)-2,"/",RIGHT(Index!A13,2)-1)</f>
        <v>Choix de formation au degré secondaire II selon le sexe et la nationalité, de 1990/91 à 2020/21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02"/>
      <c r="AD2" s="102"/>
      <c r="AE2" s="102"/>
      <c r="AF2" s="102" t="s">
        <v>22</v>
      </c>
    </row>
    <row r="3" spans="1:32" s="14" customFormat="1" ht="14.25" customHeight="1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</row>
    <row r="4" spans="1:32" s="74" customFormat="1" ht="13.5" customHeight="1" x14ac:dyDescent="0.2">
      <c r="A4" s="70"/>
      <c r="B4" s="71">
        <v>1990</v>
      </c>
      <c r="C4" s="71">
        <v>1991</v>
      </c>
      <c r="D4" s="71">
        <v>1992</v>
      </c>
      <c r="E4" s="71">
        <v>1993</v>
      </c>
      <c r="F4" s="71">
        <v>1994</v>
      </c>
      <c r="G4" s="72">
        <v>1995</v>
      </c>
      <c r="H4" s="71">
        <v>1996</v>
      </c>
      <c r="I4" s="71">
        <v>1997</v>
      </c>
      <c r="J4" s="71">
        <v>1998</v>
      </c>
      <c r="K4" s="71">
        <v>1999</v>
      </c>
      <c r="L4" s="71">
        <v>2000</v>
      </c>
      <c r="M4" s="71">
        <v>2001</v>
      </c>
      <c r="N4" s="71">
        <v>2002</v>
      </c>
      <c r="O4" s="71">
        <v>2003</v>
      </c>
      <c r="P4" s="73">
        <v>2004</v>
      </c>
      <c r="Q4" s="71">
        <v>2005</v>
      </c>
      <c r="R4" s="71">
        <v>2006</v>
      </c>
      <c r="S4" s="71">
        <v>2007</v>
      </c>
      <c r="T4" s="73">
        <v>2008</v>
      </c>
      <c r="U4" s="73">
        <v>2009</v>
      </c>
      <c r="V4" s="73">
        <v>2010</v>
      </c>
      <c r="W4" s="73" t="s">
        <v>12</v>
      </c>
      <c r="X4" s="73">
        <v>2012</v>
      </c>
      <c r="Y4" s="73">
        <v>2013</v>
      </c>
      <c r="Z4" s="73">
        <v>2014</v>
      </c>
      <c r="AA4" s="73">
        <v>2015</v>
      </c>
      <c r="AB4" s="73">
        <v>2016</v>
      </c>
      <c r="AC4" s="73" t="s">
        <v>34</v>
      </c>
      <c r="AD4" s="73" t="s">
        <v>82</v>
      </c>
      <c r="AE4" s="73" t="s">
        <v>85</v>
      </c>
      <c r="AF4" s="73" t="s">
        <v>87</v>
      </c>
    </row>
    <row r="5" spans="1:32" s="74" customFormat="1" ht="13.5" customHeight="1" x14ac:dyDescent="0.2">
      <c r="A5" s="78" t="s">
        <v>1</v>
      </c>
      <c r="B5" s="79">
        <v>100</v>
      </c>
      <c r="C5" s="79">
        <v>100</v>
      </c>
      <c r="D5" s="79">
        <v>100</v>
      </c>
      <c r="E5" s="79">
        <v>100</v>
      </c>
      <c r="F5" s="79">
        <v>100</v>
      </c>
      <c r="G5" s="79">
        <v>100</v>
      </c>
      <c r="H5" s="79">
        <v>100</v>
      </c>
      <c r="I5" s="79">
        <v>100</v>
      </c>
      <c r="J5" s="79">
        <v>100</v>
      </c>
      <c r="K5" s="79">
        <v>100</v>
      </c>
      <c r="L5" s="79">
        <v>100</v>
      </c>
      <c r="M5" s="79">
        <v>100</v>
      </c>
      <c r="N5" s="79">
        <v>100</v>
      </c>
      <c r="O5" s="79">
        <v>100</v>
      </c>
      <c r="P5" s="79">
        <v>100</v>
      </c>
      <c r="Q5" s="79">
        <v>100</v>
      </c>
      <c r="R5" s="79">
        <v>100</v>
      </c>
      <c r="S5" s="79">
        <v>100</v>
      </c>
      <c r="T5" s="79">
        <v>100</v>
      </c>
      <c r="U5" s="79">
        <v>100</v>
      </c>
      <c r="V5" s="79">
        <v>100</v>
      </c>
      <c r="W5" s="79">
        <v>100</v>
      </c>
      <c r="X5" s="79">
        <v>100</v>
      </c>
      <c r="Y5" s="79">
        <v>100</v>
      </c>
      <c r="Z5" s="79">
        <v>100</v>
      </c>
      <c r="AA5" s="79">
        <v>100</v>
      </c>
      <c r="AB5" s="79">
        <v>100</v>
      </c>
      <c r="AC5" s="79">
        <v>100</v>
      </c>
      <c r="AD5" s="79">
        <v>100</v>
      </c>
      <c r="AE5" s="79">
        <v>100</v>
      </c>
      <c r="AF5" s="79">
        <v>100</v>
      </c>
    </row>
    <row r="6" spans="1:32" s="74" customFormat="1" ht="13.5" customHeight="1" x14ac:dyDescent="0.2">
      <c r="A6" s="93" t="s">
        <v>26</v>
      </c>
      <c r="B6" s="75">
        <v>25.56</v>
      </c>
      <c r="C6" s="75">
        <v>28.87</v>
      </c>
      <c r="D6" s="75">
        <v>30.95</v>
      </c>
      <c r="E6" s="75">
        <v>32.130000000000003</v>
      </c>
      <c r="F6" s="75">
        <v>34.119999999999997</v>
      </c>
      <c r="G6" s="75">
        <v>33.94</v>
      </c>
      <c r="H6" s="75">
        <v>33.950000000000003</v>
      </c>
      <c r="I6" s="75">
        <v>35.270000000000003</v>
      </c>
      <c r="J6" s="75">
        <v>35.53</v>
      </c>
      <c r="K6" s="75">
        <v>34.21</v>
      </c>
      <c r="L6" s="75">
        <v>33.380000000000003</v>
      </c>
      <c r="M6" s="75">
        <v>32.86</v>
      </c>
      <c r="N6" s="75">
        <v>34</v>
      </c>
      <c r="O6" s="75">
        <v>35.81</v>
      </c>
      <c r="P6" s="75">
        <v>37.42</v>
      </c>
      <c r="Q6" s="75">
        <v>38.35</v>
      </c>
      <c r="R6" s="75">
        <v>36.96</v>
      </c>
      <c r="S6" s="75">
        <v>36.770000000000003</v>
      </c>
      <c r="T6" s="75">
        <v>35.49</v>
      </c>
      <c r="U6" s="75">
        <v>35.130000000000003</v>
      </c>
      <c r="V6" s="75">
        <v>35.68</v>
      </c>
      <c r="W6" s="75">
        <v>35.43</v>
      </c>
      <c r="X6" s="75">
        <v>36.44</v>
      </c>
      <c r="Y6" s="75">
        <v>36.770000000000003</v>
      </c>
      <c r="Z6" s="75">
        <v>37.72</v>
      </c>
      <c r="AA6" s="75">
        <v>38.35</v>
      </c>
      <c r="AB6" s="75">
        <v>39.020000000000003</v>
      </c>
      <c r="AC6" s="75">
        <v>39.85</v>
      </c>
      <c r="AD6" s="75">
        <v>40.159999999999997</v>
      </c>
      <c r="AE6" s="75">
        <v>41.28</v>
      </c>
      <c r="AF6" s="75">
        <v>41.83</v>
      </c>
    </row>
    <row r="7" spans="1:32" s="74" customFormat="1" ht="13.5" customHeight="1" x14ac:dyDescent="0.2">
      <c r="A7" s="94" t="s">
        <v>30</v>
      </c>
      <c r="B7" s="75">
        <v>19.34</v>
      </c>
      <c r="C7" s="75">
        <v>21.63</v>
      </c>
      <c r="D7" s="75">
        <v>22.53</v>
      </c>
      <c r="E7" s="75">
        <v>22.83</v>
      </c>
      <c r="F7" s="75">
        <v>24.62</v>
      </c>
      <c r="G7" s="75">
        <v>24.86</v>
      </c>
      <c r="H7" s="75">
        <v>24.98</v>
      </c>
      <c r="I7" s="75">
        <v>25.6</v>
      </c>
      <c r="J7" s="75">
        <v>26.39</v>
      </c>
      <c r="K7" s="75">
        <v>26.28</v>
      </c>
      <c r="L7" s="75">
        <v>25.93</v>
      </c>
      <c r="M7" s="75">
        <v>25.69</v>
      </c>
      <c r="N7" s="75">
        <v>26.19</v>
      </c>
      <c r="O7" s="75">
        <v>28.08</v>
      </c>
      <c r="P7" s="75">
        <v>28.78</v>
      </c>
      <c r="Q7" s="75">
        <v>29.03</v>
      </c>
      <c r="R7" s="75">
        <v>28.69</v>
      </c>
      <c r="S7" s="75">
        <v>28.85</v>
      </c>
      <c r="T7" s="75">
        <v>28.03</v>
      </c>
      <c r="U7" s="75">
        <v>27.6</v>
      </c>
      <c r="V7" s="75">
        <v>28.01</v>
      </c>
      <c r="W7" s="75">
        <v>27.2</v>
      </c>
      <c r="X7" s="75">
        <v>28.69</v>
      </c>
      <c r="Y7" s="75">
        <v>28.55</v>
      </c>
      <c r="Z7" s="75">
        <v>29.48</v>
      </c>
      <c r="AA7" s="75">
        <v>29.72</v>
      </c>
      <c r="AB7" s="75">
        <v>29.96</v>
      </c>
      <c r="AC7" s="75">
        <v>30.56</v>
      </c>
      <c r="AD7" s="75">
        <v>30.39</v>
      </c>
      <c r="AE7" s="75">
        <v>31.37</v>
      </c>
      <c r="AF7" s="75">
        <v>31.73</v>
      </c>
    </row>
    <row r="8" spans="1:32" s="74" customFormat="1" ht="13.5" customHeight="1" x14ac:dyDescent="0.2">
      <c r="A8" s="94" t="s">
        <v>29</v>
      </c>
      <c r="B8" s="75">
        <v>6.22</v>
      </c>
      <c r="C8" s="75">
        <v>7.24</v>
      </c>
      <c r="D8" s="75">
        <v>8.42</v>
      </c>
      <c r="E8" s="75">
        <v>9.3000000000000007</v>
      </c>
      <c r="F8" s="75">
        <v>9.5</v>
      </c>
      <c r="G8" s="75">
        <v>9.08</v>
      </c>
      <c r="H8" s="75">
        <v>8.9700000000000006</v>
      </c>
      <c r="I8" s="75">
        <v>9.67</v>
      </c>
      <c r="J8" s="75">
        <v>9.15</v>
      </c>
      <c r="K8" s="75">
        <v>7.93</v>
      </c>
      <c r="L8" s="75">
        <v>7.45</v>
      </c>
      <c r="M8" s="75">
        <v>7.16</v>
      </c>
      <c r="N8" s="75">
        <v>7.81</v>
      </c>
      <c r="O8" s="75">
        <v>7.73</v>
      </c>
      <c r="P8" s="75">
        <v>8.65</v>
      </c>
      <c r="Q8" s="75">
        <v>9.31</v>
      </c>
      <c r="R8" s="75">
        <v>8.27</v>
      </c>
      <c r="S8" s="75">
        <v>7.92</v>
      </c>
      <c r="T8" s="75">
        <v>7.46</v>
      </c>
      <c r="U8" s="75">
        <v>7.53</v>
      </c>
      <c r="V8" s="75">
        <v>7.67</v>
      </c>
      <c r="W8" s="75">
        <v>8.23</v>
      </c>
      <c r="X8" s="75">
        <v>7.75</v>
      </c>
      <c r="Y8" s="75">
        <v>8.2100000000000009</v>
      </c>
      <c r="Z8" s="75">
        <v>8.24</v>
      </c>
      <c r="AA8" s="75">
        <v>8.6300000000000008</v>
      </c>
      <c r="AB8" s="75">
        <v>9.06</v>
      </c>
      <c r="AC8" s="75">
        <v>9.2899999999999991</v>
      </c>
      <c r="AD8" s="75">
        <v>9.7799999999999994</v>
      </c>
      <c r="AE8" s="75">
        <v>9.92</v>
      </c>
      <c r="AF8" s="75">
        <v>10.09</v>
      </c>
    </row>
    <row r="9" spans="1:32" s="74" customFormat="1" ht="13.5" customHeight="1" x14ac:dyDescent="0.2">
      <c r="A9" s="95" t="s">
        <v>27</v>
      </c>
      <c r="B9" s="75">
        <v>74.44</v>
      </c>
      <c r="C9" s="75">
        <v>71.13</v>
      </c>
      <c r="D9" s="75">
        <v>69.05</v>
      </c>
      <c r="E9" s="75">
        <v>67.87</v>
      </c>
      <c r="F9" s="75">
        <v>65.88</v>
      </c>
      <c r="G9" s="75">
        <v>66.06</v>
      </c>
      <c r="H9" s="75">
        <v>66.05</v>
      </c>
      <c r="I9" s="75">
        <v>64.73</v>
      </c>
      <c r="J9" s="75">
        <v>64.47</v>
      </c>
      <c r="K9" s="75">
        <v>65.790000000000006</v>
      </c>
      <c r="L9" s="75">
        <v>66.62</v>
      </c>
      <c r="M9" s="75">
        <v>67.14</v>
      </c>
      <c r="N9" s="75">
        <v>66</v>
      </c>
      <c r="O9" s="75">
        <v>64.19</v>
      </c>
      <c r="P9" s="75">
        <v>62.58</v>
      </c>
      <c r="Q9" s="75">
        <v>61.65</v>
      </c>
      <c r="R9" s="75">
        <v>63.04</v>
      </c>
      <c r="S9" s="75">
        <v>63.23</v>
      </c>
      <c r="T9" s="75">
        <v>64.510000000000005</v>
      </c>
      <c r="U9" s="75">
        <v>64.87</v>
      </c>
      <c r="V9" s="75">
        <v>64.319999999999993</v>
      </c>
      <c r="W9" s="75">
        <v>64.569999999999993</v>
      </c>
      <c r="X9" s="75">
        <v>63.56</v>
      </c>
      <c r="Y9" s="75">
        <v>63.23</v>
      </c>
      <c r="Z9" s="75">
        <v>62.28</v>
      </c>
      <c r="AA9" s="75">
        <v>61.65</v>
      </c>
      <c r="AB9" s="75">
        <v>60.98</v>
      </c>
      <c r="AC9" s="75">
        <v>60.15</v>
      </c>
      <c r="AD9" s="75">
        <v>59.84</v>
      </c>
      <c r="AE9" s="75">
        <v>58.72</v>
      </c>
      <c r="AF9" s="75">
        <v>58.17</v>
      </c>
    </row>
    <row r="10" spans="1:32" s="74" customFormat="1" ht="13.5" customHeight="1" x14ac:dyDescent="0.2">
      <c r="A10" s="96" t="s">
        <v>28</v>
      </c>
      <c r="B10" s="75">
        <v>73.3</v>
      </c>
      <c r="C10" s="75">
        <v>69.91</v>
      </c>
      <c r="D10" s="75">
        <v>67.680000000000007</v>
      </c>
      <c r="E10" s="75">
        <v>66.599999999999994</v>
      </c>
      <c r="F10" s="75">
        <v>64.64</v>
      </c>
      <c r="G10" s="75">
        <v>64.8</v>
      </c>
      <c r="H10" s="75">
        <v>64.87</v>
      </c>
      <c r="I10" s="75">
        <v>63.54</v>
      </c>
      <c r="J10" s="75">
        <v>63.09</v>
      </c>
      <c r="K10" s="75">
        <v>64.45</v>
      </c>
      <c r="L10" s="75">
        <v>65.239999999999995</v>
      </c>
      <c r="M10" s="75">
        <v>65.58</v>
      </c>
      <c r="N10" s="75">
        <v>64.459999999999994</v>
      </c>
      <c r="O10" s="75">
        <v>62.42</v>
      </c>
      <c r="P10" s="75">
        <v>60.6</v>
      </c>
      <c r="Q10" s="75">
        <v>60.19</v>
      </c>
      <c r="R10" s="75">
        <v>62.06</v>
      </c>
      <c r="S10" s="75">
        <v>62.29</v>
      </c>
      <c r="T10" s="75">
        <v>63.69</v>
      </c>
      <c r="U10" s="75">
        <v>64.11</v>
      </c>
      <c r="V10" s="75">
        <v>63.39</v>
      </c>
      <c r="W10" s="75">
        <v>63.94</v>
      </c>
      <c r="X10" s="75">
        <v>63.14</v>
      </c>
      <c r="Y10" s="75">
        <v>62.93</v>
      </c>
      <c r="Z10" s="75">
        <v>62.07</v>
      </c>
      <c r="AA10" s="75">
        <v>61.49</v>
      </c>
      <c r="AB10" s="75">
        <v>60.97</v>
      </c>
      <c r="AC10" s="75">
        <v>60.14</v>
      </c>
      <c r="AD10" s="75">
        <v>59.83</v>
      </c>
      <c r="AE10" s="75">
        <v>58.7</v>
      </c>
      <c r="AF10" s="75">
        <v>58.17</v>
      </c>
    </row>
    <row r="11" spans="1:32" s="74" customFormat="1" ht="13.5" customHeight="1" x14ac:dyDescent="0.2">
      <c r="A11" s="94" t="s">
        <v>31</v>
      </c>
      <c r="B11" s="75">
        <v>1.1399999999999999</v>
      </c>
      <c r="C11" s="75">
        <v>1.22</v>
      </c>
      <c r="D11" s="75">
        <v>1.37</v>
      </c>
      <c r="E11" s="75">
        <v>1.28</v>
      </c>
      <c r="F11" s="75">
        <v>1.24</v>
      </c>
      <c r="G11" s="75">
        <v>1.26</v>
      </c>
      <c r="H11" s="75">
        <v>1.18</v>
      </c>
      <c r="I11" s="75">
        <v>1.2</v>
      </c>
      <c r="J11" s="75">
        <v>1.38</v>
      </c>
      <c r="K11" s="75">
        <v>1.34</v>
      </c>
      <c r="L11" s="75">
        <v>1.37</v>
      </c>
      <c r="M11" s="75">
        <v>1.56</v>
      </c>
      <c r="N11" s="75">
        <v>1.54</v>
      </c>
      <c r="O11" s="75">
        <v>1.78</v>
      </c>
      <c r="P11" s="75">
        <v>1.97</v>
      </c>
      <c r="Q11" s="75">
        <v>1.46</v>
      </c>
      <c r="R11" s="75">
        <v>0.98</v>
      </c>
      <c r="S11" s="75">
        <v>0.94</v>
      </c>
      <c r="T11" s="75">
        <v>0.82</v>
      </c>
      <c r="U11" s="75">
        <v>0.76</v>
      </c>
      <c r="V11" s="75">
        <v>0.93</v>
      </c>
      <c r="W11" s="75">
        <v>0.63</v>
      </c>
      <c r="X11" s="75">
        <v>0.42</v>
      </c>
      <c r="Y11" s="75">
        <v>0.3</v>
      </c>
      <c r="Z11" s="75">
        <v>0.21</v>
      </c>
      <c r="AA11" s="75">
        <v>0.16</v>
      </c>
      <c r="AB11" s="80">
        <v>0</v>
      </c>
      <c r="AC11" s="80" t="s">
        <v>8</v>
      </c>
      <c r="AD11" s="80">
        <v>0</v>
      </c>
      <c r="AE11" s="80" t="s">
        <v>8</v>
      </c>
      <c r="AF11" s="80" t="s">
        <v>8</v>
      </c>
    </row>
    <row r="12" spans="1:32" s="74" customFormat="1" ht="13.5" customHeight="1" x14ac:dyDescent="0.2">
      <c r="A12" s="78" t="s">
        <v>2</v>
      </c>
      <c r="B12" s="79">
        <v>100</v>
      </c>
      <c r="C12" s="79">
        <v>100</v>
      </c>
      <c r="D12" s="79">
        <v>100</v>
      </c>
      <c r="E12" s="79">
        <v>100</v>
      </c>
      <c r="F12" s="79">
        <v>100</v>
      </c>
      <c r="G12" s="79">
        <v>100</v>
      </c>
      <c r="H12" s="79">
        <v>100</v>
      </c>
      <c r="I12" s="79">
        <v>100</v>
      </c>
      <c r="J12" s="79">
        <v>100</v>
      </c>
      <c r="K12" s="79">
        <v>100</v>
      </c>
      <c r="L12" s="79">
        <v>100</v>
      </c>
      <c r="M12" s="79">
        <v>100</v>
      </c>
      <c r="N12" s="79">
        <v>100</v>
      </c>
      <c r="O12" s="79">
        <v>100</v>
      </c>
      <c r="P12" s="79">
        <v>100</v>
      </c>
      <c r="Q12" s="79">
        <v>100</v>
      </c>
      <c r="R12" s="79">
        <v>100</v>
      </c>
      <c r="S12" s="79">
        <v>100</v>
      </c>
      <c r="T12" s="79">
        <v>100</v>
      </c>
      <c r="U12" s="79">
        <v>100</v>
      </c>
      <c r="V12" s="79">
        <v>100</v>
      </c>
      <c r="W12" s="79">
        <v>100</v>
      </c>
      <c r="X12" s="79">
        <v>100</v>
      </c>
      <c r="Y12" s="79">
        <v>100</v>
      </c>
      <c r="Z12" s="79">
        <v>100</v>
      </c>
      <c r="AA12" s="79">
        <v>100</v>
      </c>
      <c r="AB12" s="79">
        <v>100</v>
      </c>
      <c r="AC12" s="79">
        <v>100</v>
      </c>
      <c r="AD12" s="79">
        <v>100</v>
      </c>
      <c r="AE12" s="79">
        <v>100</v>
      </c>
      <c r="AF12" s="79">
        <v>100</v>
      </c>
    </row>
    <row r="13" spans="1:32" s="74" customFormat="1" ht="13.5" customHeight="1" x14ac:dyDescent="0.2">
      <c r="A13" s="93" t="s">
        <v>26</v>
      </c>
      <c r="B13" s="75">
        <v>20.329999999999998</v>
      </c>
      <c r="C13" s="75">
        <v>21.77</v>
      </c>
      <c r="D13" s="75">
        <v>22.55</v>
      </c>
      <c r="E13" s="75">
        <v>23.16</v>
      </c>
      <c r="F13" s="75">
        <v>23.78</v>
      </c>
      <c r="G13" s="75">
        <v>23.05</v>
      </c>
      <c r="H13" s="75">
        <v>22.81</v>
      </c>
      <c r="I13" s="75">
        <v>22.75</v>
      </c>
      <c r="J13" s="75">
        <v>22.3</v>
      </c>
      <c r="K13" s="75">
        <v>21.75</v>
      </c>
      <c r="L13" s="75">
        <v>20.92</v>
      </c>
      <c r="M13" s="75">
        <v>20.52</v>
      </c>
      <c r="N13" s="75">
        <v>21.38</v>
      </c>
      <c r="O13" s="75">
        <v>21.99</v>
      </c>
      <c r="P13" s="75">
        <v>22.7</v>
      </c>
      <c r="Q13" s="75">
        <v>23.05</v>
      </c>
      <c r="R13" s="75">
        <v>22.96</v>
      </c>
      <c r="S13" s="75">
        <v>22.77</v>
      </c>
      <c r="T13" s="75">
        <v>22.78</v>
      </c>
      <c r="U13" s="75">
        <v>23.3</v>
      </c>
      <c r="V13" s="75">
        <v>23.15</v>
      </c>
      <c r="W13" s="75">
        <v>22.37</v>
      </c>
      <c r="X13" s="75">
        <v>23.31</v>
      </c>
      <c r="Y13" s="75">
        <v>23.78</v>
      </c>
      <c r="Z13" s="75">
        <v>24.24</v>
      </c>
      <c r="AA13" s="75">
        <v>24.27</v>
      </c>
      <c r="AB13" s="75">
        <v>25.15</v>
      </c>
      <c r="AC13" s="75">
        <v>24.97</v>
      </c>
      <c r="AD13" s="75">
        <v>25.24</v>
      </c>
      <c r="AE13" s="75">
        <v>26.04</v>
      </c>
      <c r="AF13" s="75">
        <v>26.61</v>
      </c>
    </row>
    <row r="14" spans="1:32" s="74" customFormat="1" ht="13.5" customHeight="1" x14ac:dyDescent="0.2">
      <c r="A14" s="94" t="s">
        <v>30</v>
      </c>
      <c r="B14" s="75">
        <v>18.63</v>
      </c>
      <c r="C14" s="75">
        <v>19.649999999999999</v>
      </c>
      <c r="D14" s="75">
        <v>20.22</v>
      </c>
      <c r="E14" s="75">
        <v>20.46</v>
      </c>
      <c r="F14" s="75">
        <v>21.11</v>
      </c>
      <c r="G14" s="75">
        <v>20.36</v>
      </c>
      <c r="H14" s="75">
        <v>20.2</v>
      </c>
      <c r="I14" s="75">
        <v>20.059999999999999</v>
      </c>
      <c r="J14" s="75">
        <v>19.559999999999999</v>
      </c>
      <c r="K14" s="75">
        <v>19.63</v>
      </c>
      <c r="L14" s="75">
        <v>19.12</v>
      </c>
      <c r="M14" s="75">
        <v>18.72</v>
      </c>
      <c r="N14" s="75">
        <v>19.32</v>
      </c>
      <c r="O14" s="75">
        <v>20.149999999999999</v>
      </c>
      <c r="P14" s="75">
        <v>20.46</v>
      </c>
      <c r="Q14" s="75">
        <v>20.53</v>
      </c>
      <c r="R14" s="75">
        <v>20.53</v>
      </c>
      <c r="S14" s="75">
        <v>20.49</v>
      </c>
      <c r="T14" s="75">
        <v>20.46</v>
      </c>
      <c r="U14" s="75">
        <v>20.76</v>
      </c>
      <c r="V14" s="75">
        <v>20.52</v>
      </c>
      <c r="W14" s="75">
        <v>19.940000000000001</v>
      </c>
      <c r="X14" s="75">
        <v>20.74</v>
      </c>
      <c r="Y14" s="75">
        <v>21</v>
      </c>
      <c r="Z14" s="75">
        <v>21.25</v>
      </c>
      <c r="AA14" s="75">
        <v>21.29</v>
      </c>
      <c r="AB14" s="75">
        <v>21.88</v>
      </c>
      <c r="AC14" s="75">
        <v>21.37</v>
      </c>
      <c r="AD14" s="75">
        <v>21.5</v>
      </c>
      <c r="AE14" s="75">
        <v>22.16</v>
      </c>
      <c r="AF14" s="75">
        <v>22.56</v>
      </c>
    </row>
    <row r="15" spans="1:32" s="74" customFormat="1" ht="13.5" customHeight="1" x14ac:dyDescent="0.2">
      <c r="A15" s="94" t="s">
        <v>29</v>
      </c>
      <c r="B15" s="75">
        <v>1.7</v>
      </c>
      <c r="C15" s="75">
        <v>2.12</v>
      </c>
      <c r="D15" s="75">
        <v>2.33</v>
      </c>
      <c r="E15" s="75">
        <v>2.7</v>
      </c>
      <c r="F15" s="75">
        <v>2.67</v>
      </c>
      <c r="G15" s="75">
        <v>2.69</v>
      </c>
      <c r="H15" s="75">
        <v>2.61</v>
      </c>
      <c r="I15" s="75">
        <v>2.69</v>
      </c>
      <c r="J15" s="75">
        <v>2.74</v>
      </c>
      <c r="K15" s="75">
        <v>2.12</v>
      </c>
      <c r="L15" s="75">
        <v>1.8</v>
      </c>
      <c r="M15" s="75">
        <v>1.8</v>
      </c>
      <c r="N15" s="75">
        <v>2.06</v>
      </c>
      <c r="O15" s="75">
        <v>1.84</v>
      </c>
      <c r="P15" s="75">
        <v>2.2400000000000002</v>
      </c>
      <c r="Q15" s="75">
        <v>2.52</v>
      </c>
      <c r="R15" s="75">
        <v>2.4300000000000002</v>
      </c>
      <c r="S15" s="75">
        <v>2.2799999999999998</v>
      </c>
      <c r="T15" s="75">
        <v>2.3199999999999998</v>
      </c>
      <c r="U15" s="75">
        <v>2.54</v>
      </c>
      <c r="V15" s="75">
        <v>2.63</v>
      </c>
      <c r="W15" s="75">
        <v>2.4300000000000002</v>
      </c>
      <c r="X15" s="75">
        <v>2.57</v>
      </c>
      <c r="Y15" s="75">
        <v>2.78</v>
      </c>
      <c r="Z15" s="75">
        <v>3</v>
      </c>
      <c r="AA15" s="75">
        <v>2.98</v>
      </c>
      <c r="AB15" s="75">
        <v>3.26</v>
      </c>
      <c r="AC15" s="75">
        <v>3.6</v>
      </c>
      <c r="AD15" s="75">
        <v>3.74</v>
      </c>
      <c r="AE15" s="75">
        <v>3.88</v>
      </c>
      <c r="AF15" s="75">
        <v>4.05</v>
      </c>
    </row>
    <row r="16" spans="1:32" s="74" customFormat="1" ht="13.5" customHeight="1" x14ac:dyDescent="0.2">
      <c r="A16" s="95" t="s">
        <v>27</v>
      </c>
      <c r="B16" s="75">
        <v>79.67</v>
      </c>
      <c r="C16" s="75">
        <v>78.23</v>
      </c>
      <c r="D16" s="75">
        <v>77.45</v>
      </c>
      <c r="E16" s="75">
        <v>76.84</v>
      </c>
      <c r="F16" s="75">
        <v>76.22</v>
      </c>
      <c r="G16" s="75">
        <v>76.95</v>
      </c>
      <c r="H16" s="75">
        <v>77.19</v>
      </c>
      <c r="I16" s="75">
        <v>77.25</v>
      </c>
      <c r="J16" s="75">
        <v>77.7</v>
      </c>
      <c r="K16" s="75">
        <v>78.25</v>
      </c>
      <c r="L16" s="75">
        <v>79.08</v>
      </c>
      <c r="M16" s="75">
        <v>79.48</v>
      </c>
      <c r="N16" s="75">
        <v>78.62</v>
      </c>
      <c r="O16" s="75">
        <v>78.010000000000005</v>
      </c>
      <c r="P16" s="75">
        <v>77.3</v>
      </c>
      <c r="Q16" s="75">
        <v>76.95</v>
      </c>
      <c r="R16" s="75">
        <v>77.040000000000006</v>
      </c>
      <c r="S16" s="75">
        <v>77.23</v>
      </c>
      <c r="T16" s="75">
        <v>77.22</v>
      </c>
      <c r="U16" s="75">
        <v>76.7</v>
      </c>
      <c r="V16" s="75">
        <v>76.849999999999994</v>
      </c>
      <c r="W16" s="75">
        <v>77.63</v>
      </c>
      <c r="X16" s="75">
        <v>76.69</v>
      </c>
      <c r="Y16" s="75">
        <v>76.22</v>
      </c>
      <c r="Z16" s="75">
        <v>75.760000000000005</v>
      </c>
      <c r="AA16" s="75">
        <v>75.73</v>
      </c>
      <c r="AB16" s="75">
        <v>74.849999999999994</v>
      </c>
      <c r="AC16" s="75">
        <v>75.03</v>
      </c>
      <c r="AD16" s="75">
        <v>74.760000000000005</v>
      </c>
      <c r="AE16" s="75">
        <v>73.959999999999994</v>
      </c>
      <c r="AF16" s="75">
        <v>73.39</v>
      </c>
    </row>
    <row r="17" spans="1:32" s="74" customFormat="1" ht="13.5" customHeight="1" x14ac:dyDescent="0.2">
      <c r="A17" s="96" t="s">
        <v>28</v>
      </c>
      <c r="B17" s="75">
        <v>78.14</v>
      </c>
      <c r="C17" s="75">
        <v>76.680000000000007</v>
      </c>
      <c r="D17" s="75">
        <v>75.599999999999994</v>
      </c>
      <c r="E17" s="75">
        <v>75.06</v>
      </c>
      <c r="F17" s="75">
        <v>74.319999999999993</v>
      </c>
      <c r="G17" s="75">
        <v>74.83</v>
      </c>
      <c r="H17" s="75">
        <v>75.25</v>
      </c>
      <c r="I17" s="75">
        <v>75.260000000000005</v>
      </c>
      <c r="J17" s="75">
        <v>75.23</v>
      </c>
      <c r="K17" s="75">
        <v>75.94</v>
      </c>
      <c r="L17" s="75">
        <v>76.58</v>
      </c>
      <c r="M17" s="75">
        <v>76.61</v>
      </c>
      <c r="N17" s="75">
        <v>75.72</v>
      </c>
      <c r="O17" s="75">
        <v>74.930000000000007</v>
      </c>
      <c r="P17" s="75">
        <v>74.260000000000005</v>
      </c>
      <c r="Q17" s="75">
        <v>74.010000000000005</v>
      </c>
      <c r="R17" s="75">
        <v>74.53</v>
      </c>
      <c r="S17" s="75">
        <v>75.260000000000005</v>
      </c>
      <c r="T17" s="75">
        <v>75.7</v>
      </c>
      <c r="U17" s="75">
        <v>75.36</v>
      </c>
      <c r="V17" s="75">
        <v>75.67</v>
      </c>
      <c r="W17" s="75">
        <v>76.64</v>
      </c>
      <c r="X17" s="75">
        <v>75.98</v>
      </c>
      <c r="Y17" s="75">
        <v>75.790000000000006</v>
      </c>
      <c r="Z17" s="75">
        <v>75.400000000000006</v>
      </c>
      <c r="AA17" s="75">
        <v>75.69</v>
      </c>
      <c r="AB17" s="75">
        <v>74.84</v>
      </c>
      <c r="AC17" s="75">
        <v>75.02</v>
      </c>
      <c r="AD17" s="75">
        <v>74.75</v>
      </c>
      <c r="AE17" s="75">
        <v>73.94</v>
      </c>
      <c r="AF17" s="75">
        <v>73.37</v>
      </c>
    </row>
    <row r="18" spans="1:32" s="74" customFormat="1" ht="13.5" customHeight="1" x14ac:dyDescent="0.2">
      <c r="A18" s="94" t="s">
        <v>31</v>
      </c>
      <c r="B18" s="75">
        <v>1.53</v>
      </c>
      <c r="C18" s="75">
        <v>1.55</v>
      </c>
      <c r="D18" s="75">
        <v>1.85</v>
      </c>
      <c r="E18" s="75">
        <v>1.78</v>
      </c>
      <c r="F18" s="75">
        <v>1.9</v>
      </c>
      <c r="G18" s="75">
        <v>2.11</v>
      </c>
      <c r="H18" s="75">
        <v>1.95</v>
      </c>
      <c r="I18" s="75">
        <v>1.99</v>
      </c>
      <c r="J18" s="75">
        <v>2.4700000000000002</v>
      </c>
      <c r="K18" s="75">
        <v>2.31</v>
      </c>
      <c r="L18" s="75">
        <v>2.5</v>
      </c>
      <c r="M18" s="75">
        <v>2.86</v>
      </c>
      <c r="N18" s="75">
        <v>2.9</v>
      </c>
      <c r="O18" s="75">
        <v>3.07</v>
      </c>
      <c r="P18" s="75">
        <v>3.03</v>
      </c>
      <c r="Q18" s="75">
        <v>2.94</v>
      </c>
      <c r="R18" s="75">
        <v>2.5099999999999998</v>
      </c>
      <c r="S18" s="75">
        <v>1.98</v>
      </c>
      <c r="T18" s="75">
        <v>1.53</v>
      </c>
      <c r="U18" s="75">
        <v>1.34</v>
      </c>
      <c r="V18" s="75">
        <v>1.18</v>
      </c>
      <c r="W18" s="75">
        <v>0.99</v>
      </c>
      <c r="X18" s="75">
        <v>0.71</v>
      </c>
      <c r="Y18" s="75">
        <v>0.43</v>
      </c>
      <c r="Z18" s="75">
        <v>0.35</v>
      </c>
      <c r="AA18" s="75">
        <v>0.04</v>
      </c>
      <c r="AB18" s="75">
        <v>0.02</v>
      </c>
      <c r="AC18" s="75">
        <v>0.01</v>
      </c>
      <c r="AD18" s="75">
        <v>0.01</v>
      </c>
      <c r="AE18" s="75">
        <v>0.02</v>
      </c>
      <c r="AF18" s="75">
        <v>0.02</v>
      </c>
    </row>
    <row r="19" spans="1:32" s="74" customFormat="1" ht="13.5" customHeight="1" x14ac:dyDescent="0.2">
      <c r="A19" s="78" t="s">
        <v>83</v>
      </c>
      <c r="B19" s="79">
        <v>100</v>
      </c>
      <c r="C19" s="79">
        <v>100</v>
      </c>
      <c r="D19" s="79">
        <v>100</v>
      </c>
      <c r="E19" s="79">
        <v>100</v>
      </c>
      <c r="F19" s="79">
        <v>100</v>
      </c>
      <c r="G19" s="79">
        <v>100</v>
      </c>
      <c r="H19" s="79">
        <v>100</v>
      </c>
      <c r="I19" s="79">
        <v>100</v>
      </c>
      <c r="J19" s="79">
        <v>100</v>
      </c>
      <c r="K19" s="79">
        <v>100</v>
      </c>
      <c r="L19" s="79">
        <v>100</v>
      </c>
      <c r="M19" s="79">
        <v>100</v>
      </c>
      <c r="N19" s="79">
        <v>100</v>
      </c>
      <c r="O19" s="79">
        <v>100</v>
      </c>
      <c r="P19" s="79">
        <v>100</v>
      </c>
      <c r="Q19" s="79">
        <v>100</v>
      </c>
      <c r="R19" s="79">
        <v>100</v>
      </c>
      <c r="S19" s="79">
        <v>100</v>
      </c>
      <c r="T19" s="79">
        <v>100</v>
      </c>
      <c r="U19" s="79">
        <v>100</v>
      </c>
      <c r="V19" s="79">
        <v>100</v>
      </c>
      <c r="W19" s="79">
        <v>100</v>
      </c>
      <c r="X19" s="79">
        <v>100</v>
      </c>
      <c r="Y19" s="79">
        <v>100</v>
      </c>
      <c r="Z19" s="79">
        <v>100</v>
      </c>
      <c r="AA19" s="79">
        <v>100</v>
      </c>
      <c r="AB19" s="79">
        <v>100</v>
      </c>
      <c r="AC19" s="79">
        <v>100</v>
      </c>
      <c r="AD19" s="79">
        <v>100</v>
      </c>
      <c r="AE19" s="79">
        <v>100</v>
      </c>
      <c r="AF19" s="79">
        <v>100</v>
      </c>
    </row>
    <row r="20" spans="1:32" s="74" customFormat="1" ht="13.5" customHeight="1" x14ac:dyDescent="0.2">
      <c r="A20" s="93" t="s">
        <v>26</v>
      </c>
      <c r="B20" s="75">
        <v>23.68</v>
      </c>
      <c r="C20" s="75">
        <v>26.27</v>
      </c>
      <c r="D20" s="75">
        <v>27.87</v>
      </c>
      <c r="E20" s="75">
        <v>28.87</v>
      </c>
      <c r="F20" s="75">
        <v>30.09</v>
      </c>
      <c r="G20" s="75">
        <v>29.44</v>
      </c>
      <c r="H20" s="75">
        <v>28.7</v>
      </c>
      <c r="I20" s="75">
        <v>29.17</v>
      </c>
      <c r="J20" s="75">
        <v>29.19</v>
      </c>
      <c r="K20" s="75">
        <v>28.6</v>
      </c>
      <c r="L20" s="75">
        <v>27.79</v>
      </c>
      <c r="M20" s="75">
        <v>27.45</v>
      </c>
      <c r="N20" s="75">
        <v>28.35</v>
      </c>
      <c r="O20" s="75">
        <v>29.5</v>
      </c>
      <c r="P20" s="75">
        <v>30.66</v>
      </c>
      <c r="Q20" s="75">
        <v>30.93</v>
      </c>
      <c r="R20" s="75">
        <v>30.21</v>
      </c>
      <c r="S20" s="75">
        <v>29.73</v>
      </c>
      <c r="T20" s="75">
        <v>29.25</v>
      </c>
      <c r="U20" s="75">
        <v>29.4</v>
      </c>
      <c r="V20" s="75">
        <v>29.9</v>
      </c>
      <c r="W20" s="75">
        <v>29.32</v>
      </c>
      <c r="X20" s="75">
        <v>30.21</v>
      </c>
      <c r="Y20" s="75">
        <v>30.72</v>
      </c>
      <c r="Z20" s="75">
        <v>31.34</v>
      </c>
      <c r="AA20" s="75">
        <v>31.73</v>
      </c>
      <c r="AB20" s="75">
        <v>32.46</v>
      </c>
      <c r="AC20" s="75">
        <v>32.79</v>
      </c>
      <c r="AD20" s="75">
        <v>33.22</v>
      </c>
      <c r="AE20" s="75">
        <v>34.26</v>
      </c>
      <c r="AF20" s="75">
        <v>34.68</v>
      </c>
    </row>
    <row r="21" spans="1:32" s="74" customFormat="1" ht="13.5" customHeight="1" x14ac:dyDescent="0.2">
      <c r="A21" s="94" t="s">
        <v>30</v>
      </c>
      <c r="B21" s="75">
        <v>19.86</v>
      </c>
      <c r="C21" s="75">
        <v>21.77</v>
      </c>
      <c r="D21" s="75">
        <v>22.67</v>
      </c>
      <c r="E21" s="75">
        <v>23.09</v>
      </c>
      <c r="F21" s="75">
        <v>24.28</v>
      </c>
      <c r="G21" s="75">
        <v>23.82</v>
      </c>
      <c r="H21" s="75">
        <v>23.31</v>
      </c>
      <c r="I21" s="75">
        <v>23.39</v>
      </c>
      <c r="J21" s="75">
        <v>23.66</v>
      </c>
      <c r="K21" s="75">
        <v>23.89</v>
      </c>
      <c r="L21" s="75">
        <v>23.5</v>
      </c>
      <c r="M21" s="75">
        <v>23.25</v>
      </c>
      <c r="N21" s="75">
        <v>23.79</v>
      </c>
      <c r="O21" s="75">
        <v>24.96</v>
      </c>
      <c r="P21" s="75">
        <v>25.38</v>
      </c>
      <c r="Q21" s="75">
        <v>25.35</v>
      </c>
      <c r="R21" s="75">
        <v>25.2</v>
      </c>
      <c r="S21" s="75">
        <v>25.11</v>
      </c>
      <c r="T21" s="75">
        <v>24.79</v>
      </c>
      <c r="U21" s="75">
        <v>24.75</v>
      </c>
      <c r="V21" s="75">
        <v>25.15</v>
      </c>
      <c r="W21" s="75">
        <v>24.35</v>
      </c>
      <c r="X21" s="75">
        <v>25.42</v>
      </c>
      <c r="Y21" s="75">
        <v>25.61</v>
      </c>
      <c r="Z21" s="75">
        <v>26.13</v>
      </c>
      <c r="AA21" s="75">
        <v>26.22</v>
      </c>
      <c r="AB21" s="75">
        <v>26.62</v>
      </c>
      <c r="AC21" s="75">
        <v>26.59</v>
      </c>
      <c r="AD21" s="75">
        <v>26.79</v>
      </c>
      <c r="AE21" s="75">
        <v>27.65</v>
      </c>
      <c r="AF21" s="75">
        <v>27.84</v>
      </c>
    </row>
    <row r="22" spans="1:32" s="74" customFormat="1" ht="13.5" customHeight="1" x14ac:dyDescent="0.2">
      <c r="A22" s="94" t="s">
        <v>29</v>
      </c>
      <c r="B22" s="75">
        <v>3.82</v>
      </c>
      <c r="C22" s="75">
        <v>4.5</v>
      </c>
      <c r="D22" s="75">
        <v>5.19</v>
      </c>
      <c r="E22" s="75">
        <v>5.78</v>
      </c>
      <c r="F22" s="75">
        <v>5.81</v>
      </c>
      <c r="G22" s="75">
        <v>5.62</v>
      </c>
      <c r="H22" s="75">
        <v>5.39</v>
      </c>
      <c r="I22" s="75">
        <v>5.78</v>
      </c>
      <c r="J22" s="75">
        <v>5.53</v>
      </c>
      <c r="K22" s="75">
        <v>4.7</v>
      </c>
      <c r="L22" s="75">
        <v>4.29</v>
      </c>
      <c r="M22" s="75">
        <v>4.2</v>
      </c>
      <c r="N22" s="75">
        <v>4.57</v>
      </c>
      <c r="O22" s="75">
        <v>4.54</v>
      </c>
      <c r="P22" s="75">
        <v>5.29</v>
      </c>
      <c r="Q22" s="75">
        <v>5.58</v>
      </c>
      <c r="R22" s="75">
        <v>5.01</v>
      </c>
      <c r="S22" s="75">
        <v>4.62</v>
      </c>
      <c r="T22" s="75">
        <v>4.46</v>
      </c>
      <c r="U22" s="75">
        <v>4.6500000000000004</v>
      </c>
      <c r="V22" s="75">
        <v>4.75</v>
      </c>
      <c r="W22" s="75">
        <v>4.97</v>
      </c>
      <c r="X22" s="75">
        <v>4.78</v>
      </c>
      <c r="Y22" s="75">
        <v>5.1100000000000003</v>
      </c>
      <c r="Z22" s="75">
        <v>5.21</v>
      </c>
      <c r="AA22" s="75">
        <v>5.51</v>
      </c>
      <c r="AB22" s="75">
        <v>5.84</v>
      </c>
      <c r="AC22" s="75">
        <v>6.2</v>
      </c>
      <c r="AD22" s="75">
        <v>6.43</v>
      </c>
      <c r="AE22" s="75">
        <v>6.61</v>
      </c>
      <c r="AF22" s="75">
        <v>6.83</v>
      </c>
    </row>
    <row r="23" spans="1:32" s="74" customFormat="1" ht="13.5" customHeight="1" x14ac:dyDescent="0.2">
      <c r="A23" s="95" t="s">
        <v>27</v>
      </c>
      <c r="B23" s="75">
        <v>76.319999999999993</v>
      </c>
      <c r="C23" s="75">
        <v>73.73</v>
      </c>
      <c r="D23" s="75">
        <v>72.13</v>
      </c>
      <c r="E23" s="75">
        <v>71.13</v>
      </c>
      <c r="F23" s="75">
        <v>69.91</v>
      </c>
      <c r="G23" s="75">
        <v>70.56</v>
      </c>
      <c r="H23" s="75">
        <v>71.3</v>
      </c>
      <c r="I23" s="75">
        <v>70.83</v>
      </c>
      <c r="J23" s="75">
        <v>70.81</v>
      </c>
      <c r="K23" s="75">
        <v>71.400000000000006</v>
      </c>
      <c r="L23" s="75">
        <v>72.209999999999994</v>
      </c>
      <c r="M23" s="75">
        <v>72.55</v>
      </c>
      <c r="N23" s="75">
        <v>71.650000000000006</v>
      </c>
      <c r="O23" s="75">
        <v>70.5</v>
      </c>
      <c r="P23" s="75">
        <v>69.34</v>
      </c>
      <c r="Q23" s="75">
        <v>69.069999999999993</v>
      </c>
      <c r="R23" s="75">
        <v>69.790000000000006</v>
      </c>
      <c r="S23" s="75">
        <v>70.27</v>
      </c>
      <c r="T23" s="75">
        <v>70.75</v>
      </c>
      <c r="U23" s="75">
        <v>70.599999999999994</v>
      </c>
      <c r="V23" s="75">
        <v>70.099999999999994</v>
      </c>
      <c r="W23" s="75">
        <v>70.680000000000007</v>
      </c>
      <c r="X23" s="75">
        <v>69.790000000000006</v>
      </c>
      <c r="Y23" s="75">
        <v>69.28</v>
      </c>
      <c r="Z23" s="75">
        <v>68.66</v>
      </c>
      <c r="AA23" s="75">
        <v>68.27</v>
      </c>
      <c r="AB23" s="75">
        <v>67.540000000000006</v>
      </c>
      <c r="AC23" s="75">
        <v>67.209999999999994</v>
      </c>
      <c r="AD23" s="75">
        <v>66.78</v>
      </c>
      <c r="AE23" s="75">
        <v>65.739999999999995</v>
      </c>
      <c r="AF23" s="75">
        <v>65.319999999999993</v>
      </c>
    </row>
    <row r="24" spans="1:32" s="74" customFormat="1" ht="13.5" customHeight="1" x14ac:dyDescent="0.2">
      <c r="A24" s="96" t="s">
        <v>28</v>
      </c>
      <c r="B24" s="75">
        <v>75.150000000000006</v>
      </c>
      <c r="C24" s="75">
        <v>72.64</v>
      </c>
      <c r="D24" s="75">
        <v>70.92</v>
      </c>
      <c r="E24" s="75">
        <v>70.040000000000006</v>
      </c>
      <c r="F24" s="75">
        <v>68.81</v>
      </c>
      <c r="G24" s="75">
        <v>69.39</v>
      </c>
      <c r="H24" s="75">
        <v>70.16</v>
      </c>
      <c r="I24" s="75">
        <v>69.67</v>
      </c>
      <c r="J24" s="75">
        <v>69.34</v>
      </c>
      <c r="K24" s="75">
        <v>70.150000000000006</v>
      </c>
      <c r="L24" s="75">
        <v>70.819999999999993</v>
      </c>
      <c r="M24" s="75">
        <v>70.989999999999995</v>
      </c>
      <c r="N24" s="75">
        <v>70.11</v>
      </c>
      <c r="O24" s="75">
        <v>68.86</v>
      </c>
      <c r="P24" s="75">
        <v>67.58</v>
      </c>
      <c r="Q24" s="75">
        <v>67.42</v>
      </c>
      <c r="R24" s="75">
        <v>68.39</v>
      </c>
      <c r="S24" s="75">
        <v>69.040000000000006</v>
      </c>
      <c r="T24" s="75">
        <v>69.84</v>
      </c>
      <c r="U24" s="75">
        <v>69.760000000000005</v>
      </c>
      <c r="V24" s="75">
        <v>69.27</v>
      </c>
      <c r="W24" s="75">
        <v>70.010000000000005</v>
      </c>
      <c r="X24" s="75">
        <v>69.36</v>
      </c>
      <c r="Y24" s="75">
        <v>68.989999999999995</v>
      </c>
      <c r="Z24" s="75">
        <v>68.44</v>
      </c>
      <c r="AA24" s="75">
        <v>68.19</v>
      </c>
      <c r="AB24" s="75">
        <v>67.53</v>
      </c>
      <c r="AC24" s="75">
        <v>67.2</v>
      </c>
      <c r="AD24" s="75">
        <v>66.77</v>
      </c>
      <c r="AE24" s="75">
        <v>65.72</v>
      </c>
      <c r="AF24" s="75">
        <v>65.31</v>
      </c>
    </row>
    <row r="25" spans="1:32" s="74" customFormat="1" ht="13.5" customHeight="1" x14ac:dyDescent="0.2">
      <c r="A25" s="94" t="s">
        <v>31</v>
      </c>
      <c r="B25" s="75">
        <v>1.17</v>
      </c>
      <c r="C25" s="75">
        <v>1.0900000000000001</v>
      </c>
      <c r="D25" s="75">
        <v>1.22</v>
      </c>
      <c r="E25" s="75">
        <v>1.1000000000000001</v>
      </c>
      <c r="F25" s="75">
        <v>1.1000000000000001</v>
      </c>
      <c r="G25" s="75">
        <v>1.17</v>
      </c>
      <c r="H25" s="75">
        <v>1.1399999999999999</v>
      </c>
      <c r="I25" s="75">
        <v>1.1599999999999999</v>
      </c>
      <c r="J25" s="75">
        <v>1.47</v>
      </c>
      <c r="K25" s="75">
        <v>1.26</v>
      </c>
      <c r="L25" s="75">
        <v>1.39</v>
      </c>
      <c r="M25" s="75">
        <v>1.56</v>
      </c>
      <c r="N25" s="75">
        <v>1.54</v>
      </c>
      <c r="O25" s="75">
        <v>1.64</v>
      </c>
      <c r="P25" s="75">
        <v>1.76</v>
      </c>
      <c r="Q25" s="75">
        <v>1.65</v>
      </c>
      <c r="R25" s="75">
        <v>1.4</v>
      </c>
      <c r="S25" s="75">
        <v>1.22</v>
      </c>
      <c r="T25" s="75">
        <v>0.91</v>
      </c>
      <c r="U25" s="75">
        <v>0.84</v>
      </c>
      <c r="V25" s="75">
        <v>0.83</v>
      </c>
      <c r="W25" s="75">
        <v>0.67</v>
      </c>
      <c r="X25" s="75">
        <v>0.43</v>
      </c>
      <c r="Y25" s="75">
        <v>0.3</v>
      </c>
      <c r="Z25" s="75">
        <v>0.22</v>
      </c>
      <c r="AA25" s="75">
        <v>0.08</v>
      </c>
      <c r="AB25" s="75">
        <v>0.01</v>
      </c>
      <c r="AC25" s="75">
        <v>0.01</v>
      </c>
      <c r="AD25" s="75">
        <v>0.01</v>
      </c>
      <c r="AE25" s="75">
        <v>0.02</v>
      </c>
      <c r="AF25" s="75">
        <v>0.01</v>
      </c>
    </row>
    <row r="26" spans="1:32" s="74" customFormat="1" ht="13.5" customHeight="1" x14ac:dyDescent="0.2">
      <c r="A26" s="78" t="s">
        <v>84</v>
      </c>
      <c r="B26" s="79">
        <v>100</v>
      </c>
      <c r="C26" s="79">
        <v>100</v>
      </c>
      <c r="D26" s="79">
        <v>100</v>
      </c>
      <c r="E26" s="79">
        <v>100</v>
      </c>
      <c r="F26" s="79">
        <v>100</v>
      </c>
      <c r="G26" s="79">
        <v>100</v>
      </c>
      <c r="H26" s="79">
        <v>100</v>
      </c>
      <c r="I26" s="79">
        <v>100</v>
      </c>
      <c r="J26" s="79">
        <v>100</v>
      </c>
      <c r="K26" s="79">
        <v>100</v>
      </c>
      <c r="L26" s="79">
        <v>100</v>
      </c>
      <c r="M26" s="79">
        <v>100</v>
      </c>
      <c r="N26" s="79">
        <v>100</v>
      </c>
      <c r="O26" s="79">
        <v>100</v>
      </c>
      <c r="P26" s="79">
        <v>100</v>
      </c>
      <c r="Q26" s="79">
        <v>100</v>
      </c>
      <c r="R26" s="79">
        <v>100</v>
      </c>
      <c r="S26" s="79">
        <v>100</v>
      </c>
      <c r="T26" s="79">
        <v>100</v>
      </c>
      <c r="U26" s="79">
        <v>100</v>
      </c>
      <c r="V26" s="79">
        <v>100</v>
      </c>
      <c r="W26" s="79">
        <v>100</v>
      </c>
      <c r="X26" s="79">
        <v>100</v>
      </c>
      <c r="Y26" s="79">
        <v>100</v>
      </c>
      <c r="Z26" s="79">
        <v>100</v>
      </c>
      <c r="AA26" s="79">
        <v>100</v>
      </c>
      <c r="AB26" s="79">
        <v>100</v>
      </c>
      <c r="AC26" s="79">
        <v>100</v>
      </c>
      <c r="AD26" s="79">
        <v>100</v>
      </c>
      <c r="AE26" s="79">
        <v>100</v>
      </c>
      <c r="AF26" s="79">
        <v>100</v>
      </c>
    </row>
    <row r="27" spans="1:32" s="74" customFormat="1" ht="13.5" customHeight="1" x14ac:dyDescent="0.2">
      <c r="A27" s="93" t="s">
        <v>26</v>
      </c>
      <c r="B27" s="75">
        <v>17.34</v>
      </c>
      <c r="C27" s="75">
        <v>18.190000000000001</v>
      </c>
      <c r="D27" s="75">
        <v>18.71</v>
      </c>
      <c r="E27" s="75">
        <v>18.88</v>
      </c>
      <c r="F27" s="75">
        <v>19.829999999999998</v>
      </c>
      <c r="G27" s="75">
        <v>20.170000000000002</v>
      </c>
      <c r="H27" s="75">
        <v>23.71</v>
      </c>
      <c r="I27" s="75">
        <v>25.04</v>
      </c>
      <c r="J27" s="75">
        <v>24.7</v>
      </c>
      <c r="K27" s="75">
        <v>22.38</v>
      </c>
      <c r="L27" s="75">
        <v>21.89</v>
      </c>
      <c r="M27" s="75">
        <v>21.29</v>
      </c>
      <c r="N27" s="75">
        <v>22.92</v>
      </c>
      <c r="O27" s="75">
        <v>23.73</v>
      </c>
      <c r="P27" s="75">
        <v>24.69</v>
      </c>
      <c r="Q27" s="75">
        <v>26.47</v>
      </c>
      <c r="R27" s="75">
        <v>26.03</v>
      </c>
      <c r="S27" s="75">
        <v>27.15</v>
      </c>
      <c r="T27" s="75">
        <v>26.31</v>
      </c>
      <c r="U27" s="75">
        <v>26.73</v>
      </c>
      <c r="V27" s="75">
        <v>25.24</v>
      </c>
      <c r="W27" s="75">
        <v>24.88</v>
      </c>
      <c r="X27" s="75">
        <v>26.8</v>
      </c>
      <c r="Y27" s="75">
        <v>26.92</v>
      </c>
      <c r="Z27" s="75">
        <v>28.18</v>
      </c>
      <c r="AA27" s="75">
        <v>28.22</v>
      </c>
      <c r="AB27" s="75">
        <v>29.18</v>
      </c>
      <c r="AC27" s="75">
        <v>29.54</v>
      </c>
      <c r="AD27" s="75">
        <v>29.42</v>
      </c>
      <c r="AE27" s="75">
        <v>30.08</v>
      </c>
      <c r="AF27" s="75">
        <v>31.58</v>
      </c>
    </row>
    <row r="28" spans="1:32" s="74" customFormat="1" ht="13.5" customHeight="1" x14ac:dyDescent="0.2">
      <c r="A28" s="94" t="s">
        <v>30</v>
      </c>
      <c r="B28" s="75">
        <v>13.81</v>
      </c>
      <c r="C28" s="75">
        <v>13.98</v>
      </c>
      <c r="D28" s="75">
        <v>14.03</v>
      </c>
      <c r="E28" s="75">
        <v>13.52</v>
      </c>
      <c r="F28" s="75">
        <v>14.36</v>
      </c>
      <c r="G28" s="75">
        <v>14.7</v>
      </c>
      <c r="H28" s="75">
        <v>17.37</v>
      </c>
      <c r="I28" s="75">
        <v>18.32</v>
      </c>
      <c r="J28" s="75">
        <v>17.75</v>
      </c>
      <c r="K28" s="75">
        <v>16.77</v>
      </c>
      <c r="L28" s="75">
        <v>16.46</v>
      </c>
      <c r="M28" s="75">
        <v>16.100000000000001</v>
      </c>
      <c r="N28" s="75">
        <v>16.809999999999999</v>
      </c>
      <c r="O28" s="75">
        <v>18.59</v>
      </c>
      <c r="P28" s="75">
        <v>19.399999999999999</v>
      </c>
      <c r="Q28" s="75">
        <v>20.07</v>
      </c>
      <c r="R28" s="75">
        <v>19.86</v>
      </c>
      <c r="S28" s="75">
        <v>20.52</v>
      </c>
      <c r="T28" s="75">
        <v>19.95</v>
      </c>
      <c r="U28" s="75">
        <v>20.350000000000001</v>
      </c>
      <c r="V28" s="75">
        <v>18.920000000000002</v>
      </c>
      <c r="W28" s="75">
        <v>18.66</v>
      </c>
      <c r="X28" s="75">
        <v>20.399999999999999</v>
      </c>
      <c r="Y28" s="75">
        <v>20.28</v>
      </c>
      <c r="Z28" s="75">
        <v>21.34</v>
      </c>
      <c r="AA28" s="75">
        <v>21.74</v>
      </c>
      <c r="AB28" s="75">
        <v>22.33</v>
      </c>
      <c r="AC28" s="75">
        <v>22.72</v>
      </c>
      <c r="AD28" s="75">
        <v>22</v>
      </c>
      <c r="AE28" s="75">
        <v>22.69</v>
      </c>
      <c r="AF28" s="75">
        <v>24.04</v>
      </c>
    </row>
    <row r="29" spans="1:32" s="74" customFormat="1" ht="13.5" customHeight="1" x14ac:dyDescent="0.2">
      <c r="A29" s="94" t="s">
        <v>29</v>
      </c>
      <c r="B29" s="75">
        <v>3.52</v>
      </c>
      <c r="C29" s="75">
        <v>4.21</v>
      </c>
      <c r="D29" s="75">
        <v>4.68</v>
      </c>
      <c r="E29" s="75">
        <v>5.35</v>
      </c>
      <c r="F29" s="75">
        <v>5.47</v>
      </c>
      <c r="G29" s="75">
        <v>5.47</v>
      </c>
      <c r="H29" s="75">
        <v>6.34</v>
      </c>
      <c r="I29" s="75">
        <v>6.72</v>
      </c>
      <c r="J29" s="75">
        <v>6.95</v>
      </c>
      <c r="K29" s="75">
        <v>5.61</v>
      </c>
      <c r="L29" s="75">
        <v>5.43</v>
      </c>
      <c r="M29" s="75">
        <v>5.19</v>
      </c>
      <c r="N29" s="75">
        <v>6.11</v>
      </c>
      <c r="O29" s="75">
        <v>5.14</v>
      </c>
      <c r="P29" s="75">
        <v>5.28</v>
      </c>
      <c r="Q29" s="75">
        <v>6.4</v>
      </c>
      <c r="R29" s="75">
        <v>6.17</v>
      </c>
      <c r="S29" s="75">
        <v>6.63</v>
      </c>
      <c r="T29" s="75">
        <v>6.36</v>
      </c>
      <c r="U29" s="75">
        <v>6.38</v>
      </c>
      <c r="V29" s="75">
        <v>6.32</v>
      </c>
      <c r="W29" s="75">
        <v>6.23</v>
      </c>
      <c r="X29" s="75">
        <v>6.41</v>
      </c>
      <c r="Y29" s="75">
        <v>6.65</v>
      </c>
      <c r="Z29" s="75">
        <v>6.84</v>
      </c>
      <c r="AA29" s="75">
        <v>6.48</v>
      </c>
      <c r="AB29" s="75">
        <v>6.85</v>
      </c>
      <c r="AC29" s="75">
        <v>6.82</v>
      </c>
      <c r="AD29" s="75">
        <v>7.43</v>
      </c>
      <c r="AE29" s="75">
        <v>7.39</v>
      </c>
      <c r="AF29" s="75">
        <v>7.54</v>
      </c>
    </row>
    <row r="30" spans="1:32" s="74" customFormat="1" ht="13.5" customHeight="1" x14ac:dyDescent="0.2">
      <c r="A30" s="95" t="s">
        <v>27</v>
      </c>
      <c r="B30" s="75">
        <v>82.66</v>
      </c>
      <c r="C30" s="75">
        <v>81.81</v>
      </c>
      <c r="D30" s="75">
        <v>81.290000000000006</v>
      </c>
      <c r="E30" s="75">
        <v>81.12</v>
      </c>
      <c r="F30" s="75">
        <v>80.17</v>
      </c>
      <c r="G30" s="75">
        <v>79.83</v>
      </c>
      <c r="H30" s="75">
        <v>76.290000000000006</v>
      </c>
      <c r="I30" s="75">
        <v>74.959999999999994</v>
      </c>
      <c r="J30" s="75">
        <v>75.3</v>
      </c>
      <c r="K30" s="75">
        <v>77.62</v>
      </c>
      <c r="L30" s="75">
        <v>78.11</v>
      </c>
      <c r="M30" s="75">
        <v>78.709999999999994</v>
      </c>
      <c r="N30" s="75">
        <v>77.08</v>
      </c>
      <c r="O30" s="75">
        <v>76.27</v>
      </c>
      <c r="P30" s="75">
        <v>75.31</v>
      </c>
      <c r="Q30" s="75">
        <v>73.53</v>
      </c>
      <c r="R30" s="75">
        <v>73.97</v>
      </c>
      <c r="S30" s="75">
        <v>72.849999999999994</v>
      </c>
      <c r="T30" s="75">
        <v>73.69</v>
      </c>
      <c r="U30" s="75">
        <v>73.27</v>
      </c>
      <c r="V30" s="75">
        <v>74.760000000000005</v>
      </c>
      <c r="W30" s="75">
        <v>75.12</v>
      </c>
      <c r="X30" s="75">
        <v>73.2</v>
      </c>
      <c r="Y30" s="75">
        <v>73.08</v>
      </c>
      <c r="Z30" s="75">
        <v>71.819999999999993</v>
      </c>
      <c r="AA30" s="75">
        <v>71.78</v>
      </c>
      <c r="AB30" s="75">
        <v>70.819999999999993</v>
      </c>
      <c r="AC30" s="75">
        <v>70.459999999999994</v>
      </c>
      <c r="AD30" s="75">
        <v>70.58</v>
      </c>
      <c r="AE30" s="75">
        <v>69.92</v>
      </c>
      <c r="AF30" s="75">
        <v>68.42</v>
      </c>
    </row>
    <row r="31" spans="1:32" s="74" customFormat="1" ht="13.5" customHeight="1" x14ac:dyDescent="0.2">
      <c r="A31" s="96" t="s">
        <v>28</v>
      </c>
      <c r="B31" s="75">
        <v>80.290000000000006</v>
      </c>
      <c r="C31" s="75">
        <v>78.77</v>
      </c>
      <c r="D31" s="75">
        <v>77.510000000000005</v>
      </c>
      <c r="E31" s="75">
        <v>77.209999999999994</v>
      </c>
      <c r="F31" s="75">
        <v>75.92</v>
      </c>
      <c r="G31" s="75">
        <v>75.09</v>
      </c>
      <c r="H31" s="75">
        <v>72.180000000000007</v>
      </c>
      <c r="I31" s="75">
        <v>70.75</v>
      </c>
      <c r="J31" s="75">
        <v>70.61</v>
      </c>
      <c r="K31" s="75">
        <v>72.61</v>
      </c>
      <c r="L31" s="75">
        <v>73.16</v>
      </c>
      <c r="M31" s="75">
        <v>73.069999999999993</v>
      </c>
      <c r="N31" s="75">
        <v>71.31</v>
      </c>
      <c r="O31" s="75">
        <v>69.63</v>
      </c>
      <c r="P31" s="75">
        <v>68.790000000000006</v>
      </c>
      <c r="Q31" s="75">
        <v>68.12</v>
      </c>
      <c r="R31" s="75">
        <v>70.02</v>
      </c>
      <c r="S31" s="75">
        <v>69.86</v>
      </c>
      <c r="T31" s="75">
        <v>70.97</v>
      </c>
      <c r="U31" s="75">
        <v>71.05</v>
      </c>
      <c r="V31" s="75">
        <v>72.58</v>
      </c>
      <c r="W31" s="75">
        <v>73.56</v>
      </c>
      <c r="X31" s="75">
        <v>71.94</v>
      </c>
      <c r="Y31" s="75">
        <v>72.39</v>
      </c>
      <c r="Z31" s="75">
        <v>71.260000000000005</v>
      </c>
      <c r="AA31" s="75">
        <v>71.62</v>
      </c>
      <c r="AB31" s="75">
        <v>70.8</v>
      </c>
      <c r="AC31" s="75">
        <v>70.45</v>
      </c>
      <c r="AD31" s="75">
        <v>70.58</v>
      </c>
      <c r="AE31" s="75">
        <v>69.92</v>
      </c>
      <c r="AF31" s="75">
        <v>68.41</v>
      </c>
    </row>
    <row r="32" spans="1:32" s="74" customFormat="1" ht="13.5" customHeight="1" x14ac:dyDescent="0.2">
      <c r="A32" s="97" t="s">
        <v>31</v>
      </c>
      <c r="B32" s="76">
        <v>2.38</v>
      </c>
      <c r="C32" s="76">
        <v>3.04</v>
      </c>
      <c r="D32" s="76">
        <v>3.79</v>
      </c>
      <c r="E32" s="76">
        <v>3.91</v>
      </c>
      <c r="F32" s="76">
        <v>4.25</v>
      </c>
      <c r="G32" s="76">
        <v>4.74</v>
      </c>
      <c r="H32" s="76">
        <v>4.1100000000000003</v>
      </c>
      <c r="I32" s="76">
        <v>4.22</v>
      </c>
      <c r="J32" s="76">
        <v>4.6900000000000004</v>
      </c>
      <c r="K32" s="76">
        <v>5</v>
      </c>
      <c r="L32" s="76">
        <v>4.96</v>
      </c>
      <c r="M32" s="76">
        <v>5.64</v>
      </c>
      <c r="N32" s="76">
        <v>5.77</v>
      </c>
      <c r="O32" s="76">
        <v>6.64</v>
      </c>
      <c r="P32" s="76">
        <v>6.52</v>
      </c>
      <c r="Q32" s="76">
        <v>5.41</v>
      </c>
      <c r="R32" s="76">
        <v>3.95</v>
      </c>
      <c r="S32" s="76">
        <v>2.99</v>
      </c>
      <c r="T32" s="76">
        <v>2.72</v>
      </c>
      <c r="U32" s="76">
        <v>2.21</v>
      </c>
      <c r="V32" s="76">
        <v>2.17</v>
      </c>
      <c r="W32" s="76">
        <v>1.56</v>
      </c>
      <c r="X32" s="76">
        <v>1.25</v>
      </c>
      <c r="Y32" s="76">
        <v>0.69</v>
      </c>
      <c r="Z32" s="76">
        <v>0.56999999999999995</v>
      </c>
      <c r="AA32" s="76">
        <v>0.15</v>
      </c>
      <c r="AB32" s="81" t="s">
        <v>8</v>
      </c>
      <c r="AC32" s="81" t="s">
        <v>8</v>
      </c>
      <c r="AD32" s="81">
        <v>0</v>
      </c>
      <c r="AE32" s="81">
        <v>0</v>
      </c>
      <c r="AF32" s="81" t="s">
        <v>8</v>
      </c>
    </row>
    <row r="33" spans="1:32" ht="13.5" customHeight="1" x14ac:dyDescent="0.2">
      <c r="A33" s="128" t="s">
        <v>38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</row>
    <row r="34" spans="1:32" ht="13.5" customHeight="1" x14ac:dyDescent="0.2">
      <c r="A34" s="129" t="s">
        <v>33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</row>
    <row r="35" spans="1:32" ht="13.5" customHeight="1" x14ac:dyDescent="0.2">
      <c r="A35" s="131" t="s">
        <v>4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/>
      <c r="AE35"/>
      <c r="AF35"/>
    </row>
    <row r="36" spans="1:32" s="32" customFormat="1" ht="13.5" customHeight="1" x14ac:dyDescent="0.2">
      <c r="A36" s="106" t="s">
        <v>16</v>
      </c>
      <c r="B36" s="3"/>
      <c r="C36" s="3"/>
      <c r="D36" s="3"/>
      <c r="E36" s="3"/>
      <c r="F36" s="3"/>
      <c r="G36" s="3"/>
      <c r="H36" s="3"/>
    </row>
    <row r="37" spans="1:32" ht="13.5" customHeight="1" x14ac:dyDescent="0.2">
      <c r="A37" s="109" t="str">
        <f>Index!A12</f>
        <v>Source: OFS – Elèves et étudiants (SDL)</v>
      </c>
      <c r="B37" s="109"/>
      <c r="C37" s="109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</row>
    <row r="38" spans="1:32" ht="13.5" customHeight="1" x14ac:dyDescent="0.2">
      <c r="A38" s="125" t="str">
        <f>Index!A13</f>
        <v>© OFS 2022</v>
      </c>
      <c r="B38" s="125"/>
      <c r="C38" s="125"/>
      <c r="D38" s="125"/>
      <c r="E38" s="125"/>
      <c r="F38" s="125"/>
      <c r="G38" s="125"/>
      <c r="H38" s="125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</row>
    <row r="39" spans="1:32" ht="25.5" customHeight="1" x14ac:dyDescent="0.2">
      <c r="A39" s="89" t="str">
        <f>Index!A14</f>
        <v>Contact: Office fédéral de la statistique (OFS), Indicateurs de la formation, EducIndicators@bfs.admin.ch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</row>
  </sheetData>
  <mergeCells count="8">
    <mergeCell ref="A37:AF37"/>
    <mergeCell ref="A38:AF38"/>
    <mergeCell ref="A1:AF1"/>
    <mergeCell ref="A2:AB2"/>
    <mergeCell ref="A33:AF33"/>
    <mergeCell ref="A34:AF34"/>
    <mergeCell ref="A3:AC3"/>
    <mergeCell ref="A35:AC35"/>
  </mergeCells>
  <hyperlinks>
    <hyperlink ref="A1" location="Index!A1" display="Retour"/>
  </hyperlinks>
  <pageMargins left="0.7" right="0.7" top="0.75" bottom="0.75" header="0.3" footer="0.3"/>
  <pageSetup paperSize="9" scale="95" orientation="landscape" r:id="rId1"/>
  <rowBreaks count="1" manualBreakCount="1">
    <brk id="39" max="28" man="1"/>
  </rowBreaks>
  <ignoredErrors>
    <ignoredError sqref="AC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4"/>
  <sheetViews>
    <sheetView showGridLines="0" zoomScaleNormal="100" zoomScaleSheetLayoutView="100"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29" customWidth="1"/>
    <col min="2" max="2" width="6.5703125" style="8" customWidth="1"/>
    <col min="3" max="6" width="6.5703125" style="8" hidden="1" customWidth="1"/>
    <col min="7" max="7" width="6.5703125" style="8" customWidth="1"/>
    <col min="8" max="11" width="6.5703125" style="8" hidden="1" customWidth="1"/>
    <col min="12" max="12" width="6.5703125" style="8" customWidth="1"/>
    <col min="13" max="16" width="6.5703125" style="8" hidden="1" customWidth="1"/>
    <col min="17" max="17" width="6.5703125" style="8" customWidth="1"/>
    <col min="18" max="21" width="6.5703125" style="8" hidden="1" customWidth="1"/>
    <col min="22" max="32" width="6.5703125" style="9" customWidth="1"/>
  </cols>
  <sheetData>
    <row r="1" spans="1:32" s="9" customFormat="1" ht="25.5" customHeight="1" x14ac:dyDescent="0.2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</row>
    <row r="2" spans="1:32" s="9" customFormat="1" ht="13.5" customHeight="1" x14ac:dyDescent="0.2">
      <c r="A2" s="127" t="str">
        <f>CONCATENATE(Index!A1," selon le canton de domicile, de 1990/91 à ",RIGHT(Index!A13,4)-2,"/",RIGHT(Index!A13,2)-1)</f>
        <v>Choix de formation au degré secondaire II selon le canton de domicile, de 1990/91 à 2020/21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02"/>
      <c r="AD2" s="102"/>
      <c r="AE2" s="102"/>
      <c r="AF2" s="102" t="s">
        <v>23</v>
      </c>
    </row>
    <row r="3" spans="1:32" s="14" customFormat="1" ht="14.25" customHeight="1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</row>
    <row r="4" spans="1:32" s="77" customFormat="1" ht="13.5" customHeight="1" x14ac:dyDescent="0.2">
      <c r="A4" s="70"/>
      <c r="B4" s="71">
        <v>1990</v>
      </c>
      <c r="C4" s="71">
        <v>1991</v>
      </c>
      <c r="D4" s="71">
        <v>1992</v>
      </c>
      <c r="E4" s="71">
        <v>1993</v>
      </c>
      <c r="F4" s="71">
        <v>1994</v>
      </c>
      <c r="G4" s="72">
        <v>1995</v>
      </c>
      <c r="H4" s="71">
        <v>1996</v>
      </c>
      <c r="I4" s="71">
        <v>1997</v>
      </c>
      <c r="J4" s="71">
        <v>1998</v>
      </c>
      <c r="K4" s="71">
        <v>1999</v>
      </c>
      <c r="L4" s="71">
        <v>2000</v>
      </c>
      <c r="M4" s="71">
        <v>2001</v>
      </c>
      <c r="N4" s="71">
        <v>2002</v>
      </c>
      <c r="O4" s="71">
        <v>2003</v>
      </c>
      <c r="P4" s="73">
        <v>2004</v>
      </c>
      <c r="Q4" s="71">
        <v>2005</v>
      </c>
      <c r="R4" s="71">
        <v>2006</v>
      </c>
      <c r="S4" s="71">
        <v>2007</v>
      </c>
      <c r="T4" s="73">
        <v>2008</v>
      </c>
      <c r="U4" s="73">
        <v>2009</v>
      </c>
      <c r="V4" s="73">
        <v>2010</v>
      </c>
      <c r="W4" s="73">
        <v>2011</v>
      </c>
      <c r="X4" s="73">
        <v>2012</v>
      </c>
      <c r="Y4" s="73">
        <v>2013</v>
      </c>
      <c r="Z4" s="73">
        <v>2014</v>
      </c>
      <c r="AA4" s="73">
        <v>2015</v>
      </c>
      <c r="AB4" s="73">
        <v>2016</v>
      </c>
      <c r="AC4" s="73">
        <v>2017</v>
      </c>
      <c r="AD4" s="73" t="s">
        <v>82</v>
      </c>
      <c r="AE4" s="73" t="s">
        <v>85</v>
      </c>
      <c r="AF4" s="73" t="s">
        <v>87</v>
      </c>
    </row>
    <row r="5" spans="1:32" s="74" customFormat="1" ht="13.5" customHeight="1" x14ac:dyDescent="0.2">
      <c r="A5" s="78" t="s">
        <v>39</v>
      </c>
      <c r="B5" s="92">
        <v>100</v>
      </c>
      <c r="C5" s="92">
        <v>100</v>
      </c>
      <c r="D5" s="92">
        <v>100</v>
      </c>
      <c r="E5" s="92">
        <v>100</v>
      </c>
      <c r="F5" s="92">
        <v>100</v>
      </c>
      <c r="G5" s="92">
        <v>100</v>
      </c>
      <c r="H5" s="92">
        <v>100</v>
      </c>
      <c r="I5" s="92">
        <v>100</v>
      </c>
      <c r="J5" s="92">
        <v>100</v>
      </c>
      <c r="K5" s="92">
        <v>100</v>
      </c>
      <c r="L5" s="92">
        <v>100</v>
      </c>
      <c r="M5" s="92">
        <v>100</v>
      </c>
      <c r="N5" s="92">
        <v>100</v>
      </c>
      <c r="O5" s="92">
        <v>100</v>
      </c>
      <c r="P5" s="92">
        <v>100</v>
      </c>
      <c r="Q5" s="92">
        <v>100</v>
      </c>
      <c r="R5" s="92">
        <v>100</v>
      </c>
      <c r="S5" s="92">
        <v>100</v>
      </c>
      <c r="T5" s="92">
        <v>100</v>
      </c>
      <c r="U5" s="92">
        <v>100</v>
      </c>
      <c r="V5" s="92">
        <v>100</v>
      </c>
      <c r="W5" s="92">
        <v>100</v>
      </c>
      <c r="X5" s="92">
        <v>100</v>
      </c>
      <c r="Y5" s="92">
        <v>100</v>
      </c>
      <c r="Z5" s="92">
        <v>100</v>
      </c>
      <c r="AA5" s="92">
        <v>100</v>
      </c>
      <c r="AB5" s="92">
        <v>100</v>
      </c>
      <c r="AC5" s="92">
        <v>100</v>
      </c>
      <c r="AD5" s="92">
        <v>100</v>
      </c>
      <c r="AE5" s="92">
        <v>100</v>
      </c>
      <c r="AF5" s="92">
        <v>100</v>
      </c>
    </row>
    <row r="6" spans="1:32" s="74" customFormat="1" ht="13.5" customHeight="1" x14ac:dyDescent="0.2">
      <c r="A6" s="93" t="s">
        <v>26</v>
      </c>
      <c r="B6" s="98">
        <v>22.932628999999999</v>
      </c>
      <c r="C6" s="98">
        <v>24.479692</v>
      </c>
      <c r="D6" s="98">
        <v>24.806995000000001</v>
      </c>
      <c r="E6" s="98">
        <v>25.147275</v>
      </c>
      <c r="F6" s="98">
        <v>25.754398999999999</v>
      </c>
      <c r="G6" s="98">
        <v>24.810305</v>
      </c>
      <c r="H6" s="98">
        <v>23.948163999999998</v>
      </c>
      <c r="I6" s="98">
        <v>23.714621000000001</v>
      </c>
      <c r="J6" s="98">
        <v>23.781184</v>
      </c>
      <c r="K6" s="98">
        <v>23.222546000000001</v>
      </c>
      <c r="L6" s="98">
        <v>21.8552</v>
      </c>
      <c r="M6" s="98">
        <v>21.474654000000001</v>
      </c>
      <c r="N6" s="98">
        <v>22.699123</v>
      </c>
      <c r="O6" s="98">
        <v>23.072396000000001</v>
      </c>
      <c r="P6" s="98">
        <v>23.175581999999999</v>
      </c>
      <c r="Q6" s="98">
        <v>23.537492</v>
      </c>
      <c r="R6" s="98">
        <v>22.175504</v>
      </c>
      <c r="S6" s="98">
        <v>23.06</v>
      </c>
      <c r="T6" s="98">
        <v>22.16</v>
      </c>
      <c r="U6" s="98">
        <v>22.83</v>
      </c>
      <c r="V6" s="98">
        <v>23.33</v>
      </c>
      <c r="W6" s="98">
        <v>23.17</v>
      </c>
      <c r="X6" s="98">
        <v>23.83</v>
      </c>
      <c r="Y6" s="98">
        <v>24.1</v>
      </c>
      <c r="Z6" s="98">
        <v>23.51</v>
      </c>
      <c r="AA6" s="98">
        <v>24.05</v>
      </c>
      <c r="AB6" s="98">
        <v>24.9</v>
      </c>
      <c r="AC6" s="98">
        <v>24.08</v>
      </c>
      <c r="AD6" s="98">
        <v>24.24</v>
      </c>
      <c r="AE6" s="98">
        <v>25.19</v>
      </c>
      <c r="AF6" s="98">
        <v>25.88</v>
      </c>
    </row>
    <row r="7" spans="1:32" s="74" customFormat="1" ht="13.5" customHeight="1" x14ac:dyDescent="0.2">
      <c r="A7" s="94" t="s">
        <v>30</v>
      </c>
      <c r="B7" s="98">
        <v>20.114487</v>
      </c>
      <c r="C7" s="98">
        <v>21.435775</v>
      </c>
      <c r="D7" s="98">
        <v>21.625895</v>
      </c>
      <c r="E7" s="98">
        <v>21.345728999999999</v>
      </c>
      <c r="F7" s="98">
        <v>21.825144000000002</v>
      </c>
      <c r="G7" s="98">
        <v>21.651668000000001</v>
      </c>
      <c r="H7" s="98">
        <v>20.518359</v>
      </c>
      <c r="I7" s="98">
        <v>20.281359999999999</v>
      </c>
      <c r="J7" s="98">
        <v>20.642426</v>
      </c>
      <c r="K7" s="98">
        <v>21.218091000000001</v>
      </c>
      <c r="L7" s="98">
        <v>20.342991999999999</v>
      </c>
      <c r="M7" s="98">
        <v>20.125681</v>
      </c>
      <c r="N7" s="98">
        <v>21.090658999999999</v>
      </c>
      <c r="O7" s="98">
        <v>21.306650999999999</v>
      </c>
      <c r="P7" s="98">
        <v>21.389723</v>
      </c>
      <c r="Q7" s="98">
        <v>21.679055999999999</v>
      </c>
      <c r="R7" s="98">
        <v>20.501439999999999</v>
      </c>
      <c r="S7" s="98">
        <v>21.17</v>
      </c>
      <c r="T7" s="98">
        <v>20.68</v>
      </c>
      <c r="U7" s="98">
        <v>21.12</v>
      </c>
      <c r="V7" s="98">
        <v>21.66</v>
      </c>
      <c r="W7" s="98">
        <v>21.62</v>
      </c>
      <c r="X7" s="98">
        <v>22.08</v>
      </c>
      <c r="Y7" s="98">
        <v>22.28</v>
      </c>
      <c r="Z7" s="98">
        <v>21.73</v>
      </c>
      <c r="AA7" s="98">
        <v>21.86</v>
      </c>
      <c r="AB7" s="98">
        <v>22.76</v>
      </c>
      <c r="AC7" s="98">
        <v>21.89</v>
      </c>
      <c r="AD7" s="98">
        <v>22.32</v>
      </c>
      <c r="AE7" s="98">
        <v>23.16</v>
      </c>
      <c r="AF7" s="98">
        <v>23.75</v>
      </c>
    </row>
    <row r="8" spans="1:32" s="74" customFormat="1" ht="13.5" customHeight="1" x14ac:dyDescent="0.2">
      <c r="A8" s="94" t="s">
        <v>29</v>
      </c>
      <c r="B8" s="98">
        <v>2.8181419999999999</v>
      </c>
      <c r="C8" s="98">
        <v>3.043917</v>
      </c>
      <c r="D8" s="98">
        <v>3.1810990000000001</v>
      </c>
      <c r="E8" s="98">
        <v>3.8015460000000001</v>
      </c>
      <c r="F8" s="98">
        <v>3.9292549999999999</v>
      </c>
      <c r="G8" s="98">
        <v>3.1586379999999998</v>
      </c>
      <c r="H8" s="98">
        <v>3.4298060000000001</v>
      </c>
      <c r="I8" s="98">
        <v>3.4332609999999999</v>
      </c>
      <c r="J8" s="98">
        <v>3.1387580000000002</v>
      </c>
      <c r="K8" s="98">
        <v>2.004454</v>
      </c>
      <c r="L8" s="98">
        <v>1.5122070000000001</v>
      </c>
      <c r="M8" s="98">
        <v>1.3489739999999999</v>
      </c>
      <c r="N8" s="98">
        <v>1.6084639999999999</v>
      </c>
      <c r="O8" s="98">
        <v>1.7657449999999999</v>
      </c>
      <c r="P8" s="98">
        <v>1.7858590000000001</v>
      </c>
      <c r="Q8" s="98">
        <v>1.858436</v>
      </c>
      <c r="R8" s="98">
        <v>1.674064</v>
      </c>
      <c r="S8" s="98">
        <v>1.88</v>
      </c>
      <c r="T8" s="98">
        <v>1.49</v>
      </c>
      <c r="U8" s="98">
        <v>1.71</v>
      </c>
      <c r="V8" s="98">
        <v>1.67</v>
      </c>
      <c r="W8" s="98">
        <v>1.55</v>
      </c>
      <c r="X8" s="98">
        <v>1.74</v>
      </c>
      <c r="Y8" s="98">
        <v>1.82</v>
      </c>
      <c r="Z8" s="98">
        <v>1.79</v>
      </c>
      <c r="AA8" s="98">
        <v>2.19</v>
      </c>
      <c r="AB8" s="98">
        <v>2.14</v>
      </c>
      <c r="AC8" s="98">
        <v>2.19</v>
      </c>
      <c r="AD8" s="98">
        <v>1.91</v>
      </c>
      <c r="AE8" s="98">
        <v>2.0299999999999998</v>
      </c>
      <c r="AF8" s="98">
        <v>2.12</v>
      </c>
    </row>
    <row r="9" spans="1:32" s="74" customFormat="1" ht="13.5" customHeight="1" x14ac:dyDescent="0.2">
      <c r="A9" s="95" t="s">
        <v>27</v>
      </c>
      <c r="B9" s="98">
        <v>77.067370999999994</v>
      </c>
      <c r="C9" s="98">
        <v>75.520308</v>
      </c>
      <c r="D9" s="98">
        <v>75.193004999999999</v>
      </c>
      <c r="E9" s="98">
        <v>74.852725000000007</v>
      </c>
      <c r="F9" s="98">
        <v>74.245600999999994</v>
      </c>
      <c r="G9" s="98">
        <v>75.189695</v>
      </c>
      <c r="H9" s="98">
        <v>76.051835999999994</v>
      </c>
      <c r="I9" s="98">
        <v>76.285379000000006</v>
      </c>
      <c r="J9" s="98">
        <v>76.218816000000004</v>
      </c>
      <c r="K9" s="98">
        <v>76.777454000000006</v>
      </c>
      <c r="L9" s="98">
        <v>78.144800000000004</v>
      </c>
      <c r="M9" s="98">
        <v>78.525345999999999</v>
      </c>
      <c r="N9" s="98">
        <v>77.300877</v>
      </c>
      <c r="O9" s="98">
        <v>76.927604000000002</v>
      </c>
      <c r="P9" s="98">
        <v>76.824417999999994</v>
      </c>
      <c r="Q9" s="98">
        <v>76.462508</v>
      </c>
      <c r="R9" s="98">
        <v>77.824495999999996</v>
      </c>
      <c r="S9" s="98">
        <v>76.94</v>
      </c>
      <c r="T9" s="98">
        <v>77.84</v>
      </c>
      <c r="U9" s="98">
        <v>77.17</v>
      </c>
      <c r="V9" s="98">
        <v>76.67</v>
      </c>
      <c r="W9" s="98">
        <v>76.83</v>
      </c>
      <c r="X9" s="98">
        <v>76.17</v>
      </c>
      <c r="Y9" s="98">
        <v>75.900000000000006</v>
      </c>
      <c r="Z9" s="98">
        <v>76.489999999999995</v>
      </c>
      <c r="AA9" s="98">
        <v>75.95</v>
      </c>
      <c r="AB9" s="98">
        <v>75.099999999999994</v>
      </c>
      <c r="AC9" s="98">
        <v>75.92</v>
      </c>
      <c r="AD9" s="98">
        <v>75.760000000000005</v>
      </c>
      <c r="AE9" s="98">
        <v>74.81</v>
      </c>
      <c r="AF9" s="98">
        <v>74.12</v>
      </c>
    </row>
    <row r="10" spans="1:32" s="74" customFormat="1" ht="13.5" customHeight="1" x14ac:dyDescent="0.2">
      <c r="A10" s="96" t="s">
        <v>28</v>
      </c>
      <c r="B10" s="98">
        <v>75.649494000000004</v>
      </c>
      <c r="C10" s="98">
        <v>73.750801999999993</v>
      </c>
      <c r="D10" s="98">
        <v>73.258302</v>
      </c>
      <c r="E10" s="98">
        <v>73.177466999999993</v>
      </c>
      <c r="F10" s="98">
        <v>72.559030000000007</v>
      </c>
      <c r="G10" s="98">
        <v>73.486853999999994</v>
      </c>
      <c r="H10" s="98">
        <v>74.462203000000002</v>
      </c>
      <c r="I10" s="98">
        <v>74.937196</v>
      </c>
      <c r="J10" s="98">
        <v>73.487690000000001</v>
      </c>
      <c r="K10" s="98">
        <v>75.012849000000003</v>
      </c>
      <c r="L10" s="98">
        <v>76.091915</v>
      </c>
      <c r="M10" s="98">
        <v>76.045244999999994</v>
      </c>
      <c r="N10" s="98">
        <v>74.660244000000006</v>
      </c>
      <c r="O10" s="98">
        <v>73.858571999999995</v>
      </c>
      <c r="P10" s="98">
        <v>73.398814999999999</v>
      </c>
      <c r="Q10" s="98">
        <v>73.893018999999995</v>
      </c>
      <c r="R10" s="98">
        <v>75.784474000000003</v>
      </c>
      <c r="S10" s="98">
        <v>75.510000000000005</v>
      </c>
      <c r="T10" s="98">
        <v>76.510000000000005</v>
      </c>
      <c r="U10" s="98">
        <v>76.040000000000006</v>
      </c>
      <c r="V10" s="98">
        <v>75.77</v>
      </c>
      <c r="W10" s="98">
        <v>76.010000000000005</v>
      </c>
      <c r="X10" s="98">
        <v>75.569999999999993</v>
      </c>
      <c r="Y10" s="98">
        <v>75.53</v>
      </c>
      <c r="Z10" s="98">
        <v>76.13</v>
      </c>
      <c r="AA10" s="98">
        <v>75.86</v>
      </c>
      <c r="AB10" s="98">
        <v>75.08</v>
      </c>
      <c r="AC10" s="98">
        <v>75.89</v>
      </c>
      <c r="AD10" s="98">
        <v>75.760000000000005</v>
      </c>
      <c r="AE10" s="98">
        <v>74.760000000000005</v>
      </c>
      <c r="AF10" s="98">
        <v>74.099999999999994</v>
      </c>
    </row>
    <row r="11" spans="1:32" s="74" customFormat="1" ht="13.5" customHeight="1" x14ac:dyDescent="0.2">
      <c r="A11" s="94" t="s">
        <v>31</v>
      </c>
      <c r="B11" s="98">
        <v>1.417878</v>
      </c>
      <c r="C11" s="98">
        <v>1.769506</v>
      </c>
      <c r="D11" s="98">
        <v>1.934704</v>
      </c>
      <c r="E11" s="98">
        <v>1.6752579999999999</v>
      </c>
      <c r="F11" s="98">
        <v>1.686571</v>
      </c>
      <c r="G11" s="98">
        <v>1.702841</v>
      </c>
      <c r="H11" s="98">
        <v>1.5896330000000001</v>
      </c>
      <c r="I11" s="98">
        <v>1.3481829999999999</v>
      </c>
      <c r="J11" s="98">
        <v>2.7311269999999999</v>
      </c>
      <c r="K11" s="98">
        <v>1.764605</v>
      </c>
      <c r="L11" s="98">
        <v>2.0528849999999998</v>
      </c>
      <c r="M11" s="98">
        <v>2.4801009999999999</v>
      </c>
      <c r="N11" s="98">
        <v>2.6406329999999998</v>
      </c>
      <c r="O11" s="98">
        <v>3.069032</v>
      </c>
      <c r="P11" s="98">
        <v>3.4256030000000002</v>
      </c>
      <c r="Q11" s="98">
        <v>2.5694889999999999</v>
      </c>
      <c r="R11" s="98">
        <v>2.040022</v>
      </c>
      <c r="S11" s="98">
        <v>1.44</v>
      </c>
      <c r="T11" s="98">
        <v>1.33</v>
      </c>
      <c r="U11" s="98">
        <v>1.1299999999999999</v>
      </c>
      <c r="V11" s="98">
        <v>0.9</v>
      </c>
      <c r="W11" s="98">
        <v>0.82</v>
      </c>
      <c r="X11" s="98">
        <v>0.6</v>
      </c>
      <c r="Y11" s="98">
        <v>0.37</v>
      </c>
      <c r="Z11" s="98">
        <v>0.35</v>
      </c>
      <c r="AA11" s="98">
        <v>0.1</v>
      </c>
      <c r="AB11" s="98" t="s">
        <v>8</v>
      </c>
      <c r="AC11" s="98" t="s">
        <v>8</v>
      </c>
      <c r="AD11" s="98" t="s">
        <v>8</v>
      </c>
      <c r="AE11" s="98">
        <v>0.05</v>
      </c>
      <c r="AF11" s="98" t="s">
        <v>8</v>
      </c>
    </row>
    <row r="12" spans="1:32" s="74" customFormat="1" ht="13.5" customHeight="1" x14ac:dyDescent="0.2">
      <c r="A12" s="78" t="s">
        <v>40</v>
      </c>
      <c r="B12" s="92">
        <v>100</v>
      </c>
      <c r="C12" s="92">
        <v>100</v>
      </c>
      <c r="D12" s="92">
        <v>100</v>
      </c>
      <c r="E12" s="92">
        <v>100</v>
      </c>
      <c r="F12" s="92">
        <v>100</v>
      </c>
      <c r="G12" s="92">
        <v>100</v>
      </c>
      <c r="H12" s="92">
        <v>100</v>
      </c>
      <c r="I12" s="92">
        <v>100</v>
      </c>
      <c r="J12" s="92">
        <v>100</v>
      </c>
      <c r="K12" s="92">
        <v>100</v>
      </c>
      <c r="L12" s="92">
        <v>100</v>
      </c>
      <c r="M12" s="92">
        <v>100</v>
      </c>
      <c r="N12" s="92">
        <v>100</v>
      </c>
      <c r="O12" s="92">
        <v>100</v>
      </c>
      <c r="P12" s="92">
        <v>100</v>
      </c>
      <c r="Q12" s="92">
        <v>100</v>
      </c>
      <c r="R12" s="92">
        <v>100</v>
      </c>
      <c r="S12" s="92">
        <v>100</v>
      </c>
      <c r="T12" s="92">
        <v>100</v>
      </c>
      <c r="U12" s="92">
        <v>100</v>
      </c>
      <c r="V12" s="92">
        <v>100</v>
      </c>
      <c r="W12" s="92">
        <v>100</v>
      </c>
      <c r="X12" s="92">
        <v>100</v>
      </c>
      <c r="Y12" s="92">
        <v>100</v>
      </c>
      <c r="Z12" s="92">
        <v>100</v>
      </c>
      <c r="AA12" s="92">
        <v>100</v>
      </c>
      <c r="AB12" s="92">
        <v>100</v>
      </c>
      <c r="AC12" s="92">
        <v>100</v>
      </c>
      <c r="AD12" s="92">
        <v>100</v>
      </c>
      <c r="AE12" s="92">
        <v>100</v>
      </c>
      <c r="AF12" s="92">
        <v>100</v>
      </c>
    </row>
    <row r="13" spans="1:32" s="74" customFormat="1" ht="13.5" customHeight="1" x14ac:dyDescent="0.2">
      <c r="A13" s="93" t="s">
        <v>26</v>
      </c>
      <c r="B13" s="98">
        <v>15.061679</v>
      </c>
      <c r="C13" s="98">
        <v>16.68055</v>
      </c>
      <c r="D13" s="98">
        <v>17.589576999999998</v>
      </c>
      <c r="E13" s="98">
        <v>17.778493999999998</v>
      </c>
      <c r="F13" s="98">
        <v>18.597203</v>
      </c>
      <c r="G13" s="98">
        <v>18.114583</v>
      </c>
      <c r="H13" s="98">
        <v>19.320308000000001</v>
      </c>
      <c r="I13" s="98">
        <v>18.502032</v>
      </c>
      <c r="J13" s="98">
        <v>22.046685</v>
      </c>
      <c r="K13" s="98">
        <v>21.266887000000001</v>
      </c>
      <c r="L13" s="98">
        <v>20.126854000000002</v>
      </c>
      <c r="M13" s="98">
        <v>20.017880999999999</v>
      </c>
      <c r="N13" s="98">
        <v>20.198056999999999</v>
      </c>
      <c r="O13" s="98">
        <v>21.790541000000001</v>
      </c>
      <c r="P13" s="98">
        <v>22.389665999999998</v>
      </c>
      <c r="Q13" s="98">
        <v>21.889298</v>
      </c>
      <c r="R13" s="98">
        <v>23.700265999999999</v>
      </c>
      <c r="S13" s="98">
        <v>22.38</v>
      </c>
      <c r="T13" s="98">
        <v>21.5</v>
      </c>
      <c r="U13" s="98">
        <v>21.28</v>
      </c>
      <c r="V13" s="98">
        <v>22.18</v>
      </c>
      <c r="W13" s="98">
        <v>21.6</v>
      </c>
      <c r="X13" s="98">
        <v>22.54</v>
      </c>
      <c r="Y13" s="98">
        <v>22.65</v>
      </c>
      <c r="Z13" s="98">
        <v>22.66</v>
      </c>
      <c r="AA13" s="98">
        <v>23.21</v>
      </c>
      <c r="AB13" s="98">
        <v>23.23</v>
      </c>
      <c r="AC13" s="98">
        <v>23.15</v>
      </c>
      <c r="AD13" s="98">
        <v>24.17</v>
      </c>
      <c r="AE13" s="98">
        <v>24.69</v>
      </c>
      <c r="AF13" s="98">
        <v>25.12</v>
      </c>
    </row>
    <row r="14" spans="1:32" s="74" customFormat="1" ht="13.5" customHeight="1" x14ac:dyDescent="0.2">
      <c r="A14" s="94" t="s">
        <v>30</v>
      </c>
      <c r="B14" s="98">
        <v>12.097094999999999</v>
      </c>
      <c r="C14" s="98">
        <v>13.327780000000001</v>
      </c>
      <c r="D14" s="98">
        <v>14.277958999999999</v>
      </c>
      <c r="E14" s="98">
        <v>14.598775</v>
      </c>
      <c r="F14" s="98">
        <v>15.479876000000001</v>
      </c>
      <c r="G14" s="98">
        <v>14.802083</v>
      </c>
      <c r="H14" s="98">
        <v>16.056953</v>
      </c>
      <c r="I14" s="98">
        <v>14.921618</v>
      </c>
      <c r="J14" s="98">
        <v>18.452117000000001</v>
      </c>
      <c r="K14" s="98">
        <v>18.797530999999999</v>
      </c>
      <c r="L14" s="98">
        <v>17.795247</v>
      </c>
      <c r="M14" s="98">
        <v>17.764863999999999</v>
      </c>
      <c r="N14" s="98">
        <v>17.909192999999998</v>
      </c>
      <c r="O14" s="98">
        <v>19.613363</v>
      </c>
      <c r="P14" s="98">
        <v>20.003588000000001</v>
      </c>
      <c r="Q14" s="98">
        <v>19.619629</v>
      </c>
      <c r="R14" s="98">
        <v>21.294148</v>
      </c>
      <c r="S14" s="98">
        <v>20.27</v>
      </c>
      <c r="T14" s="98">
        <v>19.53</v>
      </c>
      <c r="U14" s="98">
        <v>19.2</v>
      </c>
      <c r="V14" s="98">
        <v>19.829999999999998</v>
      </c>
      <c r="W14" s="98">
        <v>19.45</v>
      </c>
      <c r="X14" s="98">
        <v>19.93</v>
      </c>
      <c r="Y14" s="98">
        <v>20.28</v>
      </c>
      <c r="Z14" s="98">
        <v>20.170000000000002</v>
      </c>
      <c r="AA14" s="98">
        <v>19.920000000000002</v>
      </c>
      <c r="AB14" s="98">
        <v>19.57</v>
      </c>
      <c r="AC14" s="98">
        <v>19.02</v>
      </c>
      <c r="AD14" s="98">
        <v>19.670000000000002</v>
      </c>
      <c r="AE14" s="98">
        <v>20.43</v>
      </c>
      <c r="AF14" s="98">
        <v>20.69</v>
      </c>
    </row>
    <row r="15" spans="1:32" s="74" customFormat="1" ht="13.5" customHeight="1" x14ac:dyDescent="0.2">
      <c r="A15" s="94" t="s">
        <v>29</v>
      </c>
      <c r="B15" s="98">
        <v>2.9645839999999999</v>
      </c>
      <c r="C15" s="98">
        <v>3.35277</v>
      </c>
      <c r="D15" s="98">
        <v>3.3116180000000002</v>
      </c>
      <c r="E15" s="98">
        <v>3.179719</v>
      </c>
      <c r="F15" s="98">
        <v>3.117327</v>
      </c>
      <c r="G15" s="98">
        <v>3.3125</v>
      </c>
      <c r="H15" s="98">
        <v>3.2633549999999998</v>
      </c>
      <c r="I15" s="98">
        <v>3.5804140000000002</v>
      </c>
      <c r="J15" s="98">
        <v>3.5945680000000002</v>
      </c>
      <c r="K15" s="98">
        <v>2.469357</v>
      </c>
      <c r="L15" s="98">
        <v>2.3316059999999998</v>
      </c>
      <c r="M15" s="98">
        <v>2.2530169999999998</v>
      </c>
      <c r="N15" s="98">
        <v>2.2888639999999998</v>
      </c>
      <c r="O15" s="98">
        <v>2.1771769999999999</v>
      </c>
      <c r="P15" s="98">
        <v>2.3860779999999999</v>
      </c>
      <c r="Q15" s="98">
        <v>2.2696689999999999</v>
      </c>
      <c r="R15" s="98">
        <v>2.4061180000000002</v>
      </c>
      <c r="S15" s="98">
        <v>2.1</v>
      </c>
      <c r="T15" s="98">
        <v>1.97</v>
      </c>
      <c r="U15" s="98">
        <v>2.09</v>
      </c>
      <c r="V15" s="98">
        <v>2.34</v>
      </c>
      <c r="W15" s="98">
        <v>2.15</v>
      </c>
      <c r="X15" s="98">
        <v>2.61</v>
      </c>
      <c r="Y15" s="98">
        <v>2.37</v>
      </c>
      <c r="Z15" s="98">
        <v>2.4900000000000002</v>
      </c>
      <c r="AA15" s="98">
        <v>3.29</v>
      </c>
      <c r="AB15" s="98">
        <v>3.66</v>
      </c>
      <c r="AC15" s="98">
        <v>4.12</v>
      </c>
      <c r="AD15" s="98">
        <v>4.5</v>
      </c>
      <c r="AE15" s="98">
        <v>4.26</v>
      </c>
      <c r="AF15" s="98">
        <v>4.42</v>
      </c>
    </row>
    <row r="16" spans="1:32" s="74" customFormat="1" ht="13.5" customHeight="1" x14ac:dyDescent="0.2">
      <c r="A16" s="95" t="s">
        <v>27</v>
      </c>
      <c r="B16" s="98">
        <v>84.938321000000002</v>
      </c>
      <c r="C16" s="98">
        <v>83.319450000000003</v>
      </c>
      <c r="D16" s="98">
        <v>82.410422999999994</v>
      </c>
      <c r="E16" s="98">
        <v>82.221506000000005</v>
      </c>
      <c r="F16" s="98">
        <v>81.402797000000007</v>
      </c>
      <c r="G16" s="98">
        <v>81.885417000000004</v>
      </c>
      <c r="H16" s="98">
        <v>80.679692000000003</v>
      </c>
      <c r="I16" s="98">
        <v>81.497968</v>
      </c>
      <c r="J16" s="98">
        <v>77.953315000000003</v>
      </c>
      <c r="K16" s="98">
        <v>78.733113000000003</v>
      </c>
      <c r="L16" s="98">
        <v>79.873146000000006</v>
      </c>
      <c r="M16" s="98">
        <v>79.982118999999997</v>
      </c>
      <c r="N16" s="98">
        <v>79.801942999999994</v>
      </c>
      <c r="O16" s="98">
        <v>78.209458999999995</v>
      </c>
      <c r="P16" s="98">
        <v>77.610333999999995</v>
      </c>
      <c r="Q16" s="98">
        <v>78.110702000000003</v>
      </c>
      <c r="R16" s="98">
        <v>76.299734000000001</v>
      </c>
      <c r="S16" s="98">
        <v>77.62</v>
      </c>
      <c r="T16" s="98">
        <v>78.5</v>
      </c>
      <c r="U16" s="98">
        <v>78.72</v>
      </c>
      <c r="V16" s="98">
        <v>77.819999999999993</v>
      </c>
      <c r="W16" s="98">
        <v>78.400000000000006</v>
      </c>
      <c r="X16" s="98">
        <v>77.459999999999994</v>
      </c>
      <c r="Y16" s="98">
        <v>77.349999999999994</v>
      </c>
      <c r="Z16" s="98">
        <v>77.34</v>
      </c>
      <c r="AA16" s="98">
        <v>76.790000000000006</v>
      </c>
      <c r="AB16" s="98">
        <v>76.77</v>
      </c>
      <c r="AC16" s="98">
        <v>76.849999999999994</v>
      </c>
      <c r="AD16" s="98">
        <v>75.83</v>
      </c>
      <c r="AE16" s="98">
        <v>75.31</v>
      </c>
      <c r="AF16" s="98">
        <v>74.88</v>
      </c>
    </row>
    <row r="17" spans="1:32" s="74" customFormat="1" ht="13.5" customHeight="1" x14ac:dyDescent="0.2">
      <c r="A17" s="96" t="s">
        <v>28</v>
      </c>
      <c r="B17" s="98">
        <v>83.306804999999997</v>
      </c>
      <c r="C17" s="98">
        <v>81.663889999999995</v>
      </c>
      <c r="D17" s="98">
        <v>80.922910000000002</v>
      </c>
      <c r="E17" s="98">
        <v>81.050595999999999</v>
      </c>
      <c r="F17" s="98">
        <v>79.897513000000004</v>
      </c>
      <c r="G17" s="98">
        <v>80.40625</v>
      </c>
      <c r="H17" s="98">
        <v>79.339015000000003</v>
      </c>
      <c r="I17" s="98">
        <v>80.162570000000002</v>
      </c>
      <c r="J17" s="98">
        <v>76.089465000000004</v>
      </c>
      <c r="K17" s="98">
        <v>76.952670999999995</v>
      </c>
      <c r="L17" s="98">
        <v>77.809540999999996</v>
      </c>
      <c r="M17" s="98">
        <v>77.487707</v>
      </c>
      <c r="N17" s="98">
        <v>77.868087000000003</v>
      </c>
      <c r="O17" s="98">
        <v>76.163663999999997</v>
      </c>
      <c r="P17" s="98">
        <v>75.439541000000006</v>
      </c>
      <c r="Q17" s="98">
        <v>75.589844999999997</v>
      </c>
      <c r="R17" s="98">
        <v>74.546704000000005</v>
      </c>
      <c r="S17" s="98">
        <v>76.14</v>
      </c>
      <c r="T17" s="98">
        <v>77.53</v>
      </c>
      <c r="U17" s="98">
        <v>77.84</v>
      </c>
      <c r="V17" s="98">
        <v>77.099999999999994</v>
      </c>
      <c r="W17" s="98">
        <v>77.94</v>
      </c>
      <c r="X17" s="98">
        <v>77</v>
      </c>
      <c r="Y17" s="98">
        <v>77.12</v>
      </c>
      <c r="Z17" s="98">
        <v>77.09</v>
      </c>
      <c r="AA17" s="98">
        <v>76.739999999999995</v>
      </c>
      <c r="AB17" s="98">
        <v>76.77</v>
      </c>
      <c r="AC17" s="98">
        <v>76.849999999999994</v>
      </c>
      <c r="AD17" s="98">
        <v>75.83</v>
      </c>
      <c r="AE17" s="98">
        <v>75.31</v>
      </c>
      <c r="AF17" s="98">
        <v>74.88</v>
      </c>
    </row>
    <row r="18" spans="1:32" s="74" customFormat="1" ht="13.5" customHeight="1" x14ac:dyDescent="0.2">
      <c r="A18" s="94" t="s">
        <v>31</v>
      </c>
      <c r="B18" s="98">
        <v>1.631516</v>
      </c>
      <c r="C18" s="98">
        <v>1.6555599999999999</v>
      </c>
      <c r="D18" s="98">
        <v>1.487514</v>
      </c>
      <c r="E18" s="98">
        <v>1.1709099999999999</v>
      </c>
      <c r="F18" s="98">
        <v>1.505285</v>
      </c>
      <c r="G18" s="98">
        <v>1.4791669999999999</v>
      </c>
      <c r="H18" s="98">
        <v>1.340678</v>
      </c>
      <c r="I18" s="98">
        <v>1.3353980000000001</v>
      </c>
      <c r="J18" s="98">
        <v>1.86385</v>
      </c>
      <c r="K18" s="98">
        <v>1.7804420000000001</v>
      </c>
      <c r="L18" s="98">
        <v>2.0636060000000001</v>
      </c>
      <c r="M18" s="98">
        <v>2.4944120000000001</v>
      </c>
      <c r="N18" s="98">
        <v>1.9338569999999999</v>
      </c>
      <c r="O18" s="98">
        <v>2.0457960000000002</v>
      </c>
      <c r="P18" s="98">
        <v>2.1707930000000002</v>
      </c>
      <c r="Q18" s="98">
        <v>2.520858</v>
      </c>
      <c r="R18" s="98">
        <v>1.7530289999999999</v>
      </c>
      <c r="S18" s="98">
        <v>1.48</v>
      </c>
      <c r="T18" s="98">
        <v>0.98</v>
      </c>
      <c r="U18" s="98">
        <v>0.87</v>
      </c>
      <c r="V18" s="98">
        <v>0.72</v>
      </c>
      <c r="W18" s="98">
        <v>0.46</v>
      </c>
      <c r="X18" s="98">
        <v>0.46</v>
      </c>
      <c r="Y18" s="98">
        <v>0.23</v>
      </c>
      <c r="Z18" s="98">
        <v>0.24</v>
      </c>
      <c r="AA18" s="98" t="s">
        <v>8</v>
      </c>
      <c r="AB18" s="98">
        <v>0</v>
      </c>
      <c r="AC18" s="98">
        <v>0</v>
      </c>
      <c r="AD18" s="98">
        <v>0</v>
      </c>
      <c r="AE18" s="98">
        <v>0</v>
      </c>
      <c r="AF18" s="98">
        <v>0</v>
      </c>
    </row>
    <row r="19" spans="1:32" s="74" customFormat="1" ht="13.5" customHeight="1" x14ac:dyDescent="0.2">
      <c r="A19" s="78" t="s">
        <v>41</v>
      </c>
      <c r="B19" s="92">
        <v>100</v>
      </c>
      <c r="C19" s="92">
        <v>100</v>
      </c>
      <c r="D19" s="92">
        <v>100</v>
      </c>
      <c r="E19" s="92">
        <v>100</v>
      </c>
      <c r="F19" s="92">
        <v>100</v>
      </c>
      <c r="G19" s="92">
        <v>100</v>
      </c>
      <c r="H19" s="92">
        <v>100</v>
      </c>
      <c r="I19" s="92">
        <v>100</v>
      </c>
      <c r="J19" s="92">
        <v>100</v>
      </c>
      <c r="K19" s="92">
        <v>100</v>
      </c>
      <c r="L19" s="92">
        <v>100</v>
      </c>
      <c r="M19" s="92">
        <v>100</v>
      </c>
      <c r="N19" s="92">
        <v>100</v>
      </c>
      <c r="O19" s="92">
        <v>100</v>
      </c>
      <c r="P19" s="92">
        <v>100</v>
      </c>
      <c r="Q19" s="92">
        <v>100</v>
      </c>
      <c r="R19" s="92">
        <v>100</v>
      </c>
      <c r="S19" s="92">
        <v>100</v>
      </c>
      <c r="T19" s="92">
        <v>100</v>
      </c>
      <c r="U19" s="92">
        <v>100</v>
      </c>
      <c r="V19" s="92">
        <v>100</v>
      </c>
      <c r="W19" s="92">
        <v>100</v>
      </c>
      <c r="X19" s="92">
        <v>100</v>
      </c>
      <c r="Y19" s="92">
        <v>100</v>
      </c>
      <c r="Z19" s="92">
        <v>100</v>
      </c>
      <c r="AA19" s="92">
        <v>100</v>
      </c>
      <c r="AB19" s="92">
        <v>100</v>
      </c>
      <c r="AC19" s="92">
        <v>100</v>
      </c>
      <c r="AD19" s="92">
        <v>100</v>
      </c>
      <c r="AE19" s="92">
        <v>100</v>
      </c>
      <c r="AF19" s="92">
        <v>100</v>
      </c>
    </row>
    <row r="20" spans="1:32" s="74" customFormat="1" ht="13.5" customHeight="1" x14ac:dyDescent="0.2">
      <c r="A20" s="93" t="s">
        <v>26</v>
      </c>
      <c r="B20" s="98">
        <v>13.536776</v>
      </c>
      <c r="C20" s="98">
        <v>16.265383</v>
      </c>
      <c r="D20" s="98">
        <v>15.31061</v>
      </c>
      <c r="E20" s="98">
        <v>18.166983999999999</v>
      </c>
      <c r="F20" s="98">
        <v>18.406441000000001</v>
      </c>
      <c r="G20" s="98">
        <v>18.355437999999999</v>
      </c>
      <c r="H20" s="98">
        <v>19.477435</v>
      </c>
      <c r="I20" s="98">
        <v>21.127839000000002</v>
      </c>
      <c r="J20" s="98">
        <v>20.978849</v>
      </c>
      <c r="K20" s="98">
        <v>20.072551000000001</v>
      </c>
      <c r="L20" s="98">
        <v>21.54598</v>
      </c>
      <c r="M20" s="98">
        <v>20.667763999999998</v>
      </c>
      <c r="N20" s="98">
        <v>19.754767999999999</v>
      </c>
      <c r="O20" s="98">
        <v>21.547567000000001</v>
      </c>
      <c r="P20" s="98">
        <v>24.956897000000001</v>
      </c>
      <c r="Q20" s="98">
        <v>24.174427999999999</v>
      </c>
      <c r="R20" s="98">
        <v>23.629923000000002</v>
      </c>
      <c r="S20" s="98">
        <v>25.5</v>
      </c>
      <c r="T20" s="98">
        <v>23.32</v>
      </c>
      <c r="U20" s="98">
        <v>22.67</v>
      </c>
      <c r="V20" s="98">
        <v>22.48</v>
      </c>
      <c r="W20" s="98">
        <v>23.07</v>
      </c>
      <c r="X20" s="98">
        <v>23.08</v>
      </c>
      <c r="Y20" s="98">
        <v>23.91</v>
      </c>
      <c r="Z20" s="98">
        <v>23.73</v>
      </c>
      <c r="AA20" s="98">
        <v>22.6</v>
      </c>
      <c r="AB20" s="98">
        <v>23.58</v>
      </c>
      <c r="AC20" s="98">
        <v>22.88</v>
      </c>
      <c r="AD20" s="98">
        <v>23.73</v>
      </c>
      <c r="AE20" s="98">
        <v>24.14</v>
      </c>
      <c r="AF20" s="98">
        <v>23.97</v>
      </c>
    </row>
    <row r="21" spans="1:32" s="74" customFormat="1" ht="13.5" customHeight="1" x14ac:dyDescent="0.2">
      <c r="A21" s="94" t="s">
        <v>30</v>
      </c>
      <c r="B21" s="98">
        <v>11.085029</v>
      </c>
      <c r="C21" s="98">
        <v>13.804173</v>
      </c>
      <c r="D21" s="98">
        <v>12.726773</v>
      </c>
      <c r="E21" s="98">
        <v>15.447376</v>
      </c>
      <c r="F21" s="98">
        <v>15.324820000000001</v>
      </c>
      <c r="G21" s="98">
        <v>15.092838</v>
      </c>
      <c r="H21" s="98">
        <v>16.415941</v>
      </c>
      <c r="I21" s="98">
        <v>18.142382999999999</v>
      </c>
      <c r="J21" s="98">
        <v>17.953762999999999</v>
      </c>
      <c r="K21" s="98">
        <v>17.146312000000002</v>
      </c>
      <c r="L21" s="98">
        <v>19.080409</v>
      </c>
      <c r="M21" s="98">
        <v>18.245944000000001</v>
      </c>
      <c r="N21" s="98">
        <v>17.643052000000001</v>
      </c>
      <c r="O21" s="98">
        <v>19.530906999999999</v>
      </c>
      <c r="P21" s="98">
        <v>21.530172</v>
      </c>
      <c r="Q21" s="98">
        <v>20.977985</v>
      </c>
      <c r="R21" s="98">
        <v>21.400292</v>
      </c>
      <c r="S21" s="98">
        <v>22.84</v>
      </c>
      <c r="T21" s="98">
        <v>21.22</v>
      </c>
      <c r="U21" s="98">
        <v>20.74</v>
      </c>
      <c r="V21" s="98">
        <v>20.73</v>
      </c>
      <c r="W21" s="98">
        <v>20.97</v>
      </c>
      <c r="X21" s="98">
        <v>21.14</v>
      </c>
      <c r="Y21" s="98">
        <v>21.53</v>
      </c>
      <c r="Z21" s="98">
        <v>21.57</v>
      </c>
      <c r="AA21" s="98">
        <v>20.43</v>
      </c>
      <c r="AB21" s="98">
        <v>20.78</v>
      </c>
      <c r="AC21" s="98">
        <v>20.07</v>
      </c>
      <c r="AD21" s="98">
        <v>20.77</v>
      </c>
      <c r="AE21" s="98">
        <v>21.4</v>
      </c>
      <c r="AF21" s="98">
        <v>21.53</v>
      </c>
    </row>
    <row r="22" spans="1:32" s="74" customFormat="1" ht="13.5" customHeight="1" x14ac:dyDescent="0.2">
      <c r="A22" s="94" t="s">
        <v>29</v>
      </c>
      <c r="B22" s="98">
        <v>2.4517479999999998</v>
      </c>
      <c r="C22" s="98">
        <v>2.4612090000000002</v>
      </c>
      <c r="D22" s="98">
        <v>2.5838369999999999</v>
      </c>
      <c r="E22" s="98">
        <v>2.719608</v>
      </c>
      <c r="F22" s="98">
        <v>3.0816210000000002</v>
      </c>
      <c r="G22" s="98">
        <v>3.2625989999999998</v>
      </c>
      <c r="H22" s="98">
        <v>3.0614940000000002</v>
      </c>
      <c r="I22" s="98">
        <v>2.985455</v>
      </c>
      <c r="J22" s="98">
        <v>3.0250859999999999</v>
      </c>
      <c r="K22" s="98">
        <v>2.9262389999999998</v>
      </c>
      <c r="L22" s="98">
        <v>2.4655710000000002</v>
      </c>
      <c r="M22" s="98">
        <v>2.4218199999999999</v>
      </c>
      <c r="N22" s="98">
        <v>2.1117170000000001</v>
      </c>
      <c r="O22" s="98">
        <v>2.0166590000000002</v>
      </c>
      <c r="P22" s="98">
        <v>3.4267240000000001</v>
      </c>
      <c r="Q22" s="98">
        <v>3.1964440000000001</v>
      </c>
      <c r="R22" s="98">
        <v>2.2296309999999999</v>
      </c>
      <c r="S22" s="98">
        <v>2.66</v>
      </c>
      <c r="T22" s="98">
        <v>2.11</v>
      </c>
      <c r="U22" s="98">
        <v>1.94</v>
      </c>
      <c r="V22" s="98">
        <v>1.75</v>
      </c>
      <c r="W22" s="98">
        <v>2.11</v>
      </c>
      <c r="X22" s="98">
        <v>1.94</v>
      </c>
      <c r="Y22" s="98">
        <v>2.39</v>
      </c>
      <c r="Z22" s="98">
        <v>2.16</v>
      </c>
      <c r="AA22" s="98">
        <v>2.17</v>
      </c>
      <c r="AB22" s="98">
        <v>2.8</v>
      </c>
      <c r="AC22" s="98">
        <v>2.81</v>
      </c>
      <c r="AD22" s="98">
        <v>2.96</v>
      </c>
      <c r="AE22" s="98">
        <v>2.75</v>
      </c>
      <c r="AF22" s="98">
        <v>2.44</v>
      </c>
    </row>
    <row r="23" spans="1:32" s="74" customFormat="1" ht="13.5" customHeight="1" x14ac:dyDescent="0.2">
      <c r="A23" s="95" t="s">
        <v>27</v>
      </c>
      <c r="B23" s="98">
        <v>86.463223999999997</v>
      </c>
      <c r="C23" s="98">
        <v>83.734617</v>
      </c>
      <c r="D23" s="98">
        <v>84.689390000000003</v>
      </c>
      <c r="E23" s="98">
        <v>81.833016000000001</v>
      </c>
      <c r="F23" s="98">
        <v>81.593558999999999</v>
      </c>
      <c r="G23" s="98">
        <v>81.644561999999993</v>
      </c>
      <c r="H23" s="98">
        <v>80.522565</v>
      </c>
      <c r="I23" s="98">
        <v>78.872161000000006</v>
      </c>
      <c r="J23" s="98">
        <v>79.021151000000003</v>
      </c>
      <c r="K23" s="98">
        <v>79.927448999999996</v>
      </c>
      <c r="L23" s="98">
        <v>78.45402</v>
      </c>
      <c r="M23" s="98">
        <v>79.332235999999995</v>
      </c>
      <c r="N23" s="98">
        <v>80.245232000000001</v>
      </c>
      <c r="O23" s="98">
        <v>78.452432999999999</v>
      </c>
      <c r="P23" s="98">
        <v>75.043103000000002</v>
      </c>
      <c r="Q23" s="98">
        <v>75.825571999999994</v>
      </c>
      <c r="R23" s="98">
        <v>76.370076999999995</v>
      </c>
      <c r="S23" s="98">
        <v>74.5</v>
      </c>
      <c r="T23" s="98">
        <v>76.680000000000007</v>
      </c>
      <c r="U23" s="98">
        <v>77.33</v>
      </c>
      <c r="V23" s="98">
        <v>77.52</v>
      </c>
      <c r="W23" s="98">
        <v>76.930000000000007</v>
      </c>
      <c r="X23" s="98">
        <v>76.92</v>
      </c>
      <c r="Y23" s="98">
        <v>76.09</v>
      </c>
      <c r="Z23" s="98">
        <v>76.27</v>
      </c>
      <c r="AA23" s="98">
        <v>77.400000000000006</v>
      </c>
      <c r="AB23" s="98">
        <v>76.42</v>
      </c>
      <c r="AC23" s="98">
        <v>77.12</v>
      </c>
      <c r="AD23" s="98">
        <v>76.27</v>
      </c>
      <c r="AE23" s="98">
        <v>75.86</v>
      </c>
      <c r="AF23" s="98">
        <v>76.03</v>
      </c>
    </row>
    <row r="24" spans="1:32" s="74" customFormat="1" ht="13.5" customHeight="1" x14ac:dyDescent="0.2">
      <c r="A24" s="96" t="s">
        <v>28</v>
      </c>
      <c r="B24" s="98">
        <v>84.376630000000006</v>
      </c>
      <c r="C24" s="98">
        <v>81.621188000000004</v>
      </c>
      <c r="D24" s="98">
        <v>82.133039999999994</v>
      </c>
      <c r="E24" s="98">
        <v>79.358171999999996</v>
      </c>
      <c r="F24" s="98">
        <v>78.928372999999993</v>
      </c>
      <c r="G24" s="98">
        <v>78.381962999999999</v>
      </c>
      <c r="H24" s="98">
        <v>77.513856000000004</v>
      </c>
      <c r="I24" s="98">
        <v>76.141873000000004</v>
      </c>
      <c r="J24" s="98">
        <v>76.364977999999994</v>
      </c>
      <c r="K24" s="98">
        <v>76.759371000000002</v>
      </c>
      <c r="L24" s="98">
        <v>75.633052000000006</v>
      </c>
      <c r="M24" s="98">
        <v>76.063955000000007</v>
      </c>
      <c r="N24" s="98">
        <v>77.066303000000005</v>
      </c>
      <c r="O24" s="98">
        <v>74.901358999999999</v>
      </c>
      <c r="P24" s="98">
        <v>71.379310000000004</v>
      </c>
      <c r="Q24" s="98">
        <v>72.332768999999999</v>
      </c>
      <c r="R24" s="98">
        <v>74.244634000000005</v>
      </c>
      <c r="S24" s="98">
        <v>72.709999999999994</v>
      </c>
      <c r="T24" s="98">
        <v>75.78</v>
      </c>
      <c r="U24" s="98">
        <v>76.03</v>
      </c>
      <c r="V24" s="98">
        <v>76.22</v>
      </c>
      <c r="W24" s="98">
        <v>76.16</v>
      </c>
      <c r="X24" s="98">
        <v>76.55</v>
      </c>
      <c r="Y24" s="98">
        <v>75.86</v>
      </c>
      <c r="Z24" s="98">
        <v>76.099999999999994</v>
      </c>
      <c r="AA24" s="98">
        <v>77.38</v>
      </c>
      <c r="AB24" s="98">
        <v>76.39</v>
      </c>
      <c r="AC24" s="98">
        <v>77.099999999999994</v>
      </c>
      <c r="AD24" s="98">
        <v>76.27</v>
      </c>
      <c r="AE24" s="98">
        <v>75.81</v>
      </c>
      <c r="AF24" s="98">
        <v>75.98</v>
      </c>
    </row>
    <row r="25" spans="1:32" s="74" customFormat="1" ht="13.5" customHeight="1" x14ac:dyDescent="0.2">
      <c r="A25" s="94" t="s">
        <v>31</v>
      </c>
      <c r="B25" s="98">
        <v>2.0865939999999998</v>
      </c>
      <c r="C25" s="98">
        <v>2.1134300000000001</v>
      </c>
      <c r="D25" s="98">
        <v>2.5563500000000001</v>
      </c>
      <c r="E25" s="98">
        <v>2.474844</v>
      </c>
      <c r="F25" s="98">
        <v>2.6651859999999998</v>
      </c>
      <c r="G25" s="98">
        <v>3.2625989999999998</v>
      </c>
      <c r="H25" s="98">
        <v>3.0087090000000001</v>
      </c>
      <c r="I25" s="98">
        <v>2.7302879999999998</v>
      </c>
      <c r="J25" s="98">
        <v>2.6561729999999999</v>
      </c>
      <c r="K25" s="98">
        <v>3.1680769999999998</v>
      </c>
      <c r="L25" s="98">
        <v>2.8209680000000001</v>
      </c>
      <c r="M25" s="98">
        <v>3.268281</v>
      </c>
      <c r="N25" s="98">
        <v>3.178928</v>
      </c>
      <c r="O25" s="98">
        <v>3.5510739999999998</v>
      </c>
      <c r="P25" s="98">
        <v>3.6637930000000001</v>
      </c>
      <c r="Q25" s="98">
        <v>3.4928029999999999</v>
      </c>
      <c r="R25" s="98">
        <v>2.1254430000000002</v>
      </c>
      <c r="S25" s="98">
        <v>1.79</v>
      </c>
      <c r="T25" s="98">
        <v>0.9</v>
      </c>
      <c r="U25" s="98">
        <v>1.3</v>
      </c>
      <c r="V25" s="98">
        <v>1.29</v>
      </c>
      <c r="W25" s="98">
        <v>0.76</v>
      </c>
      <c r="X25" s="98">
        <v>0.37</v>
      </c>
      <c r="Y25" s="98">
        <v>0.22</v>
      </c>
      <c r="Z25" s="98">
        <v>0.17</v>
      </c>
      <c r="AA25" s="98" t="s">
        <v>8</v>
      </c>
      <c r="AB25" s="98" t="s">
        <v>8</v>
      </c>
      <c r="AC25" s="98" t="s">
        <v>8</v>
      </c>
      <c r="AD25" s="98">
        <v>0</v>
      </c>
      <c r="AE25" s="98" t="s">
        <v>8</v>
      </c>
      <c r="AF25" s="98" t="s">
        <v>8</v>
      </c>
    </row>
    <row r="26" spans="1:32" s="74" customFormat="1" ht="13.5" customHeight="1" x14ac:dyDescent="0.2">
      <c r="A26" s="78" t="s">
        <v>42</v>
      </c>
      <c r="B26" s="92">
        <v>100</v>
      </c>
      <c r="C26" s="92">
        <v>100</v>
      </c>
      <c r="D26" s="92">
        <v>100</v>
      </c>
      <c r="E26" s="92">
        <v>100</v>
      </c>
      <c r="F26" s="92">
        <v>100</v>
      </c>
      <c r="G26" s="92">
        <v>100</v>
      </c>
      <c r="H26" s="92">
        <v>100</v>
      </c>
      <c r="I26" s="92">
        <v>100</v>
      </c>
      <c r="J26" s="92">
        <v>100</v>
      </c>
      <c r="K26" s="92">
        <v>100</v>
      </c>
      <c r="L26" s="92">
        <v>100</v>
      </c>
      <c r="M26" s="92">
        <v>100</v>
      </c>
      <c r="N26" s="92">
        <v>100</v>
      </c>
      <c r="O26" s="92">
        <v>100</v>
      </c>
      <c r="P26" s="92">
        <v>100</v>
      </c>
      <c r="Q26" s="92">
        <v>100</v>
      </c>
      <c r="R26" s="92">
        <v>100</v>
      </c>
      <c r="S26" s="92">
        <v>100</v>
      </c>
      <c r="T26" s="92">
        <v>100</v>
      </c>
      <c r="U26" s="92">
        <v>100</v>
      </c>
      <c r="V26" s="92">
        <v>100</v>
      </c>
      <c r="W26" s="92">
        <v>100</v>
      </c>
      <c r="X26" s="92">
        <v>100</v>
      </c>
      <c r="Y26" s="92">
        <v>100</v>
      </c>
      <c r="Z26" s="92">
        <v>100</v>
      </c>
      <c r="AA26" s="92">
        <v>100</v>
      </c>
      <c r="AB26" s="92">
        <v>100</v>
      </c>
      <c r="AC26" s="92">
        <v>100</v>
      </c>
      <c r="AD26" s="92">
        <v>100</v>
      </c>
      <c r="AE26" s="92">
        <v>100</v>
      </c>
      <c r="AF26" s="92">
        <v>100</v>
      </c>
    </row>
    <row r="27" spans="1:32" s="74" customFormat="1" ht="13.5" customHeight="1" x14ac:dyDescent="0.2">
      <c r="A27" s="93" t="s">
        <v>26</v>
      </c>
      <c r="B27" s="98">
        <v>12.018141</v>
      </c>
      <c r="C27" s="98">
        <v>10.501193000000001</v>
      </c>
      <c r="D27" s="98">
        <v>15.75</v>
      </c>
      <c r="E27" s="98">
        <v>14.841849</v>
      </c>
      <c r="F27" s="98">
        <v>13.5</v>
      </c>
      <c r="G27" s="98">
        <v>13.002364</v>
      </c>
      <c r="H27" s="98">
        <v>13.827159999999999</v>
      </c>
      <c r="I27" s="98">
        <v>15.217390999999999</v>
      </c>
      <c r="J27" s="98">
        <v>11.568626999999999</v>
      </c>
      <c r="K27" s="98">
        <v>19.230768999999999</v>
      </c>
      <c r="L27" s="98">
        <v>15.972222</v>
      </c>
      <c r="M27" s="98">
        <v>15.144766000000001</v>
      </c>
      <c r="N27" s="98">
        <v>20.568928</v>
      </c>
      <c r="O27" s="98">
        <v>18.723403999999999</v>
      </c>
      <c r="P27" s="98">
        <v>21.311475000000002</v>
      </c>
      <c r="Q27" s="98">
        <v>18.993134999999999</v>
      </c>
      <c r="R27" s="98">
        <v>19.753086</v>
      </c>
      <c r="S27" s="98">
        <v>18.809999999999999</v>
      </c>
      <c r="T27" s="98">
        <v>18.059999999999999</v>
      </c>
      <c r="U27" s="98">
        <v>18.440000000000001</v>
      </c>
      <c r="V27" s="98">
        <v>22.05</v>
      </c>
      <c r="W27" s="98">
        <v>18.78</v>
      </c>
      <c r="X27" s="98">
        <v>16.95</v>
      </c>
      <c r="Y27" s="98">
        <v>18.59</v>
      </c>
      <c r="Z27" s="98">
        <v>20.53</v>
      </c>
      <c r="AA27" s="98">
        <v>16.75</v>
      </c>
      <c r="AB27" s="98">
        <v>16.2</v>
      </c>
      <c r="AC27" s="98">
        <v>17.59</v>
      </c>
      <c r="AD27" s="98">
        <v>17.95</v>
      </c>
      <c r="AE27" s="98">
        <v>19.59</v>
      </c>
      <c r="AF27" s="98">
        <v>16.809999999999999</v>
      </c>
    </row>
    <row r="28" spans="1:32" s="74" customFormat="1" ht="13.5" customHeight="1" x14ac:dyDescent="0.2">
      <c r="A28" s="94" t="s">
        <v>30</v>
      </c>
      <c r="B28" s="98" t="s">
        <v>8</v>
      </c>
      <c r="C28" s="98" t="s">
        <v>8</v>
      </c>
      <c r="D28" s="98" t="s">
        <v>8</v>
      </c>
      <c r="E28" s="98" t="s">
        <v>8</v>
      </c>
      <c r="F28" s="98">
        <v>13.5</v>
      </c>
      <c r="G28" s="98" t="s">
        <v>8</v>
      </c>
      <c r="H28" s="98" t="s">
        <v>8</v>
      </c>
      <c r="I28" s="98" t="s">
        <v>8</v>
      </c>
      <c r="J28" s="98" t="s">
        <v>8</v>
      </c>
      <c r="K28" s="98" t="s">
        <v>8</v>
      </c>
      <c r="L28" s="98" t="s">
        <v>8</v>
      </c>
      <c r="M28" s="98">
        <v>15.144766000000001</v>
      </c>
      <c r="N28" s="98" t="s">
        <v>8</v>
      </c>
      <c r="O28" s="98">
        <v>17.446808999999998</v>
      </c>
      <c r="P28" s="98">
        <v>17.008196999999999</v>
      </c>
      <c r="Q28" s="98">
        <v>16.475973</v>
      </c>
      <c r="R28" s="98">
        <v>16.460905</v>
      </c>
      <c r="S28" s="98">
        <v>17.7</v>
      </c>
      <c r="T28" s="98">
        <v>16.93</v>
      </c>
      <c r="U28" s="98">
        <v>17.21</v>
      </c>
      <c r="V28" s="98">
        <v>20.23</v>
      </c>
      <c r="W28" s="98">
        <v>15.72</v>
      </c>
      <c r="X28" s="98">
        <v>15.51</v>
      </c>
      <c r="Y28" s="98">
        <v>16.78</v>
      </c>
      <c r="Z28" s="98">
        <v>17.66</v>
      </c>
      <c r="AA28" s="98">
        <v>12.62</v>
      </c>
      <c r="AB28" s="98">
        <v>13.92</v>
      </c>
      <c r="AC28" s="98">
        <v>14.46</v>
      </c>
      <c r="AD28" s="98">
        <v>15.9</v>
      </c>
      <c r="AE28" s="98">
        <v>16.79</v>
      </c>
      <c r="AF28" s="98">
        <v>12.89</v>
      </c>
    </row>
    <row r="29" spans="1:32" s="74" customFormat="1" ht="13.5" customHeight="1" x14ac:dyDescent="0.2">
      <c r="A29" s="94" t="s">
        <v>29</v>
      </c>
      <c r="B29" s="98" t="s">
        <v>8</v>
      </c>
      <c r="C29" s="98" t="s">
        <v>8</v>
      </c>
      <c r="D29" s="98" t="s">
        <v>8</v>
      </c>
      <c r="E29" s="98" t="s">
        <v>8</v>
      </c>
      <c r="F29" s="98">
        <v>0</v>
      </c>
      <c r="G29" s="98" t="s">
        <v>8</v>
      </c>
      <c r="H29" s="98" t="s">
        <v>8</v>
      </c>
      <c r="I29" s="98" t="s">
        <v>8</v>
      </c>
      <c r="J29" s="98" t="s">
        <v>8</v>
      </c>
      <c r="K29" s="98" t="s">
        <v>8</v>
      </c>
      <c r="L29" s="98" t="s">
        <v>8</v>
      </c>
      <c r="M29" s="98">
        <v>0</v>
      </c>
      <c r="N29" s="98" t="s">
        <v>8</v>
      </c>
      <c r="O29" s="98">
        <v>1.2765960000000001</v>
      </c>
      <c r="P29" s="98">
        <v>4.3032789999999999</v>
      </c>
      <c r="Q29" s="98">
        <v>2.5171619999999999</v>
      </c>
      <c r="R29" s="98">
        <v>3.2921809999999998</v>
      </c>
      <c r="S29" s="98">
        <v>1.1100000000000001</v>
      </c>
      <c r="T29" s="98">
        <v>1.1299999999999999</v>
      </c>
      <c r="U29" s="98">
        <v>1.23</v>
      </c>
      <c r="V29" s="98">
        <v>1.82</v>
      </c>
      <c r="W29" s="98">
        <v>3.06</v>
      </c>
      <c r="X29" s="98">
        <v>1.43</v>
      </c>
      <c r="Y29" s="98">
        <v>1.81</v>
      </c>
      <c r="Z29" s="98">
        <v>2.86</v>
      </c>
      <c r="AA29" s="98">
        <v>4.13</v>
      </c>
      <c r="AB29" s="98">
        <v>2.2799999999999998</v>
      </c>
      <c r="AC29" s="98">
        <v>3.13</v>
      </c>
      <c r="AD29" s="98">
        <v>2.0499999999999998</v>
      </c>
      <c r="AE29" s="98">
        <v>2.8</v>
      </c>
      <c r="AF29" s="98">
        <v>3.92</v>
      </c>
    </row>
    <row r="30" spans="1:32" s="74" customFormat="1" ht="13.5" customHeight="1" x14ac:dyDescent="0.2">
      <c r="A30" s="95" t="s">
        <v>27</v>
      </c>
      <c r="B30" s="98">
        <v>87.981859</v>
      </c>
      <c r="C30" s="98">
        <v>89.498806999999999</v>
      </c>
      <c r="D30" s="98">
        <v>84.25</v>
      </c>
      <c r="E30" s="98">
        <v>85.158151000000004</v>
      </c>
      <c r="F30" s="98">
        <v>86.5</v>
      </c>
      <c r="G30" s="98">
        <v>86.997636</v>
      </c>
      <c r="H30" s="98">
        <v>86.172839999999994</v>
      </c>
      <c r="I30" s="98">
        <v>84.782608999999994</v>
      </c>
      <c r="J30" s="98">
        <v>88.431372999999994</v>
      </c>
      <c r="K30" s="98">
        <v>80.769231000000005</v>
      </c>
      <c r="L30" s="98">
        <v>84.027777999999998</v>
      </c>
      <c r="M30" s="98">
        <v>84.855233999999996</v>
      </c>
      <c r="N30" s="98">
        <v>79.431072</v>
      </c>
      <c r="O30" s="98">
        <v>81.276595999999998</v>
      </c>
      <c r="P30" s="98">
        <v>78.688524999999998</v>
      </c>
      <c r="Q30" s="98">
        <v>81.006865000000005</v>
      </c>
      <c r="R30" s="98">
        <v>80.246914000000004</v>
      </c>
      <c r="S30" s="98">
        <v>81.19</v>
      </c>
      <c r="T30" s="98">
        <v>81.94</v>
      </c>
      <c r="U30" s="98">
        <v>81.56</v>
      </c>
      <c r="V30" s="98">
        <v>77.95</v>
      </c>
      <c r="W30" s="98">
        <v>81.22</v>
      </c>
      <c r="X30" s="98">
        <v>83.05</v>
      </c>
      <c r="Y30" s="98">
        <v>81.41</v>
      </c>
      <c r="Z30" s="98">
        <v>79.47</v>
      </c>
      <c r="AA30" s="98">
        <v>83.25</v>
      </c>
      <c r="AB30" s="98">
        <v>83.8</v>
      </c>
      <c r="AC30" s="98">
        <v>82.41</v>
      </c>
      <c r="AD30" s="98">
        <v>82.05</v>
      </c>
      <c r="AE30" s="98">
        <v>80.41</v>
      </c>
      <c r="AF30" s="98">
        <v>83.19</v>
      </c>
    </row>
    <row r="31" spans="1:32" s="74" customFormat="1" ht="13.5" customHeight="1" x14ac:dyDescent="0.2">
      <c r="A31" s="96" t="s">
        <v>28</v>
      </c>
      <c r="B31" s="98">
        <v>86.848072999999999</v>
      </c>
      <c r="C31" s="98" t="s">
        <v>8</v>
      </c>
      <c r="D31" s="98">
        <v>82.75</v>
      </c>
      <c r="E31" s="98">
        <v>83.454988</v>
      </c>
      <c r="F31" s="98" t="s">
        <v>8</v>
      </c>
      <c r="G31" s="98" t="s">
        <v>8</v>
      </c>
      <c r="H31" s="98">
        <v>84.938271999999998</v>
      </c>
      <c r="I31" s="98">
        <v>83.333332999999996</v>
      </c>
      <c r="J31" s="98">
        <v>86.274510000000006</v>
      </c>
      <c r="K31" s="98">
        <v>79.326922999999994</v>
      </c>
      <c r="L31" s="98">
        <v>82.870369999999994</v>
      </c>
      <c r="M31" s="98">
        <v>82.85078</v>
      </c>
      <c r="N31" s="98">
        <v>77.680525000000003</v>
      </c>
      <c r="O31" s="98">
        <v>78.510638</v>
      </c>
      <c r="P31" s="98">
        <v>76.024590000000003</v>
      </c>
      <c r="Q31" s="98">
        <v>78.260869999999997</v>
      </c>
      <c r="R31" s="98">
        <v>77.366254999999995</v>
      </c>
      <c r="S31" s="98">
        <v>80.75</v>
      </c>
      <c r="T31" s="98">
        <v>80.36</v>
      </c>
      <c r="U31" s="98">
        <v>81.349999999999994</v>
      </c>
      <c r="V31" s="98">
        <v>76.59</v>
      </c>
      <c r="W31" s="98">
        <v>81</v>
      </c>
      <c r="X31" s="98">
        <v>82.1</v>
      </c>
      <c r="Y31" s="98">
        <v>81.41</v>
      </c>
      <c r="Z31" s="98">
        <v>79.47</v>
      </c>
      <c r="AA31" s="98">
        <v>83.25</v>
      </c>
      <c r="AB31" s="98">
        <v>83.8</v>
      </c>
      <c r="AC31" s="98">
        <v>82.41</v>
      </c>
      <c r="AD31" s="98">
        <v>82.05</v>
      </c>
      <c r="AE31" s="98">
        <v>80.41</v>
      </c>
      <c r="AF31" s="98">
        <v>83.19</v>
      </c>
    </row>
    <row r="32" spans="1:32" s="74" customFormat="1" ht="13.5" customHeight="1" x14ac:dyDescent="0.2">
      <c r="A32" s="94" t="s">
        <v>31</v>
      </c>
      <c r="B32" s="98">
        <v>1.1337870000000001</v>
      </c>
      <c r="C32" s="98" t="s">
        <v>8</v>
      </c>
      <c r="D32" s="98">
        <v>1.5</v>
      </c>
      <c r="E32" s="98">
        <v>1.703163</v>
      </c>
      <c r="F32" s="98" t="s">
        <v>8</v>
      </c>
      <c r="G32" s="98" t="s">
        <v>8</v>
      </c>
      <c r="H32" s="98">
        <v>1.2345680000000001</v>
      </c>
      <c r="I32" s="98">
        <v>1.4492750000000001</v>
      </c>
      <c r="J32" s="98">
        <v>2.156863</v>
      </c>
      <c r="K32" s="98">
        <v>1.4423079999999999</v>
      </c>
      <c r="L32" s="98">
        <v>1.1574070000000001</v>
      </c>
      <c r="M32" s="98">
        <v>2.004454</v>
      </c>
      <c r="N32" s="98">
        <v>1.7505470000000001</v>
      </c>
      <c r="O32" s="98">
        <v>2.7659570000000002</v>
      </c>
      <c r="P32" s="98">
        <v>2.6639339999999998</v>
      </c>
      <c r="Q32" s="98">
        <v>2.7459950000000002</v>
      </c>
      <c r="R32" s="98">
        <v>2.8806579999999999</v>
      </c>
      <c r="S32" s="98" t="s">
        <v>8</v>
      </c>
      <c r="T32" s="98">
        <v>1.58</v>
      </c>
      <c r="U32" s="98" t="s">
        <v>8</v>
      </c>
      <c r="V32" s="98">
        <v>1.36</v>
      </c>
      <c r="W32" s="98" t="s">
        <v>8</v>
      </c>
      <c r="X32" s="98" t="s">
        <v>8</v>
      </c>
      <c r="Y32" s="98">
        <v>0</v>
      </c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98">
        <v>0</v>
      </c>
    </row>
    <row r="33" spans="1:32" s="74" customFormat="1" ht="13.5" customHeight="1" x14ac:dyDescent="0.2">
      <c r="A33" s="78" t="s">
        <v>43</v>
      </c>
      <c r="B33" s="92">
        <v>100</v>
      </c>
      <c r="C33" s="92">
        <v>100</v>
      </c>
      <c r="D33" s="92">
        <v>100</v>
      </c>
      <c r="E33" s="92">
        <v>100</v>
      </c>
      <c r="F33" s="92">
        <v>100</v>
      </c>
      <c r="G33" s="92">
        <v>100</v>
      </c>
      <c r="H33" s="92">
        <v>100</v>
      </c>
      <c r="I33" s="92">
        <v>100</v>
      </c>
      <c r="J33" s="92">
        <v>100</v>
      </c>
      <c r="K33" s="92">
        <v>100</v>
      </c>
      <c r="L33" s="92">
        <v>100</v>
      </c>
      <c r="M33" s="92">
        <v>100</v>
      </c>
      <c r="N33" s="92">
        <v>100</v>
      </c>
      <c r="O33" s="92">
        <v>100</v>
      </c>
      <c r="P33" s="92">
        <v>100</v>
      </c>
      <c r="Q33" s="92">
        <v>100</v>
      </c>
      <c r="R33" s="92">
        <v>100</v>
      </c>
      <c r="S33" s="92">
        <v>100</v>
      </c>
      <c r="T33" s="92">
        <v>100</v>
      </c>
      <c r="U33" s="92">
        <v>100</v>
      </c>
      <c r="V33" s="92">
        <v>100</v>
      </c>
      <c r="W33" s="92">
        <v>100</v>
      </c>
      <c r="X33" s="92">
        <v>100</v>
      </c>
      <c r="Y33" s="92">
        <v>100</v>
      </c>
      <c r="Z33" s="92">
        <v>100</v>
      </c>
      <c r="AA33" s="92">
        <v>100</v>
      </c>
      <c r="AB33" s="92">
        <v>100</v>
      </c>
      <c r="AC33" s="92">
        <v>100</v>
      </c>
      <c r="AD33" s="92">
        <v>100</v>
      </c>
      <c r="AE33" s="92">
        <v>100</v>
      </c>
      <c r="AF33" s="92">
        <v>100</v>
      </c>
    </row>
    <row r="34" spans="1:32" s="74" customFormat="1" ht="13.5" customHeight="1" x14ac:dyDescent="0.2">
      <c r="A34" s="93" t="s">
        <v>26</v>
      </c>
      <c r="B34" s="98">
        <v>13.261944</v>
      </c>
      <c r="C34" s="98">
        <v>16.696588999999999</v>
      </c>
      <c r="D34" s="98">
        <v>17.606838</v>
      </c>
      <c r="E34" s="98">
        <v>18.657367000000001</v>
      </c>
      <c r="F34" s="98">
        <v>21.492007000000001</v>
      </c>
      <c r="G34" s="98">
        <v>20.484753999999999</v>
      </c>
      <c r="H34" s="98">
        <v>19.420517</v>
      </c>
      <c r="I34" s="98">
        <v>20.258621000000002</v>
      </c>
      <c r="J34" s="98">
        <v>19.179986</v>
      </c>
      <c r="K34" s="98">
        <v>19.251701000000001</v>
      </c>
      <c r="L34" s="98">
        <v>18.956406999999999</v>
      </c>
      <c r="M34" s="98">
        <v>19.842828999999998</v>
      </c>
      <c r="N34" s="98">
        <v>22.598870000000002</v>
      </c>
      <c r="O34" s="98">
        <v>22.146823000000001</v>
      </c>
      <c r="P34" s="98">
        <v>22.688039</v>
      </c>
      <c r="Q34" s="98">
        <v>22.069378</v>
      </c>
      <c r="R34" s="98">
        <v>22.045314999999999</v>
      </c>
      <c r="S34" s="98">
        <v>23.68</v>
      </c>
      <c r="T34" s="98">
        <v>22.93</v>
      </c>
      <c r="U34" s="98">
        <v>23.22</v>
      </c>
      <c r="V34" s="98">
        <v>20.46</v>
      </c>
      <c r="W34" s="98">
        <v>21.91</v>
      </c>
      <c r="X34" s="98">
        <v>21.2</v>
      </c>
      <c r="Y34" s="98">
        <v>20.94</v>
      </c>
      <c r="Z34" s="98">
        <v>21.65</v>
      </c>
      <c r="AA34" s="98">
        <v>22.9</v>
      </c>
      <c r="AB34" s="98">
        <v>25.39</v>
      </c>
      <c r="AC34" s="98">
        <v>22.22</v>
      </c>
      <c r="AD34" s="98">
        <v>24.08</v>
      </c>
      <c r="AE34" s="98">
        <v>24.73</v>
      </c>
      <c r="AF34" s="98">
        <v>23.36</v>
      </c>
    </row>
    <row r="35" spans="1:32" s="74" customFormat="1" ht="13.5" customHeight="1" x14ac:dyDescent="0.2">
      <c r="A35" s="94" t="s">
        <v>30</v>
      </c>
      <c r="B35" s="98">
        <v>12.685338</v>
      </c>
      <c r="C35" s="98">
        <v>15.888688999999999</v>
      </c>
      <c r="D35" s="98">
        <v>16.837606999999998</v>
      </c>
      <c r="E35" s="98">
        <v>17.785526999999998</v>
      </c>
      <c r="F35" s="98">
        <v>20.959147000000002</v>
      </c>
      <c r="G35" s="98">
        <v>20.093823</v>
      </c>
      <c r="H35" s="98">
        <v>19.028974000000002</v>
      </c>
      <c r="I35" s="98">
        <v>19.755747</v>
      </c>
      <c r="J35" s="98">
        <v>18.763030000000001</v>
      </c>
      <c r="K35" s="98" t="s">
        <v>8</v>
      </c>
      <c r="L35" s="98" t="s">
        <v>8</v>
      </c>
      <c r="M35" s="98" t="s">
        <v>8</v>
      </c>
      <c r="N35" s="98">
        <v>19.836786</v>
      </c>
      <c r="O35" s="98">
        <v>19.062307000000001</v>
      </c>
      <c r="P35" s="98">
        <v>20.036991</v>
      </c>
      <c r="Q35" s="98">
        <v>19.198564999999999</v>
      </c>
      <c r="R35" s="98">
        <v>20.085732</v>
      </c>
      <c r="S35" s="98">
        <v>21.9</v>
      </c>
      <c r="T35" s="98">
        <v>21.21</v>
      </c>
      <c r="U35" s="98">
        <v>21.19</v>
      </c>
      <c r="V35" s="98">
        <v>17.86</v>
      </c>
      <c r="W35" s="98">
        <v>18.760000000000002</v>
      </c>
      <c r="X35" s="98">
        <v>18.2</v>
      </c>
      <c r="Y35" s="98">
        <v>17.78</v>
      </c>
      <c r="Z35" s="98">
        <v>18.39</v>
      </c>
      <c r="AA35" s="98">
        <v>19.649999999999999</v>
      </c>
      <c r="AB35" s="98">
        <v>20.27</v>
      </c>
      <c r="AC35" s="98">
        <v>18.54</v>
      </c>
      <c r="AD35" s="98">
        <v>20.39</v>
      </c>
      <c r="AE35" s="98">
        <v>20.86</v>
      </c>
      <c r="AF35" s="98">
        <v>20.170000000000002</v>
      </c>
    </row>
    <row r="36" spans="1:32" s="74" customFormat="1" ht="13.5" customHeight="1" x14ac:dyDescent="0.2">
      <c r="A36" s="94" t="s">
        <v>29</v>
      </c>
      <c r="B36" s="98">
        <v>0.57660599999999995</v>
      </c>
      <c r="C36" s="98">
        <v>0.80789900000000003</v>
      </c>
      <c r="D36" s="98">
        <v>0.769231</v>
      </c>
      <c r="E36" s="98">
        <v>0.87183999999999995</v>
      </c>
      <c r="F36" s="98">
        <v>0.53286</v>
      </c>
      <c r="G36" s="98">
        <v>0.39093</v>
      </c>
      <c r="H36" s="98">
        <v>0.39154299999999997</v>
      </c>
      <c r="I36" s="98">
        <v>0.50287400000000004</v>
      </c>
      <c r="J36" s="98">
        <v>0.41695599999999999</v>
      </c>
      <c r="K36" s="98" t="s">
        <v>8</v>
      </c>
      <c r="L36" s="98" t="s">
        <v>8</v>
      </c>
      <c r="M36" s="98" t="s">
        <v>8</v>
      </c>
      <c r="N36" s="98">
        <v>2.7620840000000002</v>
      </c>
      <c r="O36" s="98">
        <v>3.0845159999999998</v>
      </c>
      <c r="P36" s="98">
        <v>2.6510479999999998</v>
      </c>
      <c r="Q36" s="98">
        <v>2.8708130000000001</v>
      </c>
      <c r="R36" s="98">
        <v>1.959584</v>
      </c>
      <c r="S36" s="98">
        <v>1.78</v>
      </c>
      <c r="T36" s="98">
        <v>1.72</v>
      </c>
      <c r="U36" s="98">
        <v>2.04</v>
      </c>
      <c r="V36" s="98">
        <v>2.61</v>
      </c>
      <c r="W36" s="98">
        <v>3.15</v>
      </c>
      <c r="X36" s="98">
        <v>3</v>
      </c>
      <c r="Y36" s="98">
        <v>3.16</v>
      </c>
      <c r="Z36" s="98">
        <v>3.26</v>
      </c>
      <c r="AA36" s="98">
        <v>3.25</v>
      </c>
      <c r="AB36" s="98">
        <v>5.1100000000000003</v>
      </c>
      <c r="AC36" s="98">
        <v>3.68</v>
      </c>
      <c r="AD36" s="98">
        <v>3.69</v>
      </c>
      <c r="AE36" s="98">
        <v>3.87</v>
      </c>
      <c r="AF36" s="98">
        <v>3.19</v>
      </c>
    </row>
    <row r="37" spans="1:32" s="74" customFormat="1" ht="13.5" customHeight="1" x14ac:dyDescent="0.2">
      <c r="A37" s="95" t="s">
        <v>27</v>
      </c>
      <c r="B37" s="98">
        <v>86.738056</v>
      </c>
      <c r="C37" s="98">
        <v>83.303410999999997</v>
      </c>
      <c r="D37" s="98">
        <v>82.393162000000004</v>
      </c>
      <c r="E37" s="98">
        <v>81.342633000000006</v>
      </c>
      <c r="F37" s="98">
        <v>78.507992999999999</v>
      </c>
      <c r="G37" s="98">
        <v>79.515246000000005</v>
      </c>
      <c r="H37" s="98">
        <v>80.579482999999996</v>
      </c>
      <c r="I37" s="98">
        <v>79.741378999999995</v>
      </c>
      <c r="J37" s="98">
        <v>80.820014</v>
      </c>
      <c r="K37" s="98">
        <v>80.748299000000003</v>
      </c>
      <c r="L37" s="98">
        <v>81.043593000000001</v>
      </c>
      <c r="M37" s="98">
        <v>80.157171000000005</v>
      </c>
      <c r="N37" s="98">
        <v>77.401129999999995</v>
      </c>
      <c r="O37" s="98">
        <v>77.853177000000002</v>
      </c>
      <c r="P37" s="98">
        <v>77.311960999999997</v>
      </c>
      <c r="Q37" s="98">
        <v>77.930622</v>
      </c>
      <c r="R37" s="98">
        <v>77.954684999999998</v>
      </c>
      <c r="S37" s="98">
        <v>76.319999999999993</v>
      </c>
      <c r="T37" s="98">
        <v>77.069999999999993</v>
      </c>
      <c r="U37" s="98">
        <v>76.78</v>
      </c>
      <c r="V37" s="98">
        <v>79.540000000000006</v>
      </c>
      <c r="W37" s="98">
        <v>78.09</v>
      </c>
      <c r="X37" s="98">
        <v>78.8</v>
      </c>
      <c r="Y37" s="98">
        <v>79.06</v>
      </c>
      <c r="Z37" s="98">
        <v>78.349999999999994</v>
      </c>
      <c r="AA37" s="98">
        <v>77.099999999999994</v>
      </c>
      <c r="AB37" s="98">
        <v>74.61</v>
      </c>
      <c r="AC37" s="98">
        <v>77.78</v>
      </c>
      <c r="AD37" s="98">
        <v>75.92</v>
      </c>
      <c r="AE37" s="98">
        <v>75.27</v>
      </c>
      <c r="AF37" s="98">
        <v>76.64</v>
      </c>
    </row>
    <row r="38" spans="1:32" s="74" customFormat="1" ht="13.5" customHeight="1" x14ac:dyDescent="0.2">
      <c r="A38" s="96" t="s">
        <v>28</v>
      </c>
      <c r="B38" s="98">
        <v>85.996705000000006</v>
      </c>
      <c r="C38" s="98">
        <v>82.226212000000004</v>
      </c>
      <c r="D38" s="98">
        <v>81.282050999999996</v>
      </c>
      <c r="E38" s="98">
        <v>79.686138</v>
      </c>
      <c r="F38" s="98">
        <v>77.531082999999995</v>
      </c>
      <c r="G38" s="98">
        <v>78.342455000000001</v>
      </c>
      <c r="H38" s="98">
        <v>79.561471999999995</v>
      </c>
      <c r="I38" s="98">
        <v>78.663792999999998</v>
      </c>
      <c r="J38" s="98">
        <v>80.055593999999999</v>
      </c>
      <c r="K38" s="98">
        <v>79.863945999999999</v>
      </c>
      <c r="L38" s="98">
        <v>79.194187999999997</v>
      </c>
      <c r="M38" s="98">
        <v>78.454486000000003</v>
      </c>
      <c r="N38" s="98">
        <v>75.768989000000005</v>
      </c>
      <c r="O38" s="98">
        <v>75.447254999999998</v>
      </c>
      <c r="P38" s="98">
        <v>74.784216999999998</v>
      </c>
      <c r="Q38" s="98">
        <v>75.657894999999996</v>
      </c>
      <c r="R38" s="98">
        <v>76.913656000000003</v>
      </c>
      <c r="S38" s="98">
        <v>74.959999999999994</v>
      </c>
      <c r="T38" s="98">
        <v>76.010000000000005</v>
      </c>
      <c r="U38" s="98">
        <v>76.31</v>
      </c>
      <c r="V38" s="98">
        <v>78.489999999999995</v>
      </c>
      <c r="W38" s="98">
        <v>77.59</v>
      </c>
      <c r="X38" s="98">
        <v>78.459999999999994</v>
      </c>
      <c r="Y38" s="98">
        <v>78.83</v>
      </c>
      <c r="Z38" s="98">
        <v>78.290000000000006</v>
      </c>
      <c r="AA38" s="98">
        <v>77.040000000000006</v>
      </c>
      <c r="AB38" s="98">
        <v>74.61</v>
      </c>
      <c r="AC38" s="98">
        <v>77.78</v>
      </c>
      <c r="AD38" s="98">
        <v>75.73</v>
      </c>
      <c r="AE38" s="98">
        <v>75.27</v>
      </c>
      <c r="AF38" s="98">
        <v>76.58</v>
      </c>
    </row>
    <row r="39" spans="1:32" s="74" customFormat="1" ht="13.5" customHeight="1" x14ac:dyDescent="0.2">
      <c r="A39" s="94" t="s">
        <v>31</v>
      </c>
      <c r="B39" s="98">
        <v>0.74135099999999998</v>
      </c>
      <c r="C39" s="98">
        <v>1.077199</v>
      </c>
      <c r="D39" s="98">
        <v>1.111111</v>
      </c>
      <c r="E39" s="98">
        <v>1.6564950000000001</v>
      </c>
      <c r="F39" s="98">
        <v>0.97690900000000003</v>
      </c>
      <c r="G39" s="98">
        <v>1.1727909999999999</v>
      </c>
      <c r="H39" s="98">
        <v>1.018011</v>
      </c>
      <c r="I39" s="98">
        <v>1.0775859999999999</v>
      </c>
      <c r="J39" s="98">
        <v>0.76441999999999999</v>
      </c>
      <c r="K39" s="98">
        <v>0.88435399999999997</v>
      </c>
      <c r="L39" s="98">
        <v>1.8494060000000001</v>
      </c>
      <c r="M39" s="98">
        <v>1.702685</v>
      </c>
      <c r="N39" s="98">
        <v>1.6321410000000001</v>
      </c>
      <c r="O39" s="98">
        <v>2.4059219999999999</v>
      </c>
      <c r="P39" s="98">
        <v>2.5277440000000002</v>
      </c>
      <c r="Q39" s="98">
        <v>2.2727270000000002</v>
      </c>
      <c r="R39" s="98">
        <v>1.041029</v>
      </c>
      <c r="S39" s="98">
        <v>1.36</v>
      </c>
      <c r="T39" s="98">
        <v>1.07</v>
      </c>
      <c r="U39" s="98">
        <v>0.47</v>
      </c>
      <c r="V39" s="98">
        <v>1.04</v>
      </c>
      <c r="W39" s="98">
        <v>0.5</v>
      </c>
      <c r="X39" s="98">
        <v>0.35</v>
      </c>
      <c r="Y39" s="98" t="s">
        <v>8</v>
      </c>
      <c r="Z39" s="98" t="s">
        <v>8</v>
      </c>
      <c r="AA39" s="98" t="s">
        <v>8</v>
      </c>
      <c r="AB39" s="98">
        <v>0</v>
      </c>
      <c r="AC39" s="98">
        <v>0</v>
      </c>
      <c r="AD39" s="98" t="s">
        <v>8</v>
      </c>
      <c r="AE39" s="98">
        <v>0</v>
      </c>
      <c r="AF39" s="98" t="s">
        <v>8</v>
      </c>
    </row>
    <row r="40" spans="1:32" s="74" customFormat="1" ht="13.5" customHeight="1" x14ac:dyDescent="0.2">
      <c r="A40" s="78" t="s">
        <v>44</v>
      </c>
      <c r="B40" s="92">
        <v>100</v>
      </c>
      <c r="C40" s="92">
        <v>100</v>
      </c>
      <c r="D40" s="92">
        <v>100</v>
      </c>
      <c r="E40" s="92">
        <v>100</v>
      </c>
      <c r="F40" s="92">
        <v>100</v>
      </c>
      <c r="G40" s="92">
        <v>100</v>
      </c>
      <c r="H40" s="92">
        <v>100</v>
      </c>
      <c r="I40" s="92">
        <v>100</v>
      </c>
      <c r="J40" s="92">
        <v>100</v>
      </c>
      <c r="K40" s="92">
        <v>100</v>
      </c>
      <c r="L40" s="92">
        <v>100</v>
      </c>
      <c r="M40" s="92">
        <v>100</v>
      </c>
      <c r="N40" s="92">
        <v>100</v>
      </c>
      <c r="O40" s="92">
        <v>100</v>
      </c>
      <c r="P40" s="92">
        <v>100</v>
      </c>
      <c r="Q40" s="92">
        <v>100</v>
      </c>
      <c r="R40" s="92">
        <v>100</v>
      </c>
      <c r="S40" s="92">
        <v>100</v>
      </c>
      <c r="T40" s="92">
        <v>100</v>
      </c>
      <c r="U40" s="92">
        <v>100</v>
      </c>
      <c r="V40" s="92">
        <v>100</v>
      </c>
      <c r="W40" s="92">
        <v>100</v>
      </c>
      <c r="X40" s="92">
        <v>100</v>
      </c>
      <c r="Y40" s="92">
        <v>100</v>
      </c>
      <c r="Z40" s="92">
        <v>100</v>
      </c>
      <c r="AA40" s="92">
        <v>100</v>
      </c>
      <c r="AB40" s="92">
        <v>100</v>
      </c>
      <c r="AC40" s="92">
        <v>100</v>
      </c>
      <c r="AD40" s="92">
        <v>100</v>
      </c>
      <c r="AE40" s="92">
        <v>100</v>
      </c>
      <c r="AF40" s="92">
        <v>100</v>
      </c>
    </row>
    <row r="41" spans="1:32" s="74" customFormat="1" ht="13.5" customHeight="1" x14ac:dyDescent="0.2">
      <c r="A41" s="93" t="s">
        <v>26</v>
      </c>
      <c r="B41" s="98">
        <v>15.846995</v>
      </c>
      <c r="C41" s="98">
        <v>11.935484000000001</v>
      </c>
      <c r="D41" s="98">
        <v>16.470587999999999</v>
      </c>
      <c r="E41" s="98">
        <v>18.729096999999999</v>
      </c>
      <c r="F41" s="98">
        <v>16.207951000000001</v>
      </c>
      <c r="G41" s="98">
        <v>22.089552000000001</v>
      </c>
      <c r="H41" s="98">
        <v>17.073170999999999</v>
      </c>
      <c r="I41" s="98">
        <v>21.705425999999999</v>
      </c>
      <c r="J41" s="98">
        <v>21.280992000000001</v>
      </c>
      <c r="K41" s="98">
        <v>19.651741000000001</v>
      </c>
      <c r="L41" s="98">
        <v>20.14742</v>
      </c>
      <c r="M41" s="98">
        <v>17.882352999999998</v>
      </c>
      <c r="N41" s="98">
        <v>18.075116999999999</v>
      </c>
      <c r="O41" s="98">
        <v>19.832985000000001</v>
      </c>
      <c r="P41" s="98">
        <v>17.167382</v>
      </c>
      <c r="Q41" s="98">
        <v>17.926566000000001</v>
      </c>
      <c r="R41" s="98">
        <v>17.261904999999999</v>
      </c>
      <c r="S41" s="98">
        <v>17.86</v>
      </c>
      <c r="T41" s="98">
        <v>19.600000000000001</v>
      </c>
      <c r="U41" s="98">
        <v>18.899999999999999</v>
      </c>
      <c r="V41" s="98">
        <v>19.79</v>
      </c>
      <c r="W41" s="98">
        <v>21.36</v>
      </c>
      <c r="X41" s="98">
        <v>19.66</v>
      </c>
      <c r="Y41" s="98">
        <v>14.35</v>
      </c>
      <c r="Z41" s="98">
        <v>20.09</v>
      </c>
      <c r="AA41" s="98">
        <v>14.98</v>
      </c>
      <c r="AB41" s="98">
        <v>19.96</v>
      </c>
      <c r="AC41" s="98">
        <v>23.24</v>
      </c>
      <c r="AD41" s="98">
        <v>20</v>
      </c>
      <c r="AE41" s="98">
        <v>22.31</v>
      </c>
      <c r="AF41" s="98">
        <v>21.79</v>
      </c>
    </row>
    <row r="42" spans="1:32" s="74" customFormat="1" ht="13.5" customHeight="1" x14ac:dyDescent="0.2">
      <c r="A42" s="94" t="s">
        <v>30</v>
      </c>
      <c r="B42" s="98" t="s">
        <v>8</v>
      </c>
      <c r="C42" s="98" t="s">
        <v>8</v>
      </c>
      <c r="D42" s="98">
        <v>15</v>
      </c>
      <c r="E42" s="98" t="s">
        <v>8</v>
      </c>
      <c r="F42" s="98" t="s">
        <v>8</v>
      </c>
      <c r="G42" s="98">
        <v>19.402985000000001</v>
      </c>
      <c r="H42" s="98">
        <v>14.939024</v>
      </c>
      <c r="I42" s="98" t="s">
        <v>8</v>
      </c>
      <c r="J42" s="98">
        <v>19.008264</v>
      </c>
      <c r="K42" s="98">
        <v>17.910447999999999</v>
      </c>
      <c r="L42" s="98" t="s">
        <v>8</v>
      </c>
      <c r="M42" s="98" t="s">
        <v>8</v>
      </c>
      <c r="N42" s="98">
        <v>16.901408</v>
      </c>
      <c r="O42" s="98">
        <v>18.371607999999998</v>
      </c>
      <c r="P42" s="98">
        <v>16.094421000000001</v>
      </c>
      <c r="Q42" s="98">
        <v>16.846651999999999</v>
      </c>
      <c r="R42" s="98" t="s">
        <v>8</v>
      </c>
      <c r="S42" s="98">
        <v>17.43</v>
      </c>
      <c r="T42" s="98">
        <v>18.38</v>
      </c>
      <c r="U42" s="98">
        <v>18.260000000000002</v>
      </c>
      <c r="V42" s="98">
        <v>18.739999999999998</v>
      </c>
      <c r="W42" s="98">
        <v>20.420000000000002</v>
      </c>
      <c r="X42" s="98">
        <v>18.18</v>
      </c>
      <c r="Y42" s="98">
        <v>14.12</v>
      </c>
      <c r="Z42" s="98">
        <v>19.649999999999999</v>
      </c>
      <c r="AA42" s="98">
        <v>14.32</v>
      </c>
      <c r="AB42" s="98">
        <v>17.98</v>
      </c>
      <c r="AC42" s="98">
        <v>21.31</v>
      </c>
      <c r="AD42" s="98">
        <v>17.5</v>
      </c>
      <c r="AE42" s="98">
        <v>19.55</v>
      </c>
      <c r="AF42" s="98">
        <v>20.100000000000001</v>
      </c>
    </row>
    <row r="43" spans="1:32" s="74" customFormat="1" ht="13.5" customHeight="1" x14ac:dyDescent="0.2">
      <c r="A43" s="94" t="s">
        <v>29</v>
      </c>
      <c r="B43" s="98" t="s">
        <v>8</v>
      </c>
      <c r="C43" s="98" t="s">
        <v>8</v>
      </c>
      <c r="D43" s="98">
        <v>1.470588</v>
      </c>
      <c r="E43" s="98" t="s">
        <v>8</v>
      </c>
      <c r="F43" s="98" t="s">
        <v>8</v>
      </c>
      <c r="G43" s="98">
        <v>2.6865670000000001</v>
      </c>
      <c r="H43" s="98">
        <v>2.1341459999999999</v>
      </c>
      <c r="I43" s="98" t="s">
        <v>8</v>
      </c>
      <c r="J43" s="98">
        <v>2.2727270000000002</v>
      </c>
      <c r="K43" s="98">
        <v>1.7412939999999999</v>
      </c>
      <c r="L43" s="98" t="s">
        <v>8</v>
      </c>
      <c r="M43" s="98" t="s">
        <v>8</v>
      </c>
      <c r="N43" s="98">
        <v>1.1737089999999999</v>
      </c>
      <c r="O43" s="98">
        <v>1.4613780000000001</v>
      </c>
      <c r="P43" s="98">
        <v>1.0729610000000001</v>
      </c>
      <c r="Q43" s="98">
        <v>1.079914</v>
      </c>
      <c r="R43" s="98" t="s">
        <v>8</v>
      </c>
      <c r="S43" s="98" t="s">
        <v>8</v>
      </c>
      <c r="T43" s="98">
        <v>1.21</v>
      </c>
      <c r="U43" s="98">
        <v>0.64</v>
      </c>
      <c r="V43" s="98" t="s">
        <v>8</v>
      </c>
      <c r="W43" s="98" t="s">
        <v>8</v>
      </c>
      <c r="X43" s="98">
        <v>1.48</v>
      </c>
      <c r="Y43" s="98" t="s">
        <v>8</v>
      </c>
      <c r="Z43" s="98" t="s">
        <v>8</v>
      </c>
      <c r="AA43" s="98" t="s">
        <v>8</v>
      </c>
      <c r="AB43" s="98">
        <v>1.97</v>
      </c>
      <c r="AC43" s="98">
        <v>1.94</v>
      </c>
      <c r="AD43" s="98">
        <v>2.5</v>
      </c>
      <c r="AE43" s="98">
        <v>2.76</v>
      </c>
      <c r="AF43" s="98">
        <v>1.69</v>
      </c>
    </row>
    <row r="44" spans="1:32" s="74" customFormat="1" ht="13.5" customHeight="1" x14ac:dyDescent="0.2">
      <c r="A44" s="95" t="s">
        <v>27</v>
      </c>
      <c r="B44" s="98">
        <v>84.153004999999993</v>
      </c>
      <c r="C44" s="98">
        <v>88.064515999999998</v>
      </c>
      <c r="D44" s="98">
        <v>83.529411999999994</v>
      </c>
      <c r="E44" s="98">
        <v>81.270903000000004</v>
      </c>
      <c r="F44" s="98">
        <v>83.792049000000006</v>
      </c>
      <c r="G44" s="98">
        <v>77.910448000000002</v>
      </c>
      <c r="H44" s="98">
        <v>82.926828999999998</v>
      </c>
      <c r="I44" s="98">
        <v>78.294573999999997</v>
      </c>
      <c r="J44" s="98">
        <v>78.719008000000002</v>
      </c>
      <c r="K44" s="98">
        <v>80.348258999999999</v>
      </c>
      <c r="L44" s="98">
        <v>79.852580000000003</v>
      </c>
      <c r="M44" s="98">
        <v>82.117647000000005</v>
      </c>
      <c r="N44" s="98">
        <v>81.924882999999994</v>
      </c>
      <c r="O44" s="98">
        <v>80.167015000000006</v>
      </c>
      <c r="P44" s="98">
        <v>82.832617999999997</v>
      </c>
      <c r="Q44" s="98">
        <v>82.073434000000006</v>
      </c>
      <c r="R44" s="98">
        <v>82.738095000000001</v>
      </c>
      <c r="S44" s="98">
        <v>82.14</v>
      </c>
      <c r="T44" s="98">
        <v>80.400000000000006</v>
      </c>
      <c r="U44" s="98">
        <v>81.099999999999994</v>
      </c>
      <c r="V44" s="98">
        <v>80.209999999999994</v>
      </c>
      <c r="W44" s="98">
        <v>78.64</v>
      </c>
      <c r="X44" s="98">
        <v>80.34</v>
      </c>
      <c r="Y44" s="98">
        <v>85.65</v>
      </c>
      <c r="Z44" s="98">
        <v>79.91</v>
      </c>
      <c r="AA44" s="98">
        <v>85.02</v>
      </c>
      <c r="AB44" s="98">
        <v>80.040000000000006</v>
      </c>
      <c r="AC44" s="98">
        <v>76.760000000000005</v>
      </c>
      <c r="AD44" s="98">
        <v>80</v>
      </c>
      <c r="AE44" s="98">
        <v>77.69</v>
      </c>
      <c r="AF44" s="98">
        <v>78.209999999999994</v>
      </c>
    </row>
    <row r="45" spans="1:32" s="74" customFormat="1" ht="13.5" customHeight="1" x14ac:dyDescent="0.2">
      <c r="A45" s="96" t="s">
        <v>28</v>
      </c>
      <c r="B45" s="98">
        <v>81.693989000000002</v>
      </c>
      <c r="C45" s="98">
        <v>84.838710000000006</v>
      </c>
      <c r="D45" s="98">
        <v>80.882352999999995</v>
      </c>
      <c r="E45" s="98">
        <v>78.929766000000001</v>
      </c>
      <c r="F45" s="98">
        <v>82.262996999999999</v>
      </c>
      <c r="G45" s="98">
        <v>75.223881000000006</v>
      </c>
      <c r="H45" s="98" t="s">
        <v>8</v>
      </c>
      <c r="I45" s="98">
        <v>76.744185999999999</v>
      </c>
      <c r="J45" s="98">
        <v>76.859504000000001</v>
      </c>
      <c r="K45" s="98">
        <v>78.109453000000002</v>
      </c>
      <c r="L45" s="98" t="s">
        <v>8</v>
      </c>
      <c r="M45" s="98">
        <v>80</v>
      </c>
      <c r="N45" s="98">
        <v>79.577465000000004</v>
      </c>
      <c r="O45" s="98">
        <v>79.123172999999994</v>
      </c>
      <c r="P45" s="98">
        <v>81.115880000000004</v>
      </c>
      <c r="Q45" s="98" t="s">
        <v>8</v>
      </c>
      <c r="R45" s="98" t="s">
        <v>8</v>
      </c>
      <c r="S45" s="98">
        <v>81.05</v>
      </c>
      <c r="T45" s="98">
        <v>78.989999999999995</v>
      </c>
      <c r="U45" s="98">
        <v>80.89</v>
      </c>
      <c r="V45" s="98">
        <v>78.739999999999995</v>
      </c>
      <c r="W45" s="98">
        <v>77.459999999999994</v>
      </c>
      <c r="X45" s="98">
        <v>79.28</v>
      </c>
      <c r="Y45" s="98">
        <v>85.19</v>
      </c>
      <c r="Z45" s="98">
        <v>79.69</v>
      </c>
      <c r="AA45" s="98">
        <v>85.02</v>
      </c>
      <c r="AB45" s="98">
        <v>80.040000000000006</v>
      </c>
      <c r="AC45" s="98">
        <v>76.760000000000005</v>
      </c>
      <c r="AD45" s="98">
        <v>80</v>
      </c>
      <c r="AE45" s="98">
        <v>77.69</v>
      </c>
      <c r="AF45" s="98">
        <v>78.209999999999994</v>
      </c>
    </row>
    <row r="46" spans="1:32" s="74" customFormat="1" ht="13.5" customHeight="1" x14ac:dyDescent="0.2">
      <c r="A46" s="94" t="s">
        <v>31</v>
      </c>
      <c r="B46" s="98">
        <v>2.4590160000000001</v>
      </c>
      <c r="C46" s="98">
        <v>3.225806</v>
      </c>
      <c r="D46" s="98">
        <v>2.6470590000000001</v>
      </c>
      <c r="E46" s="98">
        <v>2.3411369999999998</v>
      </c>
      <c r="F46" s="98">
        <v>1.5290520000000001</v>
      </c>
      <c r="G46" s="98">
        <v>2.6865670000000001</v>
      </c>
      <c r="H46" s="98" t="s">
        <v>8</v>
      </c>
      <c r="I46" s="98">
        <v>1.5503880000000001</v>
      </c>
      <c r="J46" s="98">
        <v>1.859504</v>
      </c>
      <c r="K46" s="98">
        <v>2.2388059999999999</v>
      </c>
      <c r="L46" s="98" t="s">
        <v>8</v>
      </c>
      <c r="M46" s="98">
        <v>2.1176469999999998</v>
      </c>
      <c r="N46" s="98">
        <v>2.3474179999999998</v>
      </c>
      <c r="O46" s="98">
        <v>1.043841</v>
      </c>
      <c r="P46" s="98">
        <v>1.7167380000000001</v>
      </c>
      <c r="Q46" s="98" t="s">
        <v>8</v>
      </c>
      <c r="R46" s="98" t="s">
        <v>8</v>
      </c>
      <c r="S46" s="98">
        <v>1.0900000000000001</v>
      </c>
      <c r="T46" s="98">
        <v>1.41</v>
      </c>
      <c r="U46" s="98">
        <v>0.21</v>
      </c>
      <c r="V46" s="98">
        <v>1.47</v>
      </c>
      <c r="W46" s="98" t="s">
        <v>8</v>
      </c>
      <c r="X46" s="98" t="s">
        <v>8</v>
      </c>
      <c r="Y46" s="98" t="s">
        <v>8</v>
      </c>
      <c r="Z46" s="98" t="s">
        <v>8</v>
      </c>
      <c r="AA46" s="98">
        <v>0</v>
      </c>
      <c r="AB46" s="98">
        <v>0</v>
      </c>
      <c r="AC46" s="98">
        <v>0</v>
      </c>
      <c r="AD46" s="98">
        <v>0</v>
      </c>
      <c r="AE46" s="98">
        <v>0</v>
      </c>
      <c r="AF46" s="98">
        <v>0</v>
      </c>
    </row>
    <row r="47" spans="1:32" s="74" customFormat="1" ht="13.5" customHeight="1" x14ac:dyDescent="0.2">
      <c r="A47" s="78" t="s">
        <v>45</v>
      </c>
      <c r="B47" s="92">
        <v>100</v>
      </c>
      <c r="C47" s="92">
        <v>100</v>
      </c>
      <c r="D47" s="92">
        <v>100</v>
      </c>
      <c r="E47" s="92">
        <v>100</v>
      </c>
      <c r="F47" s="92">
        <v>100</v>
      </c>
      <c r="G47" s="92">
        <v>100</v>
      </c>
      <c r="H47" s="92">
        <v>100</v>
      </c>
      <c r="I47" s="92">
        <v>100</v>
      </c>
      <c r="J47" s="92">
        <v>100</v>
      </c>
      <c r="K47" s="92">
        <v>100</v>
      </c>
      <c r="L47" s="92">
        <v>100</v>
      </c>
      <c r="M47" s="92">
        <v>100</v>
      </c>
      <c r="N47" s="92">
        <v>100</v>
      </c>
      <c r="O47" s="92">
        <v>100</v>
      </c>
      <c r="P47" s="92">
        <v>100</v>
      </c>
      <c r="Q47" s="92">
        <v>100</v>
      </c>
      <c r="R47" s="92">
        <v>100</v>
      </c>
      <c r="S47" s="92">
        <v>100</v>
      </c>
      <c r="T47" s="92">
        <v>100</v>
      </c>
      <c r="U47" s="92">
        <v>100</v>
      </c>
      <c r="V47" s="92">
        <v>100</v>
      </c>
      <c r="W47" s="92">
        <v>100</v>
      </c>
      <c r="X47" s="92">
        <v>100</v>
      </c>
      <c r="Y47" s="92">
        <v>100</v>
      </c>
      <c r="Z47" s="92">
        <v>100</v>
      </c>
      <c r="AA47" s="92">
        <v>100</v>
      </c>
      <c r="AB47" s="92">
        <v>100</v>
      </c>
      <c r="AC47" s="92">
        <v>100</v>
      </c>
      <c r="AD47" s="92">
        <v>100</v>
      </c>
      <c r="AE47" s="92">
        <v>100</v>
      </c>
      <c r="AF47" s="92">
        <v>100</v>
      </c>
    </row>
    <row r="48" spans="1:32" s="74" customFormat="1" ht="13.5" customHeight="1" x14ac:dyDescent="0.2">
      <c r="A48" s="93" t="s">
        <v>26</v>
      </c>
      <c r="B48" s="98">
        <v>14.364641000000001</v>
      </c>
      <c r="C48" s="98">
        <v>17.789757000000002</v>
      </c>
      <c r="D48" s="98">
        <v>16.384181000000002</v>
      </c>
      <c r="E48" s="98">
        <v>18.055555999999999</v>
      </c>
      <c r="F48" s="98">
        <v>23.809524</v>
      </c>
      <c r="G48" s="98">
        <v>19.891007999999999</v>
      </c>
      <c r="H48" s="98">
        <v>22.916667</v>
      </c>
      <c r="I48" s="98">
        <v>20.959596000000001</v>
      </c>
      <c r="J48" s="98">
        <v>15.690377</v>
      </c>
      <c r="K48" s="98">
        <v>21.140142999999998</v>
      </c>
      <c r="L48" s="98">
        <v>19.501134</v>
      </c>
      <c r="M48" s="98">
        <v>20.581655000000001</v>
      </c>
      <c r="N48" s="98">
        <v>20.634920999999999</v>
      </c>
      <c r="O48" s="98">
        <v>19.512194999999998</v>
      </c>
      <c r="P48" s="98">
        <v>20.948616999999999</v>
      </c>
      <c r="Q48" s="98">
        <v>23.061223999999999</v>
      </c>
      <c r="R48" s="98">
        <v>23.312882999999999</v>
      </c>
      <c r="S48" s="98">
        <v>26.77</v>
      </c>
      <c r="T48" s="98">
        <v>20.48</v>
      </c>
      <c r="U48" s="98">
        <v>23.36</v>
      </c>
      <c r="V48" s="98">
        <v>25.15</v>
      </c>
      <c r="W48" s="98">
        <v>20.55</v>
      </c>
      <c r="X48" s="98">
        <v>20.13</v>
      </c>
      <c r="Y48" s="98">
        <v>21.32</v>
      </c>
      <c r="Z48" s="98">
        <v>19.329999999999998</v>
      </c>
      <c r="AA48" s="98">
        <v>25.51</v>
      </c>
      <c r="AB48" s="98">
        <v>21.16</v>
      </c>
      <c r="AC48" s="98">
        <v>24.53</v>
      </c>
      <c r="AD48" s="98">
        <v>20.25</v>
      </c>
      <c r="AE48" s="98">
        <v>21.83</v>
      </c>
      <c r="AF48" s="98">
        <v>21.32</v>
      </c>
    </row>
    <row r="49" spans="1:32" s="74" customFormat="1" ht="13.5" customHeight="1" x14ac:dyDescent="0.2">
      <c r="A49" s="94" t="s">
        <v>30</v>
      </c>
      <c r="B49" s="98">
        <v>12.430939</v>
      </c>
      <c r="C49" s="98">
        <v>15.633423000000001</v>
      </c>
      <c r="D49" s="98">
        <v>14.689266</v>
      </c>
      <c r="E49" s="98">
        <v>15.555555999999999</v>
      </c>
      <c r="F49" s="98">
        <v>22.408964000000001</v>
      </c>
      <c r="G49" s="98">
        <v>17.711172000000001</v>
      </c>
      <c r="H49" s="98">
        <v>21.09375</v>
      </c>
      <c r="I49" s="98">
        <v>16.414141000000001</v>
      </c>
      <c r="J49" s="98">
        <v>13.807531000000001</v>
      </c>
      <c r="K49" s="98">
        <v>19.477435</v>
      </c>
      <c r="L49" s="98">
        <v>17.233560000000001</v>
      </c>
      <c r="M49" s="98">
        <v>19.01566</v>
      </c>
      <c r="N49" s="98">
        <v>19.274376</v>
      </c>
      <c r="O49" s="98">
        <v>18.495934999999999</v>
      </c>
      <c r="P49" s="98">
        <v>18.181818</v>
      </c>
      <c r="Q49" s="98">
        <v>20.408162999999998</v>
      </c>
      <c r="R49" s="98" t="s">
        <v>8</v>
      </c>
      <c r="S49" s="98">
        <v>25.79</v>
      </c>
      <c r="T49" s="98">
        <v>18.09</v>
      </c>
      <c r="U49" s="98">
        <v>21.31</v>
      </c>
      <c r="V49" s="98">
        <v>23.78</v>
      </c>
      <c r="W49" s="98">
        <v>19.07</v>
      </c>
      <c r="X49" s="98">
        <v>18.84</v>
      </c>
      <c r="Y49" s="98">
        <v>17.91</v>
      </c>
      <c r="Z49" s="98">
        <v>16.89</v>
      </c>
      <c r="AA49" s="98">
        <v>23.27</v>
      </c>
      <c r="AB49" s="98">
        <v>19.53</v>
      </c>
      <c r="AC49" s="98">
        <v>20.99</v>
      </c>
      <c r="AD49" s="98">
        <v>18.48</v>
      </c>
      <c r="AE49" s="98">
        <v>21.16</v>
      </c>
      <c r="AF49" s="98">
        <v>18.82</v>
      </c>
    </row>
    <row r="50" spans="1:32" s="74" customFormat="1" ht="13.5" customHeight="1" x14ac:dyDescent="0.2">
      <c r="A50" s="94" t="s">
        <v>29</v>
      </c>
      <c r="B50" s="98">
        <v>1.933702</v>
      </c>
      <c r="C50" s="98">
        <v>2.1563340000000002</v>
      </c>
      <c r="D50" s="98">
        <v>1.6949149999999999</v>
      </c>
      <c r="E50" s="98">
        <v>2.5</v>
      </c>
      <c r="F50" s="98">
        <v>1.40056</v>
      </c>
      <c r="G50" s="98">
        <v>2.179837</v>
      </c>
      <c r="H50" s="98">
        <v>1.8229169999999999</v>
      </c>
      <c r="I50" s="98">
        <v>4.5454549999999996</v>
      </c>
      <c r="J50" s="98">
        <v>1.8828450000000001</v>
      </c>
      <c r="K50" s="98">
        <v>1.6627080000000001</v>
      </c>
      <c r="L50" s="98">
        <v>2.2675740000000002</v>
      </c>
      <c r="M50" s="98">
        <v>1.5659959999999999</v>
      </c>
      <c r="N50" s="98">
        <v>1.360544</v>
      </c>
      <c r="O50" s="98">
        <v>1.0162599999999999</v>
      </c>
      <c r="P50" s="98">
        <v>2.7667980000000001</v>
      </c>
      <c r="Q50" s="98">
        <v>2.6530610000000001</v>
      </c>
      <c r="R50" s="98" t="s">
        <v>8</v>
      </c>
      <c r="S50" s="98">
        <v>0.98</v>
      </c>
      <c r="T50" s="98">
        <v>2.39</v>
      </c>
      <c r="U50" s="98">
        <v>2.0499999999999998</v>
      </c>
      <c r="V50" s="98">
        <v>1.36</v>
      </c>
      <c r="W50" s="98">
        <v>1.48</v>
      </c>
      <c r="X50" s="98">
        <v>1.28</v>
      </c>
      <c r="Y50" s="98">
        <v>3.41</v>
      </c>
      <c r="Z50" s="98">
        <v>2.44</v>
      </c>
      <c r="AA50" s="98">
        <v>2.2400000000000002</v>
      </c>
      <c r="AB50" s="98">
        <v>1.63</v>
      </c>
      <c r="AC50" s="98">
        <v>3.54</v>
      </c>
      <c r="AD50" s="98">
        <v>1.77</v>
      </c>
      <c r="AE50" s="98" t="s">
        <v>8</v>
      </c>
      <c r="AF50" s="98">
        <v>2.4900000000000002</v>
      </c>
    </row>
    <row r="51" spans="1:32" s="74" customFormat="1" ht="13.5" customHeight="1" x14ac:dyDescent="0.2">
      <c r="A51" s="95" t="s">
        <v>27</v>
      </c>
      <c r="B51" s="98">
        <v>85.635358999999994</v>
      </c>
      <c r="C51" s="98">
        <v>82.210243000000006</v>
      </c>
      <c r="D51" s="98">
        <v>83.615819000000002</v>
      </c>
      <c r="E51" s="98">
        <v>81.944444000000004</v>
      </c>
      <c r="F51" s="98">
        <v>76.190476000000004</v>
      </c>
      <c r="G51" s="98">
        <v>80.108992000000001</v>
      </c>
      <c r="H51" s="98">
        <v>77.083332999999996</v>
      </c>
      <c r="I51" s="98">
        <v>79.040403999999995</v>
      </c>
      <c r="J51" s="98">
        <v>84.309623000000002</v>
      </c>
      <c r="K51" s="98">
        <v>78.859857000000005</v>
      </c>
      <c r="L51" s="98">
        <v>80.498866000000007</v>
      </c>
      <c r="M51" s="98">
        <v>79.418345000000002</v>
      </c>
      <c r="N51" s="98">
        <v>79.365078999999994</v>
      </c>
      <c r="O51" s="98">
        <v>80.487804999999994</v>
      </c>
      <c r="P51" s="98">
        <v>79.051383000000001</v>
      </c>
      <c r="Q51" s="98">
        <v>76.938776000000004</v>
      </c>
      <c r="R51" s="98">
        <v>76.687117000000001</v>
      </c>
      <c r="S51" s="98">
        <v>73.23</v>
      </c>
      <c r="T51" s="98">
        <v>79.52</v>
      </c>
      <c r="U51" s="98">
        <v>76.64</v>
      </c>
      <c r="V51" s="98">
        <v>74.849999999999994</v>
      </c>
      <c r="W51" s="98">
        <v>79.45</v>
      </c>
      <c r="X51" s="98">
        <v>79.87</v>
      </c>
      <c r="Y51" s="98">
        <v>78.680000000000007</v>
      </c>
      <c r="Z51" s="98">
        <v>80.67</v>
      </c>
      <c r="AA51" s="98">
        <v>74.489999999999995</v>
      </c>
      <c r="AB51" s="98">
        <v>78.84</v>
      </c>
      <c r="AC51" s="98">
        <v>75.47</v>
      </c>
      <c r="AD51" s="98">
        <v>79.75</v>
      </c>
      <c r="AE51" s="98">
        <v>78.17</v>
      </c>
      <c r="AF51" s="98">
        <v>78.680000000000007</v>
      </c>
    </row>
    <row r="52" spans="1:32" s="74" customFormat="1" ht="13.5" customHeight="1" x14ac:dyDescent="0.2">
      <c r="A52" s="96" t="s">
        <v>28</v>
      </c>
      <c r="B52" s="98">
        <v>83.701656999999997</v>
      </c>
      <c r="C52" s="98">
        <v>80.592991999999995</v>
      </c>
      <c r="D52" s="98">
        <v>81.638418000000001</v>
      </c>
      <c r="E52" s="98">
        <v>79.722222000000002</v>
      </c>
      <c r="F52" s="98">
        <v>73.669467999999995</v>
      </c>
      <c r="G52" s="98">
        <v>78.746594000000002</v>
      </c>
      <c r="H52" s="98">
        <v>75.260417000000004</v>
      </c>
      <c r="I52" s="98">
        <v>76.010101000000006</v>
      </c>
      <c r="J52" s="98">
        <v>80.334727999999998</v>
      </c>
      <c r="K52" s="98">
        <v>75.296912000000006</v>
      </c>
      <c r="L52" s="98">
        <v>78.231292999999994</v>
      </c>
      <c r="M52" s="98">
        <v>76.733780999999993</v>
      </c>
      <c r="N52" s="98">
        <v>76.870748000000006</v>
      </c>
      <c r="O52" s="98">
        <v>77.845528000000002</v>
      </c>
      <c r="P52" s="98">
        <v>76.877470000000002</v>
      </c>
      <c r="Q52" s="98">
        <v>73.265305999999995</v>
      </c>
      <c r="R52" s="98">
        <v>74.846626000000001</v>
      </c>
      <c r="S52" s="98">
        <v>71.260000000000005</v>
      </c>
      <c r="T52" s="98">
        <v>78.53</v>
      </c>
      <c r="U52" s="98">
        <v>76.23</v>
      </c>
      <c r="V52" s="98">
        <v>74.459999999999994</v>
      </c>
      <c r="W52" s="98">
        <v>79.03</v>
      </c>
      <c r="X52" s="98">
        <v>79.66</v>
      </c>
      <c r="Y52" s="98">
        <v>78.680000000000007</v>
      </c>
      <c r="Z52" s="98">
        <v>80.67</v>
      </c>
      <c r="AA52" s="98">
        <v>74.489999999999995</v>
      </c>
      <c r="AB52" s="98">
        <v>78.84</v>
      </c>
      <c r="AC52" s="98">
        <v>75</v>
      </c>
      <c r="AD52" s="98">
        <v>79.75</v>
      </c>
      <c r="AE52" s="98">
        <v>78.17</v>
      </c>
      <c r="AF52" s="98">
        <v>78.680000000000007</v>
      </c>
    </row>
    <row r="53" spans="1:32" s="74" customFormat="1" ht="13.5" customHeight="1" x14ac:dyDescent="0.2">
      <c r="A53" s="94" t="s">
        <v>31</v>
      </c>
      <c r="B53" s="98">
        <v>1.933702</v>
      </c>
      <c r="C53" s="98">
        <v>1.617251</v>
      </c>
      <c r="D53" s="98">
        <v>1.977401</v>
      </c>
      <c r="E53" s="98">
        <v>2.2222219999999999</v>
      </c>
      <c r="F53" s="98">
        <v>2.5210080000000001</v>
      </c>
      <c r="G53" s="98">
        <v>1.362398</v>
      </c>
      <c r="H53" s="98">
        <v>1.8229169999999999</v>
      </c>
      <c r="I53" s="98">
        <v>3.030303</v>
      </c>
      <c r="J53" s="98">
        <v>3.9748950000000001</v>
      </c>
      <c r="K53" s="98">
        <v>3.562945</v>
      </c>
      <c r="L53" s="98">
        <v>2.2675740000000002</v>
      </c>
      <c r="M53" s="98">
        <v>2.684564</v>
      </c>
      <c r="N53" s="98">
        <v>2.4943309999999999</v>
      </c>
      <c r="O53" s="98">
        <v>2.6422759999999998</v>
      </c>
      <c r="P53" s="98">
        <v>2.1739130000000002</v>
      </c>
      <c r="Q53" s="98">
        <v>3.6734689999999999</v>
      </c>
      <c r="R53" s="98">
        <v>1.8404910000000001</v>
      </c>
      <c r="S53" s="98">
        <v>1.97</v>
      </c>
      <c r="T53" s="98">
        <v>0.99</v>
      </c>
      <c r="U53" s="98" t="s">
        <v>8</v>
      </c>
      <c r="V53" s="98" t="s">
        <v>8</v>
      </c>
      <c r="W53" s="98" t="s">
        <v>8</v>
      </c>
      <c r="X53" s="98" t="s">
        <v>8</v>
      </c>
      <c r="Y53" s="98">
        <v>0</v>
      </c>
      <c r="Z53" s="98">
        <v>0</v>
      </c>
      <c r="AA53" s="98">
        <v>0</v>
      </c>
      <c r="AB53" s="98">
        <v>0</v>
      </c>
      <c r="AC53" s="98" t="s">
        <v>8</v>
      </c>
      <c r="AD53" s="98">
        <v>0</v>
      </c>
      <c r="AE53" s="98">
        <v>0</v>
      </c>
      <c r="AF53" s="98">
        <v>0</v>
      </c>
    </row>
    <row r="54" spans="1:32" s="74" customFormat="1" ht="13.5" customHeight="1" x14ac:dyDescent="0.2">
      <c r="A54" s="78" t="s">
        <v>46</v>
      </c>
      <c r="B54" s="92">
        <v>100</v>
      </c>
      <c r="C54" s="92">
        <v>100</v>
      </c>
      <c r="D54" s="92">
        <v>100</v>
      </c>
      <c r="E54" s="92">
        <v>100</v>
      </c>
      <c r="F54" s="92">
        <v>100</v>
      </c>
      <c r="G54" s="92">
        <v>100</v>
      </c>
      <c r="H54" s="92">
        <v>100</v>
      </c>
      <c r="I54" s="92">
        <v>100</v>
      </c>
      <c r="J54" s="92">
        <v>100</v>
      </c>
      <c r="K54" s="92">
        <v>100</v>
      </c>
      <c r="L54" s="92">
        <v>100</v>
      </c>
      <c r="M54" s="92">
        <v>100</v>
      </c>
      <c r="N54" s="92">
        <v>100</v>
      </c>
      <c r="O54" s="92">
        <v>100</v>
      </c>
      <c r="P54" s="92">
        <v>100</v>
      </c>
      <c r="Q54" s="92">
        <v>100</v>
      </c>
      <c r="R54" s="92">
        <v>100</v>
      </c>
      <c r="S54" s="92">
        <v>100</v>
      </c>
      <c r="T54" s="92">
        <v>100</v>
      </c>
      <c r="U54" s="92">
        <v>100</v>
      </c>
      <c r="V54" s="92">
        <v>100</v>
      </c>
      <c r="W54" s="92">
        <v>100</v>
      </c>
      <c r="X54" s="92">
        <v>100</v>
      </c>
      <c r="Y54" s="92">
        <v>100</v>
      </c>
      <c r="Z54" s="92">
        <v>100</v>
      </c>
      <c r="AA54" s="92">
        <v>100</v>
      </c>
      <c r="AB54" s="92">
        <v>100</v>
      </c>
      <c r="AC54" s="92">
        <v>100</v>
      </c>
      <c r="AD54" s="92">
        <v>100</v>
      </c>
      <c r="AE54" s="92">
        <v>100</v>
      </c>
      <c r="AF54" s="92">
        <v>100</v>
      </c>
    </row>
    <row r="55" spans="1:32" s="74" customFormat="1" ht="13.5" customHeight="1" x14ac:dyDescent="0.2">
      <c r="A55" s="93" t="s">
        <v>26</v>
      </c>
      <c r="B55" s="98">
        <v>22.505800000000001</v>
      </c>
      <c r="C55" s="98">
        <v>24.822695</v>
      </c>
      <c r="D55" s="98">
        <v>19.607842999999999</v>
      </c>
      <c r="E55" s="98">
        <v>21.040724000000001</v>
      </c>
      <c r="F55" s="98">
        <v>21.911422000000002</v>
      </c>
      <c r="G55" s="98">
        <v>24.186992</v>
      </c>
      <c r="H55" s="98">
        <v>17.484009</v>
      </c>
      <c r="I55" s="98">
        <v>16.052060999999998</v>
      </c>
      <c r="J55" s="98">
        <v>19.784172999999999</v>
      </c>
      <c r="K55" s="98">
        <v>20</v>
      </c>
      <c r="L55" s="98">
        <v>20.143885000000001</v>
      </c>
      <c r="M55" s="98">
        <v>23.854962</v>
      </c>
      <c r="N55" s="98">
        <v>13.974591999999999</v>
      </c>
      <c r="O55" s="98">
        <v>15.851272</v>
      </c>
      <c r="P55" s="98">
        <v>18.609023000000001</v>
      </c>
      <c r="Q55" s="98">
        <v>18.923933000000002</v>
      </c>
      <c r="R55" s="98">
        <v>17.635270999999999</v>
      </c>
      <c r="S55" s="98">
        <v>16.61</v>
      </c>
      <c r="T55" s="98">
        <v>13.15</v>
      </c>
      <c r="U55" s="98">
        <v>18.28</v>
      </c>
      <c r="V55" s="98">
        <v>19.57</v>
      </c>
      <c r="W55" s="98">
        <v>17.18</v>
      </c>
      <c r="X55" s="98">
        <v>17.010000000000002</v>
      </c>
      <c r="Y55" s="98">
        <v>15.7</v>
      </c>
      <c r="Z55" s="98">
        <v>18.38</v>
      </c>
      <c r="AA55" s="98">
        <v>16.39</v>
      </c>
      <c r="AB55" s="98">
        <v>18.27</v>
      </c>
      <c r="AC55" s="98">
        <v>17.510000000000002</v>
      </c>
      <c r="AD55" s="98">
        <v>16.239999999999998</v>
      </c>
      <c r="AE55" s="98">
        <v>18.13</v>
      </c>
      <c r="AF55" s="98">
        <v>18.78</v>
      </c>
    </row>
    <row r="56" spans="1:32" s="74" customFormat="1" ht="13.5" customHeight="1" x14ac:dyDescent="0.2">
      <c r="A56" s="94" t="s">
        <v>30</v>
      </c>
      <c r="B56" s="98">
        <v>15.777262</v>
      </c>
      <c r="C56" s="98">
        <v>18.439716000000001</v>
      </c>
      <c r="D56" s="98">
        <v>14.705882000000001</v>
      </c>
      <c r="E56" s="98">
        <v>13.574661000000001</v>
      </c>
      <c r="F56" s="98">
        <v>14.918415</v>
      </c>
      <c r="G56" s="98">
        <v>18.292683</v>
      </c>
      <c r="H56" s="98">
        <v>12.153518</v>
      </c>
      <c r="I56" s="98">
        <v>16.052060999999998</v>
      </c>
      <c r="J56" s="98">
        <v>17.086331000000001</v>
      </c>
      <c r="K56" s="98">
        <v>16</v>
      </c>
      <c r="L56" s="98">
        <v>14.208633000000001</v>
      </c>
      <c r="M56" s="98">
        <v>20.419847000000001</v>
      </c>
      <c r="N56" s="98">
        <v>10.707803999999999</v>
      </c>
      <c r="O56" s="98">
        <v>13.307240999999999</v>
      </c>
      <c r="P56" s="98">
        <v>15.225564</v>
      </c>
      <c r="Q56" s="98">
        <v>15.584415999999999</v>
      </c>
      <c r="R56" s="98">
        <v>14.028055999999999</v>
      </c>
      <c r="S56" s="98">
        <v>14.21</v>
      </c>
      <c r="T56" s="98">
        <v>11.53</v>
      </c>
      <c r="U56" s="98">
        <v>14.58</v>
      </c>
      <c r="V56" s="98">
        <v>16.47</v>
      </c>
      <c r="W56" s="98">
        <v>14.08</v>
      </c>
      <c r="X56" s="98">
        <v>13.49</v>
      </c>
      <c r="Y56" s="98">
        <v>12.9</v>
      </c>
      <c r="Z56" s="98">
        <v>15.75</v>
      </c>
      <c r="AA56" s="98">
        <v>12.53</v>
      </c>
      <c r="AB56" s="98">
        <v>14.75</v>
      </c>
      <c r="AC56" s="98">
        <v>13.91</v>
      </c>
      <c r="AD56" s="98">
        <v>14.21</v>
      </c>
      <c r="AE56" s="98">
        <v>16.059999999999999</v>
      </c>
      <c r="AF56" s="98">
        <v>15.19</v>
      </c>
    </row>
    <row r="57" spans="1:32" s="74" customFormat="1" ht="13.5" customHeight="1" x14ac:dyDescent="0.2">
      <c r="A57" s="94" t="s">
        <v>29</v>
      </c>
      <c r="B57" s="98">
        <v>6.7285380000000004</v>
      </c>
      <c r="C57" s="98">
        <v>6.3829789999999997</v>
      </c>
      <c r="D57" s="98">
        <v>4.901961</v>
      </c>
      <c r="E57" s="98">
        <v>7.4660630000000001</v>
      </c>
      <c r="F57" s="98">
        <v>6.9930070000000004</v>
      </c>
      <c r="G57" s="98">
        <v>5.8943089999999998</v>
      </c>
      <c r="H57" s="98">
        <v>5.3304900000000002</v>
      </c>
      <c r="I57" s="98">
        <v>0</v>
      </c>
      <c r="J57" s="98">
        <v>2.6978420000000001</v>
      </c>
      <c r="K57" s="98">
        <v>4</v>
      </c>
      <c r="L57" s="98">
        <v>5.9352520000000002</v>
      </c>
      <c r="M57" s="98">
        <v>3.4351150000000001</v>
      </c>
      <c r="N57" s="98">
        <v>3.266788</v>
      </c>
      <c r="O57" s="98">
        <v>2.5440309999999999</v>
      </c>
      <c r="P57" s="98">
        <v>3.3834590000000002</v>
      </c>
      <c r="Q57" s="98">
        <v>3.339518</v>
      </c>
      <c r="R57" s="98">
        <v>3.6072139999999999</v>
      </c>
      <c r="S57" s="98">
        <v>2.4</v>
      </c>
      <c r="T57" s="98">
        <v>1.62</v>
      </c>
      <c r="U57" s="98">
        <v>3.7</v>
      </c>
      <c r="V57" s="98">
        <v>3.1</v>
      </c>
      <c r="W57" s="98">
        <v>3.11</v>
      </c>
      <c r="X57" s="98">
        <v>3.53</v>
      </c>
      <c r="Y57" s="98">
        <v>2.8</v>
      </c>
      <c r="Z57" s="98">
        <v>2.63</v>
      </c>
      <c r="AA57" s="98">
        <v>3.86</v>
      </c>
      <c r="AB57" s="98">
        <v>3.51</v>
      </c>
      <c r="AC57" s="98">
        <v>3.6</v>
      </c>
      <c r="AD57" s="98">
        <v>2.0299999999999998</v>
      </c>
      <c r="AE57" s="98">
        <v>2.0699999999999998</v>
      </c>
      <c r="AF57" s="98">
        <v>3.59</v>
      </c>
    </row>
    <row r="58" spans="1:32" s="74" customFormat="1" ht="13.5" customHeight="1" x14ac:dyDescent="0.2">
      <c r="A58" s="95" t="s">
        <v>27</v>
      </c>
      <c r="B58" s="98">
        <v>77.494200000000006</v>
      </c>
      <c r="C58" s="98">
        <v>75.177305000000004</v>
      </c>
      <c r="D58" s="98">
        <v>80.392156999999997</v>
      </c>
      <c r="E58" s="98">
        <v>78.959276000000003</v>
      </c>
      <c r="F58" s="98">
        <v>78.088577999999998</v>
      </c>
      <c r="G58" s="98">
        <v>75.813007999999996</v>
      </c>
      <c r="H58" s="98">
        <v>82.515991</v>
      </c>
      <c r="I58" s="98">
        <v>83.947939000000005</v>
      </c>
      <c r="J58" s="98">
        <v>80.215827000000004</v>
      </c>
      <c r="K58" s="98">
        <v>80</v>
      </c>
      <c r="L58" s="98">
        <v>79.856115000000003</v>
      </c>
      <c r="M58" s="98">
        <v>76.145038</v>
      </c>
      <c r="N58" s="98">
        <v>86.025407999999999</v>
      </c>
      <c r="O58" s="98">
        <v>84.148728000000006</v>
      </c>
      <c r="P58" s="98">
        <v>81.390977000000007</v>
      </c>
      <c r="Q58" s="98">
        <v>81.076066999999995</v>
      </c>
      <c r="R58" s="98">
        <v>82.364728999999997</v>
      </c>
      <c r="S58" s="98">
        <v>83.39</v>
      </c>
      <c r="T58" s="98">
        <v>86.85</v>
      </c>
      <c r="U58" s="98">
        <v>81.72</v>
      </c>
      <c r="V58" s="98">
        <v>80.430000000000007</v>
      </c>
      <c r="W58" s="98">
        <v>82.82</v>
      </c>
      <c r="X58" s="98">
        <v>82.99</v>
      </c>
      <c r="Y58" s="98">
        <v>84.3</v>
      </c>
      <c r="Z58" s="98">
        <v>81.62</v>
      </c>
      <c r="AA58" s="98">
        <v>83.61</v>
      </c>
      <c r="AB58" s="98">
        <v>81.73</v>
      </c>
      <c r="AC58" s="98">
        <v>82.49</v>
      </c>
      <c r="AD58" s="98">
        <v>83.76</v>
      </c>
      <c r="AE58" s="98">
        <v>81.87</v>
      </c>
      <c r="AF58" s="98">
        <v>81.22</v>
      </c>
    </row>
    <row r="59" spans="1:32" s="74" customFormat="1" ht="13.5" customHeight="1" x14ac:dyDescent="0.2">
      <c r="A59" s="96" t="s">
        <v>28</v>
      </c>
      <c r="B59" s="98">
        <v>75.870069999999998</v>
      </c>
      <c r="C59" s="98">
        <v>73.995272</v>
      </c>
      <c r="D59" s="98">
        <v>78.431372999999994</v>
      </c>
      <c r="E59" s="98">
        <v>77.149321</v>
      </c>
      <c r="F59" s="98">
        <v>76.456875999999994</v>
      </c>
      <c r="G59" s="98">
        <v>73.983739999999997</v>
      </c>
      <c r="H59" s="98">
        <v>80.810235000000006</v>
      </c>
      <c r="I59" s="98">
        <v>82.863341000000005</v>
      </c>
      <c r="J59" s="98">
        <v>78.417265999999998</v>
      </c>
      <c r="K59" s="98">
        <v>79.090908999999996</v>
      </c>
      <c r="L59" s="98">
        <v>78.057553999999996</v>
      </c>
      <c r="M59" s="98" t="s">
        <v>8</v>
      </c>
      <c r="N59" s="98">
        <v>82.940109000000007</v>
      </c>
      <c r="O59" s="98">
        <v>81.996086000000005</v>
      </c>
      <c r="P59" s="98">
        <v>79.323307999999997</v>
      </c>
      <c r="Q59" s="98">
        <v>79.591836999999998</v>
      </c>
      <c r="R59" s="98">
        <v>79.959919999999997</v>
      </c>
      <c r="S59" s="98">
        <v>81.55</v>
      </c>
      <c r="T59" s="98">
        <v>85.41</v>
      </c>
      <c r="U59" s="98">
        <v>81.31</v>
      </c>
      <c r="V59" s="98">
        <v>78.680000000000007</v>
      </c>
      <c r="W59" s="98">
        <v>81.569999999999993</v>
      </c>
      <c r="X59" s="98">
        <v>81.739999999999995</v>
      </c>
      <c r="Y59" s="98">
        <v>84.09</v>
      </c>
      <c r="Z59" s="98">
        <v>81.62</v>
      </c>
      <c r="AA59" s="98">
        <v>83.61</v>
      </c>
      <c r="AB59" s="98">
        <v>81.73</v>
      </c>
      <c r="AC59" s="98">
        <v>82.49</v>
      </c>
      <c r="AD59" s="98">
        <v>83.76</v>
      </c>
      <c r="AE59" s="98">
        <v>81.87</v>
      </c>
      <c r="AF59" s="98">
        <v>81.22</v>
      </c>
    </row>
    <row r="60" spans="1:32" s="74" customFormat="1" ht="13.5" customHeight="1" x14ac:dyDescent="0.2">
      <c r="A60" s="94" t="s">
        <v>31</v>
      </c>
      <c r="B60" s="98">
        <v>1.6241300000000001</v>
      </c>
      <c r="C60" s="98">
        <v>1.1820329999999999</v>
      </c>
      <c r="D60" s="98">
        <v>1.9607840000000001</v>
      </c>
      <c r="E60" s="98">
        <v>1.809955</v>
      </c>
      <c r="F60" s="98">
        <v>1.631702</v>
      </c>
      <c r="G60" s="98">
        <v>1.8292679999999999</v>
      </c>
      <c r="H60" s="98">
        <v>1.705757</v>
      </c>
      <c r="I60" s="98">
        <v>1.0845990000000001</v>
      </c>
      <c r="J60" s="98">
        <v>1.7985610000000001</v>
      </c>
      <c r="K60" s="98">
        <v>0.90909099999999998</v>
      </c>
      <c r="L60" s="98">
        <v>1.7985610000000001</v>
      </c>
      <c r="M60" s="98" t="s">
        <v>8</v>
      </c>
      <c r="N60" s="98">
        <v>3.085299</v>
      </c>
      <c r="O60" s="98">
        <v>2.1526420000000002</v>
      </c>
      <c r="P60" s="98">
        <v>2.067669</v>
      </c>
      <c r="Q60" s="98">
        <v>1.4842299999999999</v>
      </c>
      <c r="R60" s="98">
        <v>2.4048099999999999</v>
      </c>
      <c r="S60" s="98">
        <v>1.85</v>
      </c>
      <c r="T60" s="98">
        <v>1.44</v>
      </c>
      <c r="U60" s="98" t="s">
        <v>8</v>
      </c>
      <c r="V60" s="98">
        <v>1.74</v>
      </c>
      <c r="W60" s="98">
        <v>1.24</v>
      </c>
      <c r="X60" s="98">
        <v>1.24</v>
      </c>
      <c r="Y60" s="98" t="s">
        <v>8</v>
      </c>
      <c r="Z60" s="98">
        <v>0</v>
      </c>
      <c r="AA60" s="98">
        <v>0</v>
      </c>
      <c r="AB60" s="98">
        <v>0</v>
      </c>
      <c r="AC60" s="98">
        <v>0</v>
      </c>
      <c r="AD60" s="98">
        <v>0</v>
      </c>
      <c r="AE60" s="98">
        <v>0</v>
      </c>
      <c r="AF60" s="98">
        <v>0</v>
      </c>
    </row>
    <row r="61" spans="1:32" s="74" customFormat="1" ht="13.5" customHeight="1" x14ac:dyDescent="0.2">
      <c r="A61" s="78" t="s">
        <v>47</v>
      </c>
      <c r="B61" s="92">
        <v>100</v>
      </c>
      <c r="C61" s="92">
        <v>100</v>
      </c>
      <c r="D61" s="92">
        <v>100</v>
      </c>
      <c r="E61" s="92">
        <v>100</v>
      </c>
      <c r="F61" s="92">
        <v>100</v>
      </c>
      <c r="G61" s="92">
        <v>100</v>
      </c>
      <c r="H61" s="92">
        <v>100</v>
      </c>
      <c r="I61" s="92">
        <v>100</v>
      </c>
      <c r="J61" s="92">
        <v>100</v>
      </c>
      <c r="K61" s="92">
        <v>100</v>
      </c>
      <c r="L61" s="92">
        <v>100</v>
      </c>
      <c r="M61" s="92">
        <v>100</v>
      </c>
      <c r="N61" s="92">
        <v>100</v>
      </c>
      <c r="O61" s="92">
        <v>100</v>
      </c>
      <c r="P61" s="92">
        <v>100</v>
      </c>
      <c r="Q61" s="92">
        <v>100</v>
      </c>
      <c r="R61" s="92">
        <v>100</v>
      </c>
      <c r="S61" s="92">
        <v>100</v>
      </c>
      <c r="T61" s="92">
        <v>100</v>
      </c>
      <c r="U61" s="92">
        <v>100</v>
      </c>
      <c r="V61" s="92">
        <v>100</v>
      </c>
      <c r="W61" s="92">
        <v>100</v>
      </c>
      <c r="X61" s="92">
        <v>100</v>
      </c>
      <c r="Y61" s="92">
        <v>100</v>
      </c>
      <c r="Z61" s="92">
        <v>100</v>
      </c>
      <c r="AA61" s="92">
        <v>100</v>
      </c>
      <c r="AB61" s="92">
        <v>100</v>
      </c>
      <c r="AC61" s="92">
        <v>100</v>
      </c>
      <c r="AD61" s="92">
        <v>100</v>
      </c>
      <c r="AE61" s="92">
        <v>100</v>
      </c>
      <c r="AF61" s="92">
        <v>100</v>
      </c>
    </row>
    <row r="62" spans="1:32" s="74" customFormat="1" ht="13.5" customHeight="1" x14ac:dyDescent="0.2">
      <c r="A62" s="93" t="s">
        <v>26</v>
      </c>
      <c r="B62" s="98">
        <v>23.535792000000001</v>
      </c>
      <c r="C62" s="98">
        <v>24.508671</v>
      </c>
      <c r="D62" s="98">
        <v>26.196172000000001</v>
      </c>
      <c r="E62" s="98">
        <v>26.630434999999999</v>
      </c>
      <c r="F62" s="98">
        <v>25.164835</v>
      </c>
      <c r="G62" s="98">
        <v>28.051392</v>
      </c>
      <c r="H62" s="98">
        <v>23.276835999999999</v>
      </c>
      <c r="I62" s="98">
        <v>24.715615</v>
      </c>
      <c r="J62" s="98">
        <v>25.488068999999999</v>
      </c>
      <c r="K62" s="98">
        <v>27.167629999999999</v>
      </c>
      <c r="L62" s="98">
        <v>20.515362</v>
      </c>
      <c r="M62" s="98">
        <v>24.367384999999999</v>
      </c>
      <c r="N62" s="98">
        <v>26.116505</v>
      </c>
      <c r="O62" s="98">
        <v>26.095061000000001</v>
      </c>
      <c r="P62" s="98">
        <v>28.832753</v>
      </c>
      <c r="Q62" s="98">
        <v>27.096774</v>
      </c>
      <c r="R62" s="98">
        <v>27.655987</v>
      </c>
      <c r="S62" s="98">
        <v>28.07</v>
      </c>
      <c r="T62" s="98">
        <v>30.46</v>
      </c>
      <c r="U62" s="98">
        <v>30.62</v>
      </c>
      <c r="V62" s="98">
        <v>29.07</v>
      </c>
      <c r="W62" s="98">
        <v>27.99</v>
      </c>
      <c r="X62" s="98">
        <v>27.1</v>
      </c>
      <c r="Y62" s="98">
        <v>28.99</v>
      </c>
      <c r="Z62" s="98">
        <v>28.89</v>
      </c>
      <c r="AA62" s="98">
        <v>30.45</v>
      </c>
      <c r="AB62" s="98">
        <v>34.33</v>
      </c>
      <c r="AC62" s="98">
        <v>30.01</v>
      </c>
      <c r="AD62" s="98">
        <v>34.69</v>
      </c>
      <c r="AE62" s="98">
        <v>35.479999999999997</v>
      </c>
      <c r="AF62" s="98">
        <v>32.76</v>
      </c>
    </row>
    <row r="63" spans="1:32" s="74" customFormat="1" ht="13.5" customHeight="1" x14ac:dyDescent="0.2">
      <c r="A63" s="94" t="s">
        <v>30</v>
      </c>
      <c r="B63" s="98">
        <v>19.414317</v>
      </c>
      <c r="C63" s="98">
        <v>18.843931000000001</v>
      </c>
      <c r="D63" s="98">
        <v>21.411483</v>
      </c>
      <c r="E63" s="98">
        <v>20.869565000000001</v>
      </c>
      <c r="F63" s="98">
        <v>19.89011</v>
      </c>
      <c r="G63" s="98">
        <v>22.805139</v>
      </c>
      <c r="H63" s="98">
        <v>22.259886999999999</v>
      </c>
      <c r="I63" s="98">
        <v>23.681488999999999</v>
      </c>
      <c r="J63" s="98">
        <v>21.691973999999998</v>
      </c>
      <c r="K63" s="98">
        <v>23.410405000000001</v>
      </c>
      <c r="L63" s="98">
        <v>18.037661</v>
      </c>
      <c r="M63" s="98">
        <v>22.024367000000002</v>
      </c>
      <c r="N63" s="98">
        <v>22.912621000000001</v>
      </c>
      <c r="O63" s="98">
        <v>23.205964999999999</v>
      </c>
      <c r="P63" s="98">
        <v>23.170732000000001</v>
      </c>
      <c r="Q63" s="98">
        <v>22.580645000000001</v>
      </c>
      <c r="R63" s="98">
        <v>23.861719999999998</v>
      </c>
      <c r="S63" s="98">
        <v>24.34</v>
      </c>
      <c r="T63" s="98">
        <v>27.61</v>
      </c>
      <c r="U63" s="98">
        <v>27.2</v>
      </c>
      <c r="V63" s="98">
        <v>25.09</v>
      </c>
      <c r="W63" s="98">
        <v>24.36</v>
      </c>
      <c r="X63" s="98">
        <v>22.99</v>
      </c>
      <c r="Y63" s="98">
        <v>24.61</v>
      </c>
      <c r="Z63" s="98">
        <v>25.98</v>
      </c>
      <c r="AA63" s="98">
        <v>25.89</v>
      </c>
      <c r="AB63" s="98">
        <v>29.23</v>
      </c>
      <c r="AC63" s="98">
        <v>26.07</v>
      </c>
      <c r="AD63" s="98">
        <v>28.85</v>
      </c>
      <c r="AE63" s="98">
        <v>30.55</v>
      </c>
      <c r="AF63" s="98">
        <v>29.24</v>
      </c>
    </row>
    <row r="64" spans="1:32" s="74" customFormat="1" ht="13.5" customHeight="1" x14ac:dyDescent="0.2">
      <c r="A64" s="94" t="s">
        <v>29</v>
      </c>
      <c r="B64" s="98">
        <v>4.1214750000000002</v>
      </c>
      <c r="C64" s="98">
        <v>5.6647400000000001</v>
      </c>
      <c r="D64" s="98">
        <v>4.7846890000000002</v>
      </c>
      <c r="E64" s="98">
        <v>5.7608699999999997</v>
      </c>
      <c r="F64" s="98">
        <v>5.2747250000000001</v>
      </c>
      <c r="G64" s="98">
        <v>5.2462530000000003</v>
      </c>
      <c r="H64" s="98">
        <v>1.0169490000000001</v>
      </c>
      <c r="I64" s="98">
        <v>1.0341260000000001</v>
      </c>
      <c r="J64" s="98">
        <v>3.7960950000000002</v>
      </c>
      <c r="K64" s="98">
        <v>3.757225</v>
      </c>
      <c r="L64" s="98">
        <v>2.4777010000000002</v>
      </c>
      <c r="M64" s="98">
        <v>2.3430179999999998</v>
      </c>
      <c r="N64" s="98">
        <v>3.2038829999999998</v>
      </c>
      <c r="O64" s="98">
        <v>2.8890959999999999</v>
      </c>
      <c r="P64" s="98">
        <v>5.6620210000000002</v>
      </c>
      <c r="Q64" s="98">
        <v>4.5161290000000003</v>
      </c>
      <c r="R64" s="98">
        <v>3.7942659999999999</v>
      </c>
      <c r="S64" s="98">
        <v>3.73</v>
      </c>
      <c r="T64" s="98">
        <v>2.84</v>
      </c>
      <c r="U64" s="98">
        <v>3.42</v>
      </c>
      <c r="V64" s="98">
        <v>3.98</v>
      </c>
      <c r="W64" s="98">
        <v>3.63</v>
      </c>
      <c r="X64" s="98">
        <v>4.1100000000000003</v>
      </c>
      <c r="Y64" s="98">
        <v>4.37</v>
      </c>
      <c r="Z64" s="98">
        <v>2.91</v>
      </c>
      <c r="AA64" s="98">
        <v>4.55</v>
      </c>
      <c r="AB64" s="98">
        <v>5.0999999999999996</v>
      </c>
      <c r="AC64" s="98">
        <v>3.94</v>
      </c>
      <c r="AD64" s="98">
        <v>5.84</v>
      </c>
      <c r="AE64" s="98">
        <v>4.93</v>
      </c>
      <c r="AF64" s="98">
        <v>3.52</v>
      </c>
    </row>
    <row r="65" spans="1:32" s="74" customFormat="1" ht="13.5" customHeight="1" x14ac:dyDescent="0.2">
      <c r="A65" s="95" t="s">
        <v>27</v>
      </c>
      <c r="B65" s="98">
        <v>76.464207999999999</v>
      </c>
      <c r="C65" s="98">
        <v>75.491328999999993</v>
      </c>
      <c r="D65" s="98">
        <v>73.803827999999996</v>
      </c>
      <c r="E65" s="98">
        <v>73.369564999999994</v>
      </c>
      <c r="F65" s="98">
        <v>74.835165000000003</v>
      </c>
      <c r="G65" s="98">
        <v>71.948607999999993</v>
      </c>
      <c r="H65" s="98">
        <v>76.723163999999997</v>
      </c>
      <c r="I65" s="98">
        <v>75.284385</v>
      </c>
      <c r="J65" s="98">
        <v>74.511931000000004</v>
      </c>
      <c r="K65" s="98">
        <v>72.832369999999997</v>
      </c>
      <c r="L65" s="98">
        <v>79.484638000000004</v>
      </c>
      <c r="M65" s="98">
        <v>75.632615000000001</v>
      </c>
      <c r="N65" s="98">
        <v>73.883494999999996</v>
      </c>
      <c r="O65" s="98">
        <v>73.904938999999999</v>
      </c>
      <c r="P65" s="98">
        <v>71.167247000000003</v>
      </c>
      <c r="Q65" s="98">
        <v>72.903226000000004</v>
      </c>
      <c r="R65" s="98">
        <v>72.344013000000004</v>
      </c>
      <c r="S65" s="98">
        <v>71.930000000000007</v>
      </c>
      <c r="T65" s="98">
        <v>69.540000000000006</v>
      </c>
      <c r="U65" s="98">
        <v>69.38</v>
      </c>
      <c r="V65" s="98">
        <v>70.930000000000007</v>
      </c>
      <c r="W65" s="98">
        <v>72.010000000000005</v>
      </c>
      <c r="X65" s="98">
        <v>72.900000000000006</v>
      </c>
      <c r="Y65" s="98">
        <v>71.010000000000005</v>
      </c>
      <c r="Z65" s="98">
        <v>71.11</v>
      </c>
      <c r="AA65" s="98">
        <v>69.55</v>
      </c>
      <c r="AB65" s="98">
        <v>65.67</v>
      </c>
      <c r="AC65" s="98">
        <v>69.989999999999995</v>
      </c>
      <c r="AD65" s="98">
        <v>65.31</v>
      </c>
      <c r="AE65" s="98">
        <v>64.52</v>
      </c>
      <c r="AF65" s="98">
        <v>67.239999999999995</v>
      </c>
    </row>
    <row r="66" spans="1:32" s="74" customFormat="1" ht="13.5" customHeight="1" x14ac:dyDescent="0.2">
      <c r="A66" s="96" t="s">
        <v>28</v>
      </c>
      <c r="B66" s="98">
        <v>75.271150000000006</v>
      </c>
      <c r="C66" s="98">
        <v>74.450867000000002</v>
      </c>
      <c r="D66" s="98">
        <v>72.248804000000007</v>
      </c>
      <c r="E66" s="98">
        <v>71.739130000000003</v>
      </c>
      <c r="F66" s="98">
        <v>73.626373999999998</v>
      </c>
      <c r="G66" s="98">
        <v>69.486080999999999</v>
      </c>
      <c r="H66" s="98">
        <v>75.819209000000001</v>
      </c>
      <c r="I66" s="98">
        <v>74.146845999999996</v>
      </c>
      <c r="J66" s="98">
        <v>72.234273000000002</v>
      </c>
      <c r="K66" s="98">
        <v>70.809248999999994</v>
      </c>
      <c r="L66" s="98">
        <v>77.799802</v>
      </c>
      <c r="M66" s="98">
        <v>73.477037999999993</v>
      </c>
      <c r="N66" s="98">
        <v>72.038835000000006</v>
      </c>
      <c r="O66" s="98">
        <v>70.829449999999994</v>
      </c>
      <c r="P66" s="98">
        <v>68.728223</v>
      </c>
      <c r="Q66" s="98">
        <v>70.138249000000002</v>
      </c>
      <c r="R66" s="98">
        <v>71.416526000000005</v>
      </c>
      <c r="S66" s="98">
        <v>71.16</v>
      </c>
      <c r="T66" s="98">
        <v>69.08</v>
      </c>
      <c r="U66" s="98">
        <v>68.95</v>
      </c>
      <c r="V66" s="98">
        <v>69.98</v>
      </c>
      <c r="W66" s="98">
        <v>71.59</v>
      </c>
      <c r="X66" s="98">
        <v>72.569999999999993</v>
      </c>
      <c r="Y66" s="98">
        <v>70.75</v>
      </c>
      <c r="Z66" s="98">
        <v>70.94</v>
      </c>
      <c r="AA66" s="98">
        <v>69.55</v>
      </c>
      <c r="AB66" s="98">
        <v>65.67</v>
      </c>
      <c r="AC66" s="98">
        <v>69.989999999999995</v>
      </c>
      <c r="AD66" s="98">
        <v>65.31</v>
      </c>
      <c r="AE66" s="98">
        <v>64.44</v>
      </c>
      <c r="AF66" s="98">
        <v>67.150000000000006</v>
      </c>
    </row>
    <row r="67" spans="1:32" s="74" customFormat="1" ht="13.5" customHeight="1" x14ac:dyDescent="0.2">
      <c r="A67" s="94" t="s">
        <v>31</v>
      </c>
      <c r="B67" s="98">
        <v>1.1930590000000001</v>
      </c>
      <c r="C67" s="98">
        <v>1.040462</v>
      </c>
      <c r="D67" s="98">
        <v>1.555024</v>
      </c>
      <c r="E67" s="98">
        <v>1.6304350000000001</v>
      </c>
      <c r="F67" s="98">
        <v>1.2087909999999999</v>
      </c>
      <c r="G67" s="98">
        <v>2.4625270000000001</v>
      </c>
      <c r="H67" s="98">
        <v>0.90395499999999995</v>
      </c>
      <c r="I67" s="98">
        <v>1.1375390000000001</v>
      </c>
      <c r="J67" s="98">
        <v>2.277657</v>
      </c>
      <c r="K67" s="98">
        <v>2.0231210000000002</v>
      </c>
      <c r="L67" s="98">
        <v>1.684836</v>
      </c>
      <c r="M67" s="98">
        <v>2.1555759999999999</v>
      </c>
      <c r="N67" s="98">
        <v>1.84466</v>
      </c>
      <c r="O67" s="98">
        <v>3.0754890000000001</v>
      </c>
      <c r="P67" s="98">
        <v>2.4390239999999999</v>
      </c>
      <c r="Q67" s="98">
        <v>2.764977</v>
      </c>
      <c r="R67" s="98">
        <v>0.92748699999999995</v>
      </c>
      <c r="S67" s="98">
        <v>0.76</v>
      </c>
      <c r="T67" s="98">
        <v>0.46</v>
      </c>
      <c r="U67" s="98">
        <v>0.43</v>
      </c>
      <c r="V67" s="98">
        <v>0.95</v>
      </c>
      <c r="W67" s="98" t="s">
        <v>8</v>
      </c>
      <c r="X67" s="98" t="s">
        <v>8</v>
      </c>
      <c r="Y67" s="98" t="s">
        <v>8</v>
      </c>
      <c r="Z67" s="98" t="s">
        <v>8</v>
      </c>
      <c r="AA67" s="98">
        <v>0</v>
      </c>
      <c r="AB67" s="98">
        <v>0</v>
      </c>
      <c r="AC67" s="98">
        <v>0</v>
      </c>
      <c r="AD67" s="98">
        <v>0</v>
      </c>
      <c r="AE67" s="98" t="s">
        <v>8</v>
      </c>
      <c r="AF67" s="98" t="s">
        <v>8</v>
      </c>
    </row>
    <row r="68" spans="1:32" s="74" customFormat="1" ht="13.5" customHeight="1" x14ac:dyDescent="0.2">
      <c r="A68" s="78" t="s">
        <v>48</v>
      </c>
      <c r="B68" s="92">
        <v>100</v>
      </c>
      <c r="C68" s="92">
        <v>100</v>
      </c>
      <c r="D68" s="92">
        <v>100</v>
      </c>
      <c r="E68" s="92">
        <v>100</v>
      </c>
      <c r="F68" s="92">
        <v>100</v>
      </c>
      <c r="G68" s="92">
        <v>100</v>
      </c>
      <c r="H68" s="92">
        <v>100</v>
      </c>
      <c r="I68" s="92">
        <v>100</v>
      </c>
      <c r="J68" s="92">
        <v>100</v>
      </c>
      <c r="K68" s="92">
        <v>100</v>
      </c>
      <c r="L68" s="92">
        <v>100</v>
      </c>
      <c r="M68" s="92">
        <v>100</v>
      </c>
      <c r="N68" s="92">
        <v>100</v>
      </c>
      <c r="O68" s="92">
        <v>100</v>
      </c>
      <c r="P68" s="92">
        <v>100</v>
      </c>
      <c r="Q68" s="92">
        <v>100</v>
      </c>
      <c r="R68" s="92">
        <v>100</v>
      </c>
      <c r="S68" s="92">
        <v>100</v>
      </c>
      <c r="T68" s="92">
        <v>100</v>
      </c>
      <c r="U68" s="92">
        <v>100</v>
      </c>
      <c r="V68" s="92">
        <v>100</v>
      </c>
      <c r="W68" s="92">
        <v>100</v>
      </c>
      <c r="X68" s="92">
        <v>100</v>
      </c>
      <c r="Y68" s="92">
        <v>100</v>
      </c>
      <c r="Z68" s="92">
        <v>100</v>
      </c>
      <c r="AA68" s="92">
        <v>100</v>
      </c>
      <c r="AB68" s="92">
        <v>100</v>
      </c>
      <c r="AC68" s="92">
        <v>100</v>
      </c>
      <c r="AD68" s="92">
        <v>100</v>
      </c>
      <c r="AE68" s="92">
        <v>100</v>
      </c>
      <c r="AF68" s="92">
        <v>100</v>
      </c>
    </row>
    <row r="69" spans="1:32" s="74" customFormat="1" ht="13.5" customHeight="1" x14ac:dyDescent="0.2">
      <c r="A69" s="93" t="s">
        <v>26</v>
      </c>
      <c r="B69" s="98">
        <v>30.141458</v>
      </c>
      <c r="C69" s="98">
        <v>31.467994999999998</v>
      </c>
      <c r="D69" s="98">
        <v>33.790669999999999</v>
      </c>
      <c r="E69" s="98">
        <v>35.983421</v>
      </c>
      <c r="F69" s="98">
        <v>38.683128000000004</v>
      </c>
      <c r="G69" s="98">
        <v>38.467233999999998</v>
      </c>
      <c r="H69" s="98">
        <v>37.034357999999997</v>
      </c>
      <c r="I69" s="98">
        <v>38.551237</v>
      </c>
      <c r="J69" s="98">
        <v>34.358108000000001</v>
      </c>
      <c r="K69" s="98">
        <v>36.453854</v>
      </c>
      <c r="L69" s="98">
        <v>37.166195000000002</v>
      </c>
      <c r="M69" s="98">
        <v>35.851318999999997</v>
      </c>
      <c r="N69" s="98">
        <v>34.745762999999997</v>
      </c>
      <c r="O69" s="98">
        <v>34.695104000000001</v>
      </c>
      <c r="P69" s="98">
        <v>38.196948999999996</v>
      </c>
      <c r="Q69" s="98">
        <v>39.294710000000002</v>
      </c>
      <c r="R69" s="98">
        <v>40.564557999999998</v>
      </c>
      <c r="S69" s="98">
        <v>40.97</v>
      </c>
      <c r="T69" s="98">
        <v>38.39</v>
      </c>
      <c r="U69" s="98">
        <v>38.44</v>
      </c>
      <c r="V69" s="98">
        <v>37.130000000000003</v>
      </c>
      <c r="W69" s="98">
        <v>36.1</v>
      </c>
      <c r="X69" s="98">
        <v>38.11</v>
      </c>
      <c r="Y69" s="98">
        <v>37.880000000000003</v>
      </c>
      <c r="Z69" s="98">
        <v>38.700000000000003</v>
      </c>
      <c r="AA69" s="98">
        <v>36.06</v>
      </c>
      <c r="AB69" s="98">
        <v>38.369999999999997</v>
      </c>
      <c r="AC69" s="98">
        <v>38.78</v>
      </c>
      <c r="AD69" s="98">
        <v>42.73</v>
      </c>
      <c r="AE69" s="98">
        <v>44.73</v>
      </c>
      <c r="AF69" s="98">
        <v>42.42</v>
      </c>
    </row>
    <row r="70" spans="1:32" s="74" customFormat="1" ht="13.5" customHeight="1" x14ac:dyDescent="0.2">
      <c r="A70" s="94" t="s">
        <v>30</v>
      </c>
      <c r="B70" s="98">
        <v>25.535001999999999</v>
      </c>
      <c r="C70" s="98">
        <v>25.335377999999999</v>
      </c>
      <c r="D70" s="98">
        <v>27.009015999999999</v>
      </c>
      <c r="E70" s="98">
        <v>28.259231</v>
      </c>
      <c r="F70" s="98">
        <v>29.255517999999999</v>
      </c>
      <c r="G70" s="98">
        <v>29.211403000000001</v>
      </c>
      <c r="H70" s="98">
        <v>28.426763000000001</v>
      </c>
      <c r="I70" s="98">
        <v>29.399293</v>
      </c>
      <c r="J70" s="98">
        <v>27.027027</v>
      </c>
      <c r="K70" s="98">
        <v>28.283162000000001</v>
      </c>
      <c r="L70" s="98">
        <v>28.715049</v>
      </c>
      <c r="M70" s="98">
        <v>27.727817999999999</v>
      </c>
      <c r="N70" s="98">
        <v>27.360775</v>
      </c>
      <c r="O70" s="98">
        <v>26.224091000000001</v>
      </c>
      <c r="P70" s="98">
        <v>28.210818</v>
      </c>
      <c r="Q70" s="98">
        <v>28.155612000000001</v>
      </c>
      <c r="R70" s="98">
        <v>31.233664000000001</v>
      </c>
      <c r="S70" s="98">
        <v>30.94</v>
      </c>
      <c r="T70" s="98">
        <v>28.91</v>
      </c>
      <c r="U70" s="98">
        <v>29.21</v>
      </c>
      <c r="V70" s="98">
        <v>25.94</v>
      </c>
      <c r="W70" s="98">
        <v>26.48</v>
      </c>
      <c r="X70" s="98">
        <v>28.31</v>
      </c>
      <c r="Y70" s="98">
        <v>27.28</v>
      </c>
      <c r="Z70" s="98">
        <v>27.39</v>
      </c>
      <c r="AA70" s="98">
        <v>25.11</v>
      </c>
      <c r="AB70" s="98">
        <v>26.5</v>
      </c>
      <c r="AC70" s="98">
        <v>26.8</v>
      </c>
      <c r="AD70" s="98">
        <v>28.92</v>
      </c>
      <c r="AE70" s="98">
        <v>30.78</v>
      </c>
      <c r="AF70" s="98">
        <v>27.8</v>
      </c>
    </row>
    <row r="71" spans="1:32" s="74" customFormat="1" ht="13.5" customHeight="1" x14ac:dyDescent="0.2">
      <c r="A71" s="94" t="s">
        <v>29</v>
      </c>
      <c r="B71" s="98">
        <v>4.6064559999999997</v>
      </c>
      <c r="C71" s="98">
        <v>6.1326179999999999</v>
      </c>
      <c r="D71" s="98">
        <v>6.7816539999999996</v>
      </c>
      <c r="E71" s="98">
        <v>7.7241900000000001</v>
      </c>
      <c r="F71" s="98">
        <v>9.4276090000000003</v>
      </c>
      <c r="G71" s="98">
        <v>9.2558310000000006</v>
      </c>
      <c r="H71" s="98">
        <v>8.6075949999999999</v>
      </c>
      <c r="I71" s="98">
        <v>9.1519429999999993</v>
      </c>
      <c r="J71" s="98">
        <v>7.3310810000000002</v>
      </c>
      <c r="K71" s="98">
        <v>8.1706909999999997</v>
      </c>
      <c r="L71" s="98">
        <v>8.4511470000000006</v>
      </c>
      <c r="M71" s="98">
        <v>8.1235009999999992</v>
      </c>
      <c r="N71" s="98">
        <v>7.3849879999999999</v>
      </c>
      <c r="O71" s="98">
        <v>8.471012</v>
      </c>
      <c r="P71" s="98">
        <v>9.9861299999999993</v>
      </c>
      <c r="Q71" s="98">
        <v>11.139099</v>
      </c>
      <c r="R71" s="98">
        <v>9.3308940000000007</v>
      </c>
      <c r="S71" s="98">
        <v>10.029999999999999</v>
      </c>
      <c r="T71" s="98">
        <v>9.48</v>
      </c>
      <c r="U71" s="98">
        <v>9.24</v>
      </c>
      <c r="V71" s="98">
        <v>11.19</v>
      </c>
      <c r="W71" s="98">
        <v>9.6300000000000008</v>
      </c>
      <c r="X71" s="98">
        <v>9.8000000000000007</v>
      </c>
      <c r="Y71" s="98">
        <v>10.59</v>
      </c>
      <c r="Z71" s="98">
        <v>11.31</v>
      </c>
      <c r="AA71" s="98">
        <v>10.94</v>
      </c>
      <c r="AB71" s="98">
        <v>11.87</v>
      </c>
      <c r="AC71" s="98">
        <v>11.99</v>
      </c>
      <c r="AD71" s="98">
        <v>13.81</v>
      </c>
      <c r="AE71" s="98">
        <v>13.95</v>
      </c>
      <c r="AF71" s="98">
        <v>14.62</v>
      </c>
    </row>
    <row r="72" spans="1:32" s="74" customFormat="1" ht="13.5" customHeight="1" x14ac:dyDescent="0.2">
      <c r="A72" s="95" t="s">
        <v>27</v>
      </c>
      <c r="B72" s="98">
        <v>69.858542</v>
      </c>
      <c r="C72" s="98">
        <v>68.532004999999998</v>
      </c>
      <c r="D72" s="98">
        <v>66.209329999999994</v>
      </c>
      <c r="E72" s="98">
        <v>64.016578999999993</v>
      </c>
      <c r="F72" s="98">
        <v>61.316871999999996</v>
      </c>
      <c r="G72" s="98">
        <v>61.532766000000002</v>
      </c>
      <c r="H72" s="98">
        <v>62.965642000000003</v>
      </c>
      <c r="I72" s="98">
        <v>61.448763</v>
      </c>
      <c r="J72" s="98">
        <v>65.641891999999999</v>
      </c>
      <c r="K72" s="98">
        <v>63.546146</v>
      </c>
      <c r="L72" s="98">
        <v>62.833804999999998</v>
      </c>
      <c r="M72" s="98">
        <v>64.148680999999996</v>
      </c>
      <c r="N72" s="98">
        <v>65.254237000000003</v>
      </c>
      <c r="O72" s="98">
        <v>65.304895999999999</v>
      </c>
      <c r="P72" s="98">
        <v>61.803051000000004</v>
      </c>
      <c r="Q72" s="98">
        <v>60.705289999999998</v>
      </c>
      <c r="R72" s="98">
        <v>59.435442000000002</v>
      </c>
      <c r="S72" s="98">
        <v>59.03</v>
      </c>
      <c r="T72" s="98">
        <v>61.61</v>
      </c>
      <c r="U72" s="98">
        <v>61.56</v>
      </c>
      <c r="V72" s="98">
        <v>62.87</v>
      </c>
      <c r="W72" s="98">
        <v>63.9</v>
      </c>
      <c r="X72" s="98">
        <v>61.89</v>
      </c>
      <c r="Y72" s="98">
        <v>62.12</v>
      </c>
      <c r="Z72" s="98">
        <v>61.3</v>
      </c>
      <c r="AA72" s="98">
        <v>63.94</v>
      </c>
      <c r="AB72" s="98">
        <v>61.63</v>
      </c>
      <c r="AC72" s="98">
        <v>61.22</v>
      </c>
      <c r="AD72" s="98">
        <v>57.27</v>
      </c>
      <c r="AE72" s="98">
        <v>55.27</v>
      </c>
      <c r="AF72" s="98">
        <v>57.58</v>
      </c>
    </row>
    <row r="73" spans="1:32" s="74" customFormat="1" ht="13.5" customHeight="1" x14ac:dyDescent="0.2">
      <c r="A73" s="96" t="s">
        <v>28</v>
      </c>
      <c r="B73" s="98">
        <v>68.879216999999997</v>
      </c>
      <c r="C73" s="98">
        <v>67.650441000000001</v>
      </c>
      <c r="D73" s="98">
        <v>65.190122000000002</v>
      </c>
      <c r="E73" s="98">
        <v>62.697814999999999</v>
      </c>
      <c r="F73" s="98">
        <v>60.194538000000001</v>
      </c>
      <c r="G73" s="98">
        <v>60.533135999999999</v>
      </c>
      <c r="H73" s="98">
        <v>61.699818999999998</v>
      </c>
      <c r="I73" s="98">
        <v>60.424028</v>
      </c>
      <c r="J73" s="98">
        <v>64.358108000000001</v>
      </c>
      <c r="K73" s="98">
        <v>62.189878</v>
      </c>
      <c r="L73" s="98">
        <v>61.639961999999997</v>
      </c>
      <c r="M73" s="98">
        <v>62.260192000000004</v>
      </c>
      <c r="N73" s="98">
        <v>63.468522999999998</v>
      </c>
      <c r="O73" s="98">
        <v>63.442475000000002</v>
      </c>
      <c r="P73" s="98">
        <v>60.277393000000004</v>
      </c>
      <c r="Q73" s="98">
        <v>59.361880999999997</v>
      </c>
      <c r="R73" s="98">
        <v>58.024045999999998</v>
      </c>
      <c r="S73" s="98">
        <v>57.53</v>
      </c>
      <c r="T73" s="98">
        <v>60.48</v>
      </c>
      <c r="U73" s="98">
        <v>60.29</v>
      </c>
      <c r="V73" s="98">
        <v>61.19</v>
      </c>
      <c r="W73" s="98">
        <v>63.1</v>
      </c>
      <c r="X73" s="98">
        <v>60.9</v>
      </c>
      <c r="Y73" s="98">
        <v>61.49</v>
      </c>
      <c r="Z73" s="98">
        <v>60.81</v>
      </c>
      <c r="AA73" s="98">
        <v>63.51</v>
      </c>
      <c r="AB73" s="98">
        <v>61.63</v>
      </c>
      <c r="AC73" s="98">
        <v>61.22</v>
      </c>
      <c r="AD73" s="98">
        <v>57.27</v>
      </c>
      <c r="AE73" s="98">
        <v>55.27</v>
      </c>
      <c r="AF73" s="98">
        <v>57.58</v>
      </c>
    </row>
    <row r="74" spans="1:32" s="74" customFormat="1" ht="13.5" customHeight="1" x14ac:dyDescent="0.2">
      <c r="A74" s="94" t="s">
        <v>31</v>
      </c>
      <c r="B74" s="98">
        <v>0.979325</v>
      </c>
      <c r="C74" s="98">
        <v>0.88156400000000001</v>
      </c>
      <c r="D74" s="98">
        <v>1.0192079999999999</v>
      </c>
      <c r="E74" s="98">
        <v>1.318764</v>
      </c>
      <c r="F74" s="98">
        <v>1.1223339999999999</v>
      </c>
      <c r="G74" s="98">
        <v>0.99963000000000002</v>
      </c>
      <c r="H74" s="98">
        <v>1.2658229999999999</v>
      </c>
      <c r="I74" s="98">
        <v>1.024735</v>
      </c>
      <c r="J74" s="98">
        <v>1.283784</v>
      </c>
      <c r="K74" s="98">
        <v>1.3562689999999999</v>
      </c>
      <c r="L74" s="98">
        <v>1.1938420000000001</v>
      </c>
      <c r="M74" s="98">
        <v>1.8884890000000001</v>
      </c>
      <c r="N74" s="98">
        <v>1.785714</v>
      </c>
      <c r="O74" s="98">
        <v>1.8624210000000001</v>
      </c>
      <c r="P74" s="98">
        <v>1.5256590000000001</v>
      </c>
      <c r="Q74" s="98">
        <v>1.3434090000000001</v>
      </c>
      <c r="R74" s="98">
        <v>1.4113960000000001</v>
      </c>
      <c r="S74" s="98">
        <v>1.5</v>
      </c>
      <c r="T74" s="98">
        <v>1.1399999999999999</v>
      </c>
      <c r="U74" s="98">
        <v>1.27</v>
      </c>
      <c r="V74" s="98">
        <v>1.68</v>
      </c>
      <c r="W74" s="98">
        <v>0.79</v>
      </c>
      <c r="X74" s="98">
        <v>1</v>
      </c>
      <c r="Y74" s="98">
        <v>0.64</v>
      </c>
      <c r="Z74" s="98">
        <v>0.48</v>
      </c>
      <c r="AA74" s="98">
        <v>0.43</v>
      </c>
      <c r="AB74" s="98">
        <v>0</v>
      </c>
      <c r="AC74" s="98">
        <v>0</v>
      </c>
      <c r="AD74" s="98">
        <v>0</v>
      </c>
      <c r="AE74" s="98">
        <v>0</v>
      </c>
      <c r="AF74" s="98">
        <v>0</v>
      </c>
    </row>
    <row r="75" spans="1:32" s="74" customFormat="1" ht="13.5" customHeight="1" x14ac:dyDescent="0.2">
      <c r="A75" s="78" t="s">
        <v>49</v>
      </c>
      <c r="B75" s="92">
        <v>100</v>
      </c>
      <c r="C75" s="92">
        <v>100</v>
      </c>
      <c r="D75" s="92">
        <v>100</v>
      </c>
      <c r="E75" s="92">
        <v>100</v>
      </c>
      <c r="F75" s="92">
        <v>100</v>
      </c>
      <c r="G75" s="92">
        <v>100</v>
      </c>
      <c r="H75" s="92">
        <v>100</v>
      </c>
      <c r="I75" s="92">
        <v>100</v>
      </c>
      <c r="J75" s="92">
        <v>100</v>
      </c>
      <c r="K75" s="92">
        <v>100</v>
      </c>
      <c r="L75" s="92">
        <v>100</v>
      </c>
      <c r="M75" s="92">
        <v>100</v>
      </c>
      <c r="N75" s="92">
        <v>100</v>
      </c>
      <c r="O75" s="92">
        <v>100</v>
      </c>
      <c r="P75" s="92">
        <v>100</v>
      </c>
      <c r="Q75" s="92">
        <v>100</v>
      </c>
      <c r="R75" s="92">
        <v>100</v>
      </c>
      <c r="S75" s="92">
        <v>100</v>
      </c>
      <c r="T75" s="92">
        <v>100</v>
      </c>
      <c r="U75" s="92">
        <v>100</v>
      </c>
      <c r="V75" s="92">
        <v>100</v>
      </c>
      <c r="W75" s="92">
        <v>100</v>
      </c>
      <c r="X75" s="92">
        <v>100</v>
      </c>
      <c r="Y75" s="92">
        <v>100</v>
      </c>
      <c r="Z75" s="92">
        <v>100</v>
      </c>
      <c r="AA75" s="92">
        <v>100</v>
      </c>
      <c r="AB75" s="92">
        <v>100</v>
      </c>
      <c r="AC75" s="92">
        <v>100</v>
      </c>
      <c r="AD75" s="92">
        <v>100</v>
      </c>
      <c r="AE75" s="92">
        <v>100</v>
      </c>
      <c r="AF75" s="92">
        <v>100</v>
      </c>
    </row>
    <row r="76" spans="1:32" s="74" customFormat="1" ht="13.5" customHeight="1" x14ac:dyDescent="0.2">
      <c r="A76" s="93" t="s">
        <v>26</v>
      </c>
      <c r="B76" s="98">
        <v>18.572018</v>
      </c>
      <c r="C76" s="98">
        <v>20.691074</v>
      </c>
      <c r="D76" s="98">
        <v>22.57131</v>
      </c>
      <c r="E76" s="98">
        <v>24.653863000000001</v>
      </c>
      <c r="F76" s="98">
        <v>23.487693</v>
      </c>
      <c r="G76" s="98">
        <v>25.870445</v>
      </c>
      <c r="H76" s="98">
        <v>23.677885</v>
      </c>
      <c r="I76" s="98">
        <v>22.25009</v>
      </c>
      <c r="J76" s="98">
        <v>23.407803000000001</v>
      </c>
      <c r="K76" s="98">
        <v>23.977823999999998</v>
      </c>
      <c r="L76" s="98">
        <v>22.312100000000001</v>
      </c>
      <c r="M76" s="98">
        <v>20.950102999999999</v>
      </c>
      <c r="N76" s="98">
        <v>21.065128999999999</v>
      </c>
      <c r="O76" s="98">
        <v>22.116402000000001</v>
      </c>
      <c r="P76" s="98">
        <v>24.136752000000001</v>
      </c>
      <c r="Q76" s="98">
        <v>22.193465</v>
      </c>
      <c r="R76" s="98">
        <v>22.068966</v>
      </c>
      <c r="S76" s="98">
        <v>21.41</v>
      </c>
      <c r="T76" s="98">
        <v>20.46</v>
      </c>
      <c r="U76" s="98">
        <v>20.3</v>
      </c>
      <c r="V76" s="98">
        <v>19.73</v>
      </c>
      <c r="W76" s="98">
        <v>23.3</v>
      </c>
      <c r="X76" s="98">
        <v>21.5</v>
      </c>
      <c r="Y76" s="98">
        <v>21.98</v>
      </c>
      <c r="Z76" s="98">
        <v>26.84</v>
      </c>
      <c r="AA76" s="98">
        <v>26.55</v>
      </c>
      <c r="AB76" s="98">
        <v>23.75</v>
      </c>
      <c r="AC76" s="98">
        <v>26.64</v>
      </c>
      <c r="AD76" s="98">
        <v>24.63</v>
      </c>
      <c r="AE76" s="98">
        <v>25.3</v>
      </c>
      <c r="AF76" s="98">
        <v>27.29</v>
      </c>
    </row>
    <row r="77" spans="1:32" s="74" customFormat="1" ht="13.5" customHeight="1" x14ac:dyDescent="0.2">
      <c r="A77" s="94" t="s">
        <v>30</v>
      </c>
      <c r="B77" s="98">
        <v>16.673545000000001</v>
      </c>
      <c r="C77" s="98">
        <v>17.317976000000002</v>
      </c>
      <c r="D77" s="98">
        <v>16.742456000000001</v>
      </c>
      <c r="E77" s="98">
        <v>17.373828</v>
      </c>
      <c r="F77" s="98">
        <v>19.232374</v>
      </c>
      <c r="G77" s="98">
        <v>18.704453000000001</v>
      </c>
      <c r="H77" s="98">
        <v>18.189102999999999</v>
      </c>
      <c r="I77" s="98">
        <v>18.738803000000001</v>
      </c>
      <c r="J77" s="98">
        <v>16.905635</v>
      </c>
      <c r="K77" s="98">
        <v>19.126819000000001</v>
      </c>
      <c r="L77" s="98">
        <v>18.705763000000001</v>
      </c>
      <c r="M77" s="98">
        <v>17.908407</v>
      </c>
      <c r="N77" s="98">
        <v>18.249661</v>
      </c>
      <c r="O77" s="98">
        <v>19.823633000000001</v>
      </c>
      <c r="P77" s="98">
        <v>19.316238999999999</v>
      </c>
      <c r="Q77" s="98">
        <v>18.278873999999998</v>
      </c>
      <c r="R77" s="98">
        <v>18.213166000000001</v>
      </c>
      <c r="S77" s="98">
        <v>17.07</v>
      </c>
      <c r="T77" s="98">
        <v>16.71</v>
      </c>
      <c r="U77" s="98">
        <v>16.25</v>
      </c>
      <c r="V77" s="98">
        <v>16.47</v>
      </c>
      <c r="W77" s="98">
        <v>18.45</v>
      </c>
      <c r="X77" s="98">
        <v>18.100000000000001</v>
      </c>
      <c r="Y77" s="98">
        <v>17.98</v>
      </c>
      <c r="Z77" s="98">
        <v>21.34</v>
      </c>
      <c r="AA77" s="98">
        <v>21.14</v>
      </c>
      <c r="AB77" s="98">
        <v>18.2</v>
      </c>
      <c r="AC77" s="98">
        <v>20.65</v>
      </c>
      <c r="AD77" s="98">
        <v>18.93</v>
      </c>
      <c r="AE77" s="98">
        <v>18.91</v>
      </c>
      <c r="AF77" s="98">
        <v>21.67</v>
      </c>
    </row>
    <row r="78" spans="1:32" s="74" customFormat="1" ht="13.5" customHeight="1" x14ac:dyDescent="0.2">
      <c r="A78" s="94" t="s">
        <v>29</v>
      </c>
      <c r="B78" s="98">
        <v>1.8984730000000001</v>
      </c>
      <c r="C78" s="98">
        <v>3.373097</v>
      </c>
      <c r="D78" s="98">
        <v>5.8288549999999999</v>
      </c>
      <c r="E78" s="98">
        <v>7.280036</v>
      </c>
      <c r="F78" s="98">
        <v>4.2553190000000001</v>
      </c>
      <c r="G78" s="98">
        <v>7.1659920000000001</v>
      </c>
      <c r="H78" s="98">
        <v>5.4887819999999996</v>
      </c>
      <c r="I78" s="98">
        <v>3.5112860000000001</v>
      </c>
      <c r="J78" s="98">
        <v>6.502167</v>
      </c>
      <c r="K78" s="98">
        <v>4.8510049999999998</v>
      </c>
      <c r="L78" s="98">
        <v>3.6063360000000002</v>
      </c>
      <c r="M78" s="98">
        <v>3.0416949999999998</v>
      </c>
      <c r="N78" s="98">
        <v>2.8154680000000001</v>
      </c>
      <c r="O78" s="98">
        <v>2.2927689999999998</v>
      </c>
      <c r="P78" s="98">
        <v>4.820513</v>
      </c>
      <c r="Q78" s="98">
        <v>3.9145910000000002</v>
      </c>
      <c r="R78" s="98">
        <v>3.8557990000000002</v>
      </c>
      <c r="S78" s="98">
        <v>4.34</v>
      </c>
      <c r="T78" s="98">
        <v>3.74</v>
      </c>
      <c r="U78" s="98">
        <v>4.05</v>
      </c>
      <c r="V78" s="98">
        <v>3.26</v>
      </c>
      <c r="W78" s="98">
        <v>4.8499999999999996</v>
      </c>
      <c r="X78" s="98">
        <v>3.4</v>
      </c>
      <c r="Y78" s="98">
        <v>4</v>
      </c>
      <c r="Z78" s="98">
        <v>5.5</v>
      </c>
      <c r="AA78" s="98">
        <v>5.41</v>
      </c>
      <c r="AB78" s="98">
        <v>5.54</v>
      </c>
      <c r="AC78" s="98">
        <v>5.99</v>
      </c>
      <c r="AD78" s="98">
        <v>5.7</v>
      </c>
      <c r="AE78" s="98">
        <v>6.39</v>
      </c>
      <c r="AF78" s="98">
        <v>5.63</v>
      </c>
    </row>
    <row r="79" spans="1:32" s="74" customFormat="1" ht="13.5" customHeight="1" x14ac:dyDescent="0.2">
      <c r="A79" s="95" t="s">
        <v>27</v>
      </c>
      <c r="B79" s="98">
        <v>81.427982</v>
      </c>
      <c r="C79" s="98">
        <v>79.308926</v>
      </c>
      <c r="D79" s="98">
        <v>77.428690000000003</v>
      </c>
      <c r="E79" s="98">
        <v>75.346136999999999</v>
      </c>
      <c r="F79" s="98">
        <v>76.512307000000007</v>
      </c>
      <c r="G79" s="98">
        <v>74.129554999999996</v>
      </c>
      <c r="H79" s="98">
        <v>76.322114999999997</v>
      </c>
      <c r="I79" s="98">
        <v>77.74991</v>
      </c>
      <c r="J79" s="98">
        <v>76.592196999999999</v>
      </c>
      <c r="K79" s="98">
        <v>76.022176000000002</v>
      </c>
      <c r="L79" s="98">
        <v>77.687899999999999</v>
      </c>
      <c r="M79" s="98">
        <v>79.049897000000001</v>
      </c>
      <c r="N79" s="98">
        <v>78.934871000000001</v>
      </c>
      <c r="O79" s="98">
        <v>77.883598000000006</v>
      </c>
      <c r="P79" s="98">
        <v>75.863247999999999</v>
      </c>
      <c r="Q79" s="98">
        <v>77.806534999999997</v>
      </c>
      <c r="R79" s="98">
        <v>77.931033999999997</v>
      </c>
      <c r="S79" s="98">
        <v>78.59</v>
      </c>
      <c r="T79" s="98">
        <v>79.540000000000006</v>
      </c>
      <c r="U79" s="98">
        <v>79.7</v>
      </c>
      <c r="V79" s="98">
        <v>80.27</v>
      </c>
      <c r="W79" s="98">
        <v>76.7</v>
      </c>
      <c r="X79" s="98">
        <v>78.5</v>
      </c>
      <c r="Y79" s="98">
        <v>78.02</v>
      </c>
      <c r="Z79" s="98">
        <v>73.16</v>
      </c>
      <c r="AA79" s="98">
        <v>73.45</v>
      </c>
      <c r="AB79" s="98">
        <v>76.25</v>
      </c>
      <c r="AC79" s="98">
        <v>73.36</v>
      </c>
      <c r="AD79" s="98">
        <v>75.37</v>
      </c>
      <c r="AE79" s="98">
        <v>74.7</v>
      </c>
      <c r="AF79" s="98">
        <v>72.709999999999994</v>
      </c>
    </row>
    <row r="80" spans="1:32" s="74" customFormat="1" ht="13.5" customHeight="1" x14ac:dyDescent="0.2">
      <c r="A80" s="96" t="s">
        <v>28</v>
      </c>
      <c r="B80" s="98">
        <v>78.539000999999999</v>
      </c>
      <c r="C80" s="98">
        <v>76.264911999999995</v>
      </c>
      <c r="D80" s="98">
        <v>74.328235000000006</v>
      </c>
      <c r="E80" s="98">
        <v>72.443055000000001</v>
      </c>
      <c r="F80" s="98">
        <v>73.508551999999995</v>
      </c>
      <c r="G80" s="98">
        <v>70.931173999999999</v>
      </c>
      <c r="H80" s="98">
        <v>73.157050999999996</v>
      </c>
      <c r="I80" s="98">
        <v>75.850949</v>
      </c>
      <c r="J80" s="98">
        <v>73.591196999999994</v>
      </c>
      <c r="K80" s="98">
        <v>72.834372999999999</v>
      </c>
      <c r="L80" s="98">
        <v>74.418604999999999</v>
      </c>
      <c r="M80" s="98">
        <v>75.666438999999997</v>
      </c>
      <c r="N80" s="98">
        <v>74.830393000000001</v>
      </c>
      <c r="O80" s="98">
        <v>74.179894000000004</v>
      </c>
      <c r="P80" s="98">
        <v>70.666667000000004</v>
      </c>
      <c r="Q80" s="98">
        <v>74.215463999999997</v>
      </c>
      <c r="R80" s="98">
        <v>74.482759000000001</v>
      </c>
      <c r="S80" s="98">
        <v>76.260000000000005</v>
      </c>
      <c r="T80" s="98">
        <v>77.290000000000006</v>
      </c>
      <c r="U80" s="98">
        <v>78.069999999999993</v>
      </c>
      <c r="V80" s="98">
        <v>78.489999999999995</v>
      </c>
      <c r="W80" s="98">
        <v>75.86</v>
      </c>
      <c r="X80" s="98">
        <v>77.790000000000006</v>
      </c>
      <c r="Y80" s="98">
        <v>77.73</v>
      </c>
      <c r="Z80" s="98">
        <v>72.739999999999995</v>
      </c>
      <c r="AA80" s="98">
        <v>73.45</v>
      </c>
      <c r="AB80" s="98">
        <v>76.25</v>
      </c>
      <c r="AC80" s="98">
        <v>73.36</v>
      </c>
      <c r="AD80" s="98">
        <v>75.37</v>
      </c>
      <c r="AE80" s="98">
        <v>74.7</v>
      </c>
      <c r="AF80" s="98">
        <v>72.709999999999994</v>
      </c>
    </row>
    <row r="81" spans="1:32" s="74" customFormat="1" ht="13.5" customHeight="1" x14ac:dyDescent="0.2">
      <c r="A81" s="94" t="s">
        <v>31</v>
      </c>
      <c r="B81" s="98">
        <v>2.8889809999999998</v>
      </c>
      <c r="C81" s="98">
        <v>3.0440149999999999</v>
      </c>
      <c r="D81" s="98">
        <v>3.1004550000000002</v>
      </c>
      <c r="E81" s="98">
        <v>2.9030819999999999</v>
      </c>
      <c r="F81" s="98">
        <v>3.003755</v>
      </c>
      <c r="G81" s="98">
        <v>3.1983809999999999</v>
      </c>
      <c r="H81" s="98">
        <v>3.1650640000000001</v>
      </c>
      <c r="I81" s="98">
        <v>1.8989609999999999</v>
      </c>
      <c r="J81" s="98">
        <v>3.0009999999999999</v>
      </c>
      <c r="K81" s="98">
        <v>3.1878030000000002</v>
      </c>
      <c r="L81" s="98">
        <v>3.2692960000000002</v>
      </c>
      <c r="M81" s="98">
        <v>3.3834590000000002</v>
      </c>
      <c r="N81" s="98">
        <v>4.1044780000000003</v>
      </c>
      <c r="O81" s="98">
        <v>3.7037040000000001</v>
      </c>
      <c r="P81" s="98">
        <v>5.1965810000000001</v>
      </c>
      <c r="Q81" s="98">
        <v>3.5910709999999999</v>
      </c>
      <c r="R81" s="98">
        <v>3.4482759999999999</v>
      </c>
      <c r="S81" s="98">
        <v>2.33</v>
      </c>
      <c r="T81" s="98">
        <v>2.25</v>
      </c>
      <c r="U81" s="98">
        <v>1.62</v>
      </c>
      <c r="V81" s="98">
        <v>1.78</v>
      </c>
      <c r="W81" s="98">
        <v>0.83</v>
      </c>
      <c r="X81" s="98">
        <v>0.71</v>
      </c>
      <c r="Y81" s="98">
        <v>0.28999999999999998</v>
      </c>
      <c r="Z81" s="98">
        <v>0.43</v>
      </c>
      <c r="AA81" s="98">
        <v>0</v>
      </c>
      <c r="AB81" s="98">
        <v>0</v>
      </c>
      <c r="AC81" s="98">
        <v>0</v>
      </c>
      <c r="AD81" s="98">
        <v>0</v>
      </c>
      <c r="AE81" s="98">
        <v>0</v>
      </c>
      <c r="AF81" s="98">
        <v>0</v>
      </c>
    </row>
    <row r="82" spans="1:32" s="74" customFormat="1" ht="13.5" customHeight="1" x14ac:dyDescent="0.2">
      <c r="A82" s="78" t="s">
        <v>50</v>
      </c>
      <c r="B82" s="92">
        <v>100</v>
      </c>
      <c r="C82" s="92">
        <v>100</v>
      </c>
      <c r="D82" s="92">
        <v>100</v>
      </c>
      <c r="E82" s="92">
        <v>100</v>
      </c>
      <c r="F82" s="92">
        <v>100</v>
      </c>
      <c r="G82" s="92">
        <v>100</v>
      </c>
      <c r="H82" s="92">
        <v>100</v>
      </c>
      <c r="I82" s="92">
        <v>100</v>
      </c>
      <c r="J82" s="92">
        <v>100</v>
      </c>
      <c r="K82" s="92">
        <v>100</v>
      </c>
      <c r="L82" s="92">
        <v>100</v>
      </c>
      <c r="M82" s="92">
        <v>100</v>
      </c>
      <c r="N82" s="92">
        <v>100</v>
      </c>
      <c r="O82" s="92">
        <v>100</v>
      </c>
      <c r="P82" s="92">
        <v>100</v>
      </c>
      <c r="Q82" s="92">
        <v>100</v>
      </c>
      <c r="R82" s="92">
        <v>100</v>
      </c>
      <c r="S82" s="92">
        <v>100</v>
      </c>
      <c r="T82" s="92">
        <v>100</v>
      </c>
      <c r="U82" s="92">
        <v>100</v>
      </c>
      <c r="V82" s="92">
        <v>100</v>
      </c>
      <c r="W82" s="92">
        <v>100</v>
      </c>
      <c r="X82" s="92">
        <v>100</v>
      </c>
      <c r="Y82" s="92">
        <v>100</v>
      </c>
      <c r="Z82" s="92">
        <v>100</v>
      </c>
      <c r="AA82" s="92">
        <v>100</v>
      </c>
      <c r="AB82" s="92">
        <v>100</v>
      </c>
      <c r="AC82" s="92">
        <v>100</v>
      </c>
      <c r="AD82" s="92">
        <v>100</v>
      </c>
      <c r="AE82" s="92">
        <v>100</v>
      </c>
      <c r="AF82" s="92">
        <v>100</v>
      </c>
    </row>
    <row r="83" spans="1:32" s="74" customFormat="1" ht="13.5" customHeight="1" x14ac:dyDescent="0.2">
      <c r="A83" s="93" t="s">
        <v>26</v>
      </c>
      <c r="B83" s="98">
        <v>35.632953999999998</v>
      </c>
      <c r="C83" s="98">
        <v>36.388697000000001</v>
      </c>
      <c r="D83" s="98">
        <v>37.416331999999997</v>
      </c>
      <c r="E83" s="98">
        <v>37.231968999999999</v>
      </c>
      <c r="F83" s="98">
        <v>43.933053999999998</v>
      </c>
      <c r="G83" s="98">
        <v>41.913283</v>
      </c>
      <c r="H83" s="98">
        <v>42.380352999999999</v>
      </c>
      <c r="I83" s="98">
        <v>50.460014000000001</v>
      </c>
      <c r="J83" s="98">
        <v>48.541919999999998</v>
      </c>
      <c r="K83" s="98">
        <v>44.405797</v>
      </c>
      <c r="L83" s="98">
        <v>41.699272999999998</v>
      </c>
      <c r="M83" s="98">
        <v>40.778443000000003</v>
      </c>
      <c r="N83" s="98">
        <v>45.544553999999998</v>
      </c>
      <c r="O83" s="98">
        <v>47.054974000000001</v>
      </c>
      <c r="P83" s="98">
        <v>47.320852000000002</v>
      </c>
      <c r="Q83" s="98">
        <v>48.716303000000003</v>
      </c>
      <c r="R83" s="98">
        <v>43.019092999999998</v>
      </c>
      <c r="S83" s="98">
        <v>46.56</v>
      </c>
      <c r="T83" s="98">
        <v>45.26</v>
      </c>
      <c r="U83" s="98">
        <v>44.56</v>
      </c>
      <c r="V83" s="98">
        <v>46.51</v>
      </c>
      <c r="W83" s="98">
        <v>43.92</v>
      </c>
      <c r="X83" s="98">
        <v>47.97</v>
      </c>
      <c r="Y83" s="98">
        <v>44.34</v>
      </c>
      <c r="Z83" s="98">
        <v>41.81</v>
      </c>
      <c r="AA83" s="98">
        <v>42.41</v>
      </c>
      <c r="AB83" s="98">
        <v>44.09</v>
      </c>
      <c r="AC83" s="98">
        <v>47.53</v>
      </c>
      <c r="AD83" s="98">
        <v>50.28</v>
      </c>
      <c r="AE83" s="98">
        <v>49.75</v>
      </c>
      <c r="AF83" s="98">
        <v>50.03</v>
      </c>
    </row>
    <row r="84" spans="1:32" s="74" customFormat="1" ht="13.5" customHeight="1" x14ac:dyDescent="0.2">
      <c r="A84" s="94" t="s">
        <v>30</v>
      </c>
      <c r="B84" s="98">
        <v>29.269926000000002</v>
      </c>
      <c r="C84" s="98">
        <v>30.254996999999999</v>
      </c>
      <c r="D84" s="98">
        <v>28.380186999999999</v>
      </c>
      <c r="E84" s="98">
        <v>27.355426000000001</v>
      </c>
      <c r="F84" s="98">
        <v>32.705717999999997</v>
      </c>
      <c r="G84" s="98">
        <v>29.869236000000001</v>
      </c>
      <c r="H84" s="98">
        <v>28.967254000000001</v>
      </c>
      <c r="I84" s="98">
        <v>34.961075999999998</v>
      </c>
      <c r="J84" s="98">
        <v>35.054678000000003</v>
      </c>
      <c r="K84" s="98">
        <v>32.521738999999997</v>
      </c>
      <c r="L84" s="98">
        <v>32.476244000000001</v>
      </c>
      <c r="M84" s="98">
        <v>30.958083999999999</v>
      </c>
      <c r="N84" s="98">
        <v>33.465347000000001</v>
      </c>
      <c r="O84" s="98">
        <v>35.602094000000001</v>
      </c>
      <c r="P84" s="98">
        <v>36.927050000000001</v>
      </c>
      <c r="Q84" s="98">
        <v>36.713735999999997</v>
      </c>
      <c r="R84" s="98">
        <v>30.429594000000002</v>
      </c>
      <c r="S84" s="98">
        <v>35.5</v>
      </c>
      <c r="T84" s="98">
        <v>34.700000000000003</v>
      </c>
      <c r="U84" s="98">
        <v>34.950000000000003</v>
      </c>
      <c r="V84" s="98">
        <v>36.39</v>
      </c>
      <c r="W84" s="98">
        <v>34.770000000000003</v>
      </c>
      <c r="X84" s="98">
        <v>39.11</v>
      </c>
      <c r="Y84" s="98">
        <v>35.94</v>
      </c>
      <c r="Z84" s="98">
        <v>32.380000000000003</v>
      </c>
      <c r="AA84" s="98">
        <v>34.54</v>
      </c>
      <c r="AB84" s="98">
        <v>34.090000000000003</v>
      </c>
      <c r="AC84" s="98">
        <v>37.42</v>
      </c>
      <c r="AD84" s="98">
        <v>40.89</v>
      </c>
      <c r="AE84" s="98">
        <v>35.71</v>
      </c>
      <c r="AF84" s="98">
        <v>35.43</v>
      </c>
    </row>
    <row r="85" spans="1:32" s="74" customFormat="1" ht="13.5" customHeight="1" x14ac:dyDescent="0.2">
      <c r="A85" s="94" t="s">
        <v>29</v>
      </c>
      <c r="B85" s="98">
        <v>6.3630269999999998</v>
      </c>
      <c r="C85" s="98">
        <v>6.1337010000000003</v>
      </c>
      <c r="D85" s="98">
        <v>9.0361449999999994</v>
      </c>
      <c r="E85" s="98">
        <v>9.8765429999999999</v>
      </c>
      <c r="F85" s="98">
        <v>11.227335999999999</v>
      </c>
      <c r="G85" s="98">
        <v>12.044047000000001</v>
      </c>
      <c r="H85" s="98">
        <v>13.413098</v>
      </c>
      <c r="I85" s="98">
        <v>15.498938000000001</v>
      </c>
      <c r="J85" s="98">
        <v>13.487242</v>
      </c>
      <c r="K85" s="98">
        <v>11.884058</v>
      </c>
      <c r="L85" s="98">
        <v>9.2230299999999996</v>
      </c>
      <c r="M85" s="98">
        <v>9.8203589999999998</v>
      </c>
      <c r="N85" s="98">
        <v>12.079208</v>
      </c>
      <c r="O85" s="98">
        <v>11.45288</v>
      </c>
      <c r="P85" s="98">
        <v>10.393802000000001</v>
      </c>
      <c r="Q85" s="98">
        <v>12.002567000000001</v>
      </c>
      <c r="R85" s="98">
        <v>12.589499</v>
      </c>
      <c r="S85" s="98">
        <v>11.07</v>
      </c>
      <c r="T85" s="98">
        <v>10.56</v>
      </c>
      <c r="U85" s="98">
        <v>9.61</v>
      </c>
      <c r="V85" s="98">
        <v>10.119999999999999</v>
      </c>
      <c r="W85" s="98">
        <v>9.14</v>
      </c>
      <c r="X85" s="98">
        <v>8.86</v>
      </c>
      <c r="Y85" s="98">
        <v>8.4</v>
      </c>
      <c r="Z85" s="98">
        <v>9.42</v>
      </c>
      <c r="AA85" s="98">
        <v>7.87</v>
      </c>
      <c r="AB85" s="98">
        <v>10</v>
      </c>
      <c r="AC85" s="98">
        <v>10.1</v>
      </c>
      <c r="AD85" s="98">
        <v>9.39</v>
      </c>
      <c r="AE85" s="98">
        <v>14.05</v>
      </c>
      <c r="AF85" s="98">
        <v>14.61</v>
      </c>
    </row>
    <row r="86" spans="1:32" s="74" customFormat="1" ht="13.5" customHeight="1" x14ac:dyDescent="0.2">
      <c r="A86" s="95" t="s">
        <v>27</v>
      </c>
      <c r="B86" s="98">
        <v>64.367046000000002</v>
      </c>
      <c r="C86" s="98">
        <v>63.611302999999999</v>
      </c>
      <c r="D86" s="98">
        <v>62.583668000000003</v>
      </c>
      <c r="E86" s="98">
        <v>62.768031000000001</v>
      </c>
      <c r="F86" s="98">
        <v>56.066946000000002</v>
      </c>
      <c r="G86" s="98">
        <v>58.086717</v>
      </c>
      <c r="H86" s="98">
        <v>57.619647000000001</v>
      </c>
      <c r="I86" s="98">
        <v>49.539985999999999</v>
      </c>
      <c r="J86" s="98">
        <v>51.458080000000002</v>
      </c>
      <c r="K86" s="98">
        <v>55.594203</v>
      </c>
      <c r="L86" s="98">
        <v>58.300727000000002</v>
      </c>
      <c r="M86" s="98">
        <v>59.221556999999997</v>
      </c>
      <c r="N86" s="98">
        <v>54.455446000000002</v>
      </c>
      <c r="O86" s="98">
        <v>52.945025999999999</v>
      </c>
      <c r="P86" s="98">
        <v>52.679147999999998</v>
      </c>
      <c r="Q86" s="98">
        <v>51.283696999999997</v>
      </c>
      <c r="R86" s="98">
        <v>56.980907000000002</v>
      </c>
      <c r="S86" s="98">
        <v>53.44</v>
      </c>
      <c r="T86" s="98">
        <v>54.74</v>
      </c>
      <c r="U86" s="98">
        <v>55.44</v>
      </c>
      <c r="V86" s="98">
        <v>53.49</v>
      </c>
      <c r="W86" s="98">
        <v>56.08</v>
      </c>
      <c r="X86" s="98">
        <v>52.03</v>
      </c>
      <c r="Y86" s="98">
        <v>55.66</v>
      </c>
      <c r="Z86" s="98">
        <v>58.19</v>
      </c>
      <c r="AA86" s="98">
        <v>57.59</v>
      </c>
      <c r="AB86" s="98">
        <v>55.91</v>
      </c>
      <c r="AC86" s="98">
        <v>52.47</v>
      </c>
      <c r="AD86" s="98">
        <v>49.72</v>
      </c>
      <c r="AE86" s="98">
        <v>50.25</v>
      </c>
      <c r="AF86" s="98">
        <v>49.97</v>
      </c>
    </row>
    <row r="87" spans="1:32" s="74" customFormat="1" ht="13.5" customHeight="1" x14ac:dyDescent="0.2">
      <c r="A87" s="96" t="s">
        <v>28</v>
      </c>
      <c r="B87" s="98">
        <v>62.692565000000002</v>
      </c>
      <c r="C87" s="98">
        <v>61.612681000000002</v>
      </c>
      <c r="D87" s="98">
        <v>60.642569999999999</v>
      </c>
      <c r="E87" s="98">
        <v>60.363872999999998</v>
      </c>
      <c r="F87" s="98">
        <v>54.393304999999998</v>
      </c>
      <c r="G87" s="98">
        <v>55.402614999999997</v>
      </c>
      <c r="H87" s="98">
        <v>54.596977000000003</v>
      </c>
      <c r="I87" s="98">
        <v>47.346071999999999</v>
      </c>
      <c r="J87" s="98">
        <v>47.934386000000003</v>
      </c>
      <c r="K87" s="98">
        <v>53.159419999999997</v>
      </c>
      <c r="L87" s="98">
        <v>55.673560999999999</v>
      </c>
      <c r="M87" s="98">
        <v>56.526946000000002</v>
      </c>
      <c r="N87" s="98">
        <v>51.155116</v>
      </c>
      <c r="O87" s="98">
        <v>49.541885000000001</v>
      </c>
      <c r="P87" s="98">
        <v>49.903162999999999</v>
      </c>
      <c r="Q87" s="98">
        <v>48.716303000000003</v>
      </c>
      <c r="R87" s="98">
        <v>54.415273999999997</v>
      </c>
      <c r="S87" s="98">
        <v>50.7</v>
      </c>
      <c r="T87" s="98">
        <v>53.23</v>
      </c>
      <c r="U87" s="98">
        <v>52.45</v>
      </c>
      <c r="V87" s="98">
        <v>52.72</v>
      </c>
      <c r="W87" s="98">
        <v>55.4</v>
      </c>
      <c r="X87" s="98">
        <v>51.69</v>
      </c>
      <c r="Y87" s="98">
        <v>55.47</v>
      </c>
      <c r="Z87" s="98">
        <v>58</v>
      </c>
      <c r="AA87" s="98">
        <v>57.59</v>
      </c>
      <c r="AB87" s="98">
        <v>55.91</v>
      </c>
      <c r="AC87" s="98">
        <v>52.47</v>
      </c>
      <c r="AD87" s="98">
        <v>49.72</v>
      </c>
      <c r="AE87" s="98">
        <v>50.25</v>
      </c>
      <c r="AF87" s="98">
        <v>49.97</v>
      </c>
    </row>
    <row r="88" spans="1:32" s="74" customFormat="1" ht="13.5" customHeight="1" x14ac:dyDescent="0.2">
      <c r="A88" s="94" t="s">
        <v>31</v>
      </c>
      <c r="B88" s="98">
        <v>1.6744810000000001</v>
      </c>
      <c r="C88" s="98">
        <v>1.9986219999999999</v>
      </c>
      <c r="D88" s="98">
        <v>1.941098</v>
      </c>
      <c r="E88" s="98">
        <v>2.4041589999999999</v>
      </c>
      <c r="F88" s="98">
        <v>1.67364</v>
      </c>
      <c r="G88" s="98">
        <v>2.6841020000000002</v>
      </c>
      <c r="H88" s="98">
        <v>3.0226700000000002</v>
      </c>
      <c r="I88" s="98">
        <v>2.1939139999999999</v>
      </c>
      <c r="J88" s="98">
        <v>3.5236939999999999</v>
      </c>
      <c r="K88" s="98">
        <v>2.4347829999999999</v>
      </c>
      <c r="L88" s="98">
        <v>2.6271659999999999</v>
      </c>
      <c r="M88" s="98">
        <v>2.6946110000000001</v>
      </c>
      <c r="N88" s="98">
        <v>3.3003300000000002</v>
      </c>
      <c r="O88" s="98">
        <v>3.4031410000000002</v>
      </c>
      <c r="P88" s="98">
        <v>2.7759849999999999</v>
      </c>
      <c r="Q88" s="98">
        <v>2.5673940000000002</v>
      </c>
      <c r="R88" s="98">
        <v>2.5656319999999999</v>
      </c>
      <c r="S88" s="98">
        <v>2.74</v>
      </c>
      <c r="T88" s="98">
        <v>1.51</v>
      </c>
      <c r="U88" s="98">
        <v>2.99</v>
      </c>
      <c r="V88" s="98">
        <v>0.77</v>
      </c>
      <c r="W88" s="98">
        <v>0.68</v>
      </c>
      <c r="X88" s="98" t="s">
        <v>8</v>
      </c>
      <c r="Y88" s="98" t="s">
        <v>8</v>
      </c>
      <c r="Z88" s="98" t="s">
        <v>8</v>
      </c>
      <c r="AA88" s="98">
        <v>0</v>
      </c>
      <c r="AB88" s="98">
        <v>0</v>
      </c>
      <c r="AC88" s="98">
        <v>0</v>
      </c>
      <c r="AD88" s="98">
        <v>0</v>
      </c>
      <c r="AE88" s="98">
        <v>0</v>
      </c>
      <c r="AF88" s="98">
        <v>0</v>
      </c>
    </row>
    <row r="89" spans="1:32" s="74" customFormat="1" ht="13.5" customHeight="1" x14ac:dyDescent="0.2">
      <c r="A89" s="78" t="s">
        <v>51</v>
      </c>
      <c r="B89" s="92">
        <v>100</v>
      </c>
      <c r="C89" s="92">
        <v>100</v>
      </c>
      <c r="D89" s="92">
        <v>100</v>
      </c>
      <c r="E89" s="92">
        <v>100</v>
      </c>
      <c r="F89" s="92">
        <v>100</v>
      </c>
      <c r="G89" s="92">
        <v>100</v>
      </c>
      <c r="H89" s="92">
        <v>100</v>
      </c>
      <c r="I89" s="92">
        <v>100</v>
      </c>
      <c r="J89" s="92">
        <v>100</v>
      </c>
      <c r="K89" s="92">
        <v>100</v>
      </c>
      <c r="L89" s="92">
        <v>100</v>
      </c>
      <c r="M89" s="92">
        <v>100</v>
      </c>
      <c r="N89" s="92">
        <v>100</v>
      </c>
      <c r="O89" s="92">
        <v>100</v>
      </c>
      <c r="P89" s="92">
        <v>100</v>
      </c>
      <c r="Q89" s="92">
        <v>100</v>
      </c>
      <c r="R89" s="92">
        <v>100</v>
      </c>
      <c r="S89" s="92">
        <v>100</v>
      </c>
      <c r="T89" s="92">
        <v>100</v>
      </c>
      <c r="U89" s="92">
        <v>100</v>
      </c>
      <c r="V89" s="92">
        <v>100</v>
      </c>
      <c r="W89" s="92">
        <v>100</v>
      </c>
      <c r="X89" s="92">
        <v>100</v>
      </c>
      <c r="Y89" s="92">
        <v>100</v>
      </c>
      <c r="Z89" s="92">
        <v>100</v>
      </c>
      <c r="AA89" s="92">
        <v>100</v>
      </c>
      <c r="AB89" s="92">
        <v>100</v>
      </c>
      <c r="AC89" s="92">
        <v>100</v>
      </c>
      <c r="AD89" s="92">
        <v>100</v>
      </c>
      <c r="AE89" s="92">
        <v>100</v>
      </c>
      <c r="AF89" s="92">
        <v>100</v>
      </c>
    </row>
    <row r="90" spans="1:32" s="74" customFormat="1" ht="13.5" customHeight="1" x14ac:dyDescent="0.2">
      <c r="A90" s="93" t="s">
        <v>26</v>
      </c>
      <c r="B90" s="98">
        <v>32.682574000000002</v>
      </c>
      <c r="C90" s="98">
        <v>35.095447999999998</v>
      </c>
      <c r="D90" s="98">
        <v>36.544342999999998</v>
      </c>
      <c r="E90" s="98">
        <v>40.188268999999998</v>
      </c>
      <c r="F90" s="98">
        <v>38.226194999999997</v>
      </c>
      <c r="G90" s="98">
        <v>36.807017999999999</v>
      </c>
      <c r="H90" s="98">
        <v>36.465021999999998</v>
      </c>
      <c r="I90" s="98">
        <v>39.840372000000002</v>
      </c>
      <c r="J90" s="98">
        <v>36.985861</v>
      </c>
      <c r="K90" s="98">
        <v>32.554200999999999</v>
      </c>
      <c r="L90" s="98">
        <v>30.200907000000001</v>
      </c>
      <c r="M90" s="98">
        <v>27.21874</v>
      </c>
      <c r="N90" s="98">
        <v>29.233805</v>
      </c>
      <c r="O90" s="98">
        <v>31.847134</v>
      </c>
      <c r="P90" s="98">
        <v>35.501981999999998</v>
      </c>
      <c r="Q90" s="98">
        <v>34.954712999999998</v>
      </c>
      <c r="R90" s="98">
        <v>32.374101000000003</v>
      </c>
      <c r="S90" s="98">
        <v>33.96</v>
      </c>
      <c r="T90" s="98">
        <v>33.03</v>
      </c>
      <c r="U90" s="98">
        <v>33.21</v>
      </c>
      <c r="V90" s="98">
        <v>32.24</v>
      </c>
      <c r="W90" s="98">
        <v>32.799999999999997</v>
      </c>
      <c r="X90" s="98">
        <v>34.07</v>
      </c>
      <c r="Y90" s="98">
        <v>33.6</v>
      </c>
      <c r="Z90" s="98">
        <v>34.770000000000003</v>
      </c>
      <c r="AA90" s="98">
        <v>35.479999999999997</v>
      </c>
      <c r="AB90" s="98">
        <v>34.85</v>
      </c>
      <c r="AC90" s="98">
        <v>36.1</v>
      </c>
      <c r="AD90" s="98">
        <v>37.85</v>
      </c>
      <c r="AE90" s="98">
        <v>37.67</v>
      </c>
      <c r="AF90" s="98">
        <v>37.44</v>
      </c>
    </row>
    <row r="91" spans="1:32" s="74" customFormat="1" ht="13.5" customHeight="1" x14ac:dyDescent="0.2">
      <c r="A91" s="94" t="s">
        <v>30</v>
      </c>
      <c r="B91" s="98">
        <v>22.270427000000002</v>
      </c>
      <c r="C91" s="98">
        <v>24.779736</v>
      </c>
      <c r="D91" s="98">
        <v>26.452598999999999</v>
      </c>
      <c r="E91" s="98">
        <v>26.176684000000002</v>
      </c>
      <c r="F91" s="98">
        <v>24.200755999999998</v>
      </c>
      <c r="G91" s="98">
        <v>23.122807000000002</v>
      </c>
      <c r="H91" s="98">
        <v>23.082121999999998</v>
      </c>
      <c r="I91" s="98">
        <v>24.642500999999999</v>
      </c>
      <c r="J91" s="98">
        <v>23.168379999999999</v>
      </c>
      <c r="K91" s="98">
        <v>24.796748000000001</v>
      </c>
      <c r="L91" s="98">
        <v>22.715489000000002</v>
      </c>
      <c r="M91" s="98">
        <v>21.247112999999999</v>
      </c>
      <c r="N91" s="98">
        <v>21.900690999999998</v>
      </c>
      <c r="O91" s="98">
        <v>23.801542000000001</v>
      </c>
      <c r="P91" s="98">
        <v>23.612946000000001</v>
      </c>
      <c r="Q91" s="98">
        <v>23.247232</v>
      </c>
      <c r="R91" s="98">
        <v>24.231524</v>
      </c>
      <c r="S91" s="98">
        <v>25.46</v>
      </c>
      <c r="T91" s="98">
        <v>25.53</v>
      </c>
      <c r="U91" s="98">
        <v>25.81</v>
      </c>
      <c r="V91" s="98">
        <v>25.65</v>
      </c>
      <c r="W91" s="98">
        <v>25.25</v>
      </c>
      <c r="X91" s="98">
        <v>26.92</v>
      </c>
      <c r="Y91" s="98">
        <v>25.68</v>
      </c>
      <c r="Z91" s="98">
        <v>27.05</v>
      </c>
      <c r="AA91" s="98">
        <v>27.31</v>
      </c>
      <c r="AB91" s="98">
        <v>26.58</v>
      </c>
      <c r="AC91" s="98">
        <v>27.25</v>
      </c>
      <c r="AD91" s="98">
        <v>28.46</v>
      </c>
      <c r="AE91" s="98">
        <v>27.42</v>
      </c>
      <c r="AF91" s="98">
        <v>27.66</v>
      </c>
    </row>
    <row r="92" spans="1:32" s="74" customFormat="1" ht="13.5" customHeight="1" x14ac:dyDescent="0.2">
      <c r="A92" s="94" t="s">
        <v>29</v>
      </c>
      <c r="B92" s="98">
        <v>10.412148</v>
      </c>
      <c r="C92" s="98">
        <v>10.315712</v>
      </c>
      <c r="D92" s="98">
        <v>10.091742999999999</v>
      </c>
      <c r="E92" s="98">
        <v>14.011585999999999</v>
      </c>
      <c r="F92" s="98">
        <v>14.025437999999999</v>
      </c>
      <c r="G92" s="98">
        <v>13.684210999999999</v>
      </c>
      <c r="H92" s="98">
        <v>13.382899999999999</v>
      </c>
      <c r="I92" s="98">
        <v>15.197872</v>
      </c>
      <c r="J92" s="98">
        <v>13.817481000000001</v>
      </c>
      <c r="K92" s="98">
        <v>7.7574529999999999</v>
      </c>
      <c r="L92" s="98">
        <v>7.4854180000000001</v>
      </c>
      <c r="M92" s="98">
        <v>5.9716269999999998</v>
      </c>
      <c r="N92" s="98">
        <v>7.3331140000000001</v>
      </c>
      <c r="O92" s="98">
        <v>8.0455919999999992</v>
      </c>
      <c r="P92" s="98">
        <v>11.889036000000001</v>
      </c>
      <c r="Q92" s="98">
        <v>11.707481</v>
      </c>
      <c r="R92" s="98">
        <v>8.1425769999999993</v>
      </c>
      <c r="S92" s="98">
        <v>8.5</v>
      </c>
      <c r="T92" s="98">
        <v>7.5</v>
      </c>
      <c r="U92" s="98">
        <v>7.4</v>
      </c>
      <c r="V92" s="98">
        <v>6.58</v>
      </c>
      <c r="W92" s="98">
        <v>7.55</v>
      </c>
      <c r="X92" s="98">
        <v>7.15</v>
      </c>
      <c r="Y92" s="98">
        <v>7.92</v>
      </c>
      <c r="Z92" s="98">
        <v>7.72</v>
      </c>
      <c r="AA92" s="98">
        <v>8.16</v>
      </c>
      <c r="AB92" s="98">
        <v>8.27</v>
      </c>
      <c r="AC92" s="98">
        <v>8.85</v>
      </c>
      <c r="AD92" s="98">
        <v>9.4</v>
      </c>
      <c r="AE92" s="98">
        <v>10.25</v>
      </c>
      <c r="AF92" s="98">
        <v>9.7799999999999994</v>
      </c>
    </row>
    <row r="93" spans="1:32" s="74" customFormat="1" ht="13.5" customHeight="1" x14ac:dyDescent="0.2">
      <c r="A93" s="95" t="s">
        <v>27</v>
      </c>
      <c r="B93" s="98">
        <v>67.317425999999998</v>
      </c>
      <c r="C93" s="98">
        <v>64.904551999999995</v>
      </c>
      <c r="D93" s="98">
        <v>63.455657000000002</v>
      </c>
      <c r="E93" s="98">
        <v>59.811731000000002</v>
      </c>
      <c r="F93" s="98">
        <v>61.773805000000003</v>
      </c>
      <c r="G93" s="98">
        <v>63.192982000000001</v>
      </c>
      <c r="H93" s="98">
        <v>63.534978000000002</v>
      </c>
      <c r="I93" s="98">
        <v>60.159627999999998</v>
      </c>
      <c r="J93" s="98">
        <v>63.014139</v>
      </c>
      <c r="K93" s="98">
        <v>67.445798999999994</v>
      </c>
      <c r="L93" s="98">
        <v>69.799092999999999</v>
      </c>
      <c r="M93" s="98">
        <v>72.781260000000003</v>
      </c>
      <c r="N93" s="98">
        <v>70.766194999999996</v>
      </c>
      <c r="O93" s="98">
        <v>68.152866000000003</v>
      </c>
      <c r="P93" s="98">
        <v>64.498018000000002</v>
      </c>
      <c r="Q93" s="98">
        <v>65.045287000000002</v>
      </c>
      <c r="R93" s="98">
        <v>67.625899000000004</v>
      </c>
      <c r="S93" s="98">
        <v>66.040000000000006</v>
      </c>
      <c r="T93" s="98">
        <v>66.97</v>
      </c>
      <c r="U93" s="98">
        <v>66.790000000000006</v>
      </c>
      <c r="V93" s="98">
        <v>67.760000000000005</v>
      </c>
      <c r="W93" s="98">
        <v>67.2</v>
      </c>
      <c r="X93" s="98">
        <v>65.930000000000007</v>
      </c>
      <c r="Y93" s="98">
        <v>66.400000000000006</v>
      </c>
      <c r="Z93" s="98">
        <v>65.23</v>
      </c>
      <c r="AA93" s="98">
        <v>64.52</v>
      </c>
      <c r="AB93" s="98">
        <v>65.150000000000006</v>
      </c>
      <c r="AC93" s="98">
        <v>63.9</v>
      </c>
      <c r="AD93" s="98">
        <v>62.15</v>
      </c>
      <c r="AE93" s="98">
        <v>62.33</v>
      </c>
      <c r="AF93" s="98">
        <v>62.56</v>
      </c>
    </row>
    <row r="94" spans="1:32" s="74" customFormat="1" ht="13.5" customHeight="1" x14ac:dyDescent="0.2">
      <c r="A94" s="96" t="s">
        <v>28</v>
      </c>
      <c r="B94" s="98">
        <v>66.015906999999999</v>
      </c>
      <c r="C94" s="98">
        <v>63.656388</v>
      </c>
      <c r="D94" s="98">
        <v>61.659021000000003</v>
      </c>
      <c r="E94" s="98">
        <v>58.472121999999999</v>
      </c>
      <c r="F94" s="98">
        <v>60.467514999999999</v>
      </c>
      <c r="G94" s="98">
        <v>61.473683999999999</v>
      </c>
      <c r="H94" s="98">
        <v>61.642446999999997</v>
      </c>
      <c r="I94" s="98">
        <v>57.133355999999999</v>
      </c>
      <c r="J94" s="98">
        <v>60.957583999999997</v>
      </c>
      <c r="K94" s="98">
        <v>65.582656</v>
      </c>
      <c r="L94" s="98">
        <v>67.336358000000004</v>
      </c>
      <c r="M94" s="98">
        <v>70.174859999999995</v>
      </c>
      <c r="N94" s="98">
        <v>67.971062000000003</v>
      </c>
      <c r="O94" s="98">
        <v>64.901105999999999</v>
      </c>
      <c r="P94" s="98">
        <v>62.285336999999998</v>
      </c>
      <c r="Q94" s="98">
        <v>62.328077999999998</v>
      </c>
      <c r="R94" s="98">
        <v>65.860039</v>
      </c>
      <c r="S94" s="98">
        <v>64.010000000000005</v>
      </c>
      <c r="T94" s="98">
        <v>65.42</v>
      </c>
      <c r="U94" s="98">
        <v>65.27</v>
      </c>
      <c r="V94" s="98">
        <v>67.11</v>
      </c>
      <c r="W94" s="98">
        <v>66.58</v>
      </c>
      <c r="X94" s="98">
        <v>65.56</v>
      </c>
      <c r="Y94" s="98">
        <v>66.13</v>
      </c>
      <c r="Z94" s="98">
        <v>65.13</v>
      </c>
      <c r="AA94" s="98">
        <v>64.52</v>
      </c>
      <c r="AB94" s="98">
        <v>65.150000000000006</v>
      </c>
      <c r="AC94" s="98">
        <v>63.9</v>
      </c>
      <c r="AD94" s="98">
        <v>62.15</v>
      </c>
      <c r="AE94" s="98">
        <v>62.33</v>
      </c>
      <c r="AF94" s="98">
        <v>62.56</v>
      </c>
    </row>
    <row r="95" spans="1:32" s="74" customFormat="1" ht="13.5" customHeight="1" x14ac:dyDescent="0.2">
      <c r="A95" s="94" t="s">
        <v>31</v>
      </c>
      <c r="B95" s="98">
        <v>1.301518</v>
      </c>
      <c r="C95" s="98">
        <v>1.2481640000000001</v>
      </c>
      <c r="D95" s="98">
        <v>1.7966359999999999</v>
      </c>
      <c r="E95" s="98">
        <v>1.339609</v>
      </c>
      <c r="F95" s="98">
        <v>1.3062910000000001</v>
      </c>
      <c r="G95" s="98">
        <v>1.719298</v>
      </c>
      <c r="H95" s="98">
        <v>1.892531</v>
      </c>
      <c r="I95" s="98">
        <v>3.0262720000000001</v>
      </c>
      <c r="J95" s="98">
        <v>2.0565549999999999</v>
      </c>
      <c r="K95" s="98">
        <v>1.8631439999999999</v>
      </c>
      <c r="L95" s="98">
        <v>2.4627349999999999</v>
      </c>
      <c r="M95" s="98">
        <v>2.606401</v>
      </c>
      <c r="N95" s="98">
        <v>2.7951329999999999</v>
      </c>
      <c r="O95" s="98">
        <v>3.25176</v>
      </c>
      <c r="P95" s="98">
        <v>2.212682</v>
      </c>
      <c r="Q95" s="98">
        <v>2.717209</v>
      </c>
      <c r="R95" s="98">
        <v>1.76586</v>
      </c>
      <c r="S95" s="98">
        <v>2.0299999999999998</v>
      </c>
      <c r="T95" s="98">
        <v>1.55</v>
      </c>
      <c r="U95" s="98">
        <v>1.51</v>
      </c>
      <c r="V95" s="98">
        <v>0.65</v>
      </c>
      <c r="W95" s="98">
        <v>0.62</v>
      </c>
      <c r="X95" s="98">
        <v>0.37</v>
      </c>
      <c r="Y95" s="98">
        <v>0.27</v>
      </c>
      <c r="Z95" s="98" t="s">
        <v>8</v>
      </c>
      <c r="AA95" s="98">
        <v>0</v>
      </c>
      <c r="AB95" s="98">
        <v>0</v>
      </c>
      <c r="AC95" s="98">
        <v>0</v>
      </c>
      <c r="AD95" s="98">
        <v>0</v>
      </c>
      <c r="AE95" s="98">
        <v>0</v>
      </c>
      <c r="AF95" s="98">
        <v>0</v>
      </c>
    </row>
    <row r="96" spans="1:32" s="74" customFormat="1" ht="13.5" customHeight="1" x14ac:dyDescent="0.2">
      <c r="A96" s="78" t="s">
        <v>52</v>
      </c>
      <c r="B96" s="92">
        <v>100</v>
      </c>
      <c r="C96" s="92">
        <v>100</v>
      </c>
      <c r="D96" s="92">
        <v>100</v>
      </c>
      <c r="E96" s="92">
        <v>100</v>
      </c>
      <c r="F96" s="92">
        <v>100</v>
      </c>
      <c r="G96" s="92">
        <v>100</v>
      </c>
      <c r="H96" s="92">
        <v>100</v>
      </c>
      <c r="I96" s="92">
        <v>100</v>
      </c>
      <c r="J96" s="92">
        <v>100</v>
      </c>
      <c r="K96" s="92">
        <v>100</v>
      </c>
      <c r="L96" s="92">
        <v>100</v>
      </c>
      <c r="M96" s="92">
        <v>100</v>
      </c>
      <c r="N96" s="92">
        <v>100</v>
      </c>
      <c r="O96" s="92">
        <v>100</v>
      </c>
      <c r="P96" s="92">
        <v>100</v>
      </c>
      <c r="Q96" s="92">
        <v>100</v>
      </c>
      <c r="R96" s="92">
        <v>100</v>
      </c>
      <c r="S96" s="92">
        <v>100</v>
      </c>
      <c r="T96" s="92">
        <v>100</v>
      </c>
      <c r="U96" s="92">
        <v>100</v>
      </c>
      <c r="V96" s="92">
        <v>100</v>
      </c>
      <c r="W96" s="92">
        <v>100</v>
      </c>
      <c r="X96" s="92">
        <v>100</v>
      </c>
      <c r="Y96" s="92">
        <v>100</v>
      </c>
      <c r="Z96" s="92">
        <v>100</v>
      </c>
      <c r="AA96" s="92">
        <v>100</v>
      </c>
      <c r="AB96" s="92">
        <v>100</v>
      </c>
      <c r="AC96" s="92">
        <v>100</v>
      </c>
      <c r="AD96" s="92">
        <v>100</v>
      </c>
      <c r="AE96" s="92">
        <v>100</v>
      </c>
      <c r="AF96" s="92">
        <v>100</v>
      </c>
    </row>
    <row r="97" spans="1:32" s="74" customFormat="1" ht="13.5" customHeight="1" x14ac:dyDescent="0.2">
      <c r="A97" s="93" t="s">
        <v>26</v>
      </c>
      <c r="B97" s="98">
        <v>21.715076</v>
      </c>
      <c r="C97" s="98">
        <v>24.101796</v>
      </c>
      <c r="D97" s="98">
        <v>25.441175999999999</v>
      </c>
      <c r="E97" s="98">
        <v>22.766570999999999</v>
      </c>
      <c r="F97" s="98">
        <v>27.175573</v>
      </c>
      <c r="G97" s="98">
        <v>23.054755</v>
      </c>
      <c r="H97" s="98">
        <v>25.096031</v>
      </c>
      <c r="I97" s="98">
        <v>24.010553999999999</v>
      </c>
      <c r="J97" s="98">
        <v>21.945433000000001</v>
      </c>
      <c r="K97" s="98">
        <v>18.988903000000001</v>
      </c>
      <c r="L97" s="98">
        <v>17.751479</v>
      </c>
      <c r="M97" s="98">
        <v>18.576598000000001</v>
      </c>
      <c r="N97" s="98">
        <v>17.552534000000001</v>
      </c>
      <c r="O97" s="98">
        <v>24.901185999999999</v>
      </c>
      <c r="P97" s="98">
        <v>19.394618999999999</v>
      </c>
      <c r="Q97" s="98">
        <v>19.514883999999999</v>
      </c>
      <c r="R97" s="98">
        <v>21.650589</v>
      </c>
      <c r="S97" s="98">
        <v>17.649999999999999</v>
      </c>
      <c r="T97" s="98">
        <v>20.6</v>
      </c>
      <c r="U97" s="98">
        <v>21.23</v>
      </c>
      <c r="V97" s="98">
        <v>18.38</v>
      </c>
      <c r="W97" s="98">
        <v>17.72</v>
      </c>
      <c r="X97" s="98">
        <v>19.690000000000001</v>
      </c>
      <c r="Y97" s="98">
        <v>19.690000000000001</v>
      </c>
      <c r="Z97" s="98">
        <v>19.579999999999998</v>
      </c>
      <c r="AA97" s="98">
        <v>20.94</v>
      </c>
      <c r="AB97" s="98">
        <v>19.059999999999999</v>
      </c>
      <c r="AC97" s="98">
        <v>20.079999999999998</v>
      </c>
      <c r="AD97" s="98">
        <v>21.35</v>
      </c>
      <c r="AE97" s="98">
        <v>18.420000000000002</v>
      </c>
      <c r="AF97" s="98">
        <v>24.06</v>
      </c>
    </row>
    <row r="98" spans="1:32" s="74" customFormat="1" ht="13.5" customHeight="1" x14ac:dyDescent="0.2">
      <c r="A98" s="94" t="s">
        <v>30</v>
      </c>
      <c r="B98" s="98">
        <v>19.087136999999998</v>
      </c>
      <c r="C98" s="98">
        <v>19.311377</v>
      </c>
      <c r="D98" s="98">
        <v>19.264706</v>
      </c>
      <c r="E98" s="98">
        <v>18.443804</v>
      </c>
      <c r="F98" s="98">
        <v>22.137405000000001</v>
      </c>
      <c r="G98" s="98">
        <v>19.308357000000001</v>
      </c>
      <c r="H98" s="98">
        <v>20.742637999999999</v>
      </c>
      <c r="I98" s="98">
        <v>17.810026000000001</v>
      </c>
      <c r="J98" s="98">
        <v>18.149466</v>
      </c>
      <c r="K98" s="98">
        <v>16.029592999999998</v>
      </c>
      <c r="L98" s="98">
        <v>14.201183</v>
      </c>
      <c r="M98" s="98">
        <v>15.078408</v>
      </c>
      <c r="N98" s="98">
        <v>14.709517999999999</v>
      </c>
      <c r="O98" s="98">
        <v>19.762846</v>
      </c>
      <c r="P98" s="98">
        <v>16.367712999999998</v>
      </c>
      <c r="Q98" s="98">
        <v>14.112458999999999</v>
      </c>
      <c r="R98" s="98">
        <v>17.899249999999999</v>
      </c>
      <c r="S98" s="98">
        <v>14.03</v>
      </c>
      <c r="T98" s="98">
        <v>16.46</v>
      </c>
      <c r="U98" s="98">
        <v>16.91</v>
      </c>
      <c r="V98" s="98">
        <v>14.99</v>
      </c>
      <c r="W98" s="98">
        <v>14.56</v>
      </c>
      <c r="X98" s="98">
        <v>15.49</v>
      </c>
      <c r="Y98" s="98">
        <v>15.3</v>
      </c>
      <c r="Z98" s="98">
        <v>15.69</v>
      </c>
      <c r="AA98" s="98">
        <v>15.48</v>
      </c>
      <c r="AB98" s="98">
        <v>15.01</v>
      </c>
      <c r="AC98" s="98">
        <v>15.49</v>
      </c>
      <c r="AD98" s="98">
        <v>15.63</v>
      </c>
      <c r="AE98" s="98">
        <v>13.42</v>
      </c>
      <c r="AF98" s="98">
        <v>18.18</v>
      </c>
    </row>
    <row r="99" spans="1:32" s="74" customFormat="1" ht="13.5" customHeight="1" x14ac:dyDescent="0.2">
      <c r="A99" s="94" t="s">
        <v>29</v>
      </c>
      <c r="B99" s="98">
        <v>2.627939</v>
      </c>
      <c r="C99" s="98">
        <v>4.790419</v>
      </c>
      <c r="D99" s="98">
        <v>6.1764710000000003</v>
      </c>
      <c r="E99" s="98">
        <v>4.3227669999999998</v>
      </c>
      <c r="F99" s="98">
        <v>5.0381679999999998</v>
      </c>
      <c r="G99" s="98">
        <v>3.7463980000000001</v>
      </c>
      <c r="H99" s="98">
        <v>4.3533929999999996</v>
      </c>
      <c r="I99" s="98">
        <v>6.2005280000000003</v>
      </c>
      <c r="J99" s="98">
        <v>3.7959670000000001</v>
      </c>
      <c r="K99" s="98">
        <v>2.9593090000000002</v>
      </c>
      <c r="L99" s="98">
        <v>3.5502959999999999</v>
      </c>
      <c r="M99" s="98">
        <v>3.4981909999999998</v>
      </c>
      <c r="N99" s="98">
        <v>2.843016</v>
      </c>
      <c r="O99" s="98">
        <v>5.1383400000000004</v>
      </c>
      <c r="P99" s="98">
        <v>3.0269059999999999</v>
      </c>
      <c r="Q99" s="98">
        <v>5.4024260000000002</v>
      </c>
      <c r="R99" s="98">
        <v>3.7513399999999999</v>
      </c>
      <c r="S99" s="98">
        <v>3.62</v>
      </c>
      <c r="T99" s="98">
        <v>4.1399999999999997</v>
      </c>
      <c r="U99" s="98">
        <v>4.3099999999999996</v>
      </c>
      <c r="V99" s="98">
        <v>3.38</v>
      </c>
      <c r="W99" s="98">
        <v>3.16</v>
      </c>
      <c r="X99" s="98">
        <v>4.2</v>
      </c>
      <c r="Y99" s="98">
        <v>4.3899999999999997</v>
      </c>
      <c r="Z99" s="98">
        <v>3.89</v>
      </c>
      <c r="AA99" s="98">
        <v>5.46</v>
      </c>
      <c r="AB99" s="98">
        <v>4.05</v>
      </c>
      <c r="AC99" s="98">
        <v>4.59</v>
      </c>
      <c r="AD99" s="98">
        <v>5.73</v>
      </c>
      <c r="AE99" s="98">
        <v>5</v>
      </c>
      <c r="AF99" s="98">
        <v>5.88</v>
      </c>
    </row>
    <row r="100" spans="1:32" s="74" customFormat="1" ht="13.5" customHeight="1" x14ac:dyDescent="0.2">
      <c r="A100" s="95" t="s">
        <v>27</v>
      </c>
      <c r="B100" s="98">
        <v>78.284924000000004</v>
      </c>
      <c r="C100" s="98">
        <v>75.898204000000007</v>
      </c>
      <c r="D100" s="98">
        <v>74.558824000000001</v>
      </c>
      <c r="E100" s="98">
        <v>77.233429000000001</v>
      </c>
      <c r="F100" s="98">
        <v>72.824427</v>
      </c>
      <c r="G100" s="98">
        <v>76.945245</v>
      </c>
      <c r="H100" s="98">
        <v>74.903969000000004</v>
      </c>
      <c r="I100" s="98">
        <v>75.989446000000001</v>
      </c>
      <c r="J100" s="98">
        <v>78.054567000000006</v>
      </c>
      <c r="K100" s="98">
        <v>81.011097000000007</v>
      </c>
      <c r="L100" s="98">
        <v>82.248520999999997</v>
      </c>
      <c r="M100" s="98">
        <v>81.423401999999996</v>
      </c>
      <c r="N100" s="98">
        <v>82.447466000000006</v>
      </c>
      <c r="O100" s="98">
        <v>75.098814000000004</v>
      </c>
      <c r="P100" s="98">
        <v>80.605380999999994</v>
      </c>
      <c r="Q100" s="98">
        <v>80.485116000000005</v>
      </c>
      <c r="R100" s="98">
        <v>78.349411000000003</v>
      </c>
      <c r="S100" s="98">
        <v>82.35</v>
      </c>
      <c r="T100" s="98">
        <v>79.400000000000006</v>
      </c>
      <c r="U100" s="98">
        <v>78.77</v>
      </c>
      <c r="V100" s="98">
        <v>81.62</v>
      </c>
      <c r="W100" s="98">
        <v>82.28</v>
      </c>
      <c r="X100" s="98">
        <v>80.31</v>
      </c>
      <c r="Y100" s="98">
        <v>80.31</v>
      </c>
      <c r="Z100" s="98">
        <v>80.42</v>
      </c>
      <c r="AA100" s="98">
        <v>79.06</v>
      </c>
      <c r="AB100" s="98">
        <v>80.94</v>
      </c>
      <c r="AC100" s="98">
        <v>79.92</v>
      </c>
      <c r="AD100" s="98">
        <v>78.650000000000006</v>
      </c>
      <c r="AE100" s="98">
        <v>81.58</v>
      </c>
      <c r="AF100" s="98">
        <v>75.94</v>
      </c>
    </row>
    <row r="101" spans="1:32" s="74" customFormat="1" ht="13.5" customHeight="1" x14ac:dyDescent="0.2">
      <c r="A101" s="96" t="s">
        <v>28</v>
      </c>
      <c r="B101" s="98">
        <v>76.486859999999993</v>
      </c>
      <c r="C101" s="98">
        <v>74.251497000000001</v>
      </c>
      <c r="D101" s="98">
        <v>71.764706000000004</v>
      </c>
      <c r="E101" s="98">
        <v>74.063400999999999</v>
      </c>
      <c r="F101" s="98">
        <v>71.145038</v>
      </c>
      <c r="G101" s="98">
        <v>73.342939000000001</v>
      </c>
      <c r="H101" s="98">
        <v>71.062740000000005</v>
      </c>
      <c r="I101" s="98">
        <v>72.427441000000002</v>
      </c>
      <c r="J101" s="98">
        <v>74.614472000000006</v>
      </c>
      <c r="K101" s="98">
        <v>78.051788000000002</v>
      </c>
      <c r="L101" s="98">
        <v>77.514792999999997</v>
      </c>
      <c r="M101" s="98">
        <v>78.045838000000003</v>
      </c>
      <c r="N101" s="98">
        <v>79.480840999999998</v>
      </c>
      <c r="O101" s="98">
        <v>71.409750000000003</v>
      </c>
      <c r="P101" s="98">
        <v>76.569507000000002</v>
      </c>
      <c r="Q101" s="98">
        <v>77.728775999999996</v>
      </c>
      <c r="R101" s="98">
        <v>75.241157999999999</v>
      </c>
      <c r="S101" s="98">
        <v>80.77</v>
      </c>
      <c r="T101" s="98">
        <v>78.25</v>
      </c>
      <c r="U101" s="98">
        <v>78.319999999999993</v>
      </c>
      <c r="V101" s="98">
        <v>76.66</v>
      </c>
      <c r="W101" s="98">
        <v>79.540000000000006</v>
      </c>
      <c r="X101" s="98">
        <v>77.430000000000007</v>
      </c>
      <c r="Y101" s="98">
        <v>79.599999999999994</v>
      </c>
      <c r="Z101" s="98">
        <v>80.290000000000006</v>
      </c>
      <c r="AA101" s="98">
        <v>79.06</v>
      </c>
      <c r="AB101" s="98">
        <v>80.94</v>
      </c>
      <c r="AC101" s="98">
        <v>79.790000000000006</v>
      </c>
      <c r="AD101" s="98">
        <v>78.650000000000006</v>
      </c>
      <c r="AE101" s="98">
        <v>81.58</v>
      </c>
      <c r="AF101" s="98">
        <v>75.94</v>
      </c>
    </row>
    <row r="102" spans="1:32" s="74" customFormat="1" ht="13.5" customHeight="1" x14ac:dyDescent="0.2">
      <c r="A102" s="94" t="s">
        <v>31</v>
      </c>
      <c r="B102" s="98">
        <v>1.7980640000000001</v>
      </c>
      <c r="C102" s="98">
        <v>1.6467069999999999</v>
      </c>
      <c r="D102" s="98">
        <v>2.7941180000000001</v>
      </c>
      <c r="E102" s="98">
        <v>3.170029</v>
      </c>
      <c r="F102" s="98">
        <v>1.679389</v>
      </c>
      <c r="G102" s="98">
        <v>3.6023049999999999</v>
      </c>
      <c r="H102" s="98">
        <v>3.8412289999999998</v>
      </c>
      <c r="I102" s="98">
        <v>3.5620050000000001</v>
      </c>
      <c r="J102" s="98">
        <v>3.4400949999999999</v>
      </c>
      <c r="K102" s="98">
        <v>2.9593090000000002</v>
      </c>
      <c r="L102" s="98">
        <v>4.7337280000000002</v>
      </c>
      <c r="M102" s="98">
        <v>3.3775629999999999</v>
      </c>
      <c r="N102" s="98">
        <v>2.9666250000000001</v>
      </c>
      <c r="O102" s="98">
        <v>3.6890649999999998</v>
      </c>
      <c r="P102" s="98">
        <v>4.0358739999999997</v>
      </c>
      <c r="Q102" s="98">
        <v>2.7563399999999998</v>
      </c>
      <c r="R102" s="98">
        <v>3.1082529999999999</v>
      </c>
      <c r="S102" s="98">
        <v>1.58</v>
      </c>
      <c r="T102" s="98">
        <v>1.1499999999999999</v>
      </c>
      <c r="U102" s="98">
        <v>0.45</v>
      </c>
      <c r="V102" s="98">
        <v>4.96</v>
      </c>
      <c r="W102" s="98">
        <v>2.74</v>
      </c>
      <c r="X102" s="98">
        <v>2.88</v>
      </c>
      <c r="Y102" s="98">
        <v>0.71</v>
      </c>
      <c r="Z102" s="98" t="s">
        <v>8</v>
      </c>
      <c r="AA102" s="98">
        <v>0</v>
      </c>
      <c r="AB102" s="98">
        <v>0</v>
      </c>
      <c r="AC102" s="98" t="s">
        <v>8</v>
      </c>
      <c r="AD102" s="98">
        <v>0</v>
      </c>
      <c r="AE102" s="98">
        <v>0</v>
      </c>
      <c r="AF102" s="98">
        <v>0</v>
      </c>
    </row>
    <row r="103" spans="1:32" s="74" customFormat="1" ht="13.5" customHeight="1" x14ac:dyDescent="0.2">
      <c r="A103" s="78" t="s">
        <v>54</v>
      </c>
      <c r="B103" s="92">
        <v>100</v>
      </c>
      <c r="C103" s="92">
        <v>100</v>
      </c>
      <c r="D103" s="92">
        <v>100</v>
      </c>
      <c r="E103" s="92">
        <v>100</v>
      </c>
      <c r="F103" s="92">
        <v>100</v>
      </c>
      <c r="G103" s="92">
        <v>100</v>
      </c>
      <c r="H103" s="92">
        <v>100</v>
      </c>
      <c r="I103" s="92">
        <v>100</v>
      </c>
      <c r="J103" s="92">
        <v>100</v>
      </c>
      <c r="K103" s="92">
        <v>100</v>
      </c>
      <c r="L103" s="92">
        <v>100</v>
      </c>
      <c r="M103" s="92">
        <v>100</v>
      </c>
      <c r="N103" s="92">
        <v>100</v>
      </c>
      <c r="O103" s="92">
        <v>100</v>
      </c>
      <c r="P103" s="92">
        <v>100</v>
      </c>
      <c r="Q103" s="92">
        <v>100</v>
      </c>
      <c r="R103" s="92">
        <v>100</v>
      </c>
      <c r="S103" s="92">
        <v>100</v>
      </c>
      <c r="T103" s="92">
        <v>100</v>
      </c>
      <c r="U103" s="92">
        <v>100</v>
      </c>
      <c r="V103" s="92">
        <v>100</v>
      </c>
      <c r="W103" s="92">
        <v>100</v>
      </c>
      <c r="X103" s="92">
        <v>100</v>
      </c>
      <c r="Y103" s="92">
        <v>100</v>
      </c>
      <c r="Z103" s="92">
        <v>100</v>
      </c>
      <c r="AA103" s="92">
        <v>100</v>
      </c>
      <c r="AB103" s="92">
        <v>100</v>
      </c>
      <c r="AC103" s="92">
        <v>100</v>
      </c>
      <c r="AD103" s="92">
        <v>100</v>
      </c>
      <c r="AE103" s="92">
        <v>100</v>
      </c>
      <c r="AF103" s="92">
        <v>100</v>
      </c>
    </row>
    <row r="104" spans="1:32" s="74" customFormat="1" ht="13.5" customHeight="1" x14ac:dyDescent="0.2">
      <c r="A104" s="93" t="s">
        <v>26</v>
      </c>
      <c r="B104" s="98">
        <v>15.325670000000001</v>
      </c>
      <c r="C104" s="98">
        <v>16.033754999999999</v>
      </c>
      <c r="D104" s="98">
        <v>21.673003999999999</v>
      </c>
      <c r="E104" s="98">
        <v>17.716535</v>
      </c>
      <c r="F104" s="98">
        <v>20.152090999999999</v>
      </c>
      <c r="G104" s="98">
        <v>18.539325999999999</v>
      </c>
      <c r="H104" s="98">
        <v>16.326530999999999</v>
      </c>
      <c r="I104" s="98">
        <v>15.763547000000001</v>
      </c>
      <c r="J104" s="98">
        <v>14.375987</v>
      </c>
      <c r="K104" s="98">
        <v>17.851739999999999</v>
      </c>
      <c r="L104" s="98">
        <v>18.399999999999999</v>
      </c>
      <c r="M104" s="98">
        <v>17.41573</v>
      </c>
      <c r="N104" s="98">
        <v>20.985692</v>
      </c>
      <c r="O104" s="98">
        <v>19.809826000000001</v>
      </c>
      <c r="P104" s="98">
        <v>21.879383000000001</v>
      </c>
      <c r="Q104" s="98">
        <v>26.307691999999999</v>
      </c>
      <c r="R104" s="98">
        <v>19.834710999999999</v>
      </c>
      <c r="S104" s="98">
        <v>22.96</v>
      </c>
      <c r="T104" s="98">
        <v>18.170000000000002</v>
      </c>
      <c r="U104" s="98">
        <v>18.03</v>
      </c>
      <c r="V104" s="98">
        <v>19.72</v>
      </c>
      <c r="W104" s="98">
        <v>18.68</v>
      </c>
      <c r="X104" s="98">
        <v>21.16</v>
      </c>
      <c r="Y104" s="98">
        <v>22.58</v>
      </c>
      <c r="Z104" s="98">
        <v>20.420000000000002</v>
      </c>
      <c r="AA104" s="98">
        <v>19.579999999999998</v>
      </c>
      <c r="AB104" s="98">
        <v>18.14</v>
      </c>
      <c r="AC104" s="98">
        <v>19.39</v>
      </c>
      <c r="AD104" s="98">
        <v>18.38</v>
      </c>
      <c r="AE104" s="98">
        <v>18.32</v>
      </c>
      <c r="AF104" s="98">
        <v>20.92</v>
      </c>
    </row>
    <row r="105" spans="1:32" s="74" customFormat="1" ht="13.5" customHeight="1" x14ac:dyDescent="0.2">
      <c r="A105" s="94" t="s">
        <v>30</v>
      </c>
      <c r="B105" s="98">
        <v>13.984674</v>
      </c>
      <c r="C105" s="98" t="s">
        <v>8</v>
      </c>
      <c r="D105" s="98">
        <v>19.961977000000001</v>
      </c>
      <c r="E105" s="98">
        <v>15.944882</v>
      </c>
      <c r="F105" s="98">
        <v>18.250951000000001</v>
      </c>
      <c r="G105" s="98">
        <v>16.666667</v>
      </c>
      <c r="H105" s="98" t="s">
        <v>8</v>
      </c>
      <c r="I105" s="98">
        <v>14.449918</v>
      </c>
      <c r="J105" s="98" t="s">
        <v>8</v>
      </c>
      <c r="K105" s="98">
        <v>17.095310000000001</v>
      </c>
      <c r="L105" s="98">
        <v>17.28</v>
      </c>
      <c r="M105" s="98">
        <v>16.011236</v>
      </c>
      <c r="N105" s="98">
        <v>18.282989000000001</v>
      </c>
      <c r="O105" s="98">
        <v>16.640253999999999</v>
      </c>
      <c r="P105" s="98">
        <v>19.635344</v>
      </c>
      <c r="Q105" s="98">
        <v>22.461538000000001</v>
      </c>
      <c r="R105" s="98">
        <v>16.942149000000001</v>
      </c>
      <c r="S105" s="98">
        <v>20.18</v>
      </c>
      <c r="T105" s="98">
        <v>15.79</v>
      </c>
      <c r="U105" s="98">
        <v>15.55</v>
      </c>
      <c r="V105" s="98">
        <v>17.78</v>
      </c>
      <c r="W105" s="98">
        <v>15.73</v>
      </c>
      <c r="X105" s="98">
        <v>17.329999999999998</v>
      </c>
      <c r="Y105" s="98">
        <v>19.22</v>
      </c>
      <c r="Z105" s="98">
        <v>16.07</v>
      </c>
      <c r="AA105" s="98">
        <v>15.66</v>
      </c>
      <c r="AB105" s="98">
        <v>15.2</v>
      </c>
      <c r="AC105" s="98">
        <v>15.51</v>
      </c>
      <c r="AD105" s="98">
        <v>14.34</v>
      </c>
      <c r="AE105" s="98">
        <v>14.23</v>
      </c>
      <c r="AF105" s="98">
        <v>15.41</v>
      </c>
    </row>
    <row r="106" spans="1:32" s="74" customFormat="1" ht="13.5" customHeight="1" x14ac:dyDescent="0.2">
      <c r="A106" s="94" t="s">
        <v>29</v>
      </c>
      <c r="B106" s="98">
        <v>1.3409960000000001</v>
      </c>
      <c r="C106" s="98" t="s">
        <v>8</v>
      </c>
      <c r="D106" s="98">
        <v>1.7110270000000001</v>
      </c>
      <c r="E106" s="98">
        <v>1.7716540000000001</v>
      </c>
      <c r="F106" s="98">
        <v>1.901141</v>
      </c>
      <c r="G106" s="98">
        <v>1.8726590000000001</v>
      </c>
      <c r="H106" s="98" t="s">
        <v>8</v>
      </c>
      <c r="I106" s="98">
        <v>1.3136289999999999</v>
      </c>
      <c r="J106" s="98" t="s">
        <v>8</v>
      </c>
      <c r="K106" s="98">
        <v>0.75643000000000005</v>
      </c>
      <c r="L106" s="98">
        <v>1.1200000000000001</v>
      </c>
      <c r="M106" s="98">
        <v>1.4044939999999999</v>
      </c>
      <c r="N106" s="98">
        <v>2.7027030000000001</v>
      </c>
      <c r="O106" s="98">
        <v>3.1695720000000001</v>
      </c>
      <c r="P106" s="98">
        <v>2.2440389999999999</v>
      </c>
      <c r="Q106" s="98">
        <v>3.8461539999999999</v>
      </c>
      <c r="R106" s="98">
        <v>2.8925619999999999</v>
      </c>
      <c r="S106" s="98">
        <v>2.77</v>
      </c>
      <c r="T106" s="98">
        <v>2.38</v>
      </c>
      <c r="U106" s="98">
        <v>2.4900000000000002</v>
      </c>
      <c r="V106" s="98">
        <v>1.93</v>
      </c>
      <c r="W106" s="98">
        <v>2.96</v>
      </c>
      <c r="X106" s="98">
        <v>3.84</v>
      </c>
      <c r="Y106" s="98">
        <v>3.36</v>
      </c>
      <c r="Z106" s="98">
        <v>4.3499999999999996</v>
      </c>
      <c r="AA106" s="98">
        <v>3.92</v>
      </c>
      <c r="AB106" s="98">
        <v>2.94</v>
      </c>
      <c r="AC106" s="98">
        <v>3.88</v>
      </c>
      <c r="AD106" s="98">
        <v>4.04</v>
      </c>
      <c r="AE106" s="98">
        <v>4.09</v>
      </c>
      <c r="AF106" s="98">
        <v>5.5</v>
      </c>
    </row>
    <row r="107" spans="1:32" s="74" customFormat="1" ht="13.5" customHeight="1" x14ac:dyDescent="0.2">
      <c r="A107" s="95" t="s">
        <v>27</v>
      </c>
      <c r="B107" s="98">
        <v>84.674329999999998</v>
      </c>
      <c r="C107" s="98">
        <v>83.966245000000001</v>
      </c>
      <c r="D107" s="98">
        <v>78.326995999999994</v>
      </c>
      <c r="E107" s="98">
        <v>82.283465000000007</v>
      </c>
      <c r="F107" s="98">
        <v>79.847909000000001</v>
      </c>
      <c r="G107" s="98">
        <v>81.460673999999997</v>
      </c>
      <c r="H107" s="98">
        <v>83.673468999999997</v>
      </c>
      <c r="I107" s="98">
        <v>84.236452999999997</v>
      </c>
      <c r="J107" s="98">
        <v>85.624013000000005</v>
      </c>
      <c r="K107" s="98">
        <v>82.148259999999993</v>
      </c>
      <c r="L107" s="98">
        <v>81.599999999999994</v>
      </c>
      <c r="M107" s="98">
        <v>82.584270000000004</v>
      </c>
      <c r="N107" s="98">
        <v>79.014308</v>
      </c>
      <c r="O107" s="98">
        <v>80.190173999999999</v>
      </c>
      <c r="P107" s="98">
        <v>78.120616999999996</v>
      </c>
      <c r="Q107" s="98">
        <v>73.692307999999997</v>
      </c>
      <c r="R107" s="98">
        <v>80.165289000000001</v>
      </c>
      <c r="S107" s="98">
        <v>77.040000000000006</v>
      </c>
      <c r="T107" s="98">
        <v>81.83</v>
      </c>
      <c r="U107" s="98">
        <v>81.97</v>
      </c>
      <c r="V107" s="98">
        <v>80.28</v>
      </c>
      <c r="W107" s="98">
        <v>81.319999999999993</v>
      </c>
      <c r="X107" s="98">
        <v>78.84</v>
      </c>
      <c r="Y107" s="98">
        <v>77.42</v>
      </c>
      <c r="Z107" s="98">
        <v>79.58</v>
      </c>
      <c r="AA107" s="98">
        <v>80.42</v>
      </c>
      <c r="AB107" s="98">
        <v>81.86</v>
      </c>
      <c r="AC107" s="98">
        <v>80.61</v>
      </c>
      <c r="AD107" s="98">
        <v>81.62</v>
      </c>
      <c r="AE107" s="98">
        <v>81.680000000000007</v>
      </c>
      <c r="AF107" s="98">
        <v>79.08</v>
      </c>
    </row>
    <row r="108" spans="1:32" s="74" customFormat="1" ht="13.5" customHeight="1" x14ac:dyDescent="0.2">
      <c r="A108" s="96" t="s">
        <v>28</v>
      </c>
      <c r="B108" s="98">
        <v>83.333332999999996</v>
      </c>
      <c r="C108" s="98">
        <v>81.856539999999995</v>
      </c>
      <c r="D108" s="98">
        <v>77.376425999999995</v>
      </c>
      <c r="E108" s="98">
        <v>80.905512000000002</v>
      </c>
      <c r="F108" s="98">
        <v>77.376425999999995</v>
      </c>
      <c r="G108" s="98">
        <v>79.213482999999997</v>
      </c>
      <c r="H108" s="98">
        <v>82.560297000000006</v>
      </c>
      <c r="I108" s="98">
        <v>82.101805999999996</v>
      </c>
      <c r="J108" s="98">
        <v>84.518167000000005</v>
      </c>
      <c r="K108" s="98">
        <v>80.030257000000006</v>
      </c>
      <c r="L108" s="98" t="s">
        <v>8</v>
      </c>
      <c r="M108" s="98">
        <v>80.898876000000001</v>
      </c>
      <c r="N108" s="98">
        <v>76.947535999999999</v>
      </c>
      <c r="O108" s="98">
        <v>77.812995000000001</v>
      </c>
      <c r="P108" s="98">
        <v>75.736324999999994</v>
      </c>
      <c r="Q108" s="98">
        <v>71.076922999999994</v>
      </c>
      <c r="R108" s="98">
        <v>78.925619999999995</v>
      </c>
      <c r="S108" s="98">
        <v>75.2</v>
      </c>
      <c r="T108" s="98">
        <v>80.7</v>
      </c>
      <c r="U108" s="98">
        <v>80.72</v>
      </c>
      <c r="V108" s="98">
        <v>78.989999999999995</v>
      </c>
      <c r="W108" s="98">
        <v>80.91</v>
      </c>
      <c r="X108" s="98">
        <v>78.13</v>
      </c>
      <c r="Y108" s="98">
        <v>77.150000000000006</v>
      </c>
      <c r="Z108" s="98">
        <v>79.28</v>
      </c>
      <c r="AA108" s="98">
        <v>80.42</v>
      </c>
      <c r="AB108" s="98">
        <v>81.86</v>
      </c>
      <c r="AC108" s="98">
        <v>80.61</v>
      </c>
      <c r="AD108" s="98">
        <v>81.62</v>
      </c>
      <c r="AE108" s="98">
        <v>81.680000000000007</v>
      </c>
      <c r="AF108" s="98">
        <v>79.08</v>
      </c>
    </row>
    <row r="109" spans="1:32" s="74" customFormat="1" ht="13.5" customHeight="1" x14ac:dyDescent="0.2">
      <c r="A109" s="94" t="s">
        <v>31</v>
      </c>
      <c r="B109" s="98">
        <v>1.3409960000000001</v>
      </c>
      <c r="C109" s="98">
        <v>2.1097049999999999</v>
      </c>
      <c r="D109" s="98">
        <v>0.95057000000000003</v>
      </c>
      <c r="E109" s="98">
        <v>1.377953</v>
      </c>
      <c r="F109" s="98">
        <v>2.4714830000000001</v>
      </c>
      <c r="G109" s="98">
        <v>2.2471909999999999</v>
      </c>
      <c r="H109" s="98">
        <v>1.113173</v>
      </c>
      <c r="I109" s="98">
        <v>2.1346470000000002</v>
      </c>
      <c r="J109" s="98">
        <v>1.105845</v>
      </c>
      <c r="K109" s="98">
        <v>2.1180029999999999</v>
      </c>
      <c r="L109" s="98" t="s">
        <v>8</v>
      </c>
      <c r="M109" s="98">
        <v>1.6853929999999999</v>
      </c>
      <c r="N109" s="98">
        <v>2.066773</v>
      </c>
      <c r="O109" s="98">
        <v>2.3771789999999999</v>
      </c>
      <c r="P109" s="98">
        <v>2.3842919999999999</v>
      </c>
      <c r="Q109" s="98">
        <v>2.6153849999999998</v>
      </c>
      <c r="R109" s="98">
        <v>1.2396689999999999</v>
      </c>
      <c r="S109" s="98">
        <v>1.85</v>
      </c>
      <c r="T109" s="98">
        <v>1.1299999999999999</v>
      </c>
      <c r="U109" s="98">
        <v>1.24</v>
      </c>
      <c r="V109" s="98">
        <v>1.29</v>
      </c>
      <c r="W109" s="98" t="s">
        <v>8</v>
      </c>
      <c r="X109" s="98" t="s">
        <v>8</v>
      </c>
      <c r="Y109" s="98" t="s">
        <v>8</v>
      </c>
      <c r="Z109" s="98" t="s">
        <v>8</v>
      </c>
      <c r="AA109" s="98">
        <v>0</v>
      </c>
      <c r="AB109" s="98">
        <v>0</v>
      </c>
      <c r="AC109" s="98">
        <v>0</v>
      </c>
      <c r="AD109" s="98">
        <v>0</v>
      </c>
      <c r="AE109" s="98">
        <v>0</v>
      </c>
      <c r="AF109" s="98">
        <v>0</v>
      </c>
    </row>
    <row r="110" spans="1:32" s="74" customFormat="1" ht="13.5" customHeight="1" x14ac:dyDescent="0.2">
      <c r="A110" s="78" t="s">
        <v>53</v>
      </c>
      <c r="B110" s="92">
        <v>100</v>
      </c>
      <c r="C110" s="92">
        <v>100</v>
      </c>
      <c r="D110" s="92">
        <v>100</v>
      </c>
      <c r="E110" s="92">
        <v>100</v>
      </c>
      <c r="F110" s="92">
        <v>100</v>
      </c>
      <c r="G110" s="92">
        <v>100</v>
      </c>
      <c r="H110" s="92">
        <v>100</v>
      </c>
      <c r="I110" s="92">
        <v>100</v>
      </c>
      <c r="J110" s="92">
        <v>100</v>
      </c>
      <c r="K110" s="92">
        <v>100</v>
      </c>
      <c r="L110" s="92">
        <v>100</v>
      </c>
      <c r="M110" s="92">
        <v>100</v>
      </c>
      <c r="N110" s="92">
        <v>100</v>
      </c>
      <c r="O110" s="92">
        <v>100</v>
      </c>
      <c r="P110" s="92">
        <v>100</v>
      </c>
      <c r="Q110" s="92">
        <v>100</v>
      </c>
      <c r="R110" s="92">
        <v>100</v>
      </c>
      <c r="S110" s="92">
        <v>100</v>
      </c>
      <c r="T110" s="92">
        <v>100</v>
      </c>
      <c r="U110" s="92">
        <v>100</v>
      </c>
      <c r="V110" s="92">
        <v>100</v>
      </c>
      <c r="W110" s="92">
        <v>100</v>
      </c>
      <c r="X110" s="92">
        <v>100</v>
      </c>
      <c r="Y110" s="92">
        <v>100</v>
      </c>
      <c r="Z110" s="92">
        <v>100</v>
      </c>
      <c r="AA110" s="92">
        <v>100</v>
      </c>
      <c r="AB110" s="92">
        <v>100</v>
      </c>
      <c r="AC110" s="92">
        <v>100</v>
      </c>
      <c r="AD110" s="92">
        <v>100</v>
      </c>
      <c r="AE110" s="92">
        <v>100</v>
      </c>
      <c r="AF110" s="92">
        <v>100</v>
      </c>
    </row>
    <row r="111" spans="1:32" s="74" customFormat="1" ht="13.5" customHeight="1" x14ac:dyDescent="0.2">
      <c r="A111" s="93" t="s">
        <v>26</v>
      </c>
      <c r="B111" s="98">
        <v>12.883436</v>
      </c>
      <c r="C111" s="98">
        <v>12.5</v>
      </c>
      <c r="D111" s="98">
        <v>17.419354999999999</v>
      </c>
      <c r="E111" s="98">
        <v>19.594595000000002</v>
      </c>
      <c r="F111" s="98">
        <v>16.860465000000001</v>
      </c>
      <c r="G111" s="98">
        <v>18.115942</v>
      </c>
      <c r="H111" s="98">
        <v>13.253012</v>
      </c>
      <c r="I111" s="98">
        <v>16.875</v>
      </c>
      <c r="J111" s="98">
        <v>15.053763</v>
      </c>
      <c r="K111" s="98">
        <v>17.258883000000001</v>
      </c>
      <c r="L111" s="98">
        <v>17.525773000000001</v>
      </c>
      <c r="M111" s="98">
        <v>14.427861</v>
      </c>
      <c r="N111" s="98">
        <v>16.751269000000001</v>
      </c>
      <c r="O111" s="98">
        <v>20.207253999999999</v>
      </c>
      <c r="P111" s="98">
        <v>20.707070999999999</v>
      </c>
      <c r="Q111" s="98">
        <v>23.809524</v>
      </c>
      <c r="R111" s="98">
        <v>22.171945999999998</v>
      </c>
      <c r="S111" s="98">
        <v>19.61</v>
      </c>
      <c r="T111" s="98">
        <v>22.31</v>
      </c>
      <c r="U111" s="98">
        <v>17.510000000000002</v>
      </c>
      <c r="V111" s="98">
        <v>24.35</v>
      </c>
      <c r="W111" s="98">
        <v>21.69</v>
      </c>
      <c r="X111" s="98">
        <v>15.32</v>
      </c>
      <c r="Y111" s="98">
        <v>19.13</v>
      </c>
      <c r="Z111" s="98">
        <v>22.73</v>
      </c>
      <c r="AA111" s="98">
        <v>22.44</v>
      </c>
      <c r="AB111" s="98">
        <v>21.03</v>
      </c>
      <c r="AC111" s="98">
        <v>18.809999999999999</v>
      </c>
      <c r="AD111" s="98">
        <v>23.78</v>
      </c>
      <c r="AE111" s="98">
        <v>20.22</v>
      </c>
      <c r="AF111" s="98">
        <v>19.86</v>
      </c>
    </row>
    <row r="112" spans="1:32" s="74" customFormat="1" ht="13.5" customHeight="1" x14ac:dyDescent="0.2">
      <c r="A112" s="94" t="s">
        <v>30</v>
      </c>
      <c r="B112" s="98" t="s">
        <v>8</v>
      </c>
      <c r="C112" s="98" t="s">
        <v>8</v>
      </c>
      <c r="D112" s="98">
        <v>17.419354999999999</v>
      </c>
      <c r="E112" s="98">
        <v>19.594595000000002</v>
      </c>
      <c r="F112" s="98">
        <v>13.953488</v>
      </c>
      <c r="G112" s="98" t="s">
        <v>8</v>
      </c>
      <c r="H112" s="98">
        <v>13.253012</v>
      </c>
      <c r="I112" s="98" t="s">
        <v>8</v>
      </c>
      <c r="J112" s="98" t="s">
        <v>8</v>
      </c>
      <c r="K112" s="98">
        <v>17.258883000000001</v>
      </c>
      <c r="L112" s="98">
        <v>14.948454</v>
      </c>
      <c r="M112" s="98" t="s">
        <v>8</v>
      </c>
      <c r="N112" s="98" t="s">
        <v>8</v>
      </c>
      <c r="O112" s="98" t="s">
        <v>8</v>
      </c>
      <c r="P112" s="98">
        <v>20.707070999999999</v>
      </c>
      <c r="Q112" s="98" t="s">
        <v>8</v>
      </c>
      <c r="R112" s="98">
        <v>19.457014000000001</v>
      </c>
      <c r="S112" s="98">
        <v>17.649999999999999</v>
      </c>
      <c r="T112" s="98">
        <v>21.07</v>
      </c>
      <c r="U112" s="98">
        <v>17.12</v>
      </c>
      <c r="V112" s="98">
        <v>22.17</v>
      </c>
      <c r="W112" s="98">
        <v>20.48</v>
      </c>
      <c r="X112" s="98">
        <v>14.41</v>
      </c>
      <c r="Y112" s="98">
        <v>16.96</v>
      </c>
      <c r="Z112" s="98">
        <v>22.22</v>
      </c>
      <c r="AA112" s="98">
        <v>22.44</v>
      </c>
      <c r="AB112" s="98">
        <v>17.95</v>
      </c>
      <c r="AC112" s="98">
        <v>17.329999999999998</v>
      </c>
      <c r="AD112" s="98">
        <v>20</v>
      </c>
      <c r="AE112" s="98">
        <v>17.420000000000002</v>
      </c>
      <c r="AF112" s="98">
        <v>18.489999999999998</v>
      </c>
    </row>
    <row r="113" spans="1:32" s="74" customFormat="1" ht="13.5" customHeight="1" x14ac:dyDescent="0.2">
      <c r="A113" s="94" t="s">
        <v>29</v>
      </c>
      <c r="B113" s="98" t="s">
        <v>8</v>
      </c>
      <c r="C113" s="98" t="s">
        <v>8</v>
      </c>
      <c r="D113" s="98">
        <v>0</v>
      </c>
      <c r="E113" s="98">
        <v>0</v>
      </c>
      <c r="F113" s="98">
        <v>2.9069769999999999</v>
      </c>
      <c r="G113" s="98" t="s">
        <v>8</v>
      </c>
      <c r="H113" s="98">
        <v>0</v>
      </c>
      <c r="I113" s="98" t="s">
        <v>8</v>
      </c>
      <c r="J113" s="98" t="s">
        <v>8</v>
      </c>
      <c r="K113" s="98">
        <v>0</v>
      </c>
      <c r="L113" s="98">
        <v>2.5773199999999998</v>
      </c>
      <c r="M113" s="98" t="s">
        <v>8</v>
      </c>
      <c r="N113" s="98" t="s">
        <v>8</v>
      </c>
      <c r="O113" s="98" t="s">
        <v>8</v>
      </c>
      <c r="P113" s="98">
        <v>0</v>
      </c>
      <c r="Q113" s="98" t="s">
        <v>8</v>
      </c>
      <c r="R113" s="98">
        <v>2.7149320000000001</v>
      </c>
      <c r="S113" s="98">
        <v>1.96</v>
      </c>
      <c r="T113" s="98" t="s">
        <v>8</v>
      </c>
      <c r="U113" s="98" t="s">
        <v>8</v>
      </c>
      <c r="V113" s="98" t="s">
        <v>8</v>
      </c>
      <c r="W113" s="98" t="s">
        <v>8</v>
      </c>
      <c r="X113" s="98" t="s">
        <v>8</v>
      </c>
      <c r="Y113" s="98" t="s">
        <v>8</v>
      </c>
      <c r="Z113" s="98" t="s">
        <v>8</v>
      </c>
      <c r="AA113" s="98">
        <v>0</v>
      </c>
      <c r="AB113" s="98">
        <v>3.08</v>
      </c>
      <c r="AC113" s="98" t="s">
        <v>8</v>
      </c>
      <c r="AD113" s="98">
        <v>3.78</v>
      </c>
      <c r="AE113" s="98" t="s">
        <v>8</v>
      </c>
      <c r="AF113" s="98" t="s">
        <v>8</v>
      </c>
    </row>
    <row r="114" spans="1:32" s="74" customFormat="1" ht="13.5" customHeight="1" x14ac:dyDescent="0.2">
      <c r="A114" s="95" t="s">
        <v>27</v>
      </c>
      <c r="B114" s="98">
        <v>87.116563999999997</v>
      </c>
      <c r="C114" s="98">
        <v>87.5</v>
      </c>
      <c r="D114" s="98">
        <v>82.580645000000004</v>
      </c>
      <c r="E114" s="98">
        <v>80.405405000000002</v>
      </c>
      <c r="F114" s="98">
        <v>83.139534999999995</v>
      </c>
      <c r="G114" s="98">
        <v>81.884057999999996</v>
      </c>
      <c r="H114" s="98">
        <v>86.746988000000002</v>
      </c>
      <c r="I114" s="98">
        <v>83.125</v>
      </c>
      <c r="J114" s="98">
        <v>84.946236999999996</v>
      </c>
      <c r="K114" s="98">
        <v>82.741117000000003</v>
      </c>
      <c r="L114" s="98">
        <v>82.474226999999999</v>
      </c>
      <c r="M114" s="98">
        <v>85.572139000000007</v>
      </c>
      <c r="N114" s="98">
        <v>83.248731000000006</v>
      </c>
      <c r="O114" s="98">
        <v>79.792745999999994</v>
      </c>
      <c r="P114" s="98">
        <v>79.292929000000001</v>
      </c>
      <c r="Q114" s="98">
        <v>76.190476000000004</v>
      </c>
      <c r="R114" s="98">
        <v>77.828053999999995</v>
      </c>
      <c r="S114" s="98">
        <v>80.39</v>
      </c>
      <c r="T114" s="98">
        <v>77.69</v>
      </c>
      <c r="U114" s="98">
        <v>82.49</v>
      </c>
      <c r="V114" s="98">
        <v>75.650000000000006</v>
      </c>
      <c r="W114" s="98">
        <v>78.31</v>
      </c>
      <c r="X114" s="98">
        <v>84.68</v>
      </c>
      <c r="Y114" s="98">
        <v>80.87</v>
      </c>
      <c r="Z114" s="98">
        <v>77.27</v>
      </c>
      <c r="AA114" s="98">
        <v>77.56</v>
      </c>
      <c r="AB114" s="98">
        <v>78.97</v>
      </c>
      <c r="AC114" s="98">
        <v>81.19</v>
      </c>
      <c r="AD114" s="98">
        <v>76.22</v>
      </c>
      <c r="AE114" s="98">
        <v>79.78</v>
      </c>
      <c r="AF114" s="98">
        <v>80.14</v>
      </c>
    </row>
    <row r="115" spans="1:32" s="74" customFormat="1" ht="13.5" customHeight="1" x14ac:dyDescent="0.2">
      <c r="A115" s="96" t="s">
        <v>28</v>
      </c>
      <c r="B115" s="98" t="s">
        <v>8</v>
      </c>
      <c r="C115" s="98" t="s">
        <v>8</v>
      </c>
      <c r="D115" s="98" t="s">
        <v>8</v>
      </c>
      <c r="E115" s="98" t="s">
        <v>8</v>
      </c>
      <c r="F115" s="98">
        <v>80.232557999999997</v>
      </c>
      <c r="G115" s="98" t="s">
        <v>8</v>
      </c>
      <c r="H115" s="98" t="s">
        <v>8</v>
      </c>
      <c r="I115" s="98" t="s">
        <v>8</v>
      </c>
      <c r="J115" s="98" t="s">
        <v>8</v>
      </c>
      <c r="K115" s="98" t="s">
        <v>8</v>
      </c>
      <c r="L115" s="98" t="s">
        <v>8</v>
      </c>
      <c r="M115" s="98">
        <v>82.587064999999996</v>
      </c>
      <c r="N115" s="98">
        <v>78.172589000000002</v>
      </c>
      <c r="O115" s="98" t="s">
        <v>8</v>
      </c>
      <c r="P115" s="98" t="s">
        <v>8</v>
      </c>
      <c r="Q115" s="98" t="s">
        <v>8</v>
      </c>
      <c r="R115" s="98">
        <v>77.828053999999995</v>
      </c>
      <c r="S115" s="98">
        <v>80</v>
      </c>
      <c r="T115" s="98">
        <v>77.69</v>
      </c>
      <c r="U115" s="98">
        <v>81.319999999999993</v>
      </c>
      <c r="V115" s="98">
        <v>75.22</v>
      </c>
      <c r="W115" s="98">
        <v>77.510000000000005</v>
      </c>
      <c r="X115" s="98">
        <v>84.23</v>
      </c>
      <c r="Y115" s="98">
        <v>80.87</v>
      </c>
      <c r="Z115" s="98">
        <v>77.27</v>
      </c>
      <c r="AA115" s="98">
        <v>77.56</v>
      </c>
      <c r="AB115" s="98">
        <v>78.97</v>
      </c>
      <c r="AC115" s="98">
        <v>81.19</v>
      </c>
      <c r="AD115" s="98">
        <v>76.22</v>
      </c>
      <c r="AE115" s="98">
        <v>79.78</v>
      </c>
      <c r="AF115" s="98">
        <v>80.14</v>
      </c>
    </row>
    <row r="116" spans="1:32" s="74" customFormat="1" ht="13.5" customHeight="1" x14ac:dyDescent="0.2">
      <c r="A116" s="94" t="s">
        <v>31</v>
      </c>
      <c r="B116" s="98" t="s">
        <v>8</v>
      </c>
      <c r="C116" s="98" t="s">
        <v>8</v>
      </c>
      <c r="D116" s="98" t="s">
        <v>8</v>
      </c>
      <c r="E116" s="98" t="s">
        <v>8</v>
      </c>
      <c r="F116" s="98">
        <v>2.9069769999999999</v>
      </c>
      <c r="G116" s="98" t="s">
        <v>8</v>
      </c>
      <c r="H116" s="98" t="s">
        <v>8</v>
      </c>
      <c r="I116" s="98" t="s">
        <v>8</v>
      </c>
      <c r="J116" s="98" t="s">
        <v>8</v>
      </c>
      <c r="K116" s="98" t="s">
        <v>8</v>
      </c>
      <c r="L116" s="98" t="s">
        <v>8</v>
      </c>
      <c r="M116" s="98">
        <v>2.9850750000000001</v>
      </c>
      <c r="N116" s="98">
        <v>5.0761419999999999</v>
      </c>
      <c r="O116" s="98" t="s">
        <v>8</v>
      </c>
      <c r="P116" s="98" t="s">
        <v>8</v>
      </c>
      <c r="Q116" s="98" t="s">
        <v>8</v>
      </c>
      <c r="R116" s="98">
        <v>0</v>
      </c>
      <c r="S116" s="98" t="s">
        <v>8</v>
      </c>
      <c r="T116" s="98">
        <v>0</v>
      </c>
      <c r="U116" s="98" t="s">
        <v>8</v>
      </c>
      <c r="V116" s="98" t="s">
        <v>8</v>
      </c>
      <c r="W116" s="98" t="s">
        <v>8</v>
      </c>
      <c r="X116" s="98" t="s">
        <v>8</v>
      </c>
      <c r="Y116" s="98">
        <v>0</v>
      </c>
      <c r="Z116" s="98">
        <v>0</v>
      </c>
      <c r="AA116" s="98">
        <v>0</v>
      </c>
      <c r="AB116" s="98">
        <v>0</v>
      </c>
      <c r="AC116" s="98">
        <v>0</v>
      </c>
      <c r="AD116" s="98">
        <v>0</v>
      </c>
      <c r="AE116" s="98">
        <v>0</v>
      </c>
      <c r="AF116" s="98">
        <v>0</v>
      </c>
    </row>
    <row r="117" spans="1:32" s="74" customFormat="1" ht="13.5" customHeight="1" x14ac:dyDescent="0.2">
      <c r="A117" s="78" t="s">
        <v>55</v>
      </c>
      <c r="B117" s="92">
        <v>100</v>
      </c>
      <c r="C117" s="92">
        <v>100</v>
      </c>
      <c r="D117" s="92">
        <v>100</v>
      </c>
      <c r="E117" s="92">
        <v>100</v>
      </c>
      <c r="F117" s="92">
        <v>100</v>
      </c>
      <c r="G117" s="92">
        <v>100</v>
      </c>
      <c r="H117" s="92">
        <v>100</v>
      </c>
      <c r="I117" s="92">
        <v>100</v>
      </c>
      <c r="J117" s="92">
        <v>100</v>
      </c>
      <c r="K117" s="92">
        <v>100</v>
      </c>
      <c r="L117" s="92">
        <v>100</v>
      </c>
      <c r="M117" s="92">
        <v>100</v>
      </c>
      <c r="N117" s="92">
        <v>100</v>
      </c>
      <c r="O117" s="92">
        <v>100</v>
      </c>
      <c r="P117" s="92">
        <v>100</v>
      </c>
      <c r="Q117" s="92">
        <v>100</v>
      </c>
      <c r="R117" s="92">
        <v>100</v>
      </c>
      <c r="S117" s="92">
        <v>100</v>
      </c>
      <c r="T117" s="92">
        <v>100</v>
      </c>
      <c r="U117" s="92">
        <v>100</v>
      </c>
      <c r="V117" s="92">
        <v>100</v>
      </c>
      <c r="W117" s="92">
        <v>100</v>
      </c>
      <c r="X117" s="92">
        <v>100</v>
      </c>
      <c r="Y117" s="92">
        <v>100</v>
      </c>
      <c r="Z117" s="92">
        <v>100</v>
      </c>
      <c r="AA117" s="92">
        <v>100</v>
      </c>
      <c r="AB117" s="92">
        <v>100</v>
      </c>
      <c r="AC117" s="92">
        <v>100</v>
      </c>
      <c r="AD117" s="92">
        <v>100</v>
      </c>
      <c r="AE117" s="92">
        <v>100</v>
      </c>
      <c r="AF117" s="92">
        <v>100</v>
      </c>
    </row>
    <row r="118" spans="1:32" s="74" customFormat="1" ht="13.5" customHeight="1" x14ac:dyDescent="0.2">
      <c r="A118" s="93" t="s">
        <v>26</v>
      </c>
      <c r="B118" s="98">
        <v>14.678326</v>
      </c>
      <c r="C118" s="98">
        <v>15.683705</v>
      </c>
      <c r="D118" s="98">
        <v>16.869565000000001</v>
      </c>
      <c r="E118" s="98">
        <v>17.009511</v>
      </c>
      <c r="F118" s="98">
        <v>17.115932999999998</v>
      </c>
      <c r="G118" s="98">
        <v>17.558705</v>
      </c>
      <c r="H118" s="98">
        <v>15.739596000000001</v>
      </c>
      <c r="I118" s="98">
        <v>17.131706999999999</v>
      </c>
      <c r="J118" s="98">
        <v>16.266141000000001</v>
      </c>
      <c r="K118" s="98">
        <v>17.346394</v>
      </c>
      <c r="L118" s="98">
        <v>17.173432999999999</v>
      </c>
      <c r="M118" s="98">
        <v>16.306678000000002</v>
      </c>
      <c r="N118" s="98">
        <v>17.377327000000001</v>
      </c>
      <c r="O118" s="98">
        <v>16.852965999999999</v>
      </c>
      <c r="P118" s="98">
        <v>18.332229999999999</v>
      </c>
      <c r="Q118" s="98">
        <v>18.807569999999998</v>
      </c>
      <c r="R118" s="98">
        <v>17.823194000000001</v>
      </c>
      <c r="S118" s="98">
        <v>16.57</v>
      </c>
      <c r="T118" s="98">
        <v>16.66</v>
      </c>
      <c r="U118" s="98">
        <v>15.17</v>
      </c>
      <c r="V118" s="98">
        <v>15.8</v>
      </c>
      <c r="W118" s="98">
        <v>17.73</v>
      </c>
      <c r="X118" s="98">
        <v>16.940000000000001</v>
      </c>
      <c r="Y118" s="98">
        <v>18.86</v>
      </c>
      <c r="Z118" s="98">
        <v>18.97</v>
      </c>
      <c r="AA118" s="98">
        <v>18.190000000000001</v>
      </c>
      <c r="AB118" s="98">
        <v>17.48</v>
      </c>
      <c r="AC118" s="98">
        <v>19.7</v>
      </c>
      <c r="AD118" s="98">
        <v>19.2</v>
      </c>
      <c r="AE118" s="98">
        <v>19.27</v>
      </c>
      <c r="AF118" s="98">
        <v>20.16</v>
      </c>
    </row>
    <row r="119" spans="1:32" s="74" customFormat="1" ht="13.5" customHeight="1" x14ac:dyDescent="0.2">
      <c r="A119" s="94" t="s">
        <v>30</v>
      </c>
      <c r="B119" s="98">
        <v>12.617114000000001</v>
      </c>
      <c r="C119" s="98">
        <v>13.346439</v>
      </c>
      <c r="D119" s="98">
        <v>14.630435</v>
      </c>
      <c r="E119" s="98">
        <v>14.642778</v>
      </c>
      <c r="F119" s="98">
        <v>15.165461000000001</v>
      </c>
      <c r="G119" s="98">
        <v>15.548973999999999</v>
      </c>
      <c r="H119" s="98">
        <v>13.576432</v>
      </c>
      <c r="I119" s="98">
        <v>14.809756</v>
      </c>
      <c r="J119" s="98">
        <v>14.167862</v>
      </c>
      <c r="K119" s="98">
        <v>15.832591000000001</v>
      </c>
      <c r="L119" s="98">
        <v>15.15203</v>
      </c>
      <c r="M119" s="98">
        <v>13.965375</v>
      </c>
      <c r="N119" s="98">
        <v>14.737733</v>
      </c>
      <c r="O119" s="98">
        <v>14.462597000000001</v>
      </c>
      <c r="P119" s="98">
        <v>15.635341</v>
      </c>
      <c r="Q119" s="98">
        <v>15.659019000000001</v>
      </c>
      <c r="R119" s="98">
        <v>15.145754</v>
      </c>
      <c r="S119" s="98">
        <v>14.63</v>
      </c>
      <c r="T119" s="98">
        <v>14.66</v>
      </c>
      <c r="U119" s="98">
        <v>13.43</v>
      </c>
      <c r="V119" s="98">
        <v>13.65</v>
      </c>
      <c r="W119" s="98">
        <v>14.94</v>
      </c>
      <c r="X119" s="98">
        <v>14.46</v>
      </c>
      <c r="Y119" s="98">
        <v>15.8</v>
      </c>
      <c r="Z119" s="98">
        <v>15.91</v>
      </c>
      <c r="AA119" s="98">
        <v>15.69</v>
      </c>
      <c r="AB119" s="98">
        <v>14.62</v>
      </c>
      <c r="AC119" s="98">
        <v>16.21</v>
      </c>
      <c r="AD119" s="98">
        <v>15.4</v>
      </c>
      <c r="AE119" s="98">
        <v>15.93</v>
      </c>
      <c r="AF119" s="98">
        <v>15.74</v>
      </c>
    </row>
    <row r="120" spans="1:32" s="74" customFormat="1" ht="13.5" customHeight="1" x14ac:dyDescent="0.2">
      <c r="A120" s="94" t="s">
        <v>29</v>
      </c>
      <c r="B120" s="98">
        <v>2.0612119999999998</v>
      </c>
      <c r="C120" s="98">
        <v>2.3372649999999999</v>
      </c>
      <c r="D120" s="98">
        <v>2.2391299999999998</v>
      </c>
      <c r="E120" s="98">
        <v>2.366733</v>
      </c>
      <c r="F120" s="98">
        <v>1.9504710000000001</v>
      </c>
      <c r="G120" s="98">
        <v>2.0097309999999999</v>
      </c>
      <c r="H120" s="98">
        <v>2.1631640000000001</v>
      </c>
      <c r="I120" s="98">
        <v>2.3219509999999999</v>
      </c>
      <c r="J120" s="98">
        <v>2.0982780000000001</v>
      </c>
      <c r="K120" s="98">
        <v>1.5138020000000001</v>
      </c>
      <c r="L120" s="98">
        <v>2.0214029999999998</v>
      </c>
      <c r="M120" s="98">
        <v>2.3413029999999999</v>
      </c>
      <c r="N120" s="98">
        <v>2.6395940000000002</v>
      </c>
      <c r="O120" s="98">
        <v>2.3903699999999999</v>
      </c>
      <c r="P120" s="98">
        <v>2.6968890000000001</v>
      </c>
      <c r="Q120" s="98">
        <v>3.1485509999999999</v>
      </c>
      <c r="R120" s="98">
        <v>2.6774399999999998</v>
      </c>
      <c r="S120" s="98">
        <v>1.94</v>
      </c>
      <c r="T120" s="98">
        <v>2</v>
      </c>
      <c r="U120" s="98">
        <v>1.74</v>
      </c>
      <c r="V120" s="98">
        <v>2.15</v>
      </c>
      <c r="W120" s="98">
        <v>2.79</v>
      </c>
      <c r="X120" s="98">
        <v>2.4700000000000002</v>
      </c>
      <c r="Y120" s="98">
        <v>3.06</v>
      </c>
      <c r="Z120" s="98">
        <v>3.06</v>
      </c>
      <c r="AA120" s="98">
        <v>2.5</v>
      </c>
      <c r="AB120" s="98">
        <v>2.86</v>
      </c>
      <c r="AC120" s="98">
        <v>3.49</v>
      </c>
      <c r="AD120" s="98">
        <v>3.8</v>
      </c>
      <c r="AE120" s="98">
        <v>3.34</v>
      </c>
      <c r="AF120" s="98">
        <v>4.43</v>
      </c>
    </row>
    <row r="121" spans="1:32" s="74" customFormat="1" ht="13.5" customHeight="1" x14ac:dyDescent="0.2">
      <c r="A121" s="95" t="s">
        <v>27</v>
      </c>
      <c r="B121" s="98">
        <v>85.321674000000002</v>
      </c>
      <c r="C121" s="98">
        <v>84.316294999999997</v>
      </c>
      <c r="D121" s="98">
        <v>83.130435000000006</v>
      </c>
      <c r="E121" s="98">
        <v>82.990488999999997</v>
      </c>
      <c r="F121" s="98">
        <v>82.884067000000002</v>
      </c>
      <c r="G121" s="98">
        <v>82.441294999999997</v>
      </c>
      <c r="H121" s="98">
        <v>84.260403999999994</v>
      </c>
      <c r="I121" s="98">
        <v>82.868292999999994</v>
      </c>
      <c r="J121" s="98">
        <v>83.733858999999995</v>
      </c>
      <c r="K121" s="98">
        <v>82.653605999999996</v>
      </c>
      <c r="L121" s="98">
        <v>82.826566999999997</v>
      </c>
      <c r="M121" s="98">
        <v>83.693321999999995</v>
      </c>
      <c r="N121" s="98">
        <v>82.622673000000006</v>
      </c>
      <c r="O121" s="98">
        <v>83.147034000000005</v>
      </c>
      <c r="P121" s="98">
        <v>81.667770000000004</v>
      </c>
      <c r="Q121" s="98">
        <v>81.192430000000002</v>
      </c>
      <c r="R121" s="98">
        <v>82.176805999999999</v>
      </c>
      <c r="S121" s="98">
        <v>83.43</v>
      </c>
      <c r="T121" s="98">
        <v>83.34</v>
      </c>
      <c r="U121" s="98">
        <v>84.83</v>
      </c>
      <c r="V121" s="98">
        <v>84.2</v>
      </c>
      <c r="W121" s="98">
        <v>82.27</v>
      </c>
      <c r="X121" s="98">
        <v>83.06</v>
      </c>
      <c r="Y121" s="98">
        <v>81.14</v>
      </c>
      <c r="Z121" s="98">
        <v>81.03</v>
      </c>
      <c r="AA121" s="98">
        <v>81.81</v>
      </c>
      <c r="AB121" s="98">
        <v>82.52</v>
      </c>
      <c r="AC121" s="98">
        <v>80.3</v>
      </c>
      <c r="AD121" s="98">
        <v>80.8</v>
      </c>
      <c r="AE121" s="98">
        <v>80.73</v>
      </c>
      <c r="AF121" s="98">
        <v>79.84</v>
      </c>
    </row>
    <row r="122" spans="1:32" s="74" customFormat="1" ht="13.5" customHeight="1" x14ac:dyDescent="0.2">
      <c r="A122" s="96" t="s">
        <v>28</v>
      </c>
      <c r="B122" s="98">
        <v>83.218822000000003</v>
      </c>
      <c r="C122" s="98">
        <v>81.826125000000005</v>
      </c>
      <c r="D122" s="98">
        <v>80.304348000000005</v>
      </c>
      <c r="E122" s="98">
        <v>79.805352999999997</v>
      </c>
      <c r="F122" s="98">
        <v>79.728249000000005</v>
      </c>
      <c r="G122" s="98">
        <v>79.437275</v>
      </c>
      <c r="H122" s="98">
        <v>81.561599000000001</v>
      </c>
      <c r="I122" s="98">
        <v>79.395122000000001</v>
      </c>
      <c r="J122" s="98">
        <v>80.703012999999999</v>
      </c>
      <c r="K122" s="98">
        <v>79.875333999999995</v>
      </c>
      <c r="L122" s="98">
        <v>79.921862000000004</v>
      </c>
      <c r="M122" s="98">
        <v>79.901071999999999</v>
      </c>
      <c r="N122" s="98">
        <v>78.967850999999996</v>
      </c>
      <c r="O122" s="98">
        <v>79.122957999999997</v>
      </c>
      <c r="P122" s="98">
        <v>76.141627999999997</v>
      </c>
      <c r="Q122" s="98">
        <v>76.905040999999997</v>
      </c>
      <c r="R122" s="98">
        <v>78.833967000000001</v>
      </c>
      <c r="S122" s="98">
        <v>80.650000000000006</v>
      </c>
      <c r="T122" s="98">
        <v>81.06</v>
      </c>
      <c r="U122" s="98">
        <v>82.98</v>
      </c>
      <c r="V122" s="98">
        <v>82.71</v>
      </c>
      <c r="W122" s="98">
        <v>81.16</v>
      </c>
      <c r="X122" s="98">
        <v>82.33</v>
      </c>
      <c r="Y122" s="98">
        <v>80.540000000000006</v>
      </c>
      <c r="Z122" s="98">
        <v>80.62</v>
      </c>
      <c r="AA122" s="98">
        <v>81.77</v>
      </c>
      <c r="AB122" s="98">
        <v>82.5</v>
      </c>
      <c r="AC122" s="98">
        <v>80.3</v>
      </c>
      <c r="AD122" s="98">
        <v>80.8</v>
      </c>
      <c r="AE122" s="98">
        <v>80.73</v>
      </c>
      <c r="AF122" s="98">
        <v>79.819999999999993</v>
      </c>
    </row>
    <row r="123" spans="1:32" s="74" customFormat="1" ht="13.5" customHeight="1" x14ac:dyDescent="0.2">
      <c r="A123" s="94" t="s">
        <v>31</v>
      </c>
      <c r="B123" s="98">
        <v>2.1028519999999999</v>
      </c>
      <c r="C123" s="98">
        <v>2.49017</v>
      </c>
      <c r="D123" s="98">
        <v>2.8260869999999998</v>
      </c>
      <c r="E123" s="98">
        <v>3.185136</v>
      </c>
      <c r="F123" s="98">
        <v>3.1558190000000002</v>
      </c>
      <c r="G123" s="98">
        <v>3.004019</v>
      </c>
      <c r="H123" s="98">
        <v>2.6988050000000001</v>
      </c>
      <c r="I123" s="98">
        <v>3.4731709999999998</v>
      </c>
      <c r="J123" s="98">
        <v>3.0308459999999999</v>
      </c>
      <c r="K123" s="98">
        <v>2.7782719999999999</v>
      </c>
      <c r="L123" s="98">
        <v>2.9047049999999999</v>
      </c>
      <c r="M123" s="98">
        <v>3.7922509999999998</v>
      </c>
      <c r="N123" s="98">
        <v>3.6548219999999998</v>
      </c>
      <c r="O123" s="98">
        <v>4.024076</v>
      </c>
      <c r="P123" s="98">
        <v>5.5261420000000001</v>
      </c>
      <c r="Q123" s="98">
        <v>4.2873890000000001</v>
      </c>
      <c r="R123" s="98">
        <v>3.3428390000000001</v>
      </c>
      <c r="S123" s="98">
        <v>2.78</v>
      </c>
      <c r="T123" s="98">
        <v>2.2799999999999998</v>
      </c>
      <c r="U123" s="98">
        <v>1.85</v>
      </c>
      <c r="V123" s="98">
        <v>1.5</v>
      </c>
      <c r="W123" s="98">
        <v>1.1100000000000001</v>
      </c>
      <c r="X123" s="98">
        <v>0.73</v>
      </c>
      <c r="Y123" s="98">
        <v>0.6</v>
      </c>
      <c r="Z123" s="98">
        <v>0.41</v>
      </c>
      <c r="AA123" s="98" t="s">
        <v>8</v>
      </c>
      <c r="AB123" s="98" t="s">
        <v>8</v>
      </c>
      <c r="AC123" s="98">
        <v>0</v>
      </c>
      <c r="AD123" s="98">
        <v>0</v>
      </c>
      <c r="AE123" s="98">
        <v>0</v>
      </c>
      <c r="AF123" s="98" t="s">
        <v>8</v>
      </c>
    </row>
    <row r="124" spans="1:32" s="74" customFormat="1" ht="13.5" customHeight="1" x14ac:dyDescent="0.2">
      <c r="A124" s="78" t="s">
        <v>56</v>
      </c>
      <c r="B124" s="92">
        <v>100</v>
      </c>
      <c r="C124" s="92">
        <v>100</v>
      </c>
      <c r="D124" s="92">
        <v>100</v>
      </c>
      <c r="E124" s="92">
        <v>100</v>
      </c>
      <c r="F124" s="92">
        <v>100</v>
      </c>
      <c r="G124" s="92">
        <v>100</v>
      </c>
      <c r="H124" s="92">
        <v>100</v>
      </c>
      <c r="I124" s="92">
        <v>100</v>
      </c>
      <c r="J124" s="92">
        <v>100</v>
      </c>
      <c r="K124" s="92">
        <v>100</v>
      </c>
      <c r="L124" s="92">
        <v>100</v>
      </c>
      <c r="M124" s="92">
        <v>100</v>
      </c>
      <c r="N124" s="92">
        <v>100</v>
      </c>
      <c r="O124" s="92">
        <v>100</v>
      </c>
      <c r="P124" s="92">
        <v>100</v>
      </c>
      <c r="Q124" s="92">
        <v>100</v>
      </c>
      <c r="R124" s="92">
        <v>100</v>
      </c>
      <c r="S124" s="92">
        <v>100</v>
      </c>
      <c r="T124" s="92">
        <v>100</v>
      </c>
      <c r="U124" s="92">
        <v>100</v>
      </c>
      <c r="V124" s="92">
        <v>100</v>
      </c>
      <c r="W124" s="92">
        <v>100</v>
      </c>
      <c r="X124" s="92">
        <v>100</v>
      </c>
      <c r="Y124" s="92">
        <v>100</v>
      </c>
      <c r="Z124" s="92">
        <v>100</v>
      </c>
      <c r="AA124" s="92">
        <v>100</v>
      </c>
      <c r="AB124" s="92">
        <v>100</v>
      </c>
      <c r="AC124" s="92">
        <v>100</v>
      </c>
      <c r="AD124" s="92">
        <v>100</v>
      </c>
      <c r="AE124" s="92">
        <v>100</v>
      </c>
      <c r="AF124" s="92">
        <v>100</v>
      </c>
    </row>
    <row r="125" spans="1:32" s="74" customFormat="1" ht="13.5" customHeight="1" x14ac:dyDescent="0.2">
      <c r="A125" s="93" t="s">
        <v>26</v>
      </c>
      <c r="B125" s="98">
        <v>16.808309999999999</v>
      </c>
      <c r="C125" s="98">
        <v>18.338726999999999</v>
      </c>
      <c r="D125" s="98">
        <v>20.911950000000001</v>
      </c>
      <c r="E125" s="98">
        <v>17.916667</v>
      </c>
      <c r="F125" s="98">
        <v>20.171890999999999</v>
      </c>
      <c r="G125" s="98">
        <v>21.818182</v>
      </c>
      <c r="H125" s="98">
        <v>22.162949000000001</v>
      </c>
      <c r="I125" s="98">
        <v>22.729412</v>
      </c>
      <c r="J125" s="98">
        <v>18.781513</v>
      </c>
      <c r="K125" s="98">
        <v>19.414079999999998</v>
      </c>
      <c r="L125" s="98">
        <v>23.465859999999999</v>
      </c>
      <c r="M125" s="98">
        <v>21.674458000000001</v>
      </c>
      <c r="N125" s="98">
        <v>23.657791</v>
      </c>
      <c r="O125" s="98">
        <v>22.816548000000001</v>
      </c>
      <c r="P125" s="98">
        <v>21.496486000000001</v>
      </c>
      <c r="Q125" s="98">
        <v>22.696534</v>
      </c>
      <c r="R125" s="98">
        <v>22.767498</v>
      </c>
      <c r="S125" s="98">
        <v>22.01</v>
      </c>
      <c r="T125" s="98">
        <v>22.93</v>
      </c>
      <c r="U125" s="98">
        <v>23.12</v>
      </c>
      <c r="V125" s="98">
        <v>25.11</v>
      </c>
      <c r="W125" s="98">
        <v>22.02</v>
      </c>
      <c r="X125" s="98">
        <v>23.01</v>
      </c>
      <c r="Y125" s="98">
        <v>21.3</v>
      </c>
      <c r="Z125" s="98">
        <v>23.02</v>
      </c>
      <c r="AA125" s="98">
        <v>24.84</v>
      </c>
      <c r="AB125" s="98">
        <v>23.5</v>
      </c>
      <c r="AC125" s="98">
        <v>21.75</v>
      </c>
      <c r="AD125" s="98">
        <v>23.22</v>
      </c>
      <c r="AE125" s="98">
        <v>22.98</v>
      </c>
      <c r="AF125" s="98">
        <v>23.76</v>
      </c>
    </row>
    <row r="126" spans="1:32" s="74" customFormat="1" ht="13.5" customHeight="1" x14ac:dyDescent="0.2">
      <c r="A126" s="94" t="s">
        <v>30</v>
      </c>
      <c r="B126" s="98">
        <v>14.966950000000001</v>
      </c>
      <c r="C126" s="98">
        <v>16.343042000000001</v>
      </c>
      <c r="D126" s="98">
        <v>17.819706</v>
      </c>
      <c r="E126" s="98">
        <v>15.3125</v>
      </c>
      <c r="F126" s="98">
        <v>17.087968</v>
      </c>
      <c r="G126" s="98">
        <v>19.090909</v>
      </c>
      <c r="H126" s="98">
        <v>18.865179000000001</v>
      </c>
      <c r="I126" s="98">
        <v>19.764706</v>
      </c>
      <c r="J126" s="98">
        <v>16.260504000000001</v>
      </c>
      <c r="K126" s="98">
        <v>17.009181999999999</v>
      </c>
      <c r="L126" s="98">
        <v>21.175453999999998</v>
      </c>
      <c r="M126" s="98">
        <v>19.294518</v>
      </c>
      <c r="N126" s="98">
        <v>21.344391000000002</v>
      </c>
      <c r="O126" s="98">
        <v>20.559967</v>
      </c>
      <c r="P126" s="98">
        <v>18.437370999999999</v>
      </c>
      <c r="Q126" s="98">
        <v>18.808115000000001</v>
      </c>
      <c r="R126" s="98">
        <v>19.670152999999999</v>
      </c>
      <c r="S126" s="98">
        <v>20.22</v>
      </c>
      <c r="T126" s="98">
        <v>20.52</v>
      </c>
      <c r="U126" s="98">
        <v>20.71</v>
      </c>
      <c r="V126" s="98">
        <v>21.68</v>
      </c>
      <c r="W126" s="98">
        <v>18.12</v>
      </c>
      <c r="X126" s="98">
        <v>20.07</v>
      </c>
      <c r="Y126" s="98">
        <v>18.23</v>
      </c>
      <c r="Z126" s="98">
        <v>19.3</v>
      </c>
      <c r="AA126" s="98">
        <v>19.96</v>
      </c>
      <c r="AB126" s="98">
        <v>19.66</v>
      </c>
      <c r="AC126" s="98">
        <v>18.079999999999998</v>
      </c>
      <c r="AD126" s="98">
        <v>19.010000000000002</v>
      </c>
      <c r="AE126" s="98">
        <v>18.61</v>
      </c>
      <c r="AF126" s="98">
        <v>18.87</v>
      </c>
    </row>
    <row r="127" spans="1:32" s="74" customFormat="1" ht="13.5" customHeight="1" x14ac:dyDescent="0.2">
      <c r="A127" s="94" t="s">
        <v>29</v>
      </c>
      <c r="B127" s="98">
        <v>1.8413600000000001</v>
      </c>
      <c r="C127" s="98">
        <v>1.9956849999999999</v>
      </c>
      <c r="D127" s="98">
        <v>3.0922429999999999</v>
      </c>
      <c r="E127" s="98">
        <v>2.6041669999999999</v>
      </c>
      <c r="F127" s="98">
        <v>3.083923</v>
      </c>
      <c r="G127" s="98">
        <v>2.7272729999999998</v>
      </c>
      <c r="H127" s="98">
        <v>3.2977690000000002</v>
      </c>
      <c r="I127" s="98">
        <v>2.9647060000000001</v>
      </c>
      <c r="J127" s="98">
        <v>2.5210080000000001</v>
      </c>
      <c r="K127" s="98">
        <v>2.4048970000000001</v>
      </c>
      <c r="L127" s="98">
        <v>2.2904059999999999</v>
      </c>
      <c r="M127" s="98">
        <v>2.3799410000000001</v>
      </c>
      <c r="N127" s="98">
        <v>2.3134000000000001</v>
      </c>
      <c r="O127" s="98">
        <v>2.2565819999999999</v>
      </c>
      <c r="P127" s="98">
        <v>3.0591149999999998</v>
      </c>
      <c r="Q127" s="98">
        <v>3.8884189999999998</v>
      </c>
      <c r="R127" s="98">
        <v>3.0973449999999998</v>
      </c>
      <c r="S127" s="98">
        <v>1.79</v>
      </c>
      <c r="T127" s="98">
        <v>2.42</v>
      </c>
      <c r="U127" s="98">
        <v>2.41</v>
      </c>
      <c r="V127" s="98">
        <v>3.43</v>
      </c>
      <c r="W127" s="98">
        <v>3.9</v>
      </c>
      <c r="X127" s="98">
        <v>2.95</v>
      </c>
      <c r="Y127" s="98">
        <v>3.07</v>
      </c>
      <c r="Z127" s="98">
        <v>3.72</v>
      </c>
      <c r="AA127" s="98">
        <v>4.88</v>
      </c>
      <c r="AB127" s="98">
        <v>3.84</v>
      </c>
      <c r="AC127" s="98">
        <v>3.67</v>
      </c>
      <c r="AD127" s="98">
        <v>4.21</v>
      </c>
      <c r="AE127" s="98">
        <v>4.37</v>
      </c>
      <c r="AF127" s="98">
        <v>4.8899999999999997</v>
      </c>
    </row>
    <row r="128" spans="1:32" s="74" customFormat="1" ht="13.5" customHeight="1" x14ac:dyDescent="0.2">
      <c r="A128" s="95" t="s">
        <v>27</v>
      </c>
      <c r="B128" s="98">
        <v>83.191689999999994</v>
      </c>
      <c r="C128" s="98">
        <v>81.661272999999994</v>
      </c>
      <c r="D128" s="98">
        <v>79.088049999999996</v>
      </c>
      <c r="E128" s="98">
        <v>82.083332999999996</v>
      </c>
      <c r="F128" s="98">
        <v>79.828108999999998</v>
      </c>
      <c r="G128" s="98">
        <v>78.181818000000007</v>
      </c>
      <c r="H128" s="98">
        <v>77.837051000000002</v>
      </c>
      <c r="I128" s="98">
        <v>77.270588000000004</v>
      </c>
      <c r="J128" s="98">
        <v>81.218486999999996</v>
      </c>
      <c r="K128" s="98">
        <v>80.585920000000002</v>
      </c>
      <c r="L128" s="98">
        <v>76.534139999999994</v>
      </c>
      <c r="M128" s="98">
        <v>78.325541999999999</v>
      </c>
      <c r="N128" s="98">
        <v>76.342208999999997</v>
      </c>
      <c r="O128" s="98">
        <v>77.183452000000003</v>
      </c>
      <c r="P128" s="98">
        <v>78.503513999999996</v>
      </c>
      <c r="Q128" s="98">
        <v>77.303466</v>
      </c>
      <c r="R128" s="98">
        <v>77.232501999999997</v>
      </c>
      <c r="S128" s="98">
        <v>77.989999999999995</v>
      </c>
      <c r="T128" s="98">
        <v>77.069999999999993</v>
      </c>
      <c r="U128" s="98">
        <v>76.88</v>
      </c>
      <c r="V128" s="98">
        <v>74.89</v>
      </c>
      <c r="W128" s="98">
        <v>77.98</v>
      </c>
      <c r="X128" s="98">
        <v>76.989999999999995</v>
      </c>
      <c r="Y128" s="98">
        <v>78.7</v>
      </c>
      <c r="Z128" s="98">
        <v>76.98</v>
      </c>
      <c r="AA128" s="98">
        <v>75.16</v>
      </c>
      <c r="AB128" s="98">
        <v>76.5</v>
      </c>
      <c r="AC128" s="98">
        <v>78.25</v>
      </c>
      <c r="AD128" s="98">
        <v>76.78</v>
      </c>
      <c r="AE128" s="98">
        <v>77.02</v>
      </c>
      <c r="AF128" s="98">
        <v>76.239999999999995</v>
      </c>
    </row>
    <row r="129" spans="1:32" s="74" customFormat="1" ht="13.5" customHeight="1" x14ac:dyDescent="0.2">
      <c r="A129" s="96" t="s">
        <v>28</v>
      </c>
      <c r="B129" s="98">
        <v>82.058546000000007</v>
      </c>
      <c r="C129" s="98">
        <v>79.719525000000004</v>
      </c>
      <c r="D129" s="98">
        <v>77.306079999999994</v>
      </c>
      <c r="E129" s="98">
        <v>80.104167000000004</v>
      </c>
      <c r="F129" s="98">
        <v>78.109200999999999</v>
      </c>
      <c r="G129" s="98">
        <v>74.880382999999995</v>
      </c>
      <c r="H129" s="98">
        <v>76.236662999999993</v>
      </c>
      <c r="I129" s="98">
        <v>75.482353000000003</v>
      </c>
      <c r="J129" s="98">
        <v>79.537814999999995</v>
      </c>
      <c r="K129" s="98">
        <v>79.011806000000007</v>
      </c>
      <c r="L129" s="98">
        <v>74.762315999999998</v>
      </c>
      <c r="M129" s="98">
        <v>76.710582000000002</v>
      </c>
      <c r="N129" s="98">
        <v>74.727193</v>
      </c>
      <c r="O129" s="98">
        <v>75.804429999999996</v>
      </c>
      <c r="P129" s="98">
        <v>77.966102000000006</v>
      </c>
      <c r="Q129" s="98">
        <v>75.824175999999994</v>
      </c>
      <c r="R129" s="98">
        <v>75.341915</v>
      </c>
      <c r="S129" s="98">
        <v>76.239999999999995</v>
      </c>
      <c r="T129" s="98">
        <v>76.06</v>
      </c>
      <c r="U129" s="98">
        <v>75.95</v>
      </c>
      <c r="V129" s="98">
        <v>73.680000000000007</v>
      </c>
      <c r="W129" s="98">
        <v>76.489999999999995</v>
      </c>
      <c r="X129" s="98">
        <v>75.72</v>
      </c>
      <c r="Y129" s="98">
        <v>77.73</v>
      </c>
      <c r="Z129" s="98">
        <v>76.599999999999994</v>
      </c>
      <c r="AA129" s="98">
        <v>75.16</v>
      </c>
      <c r="AB129" s="98">
        <v>76.5</v>
      </c>
      <c r="AC129" s="98">
        <v>78.2</v>
      </c>
      <c r="AD129" s="98">
        <v>76.78</v>
      </c>
      <c r="AE129" s="98">
        <v>77.02</v>
      </c>
      <c r="AF129" s="98">
        <v>76.239999999999995</v>
      </c>
    </row>
    <row r="130" spans="1:32" s="74" customFormat="1" ht="13.5" customHeight="1" x14ac:dyDescent="0.2">
      <c r="A130" s="94" t="s">
        <v>31</v>
      </c>
      <c r="B130" s="98">
        <v>1.1331439999999999</v>
      </c>
      <c r="C130" s="98">
        <v>1.941748</v>
      </c>
      <c r="D130" s="98">
        <v>1.781971</v>
      </c>
      <c r="E130" s="98">
        <v>1.9791669999999999</v>
      </c>
      <c r="F130" s="98">
        <v>1.7189080000000001</v>
      </c>
      <c r="G130" s="98">
        <v>3.3014350000000001</v>
      </c>
      <c r="H130" s="98">
        <v>1.6003879999999999</v>
      </c>
      <c r="I130" s="98">
        <v>1.788235</v>
      </c>
      <c r="J130" s="98">
        <v>1.6806719999999999</v>
      </c>
      <c r="K130" s="98">
        <v>1.5741149999999999</v>
      </c>
      <c r="L130" s="98">
        <v>1.7718240000000001</v>
      </c>
      <c r="M130" s="98">
        <v>1.61496</v>
      </c>
      <c r="N130" s="98">
        <v>1.6150150000000001</v>
      </c>
      <c r="O130" s="98">
        <v>1.379022</v>
      </c>
      <c r="P130" s="98">
        <v>0.537412</v>
      </c>
      <c r="Q130" s="98">
        <v>1.47929</v>
      </c>
      <c r="R130" s="98">
        <v>1.890587</v>
      </c>
      <c r="S130" s="98">
        <v>1.75</v>
      </c>
      <c r="T130" s="98">
        <v>1.01</v>
      </c>
      <c r="U130" s="98">
        <v>0.94</v>
      </c>
      <c r="V130" s="98">
        <v>1.2</v>
      </c>
      <c r="W130" s="98">
        <v>1.48</v>
      </c>
      <c r="X130" s="98">
        <v>1.26</v>
      </c>
      <c r="Y130" s="98">
        <v>0.97</v>
      </c>
      <c r="Z130" s="98">
        <v>0.38</v>
      </c>
      <c r="AA130" s="98">
        <v>0</v>
      </c>
      <c r="AB130" s="98">
        <v>0</v>
      </c>
      <c r="AC130" s="98" t="s">
        <v>8</v>
      </c>
      <c r="AD130" s="98">
        <v>0</v>
      </c>
      <c r="AE130" s="98">
        <v>0</v>
      </c>
      <c r="AF130" s="98">
        <v>0</v>
      </c>
    </row>
    <row r="131" spans="1:32" s="74" customFormat="1" ht="13.5" customHeight="1" x14ac:dyDescent="0.2">
      <c r="A131" s="78" t="s">
        <v>57</v>
      </c>
      <c r="B131" s="92">
        <v>100</v>
      </c>
      <c r="C131" s="92">
        <v>100</v>
      </c>
      <c r="D131" s="92">
        <v>100</v>
      </c>
      <c r="E131" s="92">
        <v>100</v>
      </c>
      <c r="F131" s="92">
        <v>100</v>
      </c>
      <c r="G131" s="92">
        <v>100</v>
      </c>
      <c r="H131" s="92">
        <v>100</v>
      </c>
      <c r="I131" s="92">
        <v>100</v>
      </c>
      <c r="J131" s="92">
        <v>100</v>
      </c>
      <c r="K131" s="92">
        <v>100</v>
      </c>
      <c r="L131" s="92">
        <v>100</v>
      </c>
      <c r="M131" s="92">
        <v>100</v>
      </c>
      <c r="N131" s="92">
        <v>100</v>
      </c>
      <c r="O131" s="92">
        <v>100</v>
      </c>
      <c r="P131" s="92">
        <v>100</v>
      </c>
      <c r="Q131" s="92">
        <v>100</v>
      </c>
      <c r="R131" s="92">
        <v>100</v>
      </c>
      <c r="S131" s="92">
        <v>100</v>
      </c>
      <c r="T131" s="92">
        <v>100</v>
      </c>
      <c r="U131" s="92">
        <v>100</v>
      </c>
      <c r="V131" s="92">
        <v>100</v>
      </c>
      <c r="W131" s="92">
        <v>100</v>
      </c>
      <c r="X131" s="92">
        <v>100</v>
      </c>
      <c r="Y131" s="92">
        <v>100</v>
      </c>
      <c r="Z131" s="92">
        <v>100</v>
      </c>
      <c r="AA131" s="92">
        <v>100</v>
      </c>
      <c r="AB131" s="92">
        <v>100</v>
      </c>
      <c r="AC131" s="92">
        <v>100</v>
      </c>
      <c r="AD131" s="92">
        <v>100</v>
      </c>
      <c r="AE131" s="92">
        <v>100</v>
      </c>
      <c r="AF131" s="92">
        <v>100</v>
      </c>
    </row>
    <row r="132" spans="1:32" s="74" customFormat="1" ht="13.5" customHeight="1" x14ac:dyDescent="0.2">
      <c r="A132" s="93" t="s">
        <v>26</v>
      </c>
      <c r="B132" s="98">
        <v>19.657204</v>
      </c>
      <c r="C132" s="98">
        <v>20.387097000000001</v>
      </c>
      <c r="D132" s="98">
        <v>22.610937</v>
      </c>
      <c r="E132" s="98">
        <v>24.052961</v>
      </c>
      <c r="F132" s="98">
        <v>25.206686999999999</v>
      </c>
      <c r="G132" s="98">
        <v>23.132836999999999</v>
      </c>
      <c r="H132" s="98">
        <v>22.810345000000002</v>
      </c>
      <c r="I132" s="98">
        <v>22.796009999999999</v>
      </c>
      <c r="J132" s="98">
        <v>22.311447000000001</v>
      </c>
      <c r="K132" s="98">
        <v>19.501169000000001</v>
      </c>
      <c r="L132" s="98">
        <v>18.419898</v>
      </c>
      <c r="M132" s="98">
        <v>17.311668999999998</v>
      </c>
      <c r="N132" s="98">
        <v>17.226699</v>
      </c>
      <c r="O132" s="98">
        <v>19.936508</v>
      </c>
      <c r="P132" s="98">
        <v>19.729887999999999</v>
      </c>
      <c r="Q132" s="98">
        <v>19.642856999999999</v>
      </c>
      <c r="R132" s="98">
        <v>20.064907999999999</v>
      </c>
      <c r="S132" s="98">
        <v>19.07</v>
      </c>
      <c r="T132" s="98">
        <v>18.260000000000002</v>
      </c>
      <c r="U132" s="98">
        <v>19.46</v>
      </c>
      <c r="V132" s="98">
        <v>20.95</v>
      </c>
      <c r="W132" s="98">
        <v>21.48</v>
      </c>
      <c r="X132" s="98">
        <v>21.7</v>
      </c>
      <c r="Y132" s="98">
        <v>21.64</v>
      </c>
      <c r="Z132" s="98">
        <v>21.61</v>
      </c>
      <c r="AA132" s="98">
        <v>21.48</v>
      </c>
      <c r="AB132" s="98">
        <v>21.41</v>
      </c>
      <c r="AC132" s="98">
        <v>21.5</v>
      </c>
      <c r="AD132" s="98">
        <v>22.98</v>
      </c>
      <c r="AE132" s="98">
        <v>22.88</v>
      </c>
      <c r="AF132" s="98">
        <v>22.74</v>
      </c>
    </row>
    <row r="133" spans="1:32" s="74" customFormat="1" ht="13.5" customHeight="1" x14ac:dyDescent="0.2">
      <c r="A133" s="94" t="s">
        <v>30</v>
      </c>
      <c r="B133" s="98">
        <v>16.247098999999999</v>
      </c>
      <c r="C133" s="98">
        <v>16.976959000000001</v>
      </c>
      <c r="D133" s="98">
        <v>18.081385000000001</v>
      </c>
      <c r="E133" s="98">
        <v>19.106289</v>
      </c>
      <c r="F133" s="98">
        <v>20.59526</v>
      </c>
      <c r="G133" s="98">
        <v>18.698892000000001</v>
      </c>
      <c r="H133" s="98">
        <v>18.603448</v>
      </c>
      <c r="I133" s="98">
        <v>18.484556000000001</v>
      </c>
      <c r="J133" s="98">
        <v>18.091639000000001</v>
      </c>
      <c r="K133" s="98">
        <v>15.526111</v>
      </c>
      <c r="L133" s="98">
        <v>15.113386999999999</v>
      </c>
      <c r="M133" s="98">
        <v>14.387001</v>
      </c>
      <c r="N133" s="98">
        <v>13.668846</v>
      </c>
      <c r="O133" s="98">
        <v>15.857143000000001</v>
      </c>
      <c r="P133" s="98">
        <v>15.105696</v>
      </c>
      <c r="Q133" s="98">
        <v>14.31523</v>
      </c>
      <c r="R133" s="98">
        <v>15.493156000000001</v>
      </c>
      <c r="S133" s="98">
        <v>14.62</v>
      </c>
      <c r="T133" s="98">
        <v>14.58</v>
      </c>
      <c r="U133" s="98">
        <v>15.84</v>
      </c>
      <c r="V133" s="98">
        <v>17.14</v>
      </c>
      <c r="W133" s="98">
        <v>17.420000000000002</v>
      </c>
      <c r="X133" s="98">
        <v>17.55</v>
      </c>
      <c r="Y133" s="98">
        <v>17.86</v>
      </c>
      <c r="Z133" s="98">
        <v>17.48</v>
      </c>
      <c r="AA133" s="98">
        <v>17.87</v>
      </c>
      <c r="AB133" s="98">
        <v>17.71</v>
      </c>
      <c r="AC133" s="98">
        <v>17.86</v>
      </c>
      <c r="AD133" s="98">
        <v>18.88</v>
      </c>
      <c r="AE133" s="98">
        <v>18.920000000000002</v>
      </c>
      <c r="AF133" s="98">
        <v>18.91</v>
      </c>
    </row>
    <row r="134" spans="1:32" s="74" customFormat="1" ht="13.5" customHeight="1" x14ac:dyDescent="0.2">
      <c r="A134" s="94" t="s">
        <v>29</v>
      </c>
      <c r="B134" s="98">
        <v>3.4101050000000002</v>
      </c>
      <c r="C134" s="98">
        <v>3.4101379999999999</v>
      </c>
      <c r="D134" s="98">
        <v>4.5295529999999999</v>
      </c>
      <c r="E134" s="98">
        <v>4.9466720000000004</v>
      </c>
      <c r="F134" s="98">
        <v>4.6114280000000001</v>
      </c>
      <c r="G134" s="98">
        <v>4.4339449999999996</v>
      </c>
      <c r="H134" s="98">
        <v>4.2068969999999997</v>
      </c>
      <c r="I134" s="98">
        <v>4.3114540000000003</v>
      </c>
      <c r="J134" s="98">
        <v>4.2198079999999996</v>
      </c>
      <c r="K134" s="98">
        <v>3.9750580000000002</v>
      </c>
      <c r="L134" s="98">
        <v>3.306511</v>
      </c>
      <c r="M134" s="98">
        <v>2.924668</v>
      </c>
      <c r="N134" s="98">
        <v>3.5578530000000002</v>
      </c>
      <c r="O134" s="98">
        <v>4.0793650000000001</v>
      </c>
      <c r="P134" s="98">
        <v>4.624193</v>
      </c>
      <c r="Q134" s="98">
        <v>5.3276269999999997</v>
      </c>
      <c r="R134" s="98">
        <v>4.5717509999999999</v>
      </c>
      <c r="S134" s="98">
        <v>4.45</v>
      </c>
      <c r="T134" s="98">
        <v>3.68</v>
      </c>
      <c r="U134" s="98">
        <v>3.62</v>
      </c>
      <c r="V134" s="98">
        <v>3.81</v>
      </c>
      <c r="W134" s="98">
        <v>4.07</v>
      </c>
      <c r="X134" s="98">
        <v>4.1399999999999997</v>
      </c>
      <c r="Y134" s="98">
        <v>3.79</v>
      </c>
      <c r="Z134" s="98">
        <v>4.13</v>
      </c>
      <c r="AA134" s="98">
        <v>3.61</v>
      </c>
      <c r="AB134" s="98">
        <v>3.7</v>
      </c>
      <c r="AC134" s="98">
        <v>3.64</v>
      </c>
      <c r="AD134" s="98">
        <v>4.1100000000000003</v>
      </c>
      <c r="AE134" s="98">
        <v>3.96</v>
      </c>
      <c r="AF134" s="98">
        <v>3.83</v>
      </c>
    </row>
    <row r="135" spans="1:32" s="74" customFormat="1" ht="13.5" customHeight="1" x14ac:dyDescent="0.2">
      <c r="A135" s="95" t="s">
        <v>27</v>
      </c>
      <c r="B135" s="98">
        <v>80.342796000000007</v>
      </c>
      <c r="C135" s="98">
        <v>79.612903000000003</v>
      </c>
      <c r="D135" s="98">
        <v>77.389062999999993</v>
      </c>
      <c r="E135" s="98">
        <v>75.947039000000004</v>
      </c>
      <c r="F135" s="98">
        <v>74.793312999999998</v>
      </c>
      <c r="G135" s="98">
        <v>76.867163000000005</v>
      </c>
      <c r="H135" s="98">
        <v>77.189655000000002</v>
      </c>
      <c r="I135" s="98">
        <v>77.203990000000005</v>
      </c>
      <c r="J135" s="98">
        <v>77.688552999999999</v>
      </c>
      <c r="K135" s="98">
        <v>80.498830999999996</v>
      </c>
      <c r="L135" s="98">
        <v>81.580101999999997</v>
      </c>
      <c r="M135" s="98">
        <v>82.688331000000005</v>
      </c>
      <c r="N135" s="98">
        <v>82.773301000000004</v>
      </c>
      <c r="O135" s="98">
        <v>80.063491999999997</v>
      </c>
      <c r="P135" s="98">
        <v>80.270111999999997</v>
      </c>
      <c r="Q135" s="98">
        <v>80.357142999999994</v>
      </c>
      <c r="R135" s="98">
        <v>79.935091999999997</v>
      </c>
      <c r="S135" s="98">
        <v>80.930000000000007</v>
      </c>
      <c r="T135" s="98">
        <v>81.739999999999995</v>
      </c>
      <c r="U135" s="98">
        <v>80.540000000000006</v>
      </c>
      <c r="V135" s="98">
        <v>79.05</v>
      </c>
      <c r="W135" s="98">
        <v>78.52</v>
      </c>
      <c r="X135" s="98">
        <v>78.3</v>
      </c>
      <c r="Y135" s="98">
        <v>78.36</v>
      </c>
      <c r="Z135" s="98">
        <v>78.39</v>
      </c>
      <c r="AA135" s="98">
        <v>78.52</v>
      </c>
      <c r="AB135" s="98">
        <v>78.59</v>
      </c>
      <c r="AC135" s="98">
        <v>78.5</v>
      </c>
      <c r="AD135" s="98">
        <v>77.02</v>
      </c>
      <c r="AE135" s="98">
        <v>77.12</v>
      </c>
      <c r="AF135" s="98">
        <v>77.260000000000005</v>
      </c>
    </row>
    <row r="136" spans="1:32" s="74" customFormat="1" ht="13.5" customHeight="1" x14ac:dyDescent="0.2">
      <c r="A136" s="96" t="s">
        <v>28</v>
      </c>
      <c r="B136" s="98">
        <v>78.164613000000003</v>
      </c>
      <c r="C136" s="98">
        <v>77.566820000000007</v>
      </c>
      <c r="D136" s="98">
        <v>75.032222000000004</v>
      </c>
      <c r="E136" s="98">
        <v>74.236851999999999</v>
      </c>
      <c r="F136" s="98">
        <v>72.717252000000002</v>
      </c>
      <c r="G136" s="98">
        <v>74.177721000000005</v>
      </c>
      <c r="H136" s="98">
        <v>74.948276000000007</v>
      </c>
      <c r="I136" s="98">
        <v>74.935649999999995</v>
      </c>
      <c r="J136" s="98">
        <v>75.169264999999996</v>
      </c>
      <c r="K136" s="98">
        <v>78.394388000000006</v>
      </c>
      <c r="L136" s="98">
        <v>79.180688000000004</v>
      </c>
      <c r="M136" s="98">
        <v>80.088626000000005</v>
      </c>
      <c r="N136" s="98">
        <v>80.036490999999998</v>
      </c>
      <c r="O136" s="98">
        <v>77.063491999999997</v>
      </c>
      <c r="P136" s="98">
        <v>77.319435999999996</v>
      </c>
      <c r="Q136" s="98">
        <v>77.582644999999999</v>
      </c>
      <c r="R136" s="98">
        <v>77.479893000000004</v>
      </c>
      <c r="S136" s="98">
        <v>78.709999999999994</v>
      </c>
      <c r="T136" s="98">
        <v>80.150000000000006</v>
      </c>
      <c r="U136" s="98">
        <v>79.22</v>
      </c>
      <c r="V136" s="98">
        <v>78.17</v>
      </c>
      <c r="W136" s="98">
        <v>77.739999999999995</v>
      </c>
      <c r="X136" s="98">
        <v>77.819999999999993</v>
      </c>
      <c r="Y136" s="98">
        <v>77.930000000000007</v>
      </c>
      <c r="Z136" s="98">
        <v>78.180000000000007</v>
      </c>
      <c r="AA136" s="98">
        <v>78.349999999999994</v>
      </c>
      <c r="AB136" s="98">
        <v>78.55</v>
      </c>
      <c r="AC136" s="98">
        <v>78.489999999999995</v>
      </c>
      <c r="AD136" s="98">
        <v>76.989999999999995</v>
      </c>
      <c r="AE136" s="98">
        <v>77.08</v>
      </c>
      <c r="AF136" s="98">
        <v>77.23</v>
      </c>
    </row>
    <row r="137" spans="1:32" s="74" customFormat="1" ht="13.5" customHeight="1" x14ac:dyDescent="0.2">
      <c r="A137" s="94" t="s">
        <v>31</v>
      </c>
      <c r="B137" s="98">
        <v>2.1781820000000001</v>
      </c>
      <c r="C137" s="98">
        <v>2.0460829999999999</v>
      </c>
      <c r="D137" s="98">
        <v>2.35684</v>
      </c>
      <c r="E137" s="98">
        <v>1.710188</v>
      </c>
      <c r="F137" s="98">
        <v>2.0760610000000002</v>
      </c>
      <c r="G137" s="98">
        <v>2.6894420000000001</v>
      </c>
      <c r="H137" s="98">
        <v>2.2413789999999998</v>
      </c>
      <c r="I137" s="98">
        <v>2.2683399999999998</v>
      </c>
      <c r="J137" s="98">
        <v>2.519288</v>
      </c>
      <c r="K137" s="98">
        <v>2.1044429999999998</v>
      </c>
      <c r="L137" s="98">
        <v>2.3994149999999999</v>
      </c>
      <c r="M137" s="98">
        <v>2.5997050000000002</v>
      </c>
      <c r="N137" s="98">
        <v>2.7368100000000002</v>
      </c>
      <c r="O137" s="98">
        <v>3</v>
      </c>
      <c r="P137" s="98">
        <v>2.9506749999999999</v>
      </c>
      <c r="Q137" s="98">
        <v>2.7744979999999999</v>
      </c>
      <c r="R137" s="98">
        <v>2.4552</v>
      </c>
      <c r="S137" s="98">
        <v>2.2200000000000002</v>
      </c>
      <c r="T137" s="98">
        <v>1.59</v>
      </c>
      <c r="U137" s="98">
        <v>1.32</v>
      </c>
      <c r="V137" s="98">
        <v>0.88</v>
      </c>
      <c r="W137" s="98">
        <v>0.78</v>
      </c>
      <c r="X137" s="98">
        <v>0.48</v>
      </c>
      <c r="Y137" s="98">
        <v>0.43</v>
      </c>
      <c r="Z137" s="98">
        <v>0.21</v>
      </c>
      <c r="AA137" s="98">
        <v>0.17</v>
      </c>
      <c r="AB137" s="98" t="s">
        <v>8</v>
      </c>
      <c r="AC137" s="98" t="s">
        <v>8</v>
      </c>
      <c r="AD137" s="98" t="s">
        <v>8</v>
      </c>
      <c r="AE137" s="98" t="s">
        <v>8</v>
      </c>
      <c r="AF137" s="98" t="s">
        <v>8</v>
      </c>
    </row>
    <row r="138" spans="1:32" s="74" customFormat="1" ht="13.5" customHeight="1" x14ac:dyDescent="0.2">
      <c r="A138" s="78" t="s">
        <v>58</v>
      </c>
      <c r="B138" s="92">
        <v>100</v>
      </c>
      <c r="C138" s="92">
        <v>100</v>
      </c>
      <c r="D138" s="92">
        <v>100</v>
      </c>
      <c r="E138" s="92">
        <v>100</v>
      </c>
      <c r="F138" s="92">
        <v>100</v>
      </c>
      <c r="G138" s="92">
        <v>100</v>
      </c>
      <c r="H138" s="92">
        <v>100</v>
      </c>
      <c r="I138" s="92">
        <v>100</v>
      </c>
      <c r="J138" s="92">
        <v>100</v>
      </c>
      <c r="K138" s="92">
        <v>100</v>
      </c>
      <c r="L138" s="92">
        <v>100</v>
      </c>
      <c r="M138" s="92">
        <v>100</v>
      </c>
      <c r="N138" s="92">
        <v>100</v>
      </c>
      <c r="O138" s="92">
        <v>100</v>
      </c>
      <c r="P138" s="92">
        <v>100</v>
      </c>
      <c r="Q138" s="92">
        <v>100</v>
      </c>
      <c r="R138" s="92">
        <v>100</v>
      </c>
      <c r="S138" s="92">
        <v>100</v>
      </c>
      <c r="T138" s="92">
        <v>100</v>
      </c>
      <c r="U138" s="92">
        <v>100</v>
      </c>
      <c r="V138" s="92">
        <v>100</v>
      </c>
      <c r="W138" s="92">
        <v>100</v>
      </c>
      <c r="X138" s="92">
        <v>100</v>
      </c>
      <c r="Y138" s="92">
        <v>100</v>
      </c>
      <c r="Z138" s="92">
        <v>100</v>
      </c>
      <c r="AA138" s="92">
        <v>100</v>
      </c>
      <c r="AB138" s="92">
        <v>100</v>
      </c>
      <c r="AC138" s="92">
        <v>100</v>
      </c>
      <c r="AD138" s="92">
        <v>100</v>
      </c>
      <c r="AE138" s="92">
        <v>100</v>
      </c>
      <c r="AF138" s="92">
        <v>100</v>
      </c>
    </row>
    <row r="139" spans="1:32" s="74" customFormat="1" ht="13.5" customHeight="1" x14ac:dyDescent="0.2">
      <c r="A139" s="93" t="s">
        <v>26</v>
      </c>
      <c r="B139" s="98">
        <v>12.960373000000001</v>
      </c>
      <c r="C139" s="98">
        <v>15.566265</v>
      </c>
      <c r="D139" s="98">
        <v>16.064639</v>
      </c>
      <c r="E139" s="98">
        <v>16.263846999999998</v>
      </c>
      <c r="F139" s="98">
        <v>16.315532000000001</v>
      </c>
      <c r="G139" s="98">
        <v>17.589576999999998</v>
      </c>
      <c r="H139" s="98">
        <v>17.618628999999999</v>
      </c>
      <c r="I139" s="98">
        <v>15.920608</v>
      </c>
      <c r="J139" s="98">
        <v>17.323689000000002</v>
      </c>
      <c r="K139" s="98">
        <v>17.606401999999999</v>
      </c>
      <c r="L139" s="98">
        <v>18.527480000000001</v>
      </c>
      <c r="M139" s="98">
        <v>16.883562000000001</v>
      </c>
      <c r="N139" s="98">
        <v>18.322217999999999</v>
      </c>
      <c r="O139" s="98">
        <v>19.500347000000001</v>
      </c>
      <c r="P139" s="98">
        <v>18.092991999999999</v>
      </c>
      <c r="Q139" s="98">
        <v>20.125164999999999</v>
      </c>
      <c r="R139" s="98">
        <v>18.728576</v>
      </c>
      <c r="S139" s="98">
        <v>18.16</v>
      </c>
      <c r="T139" s="98">
        <v>17.57</v>
      </c>
      <c r="U139" s="98">
        <v>17.82</v>
      </c>
      <c r="V139" s="98">
        <v>18.52</v>
      </c>
      <c r="W139" s="98">
        <v>18.14</v>
      </c>
      <c r="X139" s="98">
        <v>17.39</v>
      </c>
      <c r="Y139" s="98">
        <v>16.63</v>
      </c>
      <c r="Z139" s="98">
        <v>17.95</v>
      </c>
      <c r="AA139" s="98">
        <v>18.46</v>
      </c>
      <c r="AB139" s="98">
        <v>19.809999999999999</v>
      </c>
      <c r="AC139" s="98">
        <v>20.41</v>
      </c>
      <c r="AD139" s="98">
        <v>19.739999999999998</v>
      </c>
      <c r="AE139" s="98">
        <v>20.190000000000001</v>
      </c>
      <c r="AF139" s="98">
        <v>19.87</v>
      </c>
    </row>
    <row r="140" spans="1:32" s="74" customFormat="1" ht="13.5" customHeight="1" x14ac:dyDescent="0.2">
      <c r="A140" s="94" t="s">
        <v>30</v>
      </c>
      <c r="B140" s="98">
        <v>10.536130999999999</v>
      </c>
      <c r="C140" s="98">
        <v>11.373494000000001</v>
      </c>
      <c r="D140" s="98">
        <v>12.832700000000001</v>
      </c>
      <c r="E140" s="98">
        <v>11.530715000000001</v>
      </c>
      <c r="F140" s="98">
        <v>11.807937000000001</v>
      </c>
      <c r="G140" s="98">
        <v>12.982783</v>
      </c>
      <c r="H140" s="98">
        <v>13.31283</v>
      </c>
      <c r="I140" s="98">
        <v>11.402027</v>
      </c>
      <c r="J140" s="98">
        <v>13.63472</v>
      </c>
      <c r="K140" s="98">
        <v>13.604946999999999</v>
      </c>
      <c r="L140" s="98">
        <v>15.520220999999999</v>
      </c>
      <c r="M140" s="98">
        <v>14.828766999999999</v>
      </c>
      <c r="N140" s="98">
        <v>15.759916</v>
      </c>
      <c r="O140" s="98">
        <v>16.932686</v>
      </c>
      <c r="P140" s="98">
        <v>14.083558</v>
      </c>
      <c r="Q140" s="98">
        <v>15.316205999999999</v>
      </c>
      <c r="R140" s="98">
        <v>14.272359</v>
      </c>
      <c r="S140" s="98">
        <v>14.17</v>
      </c>
      <c r="T140" s="98">
        <v>14.55</v>
      </c>
      <c r="U140" s="98">
        <v>14.98</v>
      </c>
      <c r="V140" s="98">
        <v>14.72</v>
      </c>
      <c r="W140" s="98">
        <v>14.16</v>
      </c>
      <c r="X140" s="98">
        <v>14.23</v>
      </c>
      <c r="Y140" s="98">
        <v>13.66</v>
      </c>
      <c r="Z140" s="98">
        <v>14.61</v>
      </c>
      <c r="AA140" s="98">
        <v>14.97</v>
      </c>
      <c r="AB140" s="98">
        <v>15.77</v>
      </c>
      <c r="AC140" s="98">
        <v>17.11</v>
      </c>
      <c r="AD140" s="98">
        <v>16.079999999999998</v>
      </c>
      <c r="AE140" s="98">
        <v>15.83</v>
      </c>
      <c r="AF140" s="98">
        <v>16.87</v>
      </c>
    </row>
    <row r="141" spans="1:32" s="74" customFormat="1" ht="13.5" customHeight="1" x14ac:dyDescent="0.2">
      <c r="A141" s="94" t="s">
        <v>29</v>
      </c>
      <c r="B141" s="98">
        <v>2.424242</v>
      </c>
      <c r="C141" s="98">
        <v>4.1927709999999996</v>
      </c>
      <c r="D141" s="98">
        <v>3.2319390000000001</v>
      </c>
      <c r="E141" s="98">
        <v>4.7331320000000003</v>
      </c>
      <c r="F141" s="98">
        <v>4.5075940000000001</v>
      </c>
      <c r="G141" s="98">
        <v>4.6067939999999998</v>
      </c>
      <c r="H141" s="98">
        <v>4.3057999999999996</v>
      </c>
      <c r="I141" s="98">
        <v>4.5185810000000002</v>
      </c>
      <c r="J141" s="98">
        <v>3.6889690000000002</v>
      </c>
      <c r="K141" s="98">
        <v>4.001455</v>
      </c>
      <c r="L141" s="98">
        <v>3.0072589999999999</v>
      </c>
      <c r="M141" s="98">
        <v>2.0547949999999999</v>
      </c>
      <c r="N141" s="98">
        <v>2.562303</v>
      </c>
      <c r="O141" s="98">
        <v>2.5676610000000002</v>
      </c>
      <c r="P141" s="98">
        <v>4.0094339999999997</v>
      </c>
      <c r="Q141" s="98">
        <v>4.8089589999999998</v>
      </c>
      <c r="R141" s="98">
        <v>4.4562169999999997</v>
      </c>
      <c r="S141" s="98">
        <v>3.99</v>
      </c>
      <c r="T141" s="98">
        <v>3.02</v>
      </c>
      <c r="U141" s="98">
        <v>2.84</v>
      </c>
      <c r="V141" s="98">
        <v>3.81</v>
      </c>
      <c r="W141" s="98">
        <v>3.98</v>
      </c>
      <c r="X141" s="98">
        <v>3.16</v>
      </c>
      <c r="Y141" s="98">
        <v>2.97</v>
      </c>
      <c r="Z141" s="98">
        <v>3.34</v>
      </c>
      <c r="AA141" s="98">
        <v>3.49</v>
      </c>
      <c r="AB141" s="98">
        <v>4.04</v>
      </c>
      <c r="AC141" s="98">
        <v>3.31</v>
      </c>
      <c r="AD141" s="98">
        <v>3.66</v>
      </c>
      <c r="AE141" s="98">
        <v>4.3600000000000003</v>
      </c>
      <c r="AF141" s="98">
        <v>3</v>
      </c>
    </row>
    <row r="142" spans="1:32" s="74" customFormat="1" ht="13.5" customHeight="1" x14ac:dyDescent="0.2">
      <c r="A142" s="95" t="s">
        <v>27</v>
      </c>
      <c r="B142" s="98">
        <v>87.039626999999996</v>
      </c>
      <c r="C142" s="98">
        <v>84.433734999999999</v>
      </c>
      <c r="D142" s="98">
        <v>83.935361</v>
      </c>
      <c r="E142" s="98">
        <v>83.736153000000002</v>
      </c>
      <c r="F142" s="98">
        <v>83.684467999999995</v>
      </c>
      <c r="G142" s="98">
        <v>82.410422999999994</v>
      </c>
      <c r="H142" s="98">
        <v>82.381371000000001</v>
      </c>
      <c r="I142" s="98">
        <v>84.079391999999999</v>
      </c>
      <c r="J142" s="98">
        <v>82.676310999999998</v>
      </c>
      <c r="K142" s="98">
        <v>82.393597999999997</v>
      </c>
      <c r="L142" s="98">
        <v>81.472520000000003</v>
      </c>
      <c r="M142" s="98">
        <v>83.116438000000002</v>
      </c>
      <c r="N142" s="98">
        <v>81.677781999999993</v>
      </c>
      <c r="O142" s="98">
        <v>80.499652999999995</v>
      </c>
      <c r="P142" s="98">
        <v>81.907008000000005</v>
      </c>
      <c r="Q142" s="98">
        <v>79.874835000000004</v>
      </c>
      <c r="R142" s="98">
        <v>81.271423999999996</v>
      </c>
      <c r="S142" s="98">
        <v>81.84</v>
      </c>
      <c r="T142" s="98">
        <v>82.43</v>
      </c>
      <c r="U142" s="98">
        <v>82.18</v>
      </c>
      <c r="V142" s="98">
        <v>81.48</v>
      </c>
      <c r="W142" s="98">
        <v>81.86</v>
      </c>
      <c r="X142" s="98">
        <v>82.61</v>
      </c>
      <c r="Y142" s="98">
        <v>83.37</v>
      </c>
      <c r="Z142" s="98">
        <v>82.05</v>
      </c>
      <c r="AA142" s="98">
        <v>81.540000000000006</v>
      </c>
      <c r="AB142" s="98">
        <v>80.19</v>
      </c>
      <c r="AC142" s="98">
        <v>79.59</v>
      </c>
      <c r="AD142" s="98">
        <v>80.260000000000005</v>
      </c>
      <c r="AE142" s="98">
        <v>79.81</v>
      </c>
      <c r="AF142" s="98">
        <v>80.13</v>
      </c>
    </row>
    <row r="143" spans="1:32" s="74" customFormat="1" ht="13.5" customHeight="1" x14ac:dyDescent="0.2">
      <c r="A143" s="96" t="s">
        <v>28</v>
      </c>
      <c r="B143" s="98">
        <v>85.268065000000007</v>
      </c>
      <c r="C143" s="98">
        <v>82.361446000000001</v>
      </c>
      <c r="D143" s="98">
        <v>80.941064999999995</v>
      </c>
      <c r="E143" s="98">
        <v>80.412890000000004</v>
      </c>
      <c r="F143" s="98">
        <v>79.862812000000005</v>
      </c>
      <c r="G143" s="98">
        <v>79.618426999999997</v>
      </c>
      <c r="H143" s="98">
        <v>79.789103999999995</v>
      </c>
      <c r="I143" s="98">
        <v>81.714527000000004</v>
      </c>
      <c r="J143" s="98">
        <v>79.457504999999998</v>
      </c>
      <c r="K143" s="98">
        <v>79.010548999999997</v>
      </c>
      <c r="L143" s="98">
        <v>78.257863999999998</v>
      </c>
      <c r="M143" s="98">
        <v>80.239726000000005</v>
      </c>
      <c r="N143" s="98">
        <v>77.957177999999999</v>
      </c>
      <c r="O143" s="98">
        <v>76.544066999999998</v>
      </c>
      <c r="P143" s="98">
        <v>78.638813999999996</v>
      </c>
      <c r="Q143" s="98">
        <v>76.646904000000006</v>
      </c>
      <c r="R143" s="98">
        <v>79.027733999999995</v>
      </c>
      <c r="S143" s="98">
        <v>79.680000000000007</v>
      </c>
      <c r="T143" s="98">
        <v>80.489999999999995</v>
      </c>
      <c r="U143" s="98">
        <v>80.53</v>
      </c>
      <c r="V143" s="98">
        <v>80.23</v>
      </c>
      <c r="W143" s="98">
        <v>80.38</v>
      </c>
      <c r="X143" s="98">
        <v>81.849999999999994</v>
      </c>
      <c r="Y143" s="98">
        <v>82.72</v>
      </c>
      <c r="Z143" s="98">
        <v>81.599999999999994</v>
      </c>
      <c r="AA143" s="98">
        <v>81.540000000000006</v>
      </c>
      <c r="AB143" s="98">
        <v>80.150000000000006</v>
      </c>
      <c r="AC143" s="98">
        <v>79.59</v>
      </c>
      <c r="AD143" s="98">
        <v>80.22</v>
      </c>
      <c r="AE143" s="98">
        <v>79.78</v>
      </c>
      <c r="AF143" s="98">
        <v>80.09</v>
      </c>
    </row>
    <row r="144" spans="1:32" s="74" customFormat="1" ht="13.5" customHeight="1" x14ac:dyDescent="0.2">
      <c r="A144" s="94" t="s">
        <v>31</v>
      </c>
      <c r="B144" s="98">
        <v>1.7715620000000001</v>
      </c>
      <c r="C144" s="98">
        <v>2.072289</v>
      </c>
      <c r="D144" s="98">
        <v>2.994297</v>
      </c>
      <c r="E144" s="98">
        <v>3.3232629999999999</v>
      </c>
      <c r="F144" s="98">
        <v>3.8216559999999999</v>
      </c>
      <c r="G144" s="98">
        <v>2.7919960000000001</v>
      </c>
      <c r="H144" s="98">
        <v>2.5922670000000001</v>
      </c>
      <c r="I144" s="98">
        <v>2.364865</v>
      </c>
      <c r="J144" s="98">
        <v>3.218807</v>
      </c>
      <c r="K144" s="98">
        <v>3.3830480000000001</v>
      </c>
      <c r="L144" s="98">
        <v>3.2146560000000002</v>
      </c>
      <c r="M144" s="98">
        <v>2.8767119999999999</v>
      </c>
      <c r="N144" s="98">
        <v>3.7206039999999998</v>
      </c>
      <c r="O144" s="98">
        <v>3.9555859999999998</v>
      </c>
      <c r="P144" s="98">
        <v>3.2681939999999998</v>
      </c>
      <c r="Q144" s="98">
        <v>3.2279309999999999</v>
      </c>
      <c r="R144" s="98">
        <v>2.24369</v>
      </c>
      <c r="S144" s="98">
        <v>2.17</v>
      </c>
      <c r="T144" s="98">
        <v>1.94</v>
      </c>
      <c r="U144" s="98">
        <v>1.65</v>
      </c>
      <c r="V144" s="98">
        <v>1.25</v>
      </c>
      <c r="W144" s="98">
        <v>1.48</v>
      </c>
      <c r="X144" s="98">
        <v>0.76</v>
      </c>
      <c r="Y144" s="98">
        <v>0.65</v>
      </c>
      <c r="Z144" s="98">
        <v>0.45</v>
      </c>
      <c r="AA144" s="98">
        <v>0</v>
      </c>
      <c r="AB144" s="98" t="s">
        <v>8</v>
      </c>
      <c r="AC144" s="98">
        <v>0</v>
      </c>
      <c r="AD144" s="98" t="s">
        <v>8</v>
      </c>
      <c r="AE144" s="98" t="s">
        <v>8</v>
      </c>
      <c r="AF144" s="98" t="s">
        <v>8</v>
      </c>
    </row>
    <row r="145" spans="1:32" s="74" customFormat="1" ht="13.5" customHeight="1" x14ac:dyDescent="0.2">
      <c r="A145" s="78" t="s">
        <v>59</v>
      </c>
      <c r="B145" s="92">
        <v>100</v>
      </c>
      <c r="C145" s="92">
        <v>100</v>
      </c>
      <c r="D145" s="92">
        <v>100</v>
      </c>
      <c r="E145" s="92">
        <v>100</v>
      </c>
      <c r="F145" s="92">
        <v>100</v>
      </c>
      <c r="G145" s="92">
        <v>100</v>
      </c>
      <c r="H145" s="92">
        <v>100</v>
      </c>
      <c r="I145" s="92">
        <v>100</v>
      </c>
      <c r="J145" s="92">
        <v>100</v>
      </c>
      <c r="K145" s="92">
        <v>100</v>
      </c>
      <c r="L145" s="92">
        <v>100</v>
      </c>
      <c r="M145" s="92">
        <v>100</v>
      </c>
      <c r="N145" s="92">
        <v>100</v>
      </c>
      <c r="O145" s="92">
        <v>100</v>
      </c>
      <c r="P145" s="92">
        <v>100</v>
      </c>
      <c r="Q145" s="92">
        <v>100</v>
      </c>
      <c r="R145" s="92">
        <v>100</v>
      </c>
      <c r="S145" s="92">
        <v>100</v>
      </c>
      <c r="T145" s="92">
        <v>100</v>
      </c>
      <c r="U145" s="92">
        <v>100</v>
      </c>
      <c r="V145" s="92">
        <v>100</v>
      </c>
      <c r="W145" s="92">
        <v>100</v>
      </c>
      <c r="X145" s="92">
        <v>100</v>
      </c>
      <c r="Y145" s="92">
        <v>100</v>
      </c>
      <c r="Z145" s="92">
        <v>100</v>
      </c>
      <c r="AA145" s="92">
        <v>100</v>
      </c>
      <c r="AB145" s="92">
        <v>100</v>
      </c>
      <c r="AC145" s="92">
        <v>100</v>
      </c>
      <c r="AD145" s="92">
        <v>100</v>
      </c>
      <c r="AE145" s="92">
        <v>100</v>
      </c>
      <c r="AF145" s="92">
        <v>100</v>
      </c>
    </row>
    <row r="146" spans="1:32" s="74" customFormat="1" ht="13.5" customHeight="1" x14ac:dyDescent="0.2">
      <c r="A146" s="93" t="s">
        <v>26</v>
      </c>
      <c r="B146" s="98">
        <v>35.823059999999998</v>
      </c>
      <c r="C146" s="98">
        <v>38.938991999999999</v>
      </c>
      <c r="D146" s="98">
        <v>43.046021000000003</v>
      </c>
      <c r="E146" s="98">
        <v>44.326616999999999</v>
      </c>
      <c r="F146" s="98">
        <v>41.821716000000002</v>
      </c>
      <c r="G146" s="98">
        <v>43.753439999999998</v>
      </c>
      <c r="H146" s="98">
        <v>43.524590000000003</v>
      </c>
      <c r="I146" s="98">
        <v>43.224932000000003</v>
      </c>
      <c r="J146" s="98">
        <v>42.643124999999998</v>
      </c>
      <c r="K146" s="98">
        <v>41.103448</v>
      </c>
      <c r="L146" s="98">
        <v>41.554054000000001</v>
      </c>
      <c r="M146" s="98">
        <v>42.160279000000003</v>
      </c>
      <c r="N146" s="98">
        <v>43.332439000000001</v>
      </c>
      <c r="O146" s="98">
        <v>45.095976999999998</v>
      </c>
      <c r="P146" s="98">
        <v>46.209290000000003</v>
      </c>
      <c r="Q146" s="98">
        <v>47.465437999999999</v>
      </c>
      <c r="R146" s="98">
        <v>46.313253000000003</v>
      </c>
      <c r="S146" s="98">
        <v>41.85</v>
      </c>
      <c r="T146" s="98">
        <v>40.24</v>
      </c>
      <c r="U146" s="98">
        <v>42.27</v>
      </c>
      <c r="V146" s="98">
        <v>39.69</v>
      </c>
      <c r="W146" s="98" t="s">
        <v>88</v>
      </c>
      <c r="X146" s="98">
        <v>43.08</v>
      </c>
      <c r="Y146" s="98">
        <v>43.77</v>
      </c>
      <c r="Z146" s="98">
        <v>40.6</v>
      </c>
      <c r="AA146" s="98">
        <v>43.54</v>
      </c>
      <c r="AB146" s="98">
        <v>43.03</v>
      </c>
      <c r="AC146" s="98">
        <v>40.450000000000003</v>
      </c>
      <c r="AD146" s="98">
        <v>41.18</v>
      </c>
      <c r="AE146" s="98">
        <v>41.89</v>
      </c>
      <c r="AF146" s="98">
        <v>43.48</v>
      </c>
    </row>
    <row r="147" spans="1:32" s="74" customFormat="1" ht="13.5" customHeight="1" x14ac:dyDescent="0.2">
      <c r="A147" s="94" t="s">
        <v>30</v>
      </c>
      <c r="B147" s="98">
        <v>31.592942000000001</v>
      </c>
      <c r="C147" s="98">
        <v>32.970821999999998</v>
      </c>
      <c r="D147" s="98">
        <v>33.765573000000003</v>
      </c>
      <c r="E147" s="98">
        <v>34.80912</v>
      </c>
      <c r="F147" s="98">
        <v>34.379339000000002</v>
      </c>
      <c r="G147" s="98">
        <v>34.755091</v>
      </c>
      <c r="H147" s="98">
        <v>35.081966999999999</v>
      </c>
      <c r="I147" s="98">
        <v>34.010840000000002</v>
      </c>
      <c r="J147" s="98">
        <v>34.028891999999999</v>
      </c>
      <c r="K147" s="98">
        <v>34.427585999999998</v>
      </c>
      <c r="L147" s="98">
        <v>35.388514000000001</v>
      </c>
      <c r="M147" s="98">
        <v>36.210130999999997</v>
      </c>
      <c r="N147" s="98">
        <v>37.053930999999999</v>
      </c>
      <c r="O147" s="98">
        <v>38.679988999999999</v>
      </c>
      <c r="P147" s="98">
        <v>39.829151000000003</v>
      </c>
      <c r="Q147" s="98">
        <v>42.345109999999998</v>
      </c>
      <c r="R147" s="98">
        <v>41.686746999999997</v>
      </c>
      <c r="S147" s="98">
        <v>40.369999999999997</v>
      </c>
      <c r="T147" s="98">
        <v>38.94</v>
      </c>
      <c r="U147" s="98">
        <v>40.64</v>
      </c>
      <c r="V147" s="98">
        <v>38.08</v>
      </c>
      <c r="W147" s="98" t="s">
        <v>88</v>
      </c>
      <c r="X147" s="98">
        <v>41.09</v>
      </c>
      <c r="Y147" s="98">
        <v>41.51</v>
      </c>
      <c r="Z147" s="98">
        <v>38.619999999999997</v>
      </c>
      <c r="AA147" s="98">
        <v>41.35</v>
      </c>
      <c r="AB147" s="98">
        <v>40.99</v>
      </c>
      <c r="AC147" s="98">
        <v>38.4</v>
      </c>
      <c r="AD147" s="98">
        <v>39</v>
      </c>
      <c r="AE147" s="98">
        <v>39.71</v>
      </c>
      <c r="AF147" s="98">
        <v>40.31</v>
      </c>
    </row>
    <row r="148" spans="1:32" s="74" customFormat="1" ht="13.5" customHeight="1" x14ac:dyDescent="0.2">
      <c r="A148" s="94" t="s">
        <v>29</v>
      </c>
      <c r="B148" s="98">
        <v>4.230118</v>
      </c>
      <c r="C148" s="98">
        <v>5.9681699999999998</v>
      </c>
      <c r="D148" s="98">
        <v>9.2804470000000006</v>
      </c>
      <c r="E148" s="98">
        <v>9.5174970000000005</v>
      </c>
      <c r="F148" s="98">
        <v>7.4423769999999996</v>
      </c>
      <c r="G148" s="98">
        <v>8.9983489999999993</v>
      </c>
      <c r="H148" s="98">
        <v>8.4426229999999993</v>
      </c>
      <c r="I148" s="98">
        <v>9.2140920000000008</v>
      </c>
      <c r="J148" s="98">
        <v>8.6142319999999994</v>
      </c>
      <c r="K148" s="98">
        <v>6.6758620000000004</v>
      </c>
      <c r="L148" s="98">
        <v>6.1655410000000002</v>
      </c>
      <c r="M148" s="98">
        <v>5.9501470000000003</v>
      </c>
      <c r="N148" s="98">
        <v>6.2785080000000004</v>
      </c>
      <c r="O148" s="98">
        <v>6.4159870000000003</v>
      </c>
      <c r="P148" s="98">
        <v>6.3801389999999998</v>
      </c>
      <c r="Q148" s="98">
        <v>5.1203279999999998</v>
      </c>
      <c r="R148" s="98">
        <v>4.626506</v>
      </c>
      <c r="S148" s="98">
        <v>1.48</v>
      </c>
      <c r="T148" s="98">
        <v>1.3</v>
      </c>
      <c r="U148" s="98">
        <v>1.64</v>
      </c>
      <c r="V148" s="98">
        <v>1.61</v>
      </c>
      <c r="W148" s="98" t="s">
        <v>88</v>
      </c>
      <c r="X148" s="98">
        <v>1.99</v>
      </c>
      <c r="Y148" s="98">
        <v>2.27</v>
      </c>
      <c r="Z148" s="98">
        <v>1.98</v>
      </c>
      <c r="AA148" s="98">
        <v>2.2000000000000002</v>
      </c>
      <c r="AB148" s="98">
        <v>2.04</v>
      </c>
      <c r="AC148" s="98">
        <v>2.0499999999999998</v>
      </c>
      <c r="AD148" s="98">
        <v>2.1800000000000002</v>
      </c>
      <c r="AE148" s="98">
        <v>2.1800000000000002</v>
      </c>
      <c r="AF148" s="98">
        <v>3.17</v>
      </c>
    </row>
    <row r="149" spans="1:32" s="74" customFormat="1" ht="13.5" customHeight="1" x14ac:dyDescent="0.2">
      <c r="A149" s="95" t="s">
        <v>27</v>
      </c>
      <c r="B149" s="98">
        <v>64.176940000000002</v>
      </c>
      <c r="C149" s="98">
        <v>61.061008000000001</v>
      </c>
      <c r="D149" s="98">
        <v>56.953978999999997</v>
      </c>
      <c r="E149" s="98">
        <v>55.673383000000001</v>
      </c>
      <c r="F149" s="98">
        <v>58.178283999999998</v>
      </c>
      <c r="G149" s="98">
        <v>56.246560000000002</v>
      </c>
      <c r="H149" s="98">
        <v>56.475409999999997</v>
      </c>
      <c r="I149" s="98">
        <v>56.775067999999997</v>
      </c>
      <c r="J149" s="98">
        <v>57.356875000000002</v>
      </c>
      <c r="K149" s="98">
        <v>58.896552</v>
      </c>
      <c r="L149" s="98">
        <v>58.445945999999999</v>
      </c>
      <c r="M149" s="98">
        <v>57.839720999999997</v>
      </c>
      <c r="N149" s="98">
        <v>56.667560999999999</v>
      </c>
      <c r="O149" s="98">
        <v>54.904023000000002</v>
      </c>
      <c r="P149" s="98">
        <v>53.790709999999997</v>
      </c>
      <c r="Q149" s="98">
        <v>52.534562000000001</v>
      </c>
      <c r="R149" s="98">
        <v>53.686746999999997</v>
      </c>
      <c r="S149" s="98">
        <v>58.15</v>
      </c>
      <c r="T149" s="98">
        <v>59.76</v>
      </c>
      <c r="U149" s="98">
        <v>57.73</v>
      </c>
      <c r="V149" s="98">
        <v>60.31</v>
      </c>
      <c r="W149" s="98" t="s">
        <v>88</v>
      </c>
      <c r="X149" s="98">
        <v>56.92</v>
      </c>
      <c r="Y149" s="98">
        <v>56.23</v>
      </c>
      <c r="Z149" s="98">
        <v>59.4</v>
      </c>
      <c r="AA149" s="98">
        <v>56.46</v>
      </c>
      <c r="AB149" s="98">
        <v>56.97</v>
      </c>
      <c r="AC149" s="98">
        <v>59.55</v>
      </c>
      <c r="AD149" s="98">
        <v>58.82</v>
      </c>
      <c r="AE149" s="98">
        <v>58.11</v>
      </c>
      <c r="AF149" s="98">
        <v>56.52</v>
      </c>
    </row>
    <row r="150" spans="1:32" s="74" customFormat="1" ht="13.5" customHeight="1" x14ac:dyDescent="0.2">
      <c r="A150" s="96" t="s">
        <v>28</v>
      </c>
      <c r="B150" s="98">
        <v>64.176940000000002</v>
      </c>
      <c r="C150" s="98">
        <v>61.061008000000001</v>
      </c>
      <c r="D150" s="98">
        <v>56.953978999999997</v>
      </c>
      <c r="E150" s="98" t="s">
        <v>8</v>
      </c>
      <c r="F150" s="98" t="s">
        <v>8</v>
      </c>
      <c r="G150" s="98">
        <v>56.246560000000002</v>
      </c>
      <c r="H150" s="98">
        <v>56.475409999999997</v>
      </c>
      <c r="I150" s="98">
        <v>56.775067999999997</v>
      </c>
      <c r="J150" s="98">
        <v>57.356875000000002</v>
      </c>
      <c r="K150" s="98" t="s">
        <v>8</v>
      </c>
      <c r="L150" s="98">
        <v>58.445945999999999</v>
      </c>
      <c r="M150" s="98">
        <v>57.839720999999997</v>
      </c>
      <c r="N150" s="98">
        <v>56.667560999999999</v>
      </c>
      <c r="O150" s="98" t="s">
        <v>8</v>
      </c>
      <c r="P150" s="98">
        <v>53.336893000000003</v>
      </c>
      <c r="Q150" s="98">
        <v>52.099333999999999</v>
      </c>
      <c r="R150" s="98">
        <v>53.686746999999997</v>
      </c>
      <c r="S150" s="98">
        <v>58.15</v>
      </c>
      <c r="T150" s="98">
        <v>59.76</v>
      </c>
      <c r="U150" s="98">
        <v>57.73</v>
      </c>
      <c r="V150" s="98">
        <v>59.56</v>
      </c>
      <c r="W150" s="98" t="s">
        <v>88</v>
      </c>
      <c r="X150" s="98">
        <v>56.39</v>
      </c>
      <c r="Y150" s="98">
        <v>55.91</v>
      </c>
      <c r="Z150" s="98">
        <v>59.08</v>
      </c>
      <c r="AA150" s="98">
        <v>56.34</v>
      </c>
      <c r="AB150" s="98">
        <v>56.95</v>
      </c>
      <c r="AC150" s="98">
        <v>59.55</v>
      </c>
      <c r="AD150" s="98">
        <v>58.82</v>
      </c>
      <c r="AE150" s="98">
        <v>58.11</v>
      </c>
      <c r="AF150" s="98">
        <v>56.52</v>
      </c>
    </row>
    <row r="151" spans="1:32" s="74" customFormat="1" ht="13.5" customHeight="1" x14ac:dyDescent="0.2">
      <c r="A151" s="94" t="s">
        <v>31</v>
      </c>
      <c r="B151" s="98">
        <v>0</v>
      </c>
      <c r="C151" s="98">
        <v>0</v>
      </c>
      <c r="D151" s="98">
        <v>0</v>
      </c>
      <c r="E151" s="98" t="s">
        <v>8</v>
      </c>
      <c r="F151" s="98" t="s">
        <v>8</v>
      </c>
      <c r="G151" s="98">
        <v>0</v>
      </c>
      <c r="H151" s="98">
        <v>0</v>
      </c>
      <c r="I151" s="98">
        <v>0</v>
      </c>
      <c r="J151" s="98">
        <v>0</v>
      </c>
      <c r="K151" s="98" t="s">
        <v>8</v>
      </c>
      <c r="L151" s="98">
        <v>0</v>
      </c>
      <c r="M151" s="98">
        <v>0</v>
      </c>
      <c r="N151" s="98">
        <v>0</v>
      </c>
      <c r="O151" s="98" t="s">
        <v>8</v>
      </c>
      <c r="P151" s="98">
        <v>0.45381700000000003</v>
      </c>
      <c r="Q151" s="98">
        <v>0.435228</v>
      </c>
      <c r="R151" s="98">
        <v>0</v>
      </c>
      <c r="S151" s="98">
        <v>0</v>
      </c>
      <c r="T151" s="98">
        <v>0</v>
      </c>
      <c r="U151" s="98">
        <v>0</v>
      </c>
      <c r="V151" s="98">
        <v>0.76</v>
      </c>
      <c r="W151" s="98" t="s">
        <v>88</v>
      </c>
      <c r="X151" s="98">
        <v>0.53</v>
      </c>
      <c r="Y151" s="98">
        <v>0.31</v>
      </c>
      <c r="Z151" s="98">
        <v>0.31</v>
      </c>
      <c r="AA151" s="98" t="s">
        <v>8</v>
      </c>
      <c r="AB151" s="98" t="s">
        <v>8</v>
      </c>
      <c r="AC151" s="98">
        <v>0</v>
      </c>
      <c r="AD151" s="98">
        <v>0</v>
      </c>
      <c r="AE151" s="98">
        <v>0</v>
      </c>
      <c r="AF151" s="98">
        <v>0</v>
      </c>
    </row>
    <row r="152" spans="1:32" s="74" customFormat="1" ht="13.5" customHeight="1" x14ac:dyDescent="0.2">
      <c r="A152" s="78" t="s">
        <v>60</v>
      </c>
      <c r="B152" s="92">
        <v>100</v>
      </c>
      <c r="C152" s="92">
        <v>100</v>
      </c>
      <c r="D152" s="92">
        <v>100</v>
      </c>
      <c r="E152" s="92">
        <v>100</v>
      </c>
      <c r="F152" s="92">
        <v>100</v>
      </c>
      <c r="G152" s="92">
        <v>100</v>
      </c>
      <c r="H152" s="92">
        <v>100</v>
      </c>
      <c r="I152" s="92">
        <v>100</v>
      </c>
      <c r="J152" s="92">
        <v>100</v>
      </c>
      <c r="K152" s="92">
        <v>100</v>
      </c>
      <c r="L152" s="92">
        <v>100</v>
      </c>
      <c r="M152" s="92">
        <v>100</v>
      </c>
      <c r="N152" s="92">
        <v>100</v>
      </c>
      <c r="O152" s="92">
        <v>100</v>
      </c>
      <c r="P152" s="92">
        <v>100</v>
      </c>
      <c r="Q152" s="92">
        <v>100</v>
      </c>
      <c r="R152" s="92">
        <v>100</v>
      </c>
      <c r="S152" s="92">
        <v>100</v>
      </c>
      <c r="T152" s="92">
        <v>100</v>
      </c>
      <c r="U152" s="92">
        <v>100</v>
      </c>
      <c r="V152" s="92">
        <v>100</v>
      </c>
      <c r="W152" s="92">
        <v>100</v>
      </c>
      <c r="X152" s="92">
        <v>100</v>
      </c>
      <c r="Y152" s="92">
        <v>100</v>
      </c>
      <c r="Z152" s="92">
        <v>100</v>
      </c>
      <c r="AA152" s="92">
        <v>100</v>
      </c>
      <c r="AB152" s="92">
        <v>100</v>
      </c>
      <c r="AC152" s="92">
        <v>100</v>
      </c>
      <c r="AD152" s="92">
        <v>100</v>
      </c>
      <c r="AE152" s="92">
        <v>100</v>
      </c>
      <c r="AF152" s="92">
        <v>100</v>
      </c>
    </row>
    <row r="153" spans="1:32" s="74" customFormat="1" ht="13.5" customHeight="1" x14ac:dyDescent="0.2">
      <c r="A153" s="93" t="s">
        <v>26</v>
      </c>
      <c r="B153" s="98">
        <v>26.191557</v>
      </c>
      <c r="C153" s="98">
        <v>33.884532999999998</v>
      </c>
      <c r="D153" s="98">
        <v>34.980989000000001</v>
      </c>
      <c r="E153" s="98">
        <v>35.091810000000002</v>
      </c>
      <c r="F153" s="98">
        <v>36.415036999999998</v>
      </c>
      <c r="G153" s="98">
        <v>35.422221999999998</v>
      </c>
      <c r="H153" s="98">
        <v>34.363610000000001</v>
      </c>
      <c r="I153" s="98">
        <v>39.101058000000002</v>
      </c>
      <c r="J153" s="98">
        <v>44.725805999999999</v>
      </c>
      <c r="K153" s="98">
        <v>41.410462000000003</v>
      </c>
      <c r="L153" s="98">
        <v>39.833069999999999</v>
      </c>
      <c r="M153" s="98">
        <v>38.822260999999997</v>
      </c>
      <c r="N153" s="98">
        <v>41.545828999999998</v>
      </c>
      <c r="O153" s="98">
        <v>42.034823000000003</v>
      </c>
      <c r="P153" s="98">
        <v>42.782653000000003</v>
      </c>
      <c r="Q153" s="98">
        <v>44.801352000000001</v>
      </c>
      <c r="R153" s="98">
        <v>44.193846999999998</v>
      </c>
      <c r="S153" s="98">
        <v>43.95</v>
      </c>
      <c r="T153" s="98">
        <v>44.48</v>
      </c>
      <c r="U153" s="98">
        <v>45.36</v>
      </c>
      <c r="V153" s="98">
        <v>44.68</v>
      </c>
      <c r="W153" s="98">
        <v>41.94</v>
      </c>
      <c r="X153" s="98">
        <v>43.15</v>
      </c>
      <c r="Y153" s="98">
        <v>45.58</v>
      </c>
      <c r="Z153" s="98">
        <v>48.11</v>
      </c>
      <c r="AA153" s="98">
        <v>50.6</v>
      </c>
      <c r="AB153" s="98">
        <v>53.55</v>
      </c>
      <c r="AC153" s="98">
        <v>55.15</v>
      </c>
      <c r="AD153" s="98">
        <v>52.83</v>
      </c>
      <c r="AE153" s="98">
        <v>54.53</v>
      </c>
      <c r="AF153" s="98">
        <v>57.15</v>
      </c>
    </row>
    <row r="154" spans="1:32" s="74" customFormat="1" ht="13.5" customHeight="1" x14ac:dyDescent="0.2">
      <c r="A154" s="94" t="s">
        <v>30</v>
      </c>
      <c r="B154" s="98">
        <v>22.045694999999998</v>
      </c>
      <c r="C154" s="98">
        <v>27.156094</v>
      </c>
      <c r="D154" s="98">
        <v>27.332553000000001</v>
      </c>
      <c r="E154" s="98">
        <v>26.318857000000001</v>
      </c>
      <c r="F154" s="98">
        <v>27.460269</v>
      </c>
      <c r="G154" s="98">
        <v>26.518519000000001</v>
      </c>
      <c r="H154" s="98">
        <v>25.980464000000001</v>
      </c>
      <c r="I154" s="98">
        <v>26.527615000000001</v>
      </c>
      <c r="J154" s="98">
        <v>30.806452</v>
      </c>
      <c r="K154" s="98">
        <v>28.413229999999999</v>
      </c>
      <c r="L154" s="98">
        <v>27.730609000000001</v>
      </c>
      <c r="M154" s="98">
        <v>27.395230000000002</v>
      </c>
      <c r="N154" s="98">
        <v>29.666090000000001</v>
      </c>
      <c r="O154" s="98">
        <v>31.288981</v>
      </c>
      <c r="P154" s="98">
        <v>32.341346000000001</v>
      </c>
      <c r="Q154" s="98">
        <v>32.761744</v>
      </c>
      <c r="R154" s="98">
        <v>32.720332999999997</v>
      </c>
      <c r="S154" s="98">
        <v>33.01</v>
      </c>
      <c r="T154" s="98">
        <v>33.75</v>
      </c>
      <c r="U154" s="98">
        <v>33.4</v>
      </c>
      <c r="V154" s="98">
        <v>34.04</v>
      </c>
      <c r="W154" s="98">
        <v>33.74</v>
      </c>
      <c r="X154" s="98">
        <v>33.96</v>
      </c>
      <c r="Y154" s="98">
        <v>35.69</v>
      </c>
      <c r="Z154" s="98">
        <v>38.46</v>
      </c>
      <c r="AA154" s="98">
        <v>39.78</v>
      </c>
      <c r="AB154" s="98">
        <v>41.61</v>
      </c>
      <c r="AC154" s="98">
        <v>42.35</v>
      </c>
      <c r="AD154" s="98">
        <v>39.53</v>
      </c>
      <c r="AE154" s="98">
        <v>41.71</v>
      </c>
      <c r="AF154" s="98">
        <v>42.85</v>
      </c>
    </row>
    <row r="155" spans="1:32" s="74" customFormat="1" ht="13.5" customHeight="1" x14ac:dyDescent="0.2">
      <c r="A155" s="94" t="s">
        <v>29</v>
      </c>
      <c r="B155" s="98">
        <v>4.1458620000000002</v>
      </c>
      <c r="C155" s="98">
        <v>6.7284389999999998</v>
      </c>
      <c r="D155" s="98">
        <v>7.6484350000000001</v>
      </c>
      <c r="E155" s="98">
        <v>8.7729520000000001</v>
      </c>
      <c r="F155" s="98">
        <v>8.9547679999999996</v>
      </c>
      <c r="G155" s="98">
        <v>8.9037039999999994</v>
      </c>
      <c r="H155" s="98">
        <v>8.383146</v>
      </c>
      <c r="I155" s="98">
        <v>12.573442999999999</v>
      </c>
      <c r="J155" s="98">
        <v>13.919354999999999</v>
      </c>
      <c r="K155" s="98">
        <v>12.997232</v>
      </c>
      <c r="L155" s="98">
        <v>12.102461</v>
      </c>
      <c r="M155" s="98">
        <v>11.427030999999999</v>
      </c>
      <c r="N155" s="98">
        <v>11.879739000000001</v>
      </c>
      <c r="O155" s="98">
        <v>10.745842</v>
      </c>
      <c r="P155" s="98">
        <v>10.441307</v>
      </c>
      <c r="Q155" s="98">
        <v>12.039609</v>
      </c>
      <c r="R155" s="98">
        <v>11.473514</v>
      </c>
      <c r="S155" s="98">
        <v>10.94</v>
      </c>
      <c r="T155" s="98">
        <v>10.73</v>
      </c>
      <c r="U155" s="98">
        <v>11.95</v>
      </c>
      <c r="V155" s="98">
        <v>10.64</v>
      </c>
      <c r="W155" s="98">
        <v>8.1999999999999993</v>
      </c>
      <c r="X155" s="98">
        <v>9.19</v>
      </c>
      <c r="Y155" s="98">
        <v>9.89</v>
      </c>
      <c r="Z155" s="98">
        <v>9.65</v>
      </c>
      <c r="AA155" s="98">
        <v>10.82</v>
      </c>
      <c r="AB155" s="98">
        <v>11.94</v>
      </c>
      <c r="AC155" s="98">
        <v>12.8</v>
      </c>
      <c r="AD155" s="98">
        <v>13.3</v>
      </c>
      <c r="AE155" s="98">
        <v>12.82</v>
      </c>
      <c r="AF155" s="98">
        <v>14.29</v>
      </c>
    </row>
    <row r="156" spans="1:32" s="74" customFormat="1" ht="13.5" customHeight="1" x14ac:dyDescent="0.2">
      <c r="A156" s="95" t="s">
        <v>27</v>
      </c>
      <c r="B156" s="98">
        <v>73.808442999999997</v>
      </c>
      <c r="C156" s="98">
        <v>66.115466999999995</v>
      </c>
      <c r="D156" s="98">
        <v>65.019011000000006</v>
      </c>
      <c r="E156" s="98">
        <v>64.908190000000005</v>
      </c>
      <c r="F156" s="98">
        <v>63.584963000000002</v>
      </c>
      <c r="G156" s="98">
        <v>64.577777999999995</v>
      </c>
      <c r="H156" s="98">
        <v>65.636390000000006</v>
      </c>
      <c r="I156" s="98">
        <v>60.898941999999998</v>
      </c>
      <c r="J156" s="98">
        <v>55.274194000000001</v>
      </c>
      <c r="K156" s="98">
        <v>58.589537999999997</v>
      </c>
      <c r="L156" s="98">
        <v>60.166930000000001</v>
      </c>
      <c r="M156" s="98">
        <v>61.177739000000003</v>
      </c>
      <c r="N156" s="98">
        <v>58.454171000000002</v>
      </c>
      <c r="O156" s="98">
        <v>57.965176999999997</v>
      </c>
      <c r="P156" s="98">
        <v>57.217346999999997</v>
      </c>
      <c r="Q156" s="98">
        <v>55.198647999999999</v>
      </c>
      <c r="R156" s="98">
        <v>55.806153000000002</v>
      </c>
      <c r="S156" s="98">
        <v>56.05</v>
      </c>
      <c r="T156" s="98">
        <v>55.52</v>
      </c>
      <c r="U156" s="98">
        <v>54.64</v>
      </c>
      <c r="V156" s="98">
        <v>55.32</v>
      </c>
      <c r="W156" s="98">
        <v>58.06</v>
      </c>
      <c r="X156" s="98">
        <v>56.85</v>
      </c>
      <c r="Y156" s="98">
        <v>54.42</v>
      </c>
      <c r="Z156" s="98">
        <v>51.89</v>
      </c>
      <c r="AA156" s="98">
        <v>49.4</v>
      </c>
      <c r="AB156" s="98">
        <v>46.45</v>
      </c>
      <c r="AC156" s="98">
        <v>44.85</v>
      </c>
      <c r="AD156" s="98">
        <v>47.17</v>
      </c>
      <c r="AE156" s="98">
        <v>45.47</v>
      </c>
      <c r="AF156" s="98">
        <v>42.85</v>
      </c>
    </row>
    <row r="157" spans="1:32" s="74" customFormat="1" ht="13.5" customHeight="1" x14ac:dyDescent="0.2">
      <c r="A157" s="96" t="s">
        <v>28</v>
      </c>
      <c r="B157" s="98">
        <v>73.127553000000006</v>
      </c>
      <c r="C157" s="98">
        <v>65.416963999999993</v>
      </c>
      <c r="D157" s="98">
        <v>63.658965000000002</v>
      </c>
      <c r="E157" s="98">
        <v>63.684057000000003</v>
      </c>
      <c r="F157" s="98">
        <v>62.209657999999997</v>
      </c>
      <c r="G157" s="98">
        <v>63.185184999999997</v>
      </c>
      <c r="H157" s="98">
        <v>64.280507</v>
      </c>
      <c r="I157" s="98">
        <v>59.415393999999999</v>
      </c>
      <c r="J157" s="98">
        <v>53.645161000000002</v>
      </c>
      <c r="K157" s="98">
        <v>56.739035000000001</v>
      </c>
      <c r="L157" s="98">
        <v>58.540796999999998</v>
      </c>
      <c r="M157" s="98">
        <v>59.183397999999997</v>
      </c>
      <c r="N157" s="98">
        <v>56.711454000000003</v>
      </c>
      <c r="O157" s="98">
        <v>56.055093999999997</v>
      </c>
      <c r="P157" s="98">
        <v>55.207935999999997</v>
      </c>
      <c r="Q157" s="98">
        <v>53.846153999999999</v>
      </c>
      <c r="R157" s="98">
        <v>54.395096000000002</v>
      </c>
      <c r="S157" s="98">
        <v>54.61</v>
      </c>
      <c r="T157" s="98">
        <v>54.27</v>
      </c>
      <c r="U157" s="98">
        <v>53.49</v>
      </c>
      <c r="V157" s="98">
        <v>53.55</v>
      </c>
      <c r="W157" s="98">
        <v>56.58</v>
      </c>
      <c r="X157" s="98">
        <v>56.39</v>
      </c>
      <c r="Y157" s="98">
        <v>54.09</v>
      </c>
      <c r="Z157" s="98">
        <v>51.53</v>
      </c>
      <c r="AA157" s="98">
        <v>49.17</v>
      </c>
      <c r="AB157" s="98">
        <v>46.45</v>
      </c>
      <c r="AC157" s="98">
        <v>44.85</v>
      </c>
      <c r="AD157" s="98">
        <v>47.17</v>
      </c>
      <c r="AE157" s="98">
        <v>45.47</v>
      </c>
      <c r="AF157" s="98">
        <v>42.85</v>
      </c>
    </row>
    <row r="158" spans="1:32" s="74" customFormat="1" ht="13.5" customHeight="1" x14ac:dyDescent="0.2">
      <c r="A158" s="94" t="s">
        <v>31</v>
      </c>
      <c r="B158" s="98">
        <v>0.68089</v>
      </c>
      <c r="C158" s="98">
        <v>0.69850299999999999</v>
      </c>
      <c r="D158" s="98">
        <v>1.360047</v>
      </c>
      <c r="E158" s="98">
        <v>1.2241329999999999</v>
      </c>
      <c r="F158" s="98">
        <v>1.3753059999999999</v>
      </c>
      <c r="G158" s="98">
        <v>1.392593</v>
      </c>
      <c r="H158" s="98">
        <v>1.3558829999999999</v>
      </c>
      <c r="I158" s="98">
        <v>1.483549</v>
      </c>
      <c r="J158" s="98">
        <v>1.629032</v>
      </c>
      <c r="K158" s="98">
        <v>1.850503</v>
      </c>
      <c r="L158" s="98">
        <v>1.6261330000000001</v>
      </c>
      <c r="M158" s="98">
        <v>1.99434</v>
      </c>
      <c r="N158" s="98">
        <v>1.7427170000000001</v>
      </c>
      <c r="O158" s="98">
        <v>1.910083</v>
      </c>
      <c r="P158" s="98">
        <v>2.0094110000000001</v>
      </c>
      <c r="Q158" s="98">
        <v>1.3524940000000001</v>
      </c>
      <c r="R158" s="98">
        <v>1.411057</v>
      </c>
      <c r="S158" s="98">
        <v>1.44</v>
      </c>
      <c r="T158" s="98">
        <v>1.25</v>
      </c>
      <c r="U158" s="98">
        <v>1.1499999999999999</v>
      </c>
      <c r="V158" s="98">
        <v>1.77</v>
      </c>
      <c r="W158" s="98">
        <v>1.48</v>
      </c>
      <c r="X158" s="98">
        <v>0.45</v>
      </c>
      <c r="Y158" s="98">
        <v>0.33</v>
      </c>
      <c r="Z158" s="98">
        <v>0.36</v>
      </c>
      <c r="AA158" s="98">
        <v>0.24</v>
      </c>
      <c r="AB158" s="98">
        <v>0</v>
      </c>
      <c r="AC158" s="98">
        <v>0</v>
      </c>
      <c r="AD158" s="98">
        <v>0</v>
      </c>
      <c r="AE158" s="98">
        <v>0</v>
      </c>
      <c r="AF158" s="98">
        <v>0</v>
      </c>
    </row>
    <row r="159" spans="1:32" s="74" customFormat="1" ht="13.5" customHeight="1" x14ac:dyDescent="0.2">
      <c r="A159" s="78" t="s">
        <v>61</v>
      </c>
      <c r="B159" s="92">
        <v>100</v>
      </c>
      <c r="C159" s="92">
        <v>100</v>
      </c>
      <c r="D159" s="92">
        <v>100</v>
      </c>
      <c r="E159" s="92">
        <v>100</v>
      </c>
      <c r="F159" s="92">
        <v>100</v>
      </c>
      <c r="G159" s="92">
        <v>100</v>
      </c>
      <c r="H159" s="92">
        <v>100</v>
      </c>
      <c r="I159" s="92">
        <v>100</v>
      </c>
      <c r="J159" s="92">
        <v>100</v>
      </c>
      <c r="K159" s="92">
        <v>100</v>
      </c>
      <c r="L159" s="92">
        <v>100</v>
      </c>
      <c r="M159" s="92">
        <v>100</v>
      </c>
      <c r="N159" s="92">
        <v>100</v>
      </c>
      <c r="O159" s="92">
        <v>100</v>
      </c>
      <c r="P159" s="92">
        <v>100</v>
      </c>
      <c r="Q159" s="92">
        <v>100</v>
      </c>
      <c r="R159" s="92">
        <v>100</v>
      </c>
      <c r="S159" s="92">
        <v>100</v>
      </c>
      <c r="T159" s="92">
        <v>100</v>
      </c>
      <c r="U159" s="92">
        <v>100</v>
      </c>
      <c r="V159" s="92">
        <v>100</v>
      </c>
      <c r="W159" s="92">
        <v>100</v>
      </c>
      <c r="X159" s="92">
        <v>100</v>
      </c>
      <c r="Y159" s="92">
        <v>100</v>
      </c>
      <c r="Z159" s="92">
        <v>100</v>
      </c>
      <c r="AA159" s="92">
        <v>100</v>
      </c>
      <c r="AB159" s="92">
        <v>100</v>
      </c>
      <c r="AC159" s="92">
        <v>100</v>
      </c>
      <c r="AD159" s="92">
        <v>100</v>
      </c>
      <c r="AE159" s="92">
        <v>100</v>
      </c>
      <c r="AF159" s="92">
        <v>100</v>
      </c>
    </row>
    <row r="160" spans="1:32" s="74" customFormat="1" ht="13.5" customHeight="1" x14ac:dyDescent="0.2">
      <c r="A160" s="93" t="s">
        <v>26</v>
      </c>
      <c r="B160" s="98">
        <v>22.333611999999999</v>
      </c>
      <c r="C160" s="98">
        <v>22.88869</v>
      </c>
      <c r="D160" s="98">
        <v>24.944178999999998</v>
      </c>
      <c r="E160" s="98">
        <v>26.941896</v>
      </c>
      <c r="F160" s="98">
        <v>29.863014</v>
      </c>
      <c r="G160" s="98">
        <v>28.879693</v>
      </c>
      <c r="H160" s="98">
        <v>29.497239</v>
      </c>
      <c r="I160" s="98">
        <v>30.002887999999999</v>
      </c>
      <c r="J160" s="98">
        <v>26.631157999999999</v>
      </c>
      <c r="K160" s="98">
        <v>26.738544000000001</v>
      </c>
      <c r="L160" s="98">
        <v>26.617926000000001</v>
      </c>
      <c r="M160" s="98">
        <v>26.426425999999999</v>
      </c>
      <c r="N160" s="98">
        <v>27.333162999999999</v>
      </c>
      <c r="O160" s="98">
        <v>27.955665</v>
      </c>
      <c r="P160" s="98">
        <v>30.617107000000001</v>
      </c>
      <c r="Q160" s="98">
        <v>32.802849999999999</v>
      </c>
      <c r="R160" s="98">
        <v>30.524079</v>
      </c>
      <c r="S160" s="98">
        <v>27.9</v>
      </c>
      <c r="T160" s="98">
        <v>28.09</v>
      </c>
      <c r="U160" s="98">
        <v>29.66</v>
      </c>
      <c r="V160" s="98">
        <v>27.81</v>
      </c>
      <c r="W160" s="98">
        <v>29.16</v>
      </c>
      <c r="X160" s="98">
        <v>32.01</v>
      </c>
      <c r="Y160" s="98">
        <v>32.31</v>
      </c>
      <c r="Z160" s="98">
        <v>33.51</v>
      </c>
      <c r="AA160" s="98">
        <v>32.71</v>
      </c>
      <c r="AB160" s="98">
        <v>32.909999999999997</v>
      </c>
      <c r="AC160" s="98">
        <v>32.950000000000003</v>
      </c>
      <c r="AD160" s="98">
        <v>35.49</v>
      </c>
      <c r="AE160" s="98">
        <v>36.49</v>
      </c>
      <c r="AF160" s="98">
        <v>38.46</v>
      </c>
    </row>
    <row r="161" spans="1:32" s="74" customFormat="1" ht="13.5" customHeight="1" x14ac:dyDescent="0.2">
      <c r="A161" s="94" t="s">
        <v>30</v>
      </c>
      <c r="B161" s="98">
        <v>19.883040999999999</v>
      </c>
      <c r="C161" s="98">
        <v>20.680394</v>
      </c>
      <c r="D161" s="98">
        <v>21.786283999999998</v>
      </c>
      <c r="E161" s="98">
        <v>24.006115999999999</v>
      </c>
      <c r="F161" s="98">
        <v>25.722982999999999</v>
      </c>
      <c r="G161" s="98">
        <v>25.480343000000001</v>
      </c>
      <c r="H161" s="98">
        <v>25.486777</v>
      </c>
      <c r="I161" s="98">
        <v>25.78689</v>
      </c>
      <c r="J161" s="98">
        <v>22.769639999999999</v>
      </c>
      <c r="K161" s="98">
        <v>23.045822000000001</v>
      </c>
      <c r="L161" s="98">
        <v>22.935282999999998</v>
      </c>
      <c r="M161" s="98">
        <v>21.746746999999999</v>
      </c>
      <c r="N161" s="98">
        <v>21.452314000000001</v>
      </c>
      <c r="O161" s="98">
        <v>21.650245999999999</v>
      </c>
      <c r="P161" s="98">
        <v>22.111032000000002</v>
      </c>
      <c r="Q161" s="98">
        <v>22.802849999999999</v>
      </c>
      <c r="R161" s="98">
        <v>22.072710000000001</v>
      </c>
      <c r="S161" s="98">
        <v>19.829999999999998</v>
      </c>
      <c r="T161" s="98">
        <v>20.16</v>
      </c>
      <c r="U161" s="98">
        <v>21.12</v>
      </c>
      <c r="V161" s="98">
        <v>20.67</v>
      </c>
      <c r="W161" s="98">
        <v>19.989999999999998</v>
      </c>
      <c r="X161" s="98">
        <v>20.72</v>
      </c>
      <c r="Y161" s="98">
        <v>21.1</v>
      </c>
      <c r="Z161" s="98">
        <v>21.58</v>
      </c>
      <c r="AA161" s="98">
        <v>21.89</v>
      </c>
      <c r="AB161" s="98">
        <v>22.53</v>
      </c>
      <c r="AC161" s="98">
        <v>22.86</v>
      </c>
      <c r="AD161" s="98">
        <v>24.61</v>
      </c>
      <c r="AE161" s="98">
        <v>24.28</v>
      </c>
      <c r="AF161" s="98">
        <v>25.07</v>
      </c>
    </row>
    <row r="162" spans="1:32" s="74" customFormat="1" ht="13.5" customHeight="1" x14ac:dyDescent="0.2">
      <c r="A162" s="94" t="s">
        <v>29</v>
      </c>
      <c r="B162" s="98">
        <v>2.4505710000000001</v>
      </c>
      <c r="C162" s="98">
        <v>2.2082959999999998</v>
      </c>
      <c r="D162" s="98">
        <v>3.1578949999999999</v>
      </c>
      <c r="E162" s="98">
        <v>2.9357799999999998</v>
      </c>
      <c r="F162" s="98">
        <v>4.1400300000000003</v>
      </c>
      <c r="G162" s="98">
        <v>3.3993500000000001</v>
      </c>
      <c r="H162" s="98">
        <v>4.0104620000000004</v>
      </c>
      <c r="I162" s="98">
        <v>4.2159979999999999</v>
      </c>
      <c r="J162" s="98">
        <v>3.8615179999999998</v>
      </c>
      <c r="K162" s="98">
        <v>3.6927219999999998</v>
      </c>
      <c r="L162" s="98">
        <v>3.6826430000000001</v>
      </c>
      <c r="M162" s="98">
        <v>4.6796800000000003</v>
      </c>
      <c r="N162" s="98">
        <v>5.8808490000000004</v>
      </c>
      <c r="O162" s="98">
        <v>6.3054189999999997</v>
      </c>
      <c r="P162" s="98">
        <v>8.5060760000000002</v>
      </c>
      <c r="Q162" s="98">
        <v>10</v>
      </c>
      <c r="R162" s="98">
        <v>8.4513689999999997</v>
      </c>
      <c r="S162" s="98">
        <v>8.08</v>
      </c>
      <c r="T162" s="98">
        <v>7.94</v>
      </c>
      <c r="U162" s="98">
        <v>8.5399999999999991</v>
      </c>
      <c r="V162" s="98">
        <v>7.14</v>
      </c>
      <c r="W162" s="98">
        <v>9.17</v>
      </c>
      <c r="X162" s="98">
        <v>11.29</v>
      </c>
      <c r="Y162" s="98">
        <v>11.21</v>
      </c>
      <c r="Z162" s="98">
        <v>11.93</v>
      </c>
      <c r="AA162" s="98">
        <v>10.83</v>
      </c>
      <c r="AB162" s="98">
        <v>10.39</v>
      </c>
      <c r="AC162" s="98">
        <v>10.09</v>
      </c>
      <c r="AD162" s="98">
        <v>10.89</v>
      </c>
      <c r="AE162" s="98">
        <v>12.21</v>
      </c>
      <c r="AF162" s="98">
        <v>13.39</v>
      </c>
    </row>
    <row r="163" spans="1:32" s="74" customFormat="1" ht="13.5" customHeight="1" x14ac:dyDescent="0.2">
      <c r="A163" s="95" t="s">
        <v>27</v>
      </c>
      <c r="B163" s="98">
        <v>77.666387999999998</v>
      </c>
      <c r="C163" s="98">
        <v>77.111310000000003</v>
      </c>
      <c r="D163" s="98">
        <v>75.055820999999995</v>
      </c>
      <c r="E163" s="98">
        <v>73.058104</v>
      </c>
      <c r="F163" s="98">
        <v>70.136985999999993</v>
      </c>
      <c r="G163" s="98">
        <v>71.120306999999997</v>
      </c>
      <c r="H163" s="98">
        <v>70.502761000000007</v>
      </c>
      <c r="I163" s="98">
        <v>69.997112000000001</v>
      </c>
      <c r="J163" s="98">
        <v>73.368842000000001</v>
      </c>
      <c r="K163" s="98">
        <v>73.261455999999995</v>
      </c>
      <c r="L163" s="98">
        <v>73.382074000000003</v>
      </c>
      <c r="M163" s="98">
        <v>73.573573999999994</v>
      </c>
      <c r="N163" s="98">
        <v>72.666837000000001</v>
      </c>
      <c r="O163" s="98">
        <v>72.044335000000004</v>
      </c>
      <c r="P163" s="98">
        <v>69.382892999999996</v>
      </c>
      <c r="Q163" s="98">
        <v>67.197149999999993</v>
      </c>
      <c r="R163" s="98">
        <v>69.475921</v>
      </c>
      <c r="S163" s="98">
        <v>72.099999999999994</v>
      </c>
      <c r="T163" s="98">
        <v>71.91</v>
      </c>
      <c r="U163" s="98">
        <v>70.34</v>
      </c>
      <c r="V163" s="98">
        <v>72.19</v>
      </c>
      <c r="W163" s="98">
        <v>70.84</v>
      </c>
      <c r="X163" s="98">
        <v>67.989999999999995</v>
      </c>
      <c r="Y163" s="98">
        <v>67.69</v>
      </c>
      <c r="Z163" s="98">
        <v>66.489999999999995</v>
      </c>
      <c r="AA163" s="98">
        <v>67.290000000000006</v>
      </c>
      <c r="AB163" s="98">
        <v>67.09</v>
      </c>
      <c r="AC163" s="98">
        <v>67.05</v>
      </c>
      <c r="AD163" s="98">
        <v>64.510000000000005</v>
      </c>
      <c r="AE163" s="98">
        <v>63.51</v>
      </c>
      <c r="AF163" s="98">
        <v>61.54</v>
      </c>
    </row>
    <row r="164" spans="1:32" s="74" customFormat="1" ht="13.5" customHeight="1" x14ac:dyDescent="0.2">
      <c r="A164" s="96" t="s">
        <v>28</v>
      </c>
      <c r="B164" s="98">
        <v>76.441102999999998</v>
      </c>
      <c r="C164" s="98">
        <v>76.663681999999994</v>
      </c>
      <c r="D164" s="98">
        <v>73.684211000000005</v>
      </c>
      <c r="E164" s="98">
        <v>71.498470999999995</v>
      </c>
      <c r="F164" s="98">
        <v>68.523591999999994</v>
      </c>
      <c r="G164" s="98">
        <v>69.878805999999997</v>
      </c>
      <c r="H164" s="98">
        <v>69.485614999999996</v>
      </c>
      <c r="I164" s="98">
        <v>68.495524000000003</v>
      </c>
      <c r="J164" s="98">
        <v>71.504660000000001</v>
      </c>
      <c r="K164" s="98">
        <v>71.859837999999996</v>
      </c>
      <c r="L164" s="98">
        <v>71.946927000000002</v>
      </c>
      <c r="M164" s="98">
        <v>71.496495999999993</v>
      </c>
      <c r="N164" s="98">
        <v>70.442341999999996</v>
      </c>
      <c r="O164" s="98">
        <v>69.975369000000001</v>
      </c>
      <c r="P164" s="98">
        <v>68.048606000000007</v>
      </c>
      <c r="Q164" s="98">
        <v>65.771970999999994</v>
      </c>
      <c r="R164" s="98">
        <v>68.389990999999995</v>
      </c>
      <c r="S164" s="98">
        <v>71.17</v>
      </c>
      <c r="T164" s="98">
        <v>71.28</v>
      </c>
      <c r="U164" s="98">
        <v>69.72</v>
      </c>
      <c r="V164" s="98">
        <v>71.430000000000007</v>
      </c>
      <c r="W164" s="98">
        <v>70.27</v>
      </c>
      <c r="X164" s="98">
        <v>67.69</v>
      </c>
      <c r="Y164" s="98">
        <v>67.3</v>
      </c>
      <c r="Z164" s="98">
        <v>66.209999999999994</v>
      </c>
      <c r="AA164" s="98">
        <v>67.239999999999995</v>
      </c>
      <c r="AB164" s="98">
        <v>67.09</v>
      </c>
      <c r="AC164" s="98">
        <v>67.05</v>
      </c>
      <c r="AD164" s="98">
        <v>64.510000000000005</v>
      </c>
      <c r="AE164" s="98">
        <v>63.51</v>
      </c>
      <c r="AF164" s="98">
        <v>61.54</v>
      </c>
    </row>
    <row r="165" spans="1:32" s="74" customFormat="1" ht="13.5" customHeight="1" x14ac:dyDescent="0.2">
      <c r="A165" s="94" t="s">
        <v>31</v>
      </c>
      <c r="B165" s="98">
        <v>1.225285</v>
      </c>
      <c r="C165" s="98">
        <v>0.44762800000000003</v>
      </c>
      <c r="D165" s="98">
        <v>1.3716109999999999</v>
      </c>
      <c r="E165" s="98">
        <v>1.559633</v>
      </c>
      <c r="F165" s="98">
        <v>1.613394</v>
      </c>
      <c r="G165" s="98">
        <v>1.2415020000000001</v>
      </c>
      <c r="H165" s="98">
        <v>1.0171460000000001</v>
      </c>
      <c r="I165" s="98">
        <v>1.5015879999999999</v>
      </c>
      <c r="J165" s="98">
        <v>1.8641810000000001</v>
      </c>
      <c r="K165" s="98">
        <v>1.4016169999999999</v>
      </c>
      <c r="L165" s="98">
        <v>1.4351480000000001</v>
      </c>
      <c r="M165" s="98">
        <v>2.0770770000000001</v>
      </c>
      <c r="N165" s="98">
        <v>2.2244950000000001</v>
      </c>
      <c r="O165" s="98">
        <v>2.0689660000000001</v>
      </c>
      <c r="P165" s="98">
        <v>1.3342860000000001</v>
      </c>
      <c r="Q165" s="98">
        <v>1.4251780000000001</v>
      </c>
      <c r="R165" s="98">
        <v>1.0859300000000001</v>
      </c>
      <c r="S165" s="98">
        <v>0.93</v>
      </c>
      <c r="T165" s="98">
        <v>0.62</v>
      </c>
      <c r="U165" s="98">
        <v>0.61</v>
      </c>
      <c r="V165" s="98">
        <v>0.76</v>
      </c>
      <c r="W165" s="98">
        <v>0.56999999999999995</v>
      </c>
      <c r="X165" s="98">
        <v>0.28999999999999998</v>
      </c>
      <c r="Y165" s="98">
        <v>0.39</v>
      </c>
      <c r="Z165" s="98">
        <v>0.28000000000000003</v>
      </c>
      <c r="AA165" s="98" t="s">
        <v>8</v>
      </c>
      <c r="AB165" s="98">
        <v>0</v>
      </c>
      <c r="AC165" s="98">
        <v>0</v>
      </c>
      <c r="AD165" s="98">
        <v>0</v>
      </c>
      <c r="AE165" s="98">
        <v>0</v>
      </c>
      <c r="AF165" s="98">
        <v>0</v>
      </c>
    </row>
    <row r="166" spans="1:32" s="74" customFormat="1" ht="13.5" customHeight="1" x14ac:dyDescent="0.2">
      <c r="A166" s="78" t="s">
        <v>62</v>
      </c>
      <c r="B166" s="92">
        <v>100</v>
      </c>
      <c r="C166" s="92">
        <v>100</v>
      </c>
      <c r="D166" s="92">
        <v>100</v>
      </c>
      <c r="E166" s="92">
        <v>100</v>
      </c>
      <c r="F166" s="92">
        <v>100</v>
      </c>
      <c r="G166" s="92">
        <v>100</v>
      </c>
      <c r="H166" s="92">
        <v>100</v>
      </c>
      <c r="I166" s="92">
        <v>100</v>
      </c>
      <c r="J166" s="92">
        <v>100</v>
      </c>
      <c r="K166" s="92">
        <v>100</v>
      </c>
      <c r="L166" s="92">
        <v>100</v>
      </c>
      <c r="M166" s="92">
        <v>100</v>
      </c>
      <c r="N166" s="92">
        <v>100</v>
      </c>
      <c r="O166" s="92">
        <v>100</v>
      </c>
      <c r="P166" s="92">
        <v>100</v>
      </c>
      <c r="Q166" s="92">
        <v>100</v>
      </c>
      <c r="R166" s="92">
        <v>100</v>
      </c>
      <c r="S166" s="92">
        <v>100</v>
      </c>
      <c r="T166" s="92">
        <v>100</v>
      </c>
      <c r="U166" s="92">
        <v>100</v>
      </c>
      <c r="V166" s="92">
        <v>100</v>
      </c>
      <c r="W166" s="92">
        <v>100</v>
      </c>
      <c r="X166" s="92">
        <v>100</v>
      </c>
      <c r="Y166" s="92">
        <v>100</v>
      </c>
      <c r="Z166" s="92">
        <v>100</v>
      </c>
      <c r="AA166" s="92">
        <v>100</v>
      </c>
      <c r="AB166" s="92">
        <v>100</v>
      </c>
      <c r="AC166" s="92">
        <v>100</v>
      </c>
      <c r="AD166" s="92">
        <v>100</v>
      </c>
      <c r="AE166" s="92">
        <v>100</v>
      </c>
      <c r="AF166" s="92">
        <v>100</v>
      </c>
    </row>
    <row r="167" spans="1:32" s="74" customFormat="1" ht="13.5" customHeight="1" x14ac:dyDescent="0.2">
      <c r="A167" s="93" t="s">
        <v>26</v>
      </c>
      <c r="B167" s="98">
        <v>36.554831999999998</v>
      </c>
      <c r="C167" s="98">
        <v>37.205651000000003</v>
      </c>
      <c r="D167" s="98">
        <v>38.617463999999998</v>
      </c>
      <c r="E167" s="98">
        <v>38.55359</v>
      </c>
      <c r="F167" s="98">
        <v>39.784393999999999</v>
      </c>
      <c r="G167" s="98">
        <v>41.935484000000002</v>
      </c>
      <c r="H167" s="98">
        <v>39.379600000000003</v>
      </c>
      <c r="I167" s="98">
        <v>39.032257999999999</v>
      </c>
      <c r="J167" s="98">
        <v>42.334494999999997</v>
      </c>
      <c r="K167" s="98">
        <v>38.528807</v>
      </c>
      <c r="L167" s="98">
        <v>36.619717999999999</v>
      </c>
      <c r="M167" s="98">
        <v>37.753036000000002</v>
      </c>
      <c r="N167" s="98">
        <v>37.395577000000003</v>
      </c>
      <c r="O167" s="98">
        <v>41.896023999999997</v>
      </c>
      <c r="P167" s="98">
        <v>44.060958999999997</v>
      </c>
      <c r="Q167" s="98">
        <v>40.762219999999999</v>
      </c>
      <c r="R167" s="98">
        <v>39.152119999999996</v>
      </c>
      <c r="S167" s="98">
        <v>38.49</v>
      </c>
      <c r="T167" s="98">
        <v>38.22</v>
      </c>
      <c r="U167" s="98">
        <v>36.71</v>
      </c>
      <c r="V167" s="98">
        <v>34.299999999999997</v>
      </c>
      <c r="W167" s="98">
        <v>32.53</v>
      </c>
      <c r="X167" s="98">
        <v>31.99</v>
      </c>
      <c r="Y167" s="98">
        <v>33.29</v>
      </c>
      <c r="Z167" s="98">
        <v>33.26</v>
      </c>
      <c r="AA167" s="98">
        <v>35.01</v>
      </c>
      <c r="AB167" s="98">
        <v>35.83</v>
      </c>
      <c r="AC167" s="98">
        <v>36.36</v>
      </c>
      <c r="AD167" s="98">
        <v>36.159999999999997</v>
      </c>
      <c r="AE167" s="98">
        <v>37.729999999999997</v>
      </c>
      <c r="AF167" s="98">
        <v>38.25</v>
      </c>
    </row>
    <row r="168" spans="1:32" s="74" customFormat="1" ht="13.5" customHeight="1" x14ac:dyDescent="0.2">
      <c r="A168" s="94" t="s">
        <v>30</v>
      </c>
      <c r="B168" s="98">
        <v>30.245367999999999</v>
      </c>
      <c r="C168" s="98">
        <v>31.030874000000001</v>
      </c>
      <c r="D168" s="98">
        <v>30.197505</v>
      </c>
      <c r="E168" s="98">
        <v>29.344432999999999</v>
      </c>
      <c r="F168" s="98">
        <v>28.798767999999999</v>
      </c>
      <c r="G168" s="98">
        <v>30.517153</v>
      </c>
      <c r="H168" s="98">
        <v>27.444794999999999</v>
      </c>
      <c r="I168" s="98">
        <v>27.526882000000001</v>
      </c>
      <c r="J168" s="98">
        <v>31.242740999999999</v>
      </c>
      <c r="K168" s="98">
        <v>29.989712000000001</v>
      </c>
      <c r="L168" s="98">
        <v>29.264475999999998</v>
      </c>
      <c r="M168" s="98">
        <v>30.819838000000001</v>
      </c>
      <c r="N168" s="98">
        <v>30.859950999999999</v>
      </c>
      <c r="O168" s="98">
        <v>33.682831</v>
      </c>
      <c r="P168" s="98">
        <v>35.544598999999998</v>
      </c>
      <c r="Q168" s="98">
        <v>32.228665999999997</v>
      </c>
      <c r="R168" s="98">
        <v>31.546135</v>
      </c>
      <c r="S168" s="98">
        <v>31.88</v>
      </c>
      <c r="T168" s="98">
        <v>30.31</v>
      </c>
      <c r="U168" s="98">
        <v>29.58</v>
      </c>
      <c r="V168" s="98">
        <v>29.27</v>
      </c>
      <c r="W168" s="98">
        <v>27.43</v>
      </c>
      <c r="X168" s="98">
        <v>28.95</v>
      </c>
      <c r="Y168" s="98">
        <v>29.23</v>
      </c>
      <c r="Z168" s="98">
        <v>29.15</v>
      </c>
      <c r="AA168" s="98">
        <v>31.1</v>
      </c>
      <c r="AB168" s="98">
        <v>30.95</v>
      </c>
      <c r="AC168" s="98">
        <v>31.65</v>
      </c>
      <c r="AD168" s="98">
        <v>30.75</v>
      </c>
      <c r="AE168" s="98">
        <v>32.18</v>
      </c>
      <c r="AF168" s="98">
        <v>33.32</v>
      </c>
    </row>
    <row r="169" spans="1:32" s="74" customFormat="1" ht="13.5" customHeight="1" x14ac:dyDescent="0.2">
      <c r="A169" s="94" t="s">
        <v>29</v>
      </c>
      <c r="B169" s="98">
        <v>6.3094640000000002</v>
      </c>
      <c r="C169" s="98">
        <v>6.1747779999999999</v>
      </c>
      <c r="D169" s="98">
        <v>8.4199579999999994</v>
      </c>
      <c r="E169" s="98">
        <v>9.2091569999999994</v>
      </c>
      <c r="F169" s="98">
        <v>10.985626</v>
      </c>
      <c r="G169" s="98">
        <v>11.418331</v>
      </c>
      <c r="H169" s="98">
        <v>11.934805000000001</v>
      </c>
      <c r="I169" s="98">
        <v>11.505376</v>
      </c>
      <c r="J169" s="98">
        <v>11.091754</v>
      </c>
      <c r="K169" s="98">
        <v>8.5390949999999997</v>
      </c>
      <c r="L169" s="98">
        <v>7.3552429999999998</v>
      </c>
      <c r="M169" s="98">
        <v>6.933198</v>
      </c>
      <c r="N169" s="98">
        <v>6.5356269999999999</v>
      </c>
      <c r="O169" s="98">
        <v>8.2131939999999997</v>
      </c>
      <c r="P169" s="98">
        <v>8.5163600000000006</v>
      </c>
      <c r="Q169" s="98">
        <v>8.5335540000000005</v>
      </c>
      <c r="R169" s="98">
        <v>7.6059850000000004</v>
      </c>
      <c r="S169" s="98">
        <v>6.61</v>
      </c>
      <c r="T169" s="98">
        <v>7.91</v>
      </c>
      <c r="U169" s="98">
        <v>7.13</v>
      </c>
      <c r="V169" s="98">
        <v>5.03</v>
      </c>
      <c r="W169" s="98">
        <v>5.0999999999999996</v>
      </c>
      <c r="X169" s="98">
        <v>3.05</v>
      </c>
      <c r="Y169" s="98">
        <v>4.0599999999999996</v>
      </c>
      <c r="Z169" s="98">
        <v>4.1100000000000003</v>
      </c>
      <c r="AA169" s="98">
        <v>3.91</v>
      </c>
      <c r="AB169" s="98">
        <v>4.88</v>
      </c>
      <c r="AC169" s="98">
        <v>4.72</v>
      </c>
      <c r="AD169" s="98">
        <v>5.41</v>
      </c>
      <c r="AE169" s="98">
        <v>5.55</v>
      </c>
      <c r="AF169" s="98">
        <v>4.93</v>
      </c>
    </row>
    <row r="170" spans="1:32" s="74" customFormat="1" ht="13.5" customHeight="1" x14ac:dyDescent="0.2">
      <c r="A170" s="95" t="s">
        <v>27</v>
      </c>
      <c r="B170" s="98">
        <v>63.445168000000002</v>
      </c>
      <c r="C170" s="98">
        <v>62.794348999999997</v>
      </c>
      <c r="D170" s="98">
        <v>61.382536000000002</v>
      </c>
      <c r="E170" s="98">
        <v>61.44641</v>
      </c>
      <c r="F170" s="98">
        <v>60.215606000000001</v>
      </c>
      <c r="G170" s="98">
        <v>58.064515999999998</v>
      </c>
      <c r="H170" s="98">
        <v>60.620399999999997</v>
      </c>
      <c r="I170" s="98">
        <v>60.967742000000001</v>
      </c>
      <c r="J170" s="98">
        <v>57.665505000000003</v>
      </c>
      <c r="K170" s="98">
        <v>61.471193</v>
      </c>
      <c r="L170" s="98">
        <v>63.380282000000001</v>
      </c>
      <c r="M170" s="98">
        <v>62.246963999999998</v>
      </c>
      <c r="N170" s="98">
        <v>62.604422999999997</v>
      </c>
      <c r="O170" s="98">
        <v>58.103976000000003</v>
      </c>
      <c r="P170" s="98">
        <v>55.939041000000003</v>
      </c>
      <c r="Q170" s="98">
        <v>59.237780000000001</v>
      </c>
      <c r="R170" s="98">
        <v>60.847880000000004</v>
      </c>
      <c r="S170" s="98">
        <v>61.51</v>
      </c>
      <c r="T170" s="98">
        <v>61.78</v>
      </c>
      <c r="U170" s="98">
        <v>63.29</v>
      </c>
      <c r="V170" s="98">
        <v>65.7</v>
      </c>
      <c r="W170" s="98">
        <v>67.47</v>
      </c>
      <c r="X170" s="98">
        <v>68.010000000000005</v>
      </c>
      <c r="Y170" s="98">
        <v>66.709999999999994</v>
      </c>
      <c r="Z170" s="98">
        <v>66.739999999999995</v>
      </c>
      <c r="AA170" s="98">
        <v>64.989999999999995</v>
      </c>
      <c r="AB170" s="98">
        <v>64.17</v>
      </c>
      <c r="AC170" s="98">
        <v>63.64</v>
      </c>
      <c r="AD170" s="98">
        <v>63.84</v>
      </c>
      <c r="AE170" s="98">
        <v>62.27</v>
      </c>
      <c r="AF170" s="98">
        <v>61.75</v>
      </c>
    </row>
    <row r="171" spans="1:32" s="74" customFormat="1" ht="13.5" customHeight="1" x14ac:dyDescent="0.2">
      <c r="A171" s="96" t="s">
        <v>28</v>
      </c>
      <c r="B171" s="98">
        <v>62.744115999999998</v>
      </c>
      <c r="C171" s="98">
        <v>62.375720000000001</v>
      </c>
      <c r="D171" s="98">
        <v>60.446984999999998</v>
      </c>
      <c r="E171" s="98">
        <v>60.561914999999999</v>
      </c>
      <c r="F171" s="98">
        <v>59.188912000000002</v>
      </c>
      <c r="G171" s="98">
        <v>56.989246999999999</v>
      </c>
      <c r="H171" s="98">
        <v>59.621451</v>
      </c>
      <c r="I171" s="98">
        <v>59.623655999999997</v>
      </c>
      <c r="J171" s="98">
        <v>56.445993000000001</v>
      </c>
      <c r="K171" s="98">
        <v>59.259259</v>
      </c>
      <c r="L171" s="98">
        <v>61.971831000000002</v>
      </c>
      <c r="M171" s="98">
        <v>60.475709000000002</v>
      </c>
      <c r="N171" s="98">
        <v>61.228501000000001</v>
      </c>
      <c r="O171" s="98">
        <v>56.225425999999999</v>
      </c>
      <c r="P171" s="98">
        <v>54.594352000000001</v>
      </c>
      <c r="Q171" s="98">
        <v>58.036453999999999</v>
      </c>
      <c r="R171" s="98">
        <v>59.642560000000003</v>
      </c>
      <c r="S171" s="98">
        <v>60.46</v>
      </c>
      <c r="T171" s="98">
        <v>61.03</v>
      </c>
      <c r="U171" s="98">
        <v>62.01</v>
      </c>
      <c r="V171" s="98">
        <v>64.959999999999994</v>
      </c>
      <c r="W171" s="98">
        <v>66.760000000000005</v>
      </c>
      <c r="X171" s="98">
        <v>67.37</v>
      </c>
      <c r="Y171" s="98">
        <v>66.2</v>
      </c>
      <c r="Z171" s="98">
        <v>66.34</v>
      </c>
      <c r="AA171" s="98">
        <v>64.81</v>
      </c>
      <c r="AB171" s="98">
        <v>64.17</v>
      </c>
      <c r="AC171" s="98">
        <v>63.64</v>
      </c>
      <c r="AD171" s="98">
        <v>63.84</v>
      </c>
      <c r="AE171" s="98">
        <v>62.27</v>
      </c>
      <c r="AF171" s="98">
        <v>61.75</v>
      </c>
    </row>
    <row r="172" spans="1:32" s="74" customFormat="1" ht="13.5" customHeight="1" x14ac:dyDescent="0.2">
      <c r="A172" s="94" t="s">
        <v>31</v>
      </c>
      <c r="B172" s="98">
        <v>0.70105200000000001</v>
      </c>
      <c r="C172" s="98">
        <v>0.41862899999999997</v>
      </c>
      <c r="D172" s="98">
        <v>0.93555100000000002</v>
      </c>
      <c r="E172" s="98">
        <v>0.88449500000000003</v>
      </c>
      <c r="F172" s="98">
        <v>1.026694</v>
      </c>
      <c r="G172" s="98">
        <v>1.075269</v>
      </c>
      <c r="H172" s="98">
        <v>0.99894799999999995</v>
      </c>
      <c r="I172" s="98">
        <v>1.3440859999999999</v>
      </c>
      <c r="J172" s="98">
        <v>1.2195119999999999</v>
      </c>
      <c r="K172" s="98">
        <v>2.2119339999999998</v>
      </c>
      <c r="L172" s="98">
        <v>1.4084509999999999</v>
      </c>
      <c r="M172" s="98">
        <v>1.771255</v>
      </c>
      <c r="N172" s="98">
        <v>1.3759209999999999</v>
      </c>
      <c r="O172" s="98">
        <v>1.8785499999999999</v>
      </c>
      <c r="P172" s="98">
        <v>1.3446880000000001</v>
      </c>
      <c r="Q172" s="98">
        <v>1.2013259999999999</v>
      </c>
      <c r="R172" s="98">
        <v>1.2053199999999999</v>
      </c>
      <c r="S172" s="98">
        <v>1.05</v>
      </c>
      <c r="T172" s="98">
        <v>0.75</v>
      </c>
      <c r="U172" s="98">
        <v>1.28</v>
      </c>
      <c r="V172" s="98">
        <v>0.74</v>
      </c>
      <c r="W172" s="98">
        <v>0.7</v>
      </c>
      <c r="X172" s="98">
        <v>0.63</v>
      </c>
      <c r="Y172" s="98">
        <v>0.51</v>
      </c>
      <c r="Z172" s="98">
        <v>0.4</v>
      </c>
      <c r="AA172" s="98" t="s">
        <v>8</v>
      </c>
      <c r="AB172" s="98">
        <v>0</v>
      </c>
      <c r="AC172" s="98">
        <v>0</v>
      </c>
      <c r="AD172" s="98">
        <v>0</v>
      </c>
      <c r="AE172" s="98">
        <v>0</v>
      </c>
      <c r="AF172" s="98">
        <v>0</v>
      </c>
    </row>
    <row r="173" spans="1:32" s="74" customFormat="1" ht="13.5" customHeight="1" x14ac:dyDescent="0.2">
      <c r="A173" s="78" t="s">
        <v>63</v>
      </c>
      <c r="B173" s="92">
        <v>100</v>
      </c>
      <c r="C173" s="92">
        <v>100</v>
      </c>
      <c r="D173" s="92">
        <v>100</v>
      </c>
      <c r="E173" s="92">
        <v>100</v>
      </c>
      <c r="F173" s="92">
        <v>100</v>
      </c>
      <c r="G173" s="92">
        <v>100</v>
      </c>
      <c r="H173" s="92">
        <v>100</v>
      </c>
      <c r="I173" s="92">
        <v>100</v>
      </c>
      <c r="J173" s="92">
        <v>100</v>
      </c>
      <c r="K173" s="92">
        <v>100</v>
      </c>
      <c r="L173" s="92">
        <v>100</v>
      </c>
      <c r="M173" s="92">
        <v>100</v>
      </c>
      <c r="N173" s="92">
        <v>100</v>
      </c>
      <c r="O173" s="92">
        <v>100</v>
      </c>
      <c r="P173" s="92">
        <v>100</v>
      </c>
      <c r="Q173" s="92">
        <v>100</v>
      </c>
      <c r="R173" s="92">
        <v>100</v>
      </c>
      <c r="S173" s="92">
        <v>100</v>
      </c>
      <c r="T173" s="92">
        <v>100</v>
      </c>
      <c r="U173" s="92">
        <v>100</v>
      </c>
      <c r="V173" s="92">
        <v>100</v>
      </c>
      <c r="W173" s="92">
        <v>100</v>
      </c>
      <c r="X173" s="92">
        <v>100</v>
      </c>
      <c r="Y173" s="92">
        <v>100</v>
      </c>
      <c r="Z173" s="92">
        <v>100</v>
      </c>
      <c r="AA173" s="92">
        <v>100</v>
      </c>
      <c r="AB173" s="92">
        <v>100</v>
      </c>
      <c r="AC173" s="92">
        <v>100</v>
      </c>
      <c r="AD173" s="92">
        <v>100</v>
      </c>
      <c r="AE173" s="92">
        <v>100</v>
      </c>
      <c r="AF173" s="92">
        <v>100</v>
      </c>
    </row>
    <row r="174" spans="1:32" s="74" customFormat="1" ht="13.5" customHeight="1" x14ac:dyDescent="0.2">
      <c r="A174" s="93" t="s">
        <v>26</v>
      </c>
      <c r="B174" s="98">
        <v>48.131303000000003</v>
      </c>
      <c r="C174" s="98">
        <v>49.980134999999997</v>
      </c>
      <c r="D174" s="98">
        <v>51.078705999999997</v>
      </c>
      <c r="E174" s="98">
        <v>52.017114999999997</v>
      </c>
      <c r="F174" s="98">
        <v>60.625867</v>
      </c>
      <c r="G174" s="98">
        <v>59.919272999999997</v>
      </c>
      <c r="H174" s="98">
        <v>59.055118</v>
      </c>
      <c r="I174" s="98">
        <v>60.653753000000002</v>
      </c>
      <c r="J174" s="98">
        <v>59.027642</v>
      </c>
      <c r="K174" s="98">
        <v>56.955485000000003</v>
      </c>
      <c r="L174" s="98">
        <v>56.381323000000002</v>
      </c>
      <c r="M174" s="98">
        <v>56.933332999999998</v>
      </c>
      <c r="N174" s="98">
        <v>59.381642999999997</v>
      </c>
      <c r="O174" s="98">
        <v>57.837940000000003</v>
      </c>
      <c r="P174" s="98">
        <v>59.011274999999998</v>
      </c>
      <c r="Q174" s="98">
        <v>59.893507</v>
      </c>
      <c r="R174" s="98">
        <v>61.628295000000001</v>
      </c>
      <c r="S174" s="98">
        <v>59.91</v>
      </c>
      <c r="T174" s="98">
        <v>59.72</v>
      </c>
      <c r="U174" s="98">
        <v>63.54</v>
      </c>
      <c r="V174" s="98">
        <v>58.78</v>
      </c>
      <c r="W174" s="98">
        <v>60.88</v>
      </c>
      <c r="X174" s="98">
        <v>61.96</v>
      </c>
      <c r="Y174" s="98">
        <v>62.03</v>
      </c>
      <c r="Z174" s="98">
        <v>63.38</v>
      </c>
      <c r="AA174" s="98">
        <v>61.16</v>
      </c>
      <c r="AB174" s="98">
        <v>62.13</v>
      </c>
      <c r="AC174" s="98">
        <v>63.1</v>
      </c>
      <c r="AD174" s="98">
        <v>63.57</v>
      </c>
      <c r="AE174" s="98">
        <v>64.069999999999993</v>
      </c>
      <c r="AF174" s="98">
        <v>65.819999999999993</v>
      </c>
    </row>
    <row r="175" spans="1:32" s="74" customFormat="1" ht="13.5" customHeight="1" x14ac:dyDescent="0.2">
      <c r="A175" s="94" t="s">
        <v>30</v>
      </c>
      <c r="B175" s="98">
        <v>38.837254999999999</v>
      </c>
      <c r="C175" s="98">
        <v>39.074294999999999</v>
      </c>
      <c r="D175" s="98">
        <v>40.271673999999997</v>
      </c>
      <c r="E175" s="98">
        <v>41.116543999999998</v>
      </c>
      <c r="F175" s="98">
        <v>48.346207</v>
      </c>
      <c r="G175" s="98">
        <v>48.799193000000002</v>
      </c>
      <c r="H175" s="98">
        <v>48.516050999999997</v>
      </c>
      <c r="I175" s="98">
        <v>49.959645000000002</v>
      </c>
      <c r="J175" s="98">
        <v>48.088610000000003</v>
      </c>
      <c r="K175" s="98">
        <v>46.104928000000001</v>
      </c>
      <c r="L175" s="98">
        <v>46.206226000000001</v>
      </c>
      <c r="M175" s="98">
        <v>45.695238000000003</v>
      </c>
      <c r="N175" s="98">
        <v>46.570048</v>
      </c>
      <c r="O175" s="98">
        <v>49.507762</v>
      </c>
      <c r="P175" s="98">
        <v>50.581093000000003</v>
      </c>
      <c r="Q175" s="98">
        <v>49.742356999999998</v>
      </c>
      <c r="R175" s="98">
        <v>50.250250000000001</v>
      </c>
      <c r="S175" s="98">
        <v>48.36</v>
      </c>
      <c r="T175" s="98">
        <v>47.16</v>
      </c>
      <c r="U175" s="98">
        <v>49.32</v>
      </c>
      <c r="V175" s="98">
        <v>44.08</v>
      </c>
      <c r="W175" s="98">
        <v>45.6</v>
      </c>
      <c r="X175" s="98">
        <v>47.19</v>
      </c>
      <c r="Y175" s="98">
        <v>45.39</v>
      </c>
      <c r="Z175" s="98">
        <v>46.25</v>
      </c>
      <c r="AA175" s="98">
        <v>44.91</v>
      </c>
      <c r="AB175" s="98">
        <v>45.9</v>
      </c>
      <c r="AC175" s="98">
        <v>45.37</v>
      </c>
      <c r="AD175" s="98">
        <v>44.7</v>
      </c>
      <c r="AE175" s="98">
        <v>45.74</v>
      </c>
      <c r="AF175" s="98">
        <v>48.36</v>
      </c>
    </row>
    <row r="176" spans="1:32" s="74" customFormat="1" ht="13.5" customHeight="1" x14ac:dyDescent="0.2">
      <c r="A176" s="94" t="s">
        <v>29</v>
      </c>
      <c r="B176" s="98">
        <v>9.2940480000000001</v>
      </c>
      <c r="C176" s="98">
        <v>10.90584</v>
      </c>
      <c r="D176" s="98">
        <v>10.807032</v>
      </c>
      <c r="E176" s="98">
        <v>10.90057</v>
      </c>
      <c r="F176" s="98">
        <v>12.279659000000001</v>
      </c>
      <c r="G176" s="98">
        <v>11.120081000000001</v>
      </c>
      <c r="H176" s="98">
        <v>10.539066999999999</v>
      </c>
      <c r="I176" s="98">
        <v>10.694108</v>
      </c>
      <c r="J176" s="98">
        <v>10.939031999999999</v>
      </c>
      <c r="K176" s="98">
        <v>10.850555999999999</v>
      </c>
      <c r="L176" s="98">
        <v>10.175096999999999</v>
      </c>
      <c r="M176" s="98">
        <v>11.238095</v>
      </c>
      <c r="N176" s="98">
        <v>12.811593999999999</v>
      </c>
      <c r="O176" s="98">
        <v>8.3301780000000001</v>
      </c>
      <c r="P176" s="98">
        <v>8.4301820000000003</v>
      </c>
      <c r="Q176" s="98">
        <v>10.151151</v>
      </c>
      <c r="R176" s="98">
        <v>11.378045</v>
      </c>
      <c r="S176" s="98">
        <v>11.55</v>
      </c>
      <c r="T176" s="98">
        <v>12.56</v>
      </c>
      <c r="U176" s="98">
        <v>14.23</v>
      </c>
      <c r="V176" s="98">
        <v>14.7</v>
      </c>
      <c r="W176" s="98">
        <v>15.28</v>
      </c>
      <c r="X176" s="98">
        <v>14.77</v>
      </c>
      <c r="Y176" s="98">
        <v>16.64</v>
      </c>
      <c r="Z176" s="98">
        <v>17.13</v>
      </c>
      <c r="AA176" s="98">
        <v>16.25</v>
      </c>
      <c r="AB176" s="98">
        <v>16.23</v>
      </c>
      <c r="AC176" s="98">
        <v>17.73</v>
      </c>
      <c r="AD176" s="98">
        <v>18.86</v>
      </c>
      <c r="AE176" s="98">
        <v>18.329999999999998</v>
      </c>
      <c r="AF176" s="98">
        <v>17.46</v>
      </c>
    </row>
    <row r="177" spans="1:32" s="74" customFormat="1" ht="13.5" customHeight="1" x14ac:dyDescent="0.2">
      <c r="A177" s="95" t="s">
        <v>27</v>
      </c>
      <c r="B177" s="98">
        <v>51.868696999999997</v>
      </c>
      <c r="C177" s="98">
        <v>50.019865000000003</v>
      </c>
      <c r="D177" s="98">
        <v>48.921294000000003</v>
      </c>
      <c r="E177" s="98">
        <v>47.982885000000003</v>
      </c>
      <c r="F177" s="98">
        <v>39.374133</v>
      </c>
      <c r="G177" s="98">
        <v>40.080727000000003</v>
      </c>
      <c r="H177" s="98">
        <v>40.944882</v>
      </c>
      <c r="I177" s="98">
        <v>39.346246999999998</v>
      </c>
      <c r="J177" s="98">
        <v>40.972358</v>
      </c>
      <c r="K177" s="98">
        <v>43.044514999999997</v>
      </c>
      <c r="L177" s="98">
        <v>43.618676999999998</v>
      </c>
      <c r="M177" s="98">
        <v>43.066667000000002</v>
      </c>
      <c r="N177" s="98">
        <v>40.618357000000003</v>
      </c>
      <c r="O177" s="98">
        <v>42.162059999999997</v>
      </c>
      <c r="P177" s="98">
        <v>40.988725000000002</v>
      </c>
      <c r="Q177" s="98">
        <v>40.106493</v>
      </c>
      <c r="R177" s="98">
        <v>38.371704999999999</v>
      </c>
      <c r="S177" s="98">
        <v>40.090000000000003</v>
      </c>
      <c r="T177" s="98">
        <v>40.28</v>
      </c>
      <c r="U177" s="98">
        <v>36.46</v>
      </c>
      <c r="V177" s="98">
        <v>41.22</v>
      </c>
      <c r="W177" s="98">
        <v>39.119999999999997</v>
      </c>
      <c r="X177" s="98">
        <v>38.04</v>
      </c>
      <c r="Y177" s="98">
        <v>37.97</v>
      </c>
      <c r="Z177" s="98">
        <v>36.619999999999997</v>
      </c>
      <c r="AA177" s="98">
        <v>38.840000000000003</v>
      </c>
      <c r="AB177" s="98">
        <v>37.869999999999997</v>
      </c>
      <c r="AC177" s="98">
        <v>36.9</v>
      </c>
      <c r="AD177" s="98">
        <v>36.43</v>
      </c>
      <c r="AE177" s="98">
        <v>35.93</v>
      </c>
      <c r="AF177" s="98">
        <v>34.18</v>
      </c>
    </row>
    <row r="178" spans="1:32" s="74" customFormat="1" ht="13.5" customHeight="1" x14ac:dyDescent="0.2">
      <c r="A178" s="96" t="s">
        <v>28</v>
      </c>
      <c r="B178" s="98">
        <v>51.591853</v>
      </c>
      <c r="C178" s="98">
        <v>49.642431000000002</v>
      </c>
      <c r="D178" s="98">
        <v>48.501798000000001</v>
      </c>
      <c r="E178" s="98">
        <v>47.595762000000001</v>
      </c>
      <c r="F178" s="98">
        <v>39.057239000000003</v>
      </c>
      <c r="G178" s="98">
        <v>39.374369000000002</v>
      </c>
      <c r="H178" s="98">
        <v>39.935392999999998</v>
      </c>
      <c r="I178" s="98">
        <v>38.377724000000001</v>
      </c>
      <c r="J178" s="98">
        <v>39.913741999999999</v>
      </c>
      <c r="K178" s="98">
        <v>42.170110999999999</v>
      </c>
      <c r="L178" s="98">
        <v>42.665370000000003</v>
      </c>
      <c r="M178" s="98">
        <v>42.076189999999997</v>
      </c>
      <c r="N178" s="98">
        <v>39.323670999999997</v>
      </c>
      <c r="O178" s="98">
        <v>40.628549999999997</v>
      </c>
      <c r="P178" s="98">
        <v>39.705117000000001</v>
      </c>
      <c r="Q178" s="98">
        <v>38.955685000000003</v>
      </c>
      <c r="R178" s="98">
        <v>37.804470999999999</v>
      </c>
      <c r="S178" s="98">
        <v>39.82</v>
      </c>
      <c r="T178" s="98">
        <v>39.840000000000003</v>
      </c>
      <c r="U178" s="98">
        <v>36.04</v>
      </c>
      <c r="V178" s="98">
        <v>41.07</v>
      </c>
      <c r="W178" s="98">
        <v>38.85</v>
      </c>
      <c r="X178" s="98">
        <v>37.76</v>
      </c>
      <c r="Y178" s="98">
        <v>37.71</v>
      </c>
      <c r="Z178" s="98">
        <v>36.520000000000003</v>
      </c>
      <c r="AA178" s="98">
        <v>38.79</v>
      </c>
      <c r="AB178" s="98">
        <v>37.869999999999997</v>
      </c>
      <c r="AC178" s="98">
        <v>36.9</v>
      </c>
      <c r="AD178" s="98">
        <v>36.43</v>
      </c>
      <c r="AE178" s="98">
        <v>35.93</v>
      </c>
      <c r="AF178" s="98">
        <v>34.18</v>
      </c>
    </row>
    <row r="179" spans="1:32" s="74" customFormat="1" ht="13.5" customHeight="1" x14ac:dyDescent="0.2">
      <c r="A179" s="94" t="s">
        <v>31</v>
      </c>
      <c r="B179" s="98">
        <v>0.27684399999999998</v>
      </c>
      <c r="C179" s="98">
        <v>0.37743300000000002</v>
      </c>
      <c r="D179" s="98">
        <v>0.41949700000000001</v>
      </c>
      <c r="E179" s="98">
        <v>0.38712299999999999</v>
      </c>
      <c r="F179" s="98">
        <v>0.31689400000000001</v>
      </c>
      <c r="G179" s="98">
        <v>0.70635700000000001</v>
      </c>
      <c r="H179" s="98">
        <v>1.0094890000000001</v>
      </c>
      <c r="I179" s="98">
        <v>0.96852300000000002</v>
      </c>
      <c r="J179" s="98">
        <v>1.058616</v>
      </c>
      <c r="K179" s="98">
        <v>0.87440399999999996</v>
      </c>
      <c r="L179" s="98">
        <v>0.95330700000000002</v>
      </c>
      <c r="M179" s="98">
        <v>0.99047600000000002</v>
      </c>
      <c r="N179" s="98">
        <v>1.294686</v>
      </c>
      <c r="O179" s="98">
        <v>1.5335099999999999</v>
      </c>
      <c r="P179" s="98">
        <v>1.2836080000000001</v>
      </c>
      <c r="Q179" s="98">
        <v>1.1508069999999999</v>
      </c>
      <c r="R179" s="98">
        <v>0.56723400000000002</v>
      </c>
      <c r="S179" s="98">
        <v>0.27</v>
      </c>
      <c r="T179" s="98">
        <v>0.44</v>
      </c>
      <c r="U179" s="98">
        <v>0.41</v>
      </c>
      <c r="V179" s="98">
        <v>0.14000000000000001</v>
      </c>
      <c r="W179" s="98">
        <v>0.28000000000000003</v>
      </c>
      <c r="X179" s="98">
        <v>0.28000000000000003</v>
      </c>
      <c r="Y179" s="98">
        <v>0.26</v>
      </c>
      <c r="Z179" s="98">
        <v>0.1</v>
      </c>
      <c r="AA179" s="98" t="s">
        <v>8</v>
      </c>
      <c r="AB179" s="98">
        <v>0</v>
      </c>
      <c r="AC179" s="98">
        <v>0</v>
      </c>
      <c r="AD179" s="98">
        <v>0</v>
      </c>
      <c r="AE179" s="98">
        <v>0</v>
      </c>
      <c r="AF179" s="98">
        <v>0</v>
      </c>
    </row>
    <row r="180" spans="1:32" s="74" customFormat="1" ht="13.5" customHeight="1" x14ac:dyDescent="0.2">
      <c r="A180" s="78" t="s">
        <v>64</v>
      </c>
      <c r="B180" s="92">
        <v>100</v>
      </c>
      <c r="C180" s="92">
        <v>100</v>
      </c>
      <c r="D180" s="92">
        <v>100</v>
      </c>
      <c r="E180" s="92">
        <v>100</v>
      </c>
      <c r="F180" s="92">
        <v>100</v>
      </c>
      <c r="G180" s="92">
        <v>100</v>
      </c>
      <c r="H180" s="92">
        <v>100</v>
      </c>
      <c r="I180" s="92">
        <v>100</v>
      </c>
      <c r="J180" s="92">
        <v>100</v>
      </c>
      <c r="K180" s="92">
        <v>100</v>
      </c>
      <c r="L180" s="92">
        <v>100</v>
      </c>
      <c r="M180" s="92">
        <v>100</v>
      </c>
      <c r="N180" s="92">
        <v>100</v>
      </c>
      <c r="O180" s="92">
        <v>100</v>
      </c>
      <c r="P180" s="92">
        <v>100</v>
      </c>
      <c r="Q180" s="92">
        <v>100</v>
      </c>
      <c r="R180" s="92">
        <v>100</v>
      </c>
      <c r="S180" s="92">
        <v>100</v>
      </c>
      <c r="T180" s="92">
        <v>100</v>
      </c>
      <c r="U180" s="92">
        <v>100</v>
      </c>
      <c r="V180" s="92">
        <v>100</v>
      </c>
      <c r="W180" s="92">
        <v>100</v>
      </c>
      <c r="X180" s="92">
        <v>100</v>
      </c>
      <c r="Y180" s="92">
        <v>100</v>
      </c>
      <c r="Z180" s="92">
        <v>100</v>
      </c>
      <c r="AA180" s="92">
        <v>100</v>
      </c>
      <c r="AB180" s="92">
        <v>100</v>
      </c>
      <c r="AC180" s="92">
        <v>100</v>
      </c>
      <c r="AD180" s="92">
        <v>100</v>
      </c>
      <c r="AE180" s="92">
        <v>100</v>
      </c>
      <c r="AF180" s="92">
        <v>100</v>
      </c>
    </row>
    <row r="181" spans="1:32" s="74" customFormat="1" ht="13.5" customHeight="1" x14ac:dyDescent="0.2">
      <c r="A181" s="93" t="s">
        <v>26</v>
      </c>
      <c r="B181" s="98">
        <v>23.529412000000001</v>
      </c>
      <c r="C181" s="98">
        <v>24.021739</v>
      </c>
      <c r="D181" s="98">
        <v>27.112676</v>
      </c>
      <c r="E181" s="98">
        <v>36.395349000000003</v>
      </c>
      <c r="F181" s="98">
        <v>35.799523000000001</v>
      </c>
      <c r="G181" s="98">
        <v>32.467531999999999</v>
      </c>
      <c r="H181" s="98">
        <v>31.754574999999999</v>
      </c>
      <c r="I181" s="98">
        <v>32.453245000000003</v>
      </c>
      <c r="J181" s="98">
        <v>32.548180000000002</v>
      </c>
      <c r="K181" s="98">
        <v>31.744312000000001</v>
      </c>
      <c r="L181" s="98">
        <v>30.281690000000001</v>
      </c>
      <c r="M181" s="98">
        <v>26.903552999999999</v>
      </c>
      <c r="N181" s="98">
        <v>27.808070000000001</v>
      </c>
      <c r="O181" s="98">
        <v>29.077252999999999</v>
      </c>
      <c r="P181" s="98">
        <v>32.657201000000001</v>
      </c>
      <c r="Q181" s="98">
        <v>31.665063</v>
      </c>
      <c r="R181" s="98">
        <v>31.898239</v>
      </c>
      <c r="S181" s="98">
        <v>31.9</v>
      </c>
      <c r="T181" s="98">
        <v>28.94</v>
      </c>
      <c r="U181" s="98">
        <v>28.82</v>
      </c>
      <c r="V181" s="98">
        <v>29.66</v>
      </c>
      <c r="W181" s="98">
        <v>31.65</v>
      </c>
      <c r="X181" s="98">
        <v>30.97</v>
      </c>
      <c r="Y181" s="98">
        <v>30.81</v>
      </c>
      <c r="Z181" s="98">
        <v>29.18</v>
      </c>
      <c r="AA181" s="98">
        <v>32.54</v>
      </c>
      <c r="AB181" s="98">
        <v>31.92</v>
      </c>
      <c r="AC181" s="98">
        <v>31.83</v>
      </c>
      <c r="AD181" s="98">
        <v>30.63</v>
      </c>
      <c r="AE181" s="98">
        <v>32.979999999999997</v>
      </c>
      <c r="AF181" s="98">
        <v>33.11</v>
      </c>
    </row>
    <row r="182" spans="1:32" s="74" customFormat="1" ht="13.5" customHeight="1" x14ac:dyDescent="0.2">
      <c r="A182" s="94" t="s">
        <v>30</v>
      </c>
      <c r="B182" s="98">
        <v>17.849899000000001</v>
      </c>
      <c r="C182" s="98">
        <v>19.021739</v>
      </c>
      <c r="D182" s="98">
        <v>20.657277000000001</v>
      </c>
      <c r="E182" s="98">
        <v>25.232558000000001</v>
      </c>
      <c r="F182" s="98">
        <v>26.133652000000001</v>
      </c>
      <c r="G182" s="98">
        <v>24.025974000000001</v>
      </c>
      <c r="H182" s="98">
        <v>23.466093000000001</v>
      </c>
      <c r="I182" s="98">
        <v>25.302530000000001</v>
      </c>
      <c r="J182" s="98">
        <v>24.839400000000001</v>
      </c>
      <c r="K182" s="98">
        <v>25.568797</v>
      </c>
      <c r="L182" s="98">
        <v>24.547284000000001</v>
      </c>
      <c r="M182" s="98">
        <v>21.827411000000001</v>
      </c>
      <c r="N182" s="98">
        <v>22.573609999999999</v>
      </c>
      <c r="O182" s="98">
        <v>21.137339000000001</v>
      </c>
      <c r="P182" s="98">
        <v>24.239350999999999</v>
      </c>
      <c r="Q182" s="98">
        <v>23.580366000000001</v>
      </c>
      <c r="R182" s="98">
        <v>23.776907999999999</v>
      </c>
      <c r="S182" s="98">
        <v>24.49</v>
      </c>
      <c r="T182" s="98">
        <v>22.96</v>
      </c>
      <c r="U182" s="98">
        <v>22.42</v>
      </c>
      <c r="V182" s="98">
        <v>24.54</v>
      </c>
      <c r="W182" s="98">
        <v>24.69</v>
      </c>
      <c r="X182" s="98">
        <v>23.89</v>
      </c>
      <c r="Y182" s="98">
        <v>22.12</v>
      </c>
      <c r="Z182" s="98">
        <v>21.38</v>
      </c>
      <c r="AA182" s="98">
        <v>22.55</v>
      </c>
      <c r="AB182" s="98">
        <v>22.46</v>
      </c>
      <c r="AC182" s="98">
        <v>22.82</v>
      </c>
      <c r="AD182" s="98">
        <v>21.88</v>
      </c>
      <c r="AE182" s="98">
        <v>21.46</v>
      </c>
      <c r="AF182" s="98">
        <v>22.95</v>
      </c>
    </row>
    <row r="183" spans="1:32" s="74" customFormat="1" ht="13.5" customHeight="1" x14ac:dyDescent="0.2">
      <c r="A183" s="94" t="s">
        <v>29</v>
      </c>
      <c r="B183" s="98">
        <v>5.679513</v>
      </c>
      <c r="C183" s="98">
        <v>5</v>
      </c>
      <c r="D183" s="98">
        <v>6.4553989999999999</v>
      </c>
      <c r="E183" s="98">
        <v>11.162791</v>
      </c>
      <c r="F183" s="98">
        <v>9.6658709999999992</v>
      </c>
      <c r="G183" s="98">
        <v>8.4415580000000006</v>
      </c>
      <c r="H183" s="98">
        <v>8.2884820000000001</v>
      </c>
      <c r="I183" s="98">
        <v>7.1507149999999999</v>
      </c>
      <c r="J183" s="98">
        <v>7.7087789999999998</v>
      </c>
      <c r="K183" s="98">
        <v>6.1755149999999999</v>
      </c>
      <c r="L183" s="98">
        <v>5.7344059999999999</v>
      </c>
      <c r="M183" s="98">
        <v>5.0761419999999999</v>
      </c>
      <c r="N183" s="98">
        <v>5.2344600000000003</v>
      </c>
      <c r="O183" s="98">
        <v>7.9399139999999999</v>
      </c>
      <c r="P183" s="98">
        <v>8.4178499999999996</v>
      </c>
      <c r="Q183" s="98">
        <v>8.0846970000000002</v>
      </c>
      <c r="R183" s="98">
        <v>8.1213309999999996</v>
      </c>
      <c r="S183" s="98">
        <v>7.42</v>
      </c>
      <c r="T183" s="98">
        <v>5.98</v>
      </c>
      <c r="U183" s="98">
        <v>6.4</v>
      </c>
      <c r="V183" s="98">
        <v>5.12</v>
      </c>
      <c r="W183" s="98">
        <v>6.96</v>
      </c>
      <c r="X183" s="98">
        <v>7.08</v>
      </c>
      <c r="Y183" s="98">
        <v>8.6999999999999993</v>
      </c>
      <c r="Z183" s="98">
        <v>7.81</v>
      </c>
      <c r="AA183" s="98">
        <v>9.99</v>
      </c>
      <c r="AB183" s="98">
        <v>9.4600000000000009</v>
      </c>
      <c r="AC183" s="98">
        <v>9.01</v>
      </c>
      <c r="AD183" s="98">
        <v>8.75</v>
      </c>
      <c r="AE183" s="98">
        <v>11.52</v>
      </c>
      <c r="AF183" s="98">
        <v>10.16</v>
      </c>
    </row>
    <row r="184" spans="1:32" s="74" customFormat="1" ht="13.5" customHeight="1" x14ac:dyDescent="0.2">
      <c r="A184" s="95" t="s">
        <v>27</v>
      </c>
      <c r="B184" s="98">
        <v>76.470588000000006</v>
      </c>
      <c r="C184" s="98">
        <v>75.978261000000003</v>
      </c>
      <c r="D184" s="98">
        <v>72.887324000000007</v>
      </c>
      <c r="E184" s="98">
        <v>63.604650999999997</v>
      </c>
      <c r="F184" s="98">
        <v>64.200477000000006</v>
      </c>
      <c r="G184" s="98">
        <v>67.532467999999994</v>
      </c>
      <c r="H184" s="98">
        <v>68.245424999999997</v>
      </c>
      <c r="I184" s="98">
        <v>67.546755000000005</v>
      </c>
      <c r="J184" s="98">
        <v>67.451819999999998</v>
      </c>
      <c r="K184" s="98">
        <v>68.255688000000006</v>
      </c>
      <c r="L184" s="98">
        <v>69.718310000000002</v>
      </c>
      <c r="M184" s="98">
        <v>73.096446999999998</v>
      </c>
      <c r="N184" s="98">
        <v>72.191929999999999</v>
      </c>
      <c r="O184" s="98">
        <v>70.922747000000001</v>
      </c>
      <c r="P184" s="98">
        <v>67.342798999999999</v>
      </c>
      <c r="Q184" s="98">
        <v>68.334936999999996</v>
      </c>
      <c r="R184" s="98">
        <v>68.101760999999996</v>
      </c>
      <c r="S184" s="98">
        <v>68.099999999999994</v>
      </c>
      <c r="T184" s="98">
        <v>71.06</v>
      </c>
      <c r="U184" s="98">
        <v>71.180000000000007</v>
      </c>
      <c r="V184" s="98">
        <v>70.34</v>
      </c>
      <c r="W184" s="98">
        <v>68.349999999999994</v>
      </c>
      <c r="X184" s="98">
        <v>69.03</v>
      </c>
      <c r="Y184" s="98">
        <v>69.19</v>
      </c>
      <c r="Z184" s="98">
        <v>70.819999999999993</v>
      </c>
      <c r="AA184" s="98">
        <v>67.459999999999994</v>
      </c>
      <c r="AB184" s="98">
        <v>68.08</v>
      </c>
      <c r="AC184" s="98">
        <v>68.17</v>
      </c>
      <c r="AD184" s="98">
        <v>69.38</v>
      </c>
      <c r="AE184" s="98">
        <v>67.02</v>
      </c>
      <c r="AF184" s="98">
        <v>66.89</v>
      </c>
    </row>
    <row r="185" spans="1:32" s="74" customFormat="1" ht="13.5" customHeight="1" x14ac:dyDescent="0.2">
      <c r="A185" s="96" t="s">
        <v>28</v>
      </c>
      <c r="B185" s="98" t="s">
        <v>8</v>
      </c>
      <c r="C185" s="98">
        <v>75.978261000000003</v>
      </c>
      <c r="D185" s="98">
        <v>72.300469000000007</v>
      </c>
      <c r="E185" s="98">
        <v>62.441859999999998</v>
      </c>
      <c r="F185" s="98" t="s">
        <v>8</v>
      </c>
      <c r="G185" s="98">
        <v>66.774891999999994</v>
      </c>
      <c r="H185" s="98">
        <v>67.707211999999998</v>
      </c>
      <c r="I185" s="98">
        <v>66.666667000000004</v>
      </c>
      <c r="J185" s="98">
        <v>65.631692000000001</v>
      </c>
      <c r="K185" s="98">
        <v>67.280607000000003</v>
      </c>
      <c r="L185" s="98">
        <v>68.712273999999994</v>
      </c>
      <c r="M185" s="98" t="s">
        <v>8</v>
      </c>
      <c r="N185" s="98" t="s">
        <v>8</v>
      </c>
      <c r="O185" s="98">
        <v>70.064378000000005</v>
      </c>
      <c r="P185" s="98">
        <v>65.720080999999993</v>
      </c>
      <c r="Q185" s="98">
        <v>67.564965999999998</v>
      </c>
      <c r="R185" s="98">
        <v>67.612523999999993</v>
      </c>
      <c r="S185" s="98">
        <v>67.739999999999995</v>
      </c>
      <c r="T185" s="98">
        <v>70.59</v>
      </c>
      <c r="U185" s="98">
        <v>70.040000000000006</v>
      </c>
      <c r="V185" s="98">
        <v>69.86</v>
      </c>
      <c r="W185" s="98">
        <v>68.16</v>
      </c>
      <c r="X185" s="98">
        <v>68.44</v>
      </c>
      <c r="Y185" s="98">
        <v>68.900000000000006</v>
      </c>
      <c r="Z185" s="98">
        <v>70.540000000000006</v>
      </c>
      <c r="AA185" s="98">
        <v>67.36</v>
      </c>
      <c r="AB185" s="98">
        <v>68.08</v>
      </c>
      <c r="AC185" s="98">
        <v>68.17</v>
      </c>
      <c r="AD185" s="98">
        <v>69.38</v>
      </c>
      <c r="AE185" s="98">
        <v>67.02</v>
      </c>
      <c r="AF185" s="98">
        <v>66.89</v>
      </c>
    </row>
    <row r="186" spans="1:32" s="74" customFormat="1" ht="13.5" customHeight="1" x14ac:dyDescent="0.2">
      <c r="A186" s="94" t="s">
        <v>31</v>
      </c>
      <c r="B186" s="99" t="s">
        <v>8</v>
      </c>
      <c r="C186" s="99">
        <v>0</v>
      </c>
      <c r="D186" s="99">
        <v>0.58685399999999999</v>
      </c>
      <c r="E186" s="99">
        <v>1.1627909999999999</v>
      </c>
      <c r="F186" s="99" t="s">
        <v>8</v>
      </c>
      <c r="G186" s="99">
        <v>0.75757600000000003</v>
      </c>
      <c r="H186" s="99">
        <v>0.53821300000000005</v>
      </c>
      <c r="I186" s="99">
        <v>0.88008799999999998</v>
      </c>
      <c r="J186" s="99">
        <v>1.820128</v>
      </c>
      <c r="K186" s="99">
        <v>0.97508099999999998</v>
      </c>
      <c r="L186" s="99">
        <v>1.0060359999999999</v>
      </c>
      <c r="M186" s="99" t="s">
        <v>8</v>
      </c>
      <c r="N186" s="99" t="s">
        <v>8</v>
      </c>
      <c r="O186" s="99">
        <v>0.85836900000000005</v>
      </c>
      <c r="P186" s="99">
        <v>1.6227180000000001</v>
      </c>
      <c r="Q186" s="99">
        <v>0.76997099999999996</v>
      </c>
      <c r="R186" s="99">
        <v>0.48923699999999998</v>
      </c>
      <c r="S186" s="99">
        <v>0.36</v>
      </c>
      <c r="T186" s="99">
        <v>0.47</v>
      </c>
      <c r="U186" s="99">
        <v>1.1399999999999999</v>
      </c>
      <c r="V186" s="99" t="s">
        <v>8</v>
      </c>
      <c r="W186" s="99" t="s">
        <v>8</v>
      </c>
      <c r="X186" s="99">
        <v>0.59</v>
      </c>
      <c r="Y186" s="99" t="s">
        <v>8</v>
      </c>
      <c r="Z186" s="99" t="s">
        <v>8</v>
      </c>
      <c r="AA186" s="99" t="s">
        <v>8</v>
      </c>
      <c r="AB186" s="99">
        <v>0</v>
      </c>
      <c r="AC186" s="99">
        <v>0</v>
      </c>
      <c r="AD186" s="99">
        <v>0</v>
      </c>
      <c r="AE186" s="99">
        <v>0</v>
      </c>
      <c r="AF186" s="99">
        <v>0</v>
      </c>
    </row>
    <row r="187" spans="1:32" ht="13.5" customHeight="1" x14ac:dyDescent="0.2">
      <c r="A187" s="128" t="s">
        <v>38</v>
      </c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/>
      <c r="AE187"/>
      <c r="AF187"/>
    </row>
    <row r="188" spans="1:32" ht="13.5" customHeight="1" x14ac:dyDescent="0.2">
      <c r="A188" s="131" t="s">
        <v>4</v>
      </c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/>
      <c r="AE188"/>
      <c r="AF188"/>
    </row>
    <row r="189" spans="1:32" s="32" customFormat="1" ht="13.5" customHeight="1" x14ac:dyDescent="0.2">
      <c r="A189" s="133" t="s">
        <v>16</v>
      </c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</row>
    <row r="190" spans="1:32" s="32" customFormat="1" ht="13.5" customHeight="1" x14ac:dyDescent="0.2">
      <c r="A190" s="106" t="s">
        <v>89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</row>
    <row r="191" spans="1:32" ht="13.5" customHeight="1" x14ac:dyDescent="0.2">
      <c r="A191" s="129" t="s">
        <v>33</v>
      </c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/>
      <c r="AE191"/>
      <c r="AF191"/>
    </row>
    <row r="192" spans="1:32" ht="13.5" customHeight="1" x14ac:dyDescent="0.2">
      <c r="A192" s="109" t="str">
        <f>Index!A12</f>
        <v>Source: OFS – Elèves et étudiants (SDL)</v>
      </c>
      <c r="B192" s="109"/>
      <c r="C192" s="109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/>
      <c r="AE192"/>
      <c r="AF192"/>
    </row>
    <row r="193" spans="1:32" ht="13.5" customHeight="1" x14ac:dyDescent="0.2">
      <c r="A193" s="125" t="str">
        <f>Index!A13</f>
        <v>© OFS 2022</v>
      </c>
      <c r="B193" s="125"/>
      <c r="C193" s="125"/>
      <c r="D193" s="125"/>
      <c r="E193" s="125"/>
      <c r="F193" s="125"/>
      <c r="G193" s="125"/>
      <c r="H193" s="125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/>
      <c r="AE193"/>
      <c r="AF193"/>
    </row>
    <row r="194" spans="1:32" ht="25.5" customHeight="1" x14ac:dyDescent="0.2">
      <c r="A194" s="89" t="str">
        <f>Index!A14</f>
        <v>Contact: Office fédéral de la statistique (OFS), Indicateurs de la formation, EducIndicators@bfs.admin.ch</v>
      </c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/>
      <c r="AE194"/>
      <c r="AF194"/>
    </row>
  </sheetData>
  <mergeCells count="8">
    <mergeCell ref="A2:AB2"/>
    <mergeCell ref="A3:AC3"/>
    <mergeCell ref="A188:AC188"/>
    <mergeCell ref="A187:AC187"/>
    <mergeCell ref="A193:AC193"/>
    <mergeCell ref="A192:AC192"/>
    <mergeCell ref="A191:AC191"/>
    <mergeCell ref="A189:AC189"/>
  </mergeCells>
  <hyperlinks>
    <hyperlink ref="A1" location="Index!A1" display="Retour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0"/>
  <sheetViews>
    <sheetView showGridLines="0" zoomScaleNormal="100" zoomScaleSheetLayoutView="90"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22.140625" customWidth="1"/>
    <col min="2" max="2" width="6.5703125" customWidth="1"/>
    <col min="3" max="6" width="6.5703125" hidden="1" customWidth="1"/>
    <col min="7" max="7" width="6.5703125" customWidth="1"/>
    <col min="8" max="11" width="6.5703125" hidden="1" customWidth="1"/>
    <col min="12" max="12" width="6.5703125" customWidth="1"/>
    <col min="13" max="16" width="6.5703125" hidden="1" customWidth="1"/>
    <col min="17" max="17" width="6.5703125" customWidth="1"/>
    <col min="18" max="21" width="6.5703125" hidden="1" customWidth="1"/>
    <col min="22" max="32" width="6.5703125" customWidth="1"/>
  </cols>
  <sheetData>
    <row r="1" spans="1:32" s="9" customFormat="1" ht="25.5" customHeight="1" x14ac:dyDescent="0.2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</row>
    <row r="2" spans="1:32" s="9" customFormat="1" ht="13.5" customHeight="1" x14ac:dyDescent="0.2">
      <c r="A2" s="127" t="str">
        <f>CONCATENATE(Index!A1," selon le domaine de formation, le sexe et la nationalité, de 1990/91 à ",RIGHT(Index!A13,4)-2,"/",RIGHT(Index!A13,2)-1)</f>
        <v>Choix de formation au degré secondaire II selon le domaine de formation, le sexe et la nationalité, de 1990/91 à 2020/21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02"/>
      <c r="AD2" s="102"/>
      <c r="AE2" s="102"/>
      <c r="AF2" s="102" t="s">
        <v>24</v>
      </c>
    </row>
    <row r="3" spans="1:32" s="14" customFormat="1" ht="14.25" customHeight="1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</row>
    <row r="4" spans="1:32" s="74" customFormat="1" ht="13.5" customHeight="1" x14ac:dyDescent="0.2">
      <c r="A4" s="70"/>
      <c r="B4" s="71">
        <v>1990</v>
      </c>
      <c r="C4" s="71">
        <v>1991</v>
      </c>
      <c r="D4" s="71">
        <v>1992</v>
      </c>
      <c r="E4" s="71">
        <v>1993</v>
      </c>
      <c r="F4" s="71">
        <v>1994</v>
      </c>
      <c r="G4" s="72">
        <v>1995</v>
      </c>
      <c r="H4" s="71">
        <v>1996</v>
      </c>
      <c r="I4" s="71">
        <v>1997</v>
      </c>
      <c r="J4" s="71">
        <v>1998</v>
      </c>
      <c r="K4" s="71">
        <v>1999</v>
      </c>
      <c r="L4" s="71">
        <v>2000</v>
      </c>
      <c r="M4" s="71">
        <v>2001</v>
      </c>
      <c r="N4" s="71">
        <v>2002</v>
      </c>
      <c r="O4" s="71">
        <v>2003</v>
      </c>
      <c r="P4" s="73">
        <v>2004</v>
      </c>
      <c r="Q4" s="71">
        <v>2005</v>
      </c>
      <c r="R4" s="71">
        <v>2006</v>
      </c>
      <c r="S4" s="71">
        <v>2007</v>
      </c>
      <c r="T4" s="73">
        <v>2008</v>
      </c>
      <c r="U4" s="73">
        <v>2009</v>
      </c>
      <c r="V4" s="73">
        <v>2010</v>
      </c>
      <c r="W4" s="73" t="s">
        <v>12</v>
      </c>
      <c r="X4" s="73">
        <v>2012</v>
      </c>
      <c r="Y4" s="73">
        <v>2013</v>
      </c>
      <c r="Z4" s="73">
        <v>2014</v>
      </c>
      <c r="AA4" s="73">
        <v>2015</v>
      </c>
      <c r="AB4" s="73">
        <v>2016</v>
      </c>
      <c r="AC4" s="73" t="s">
        <v>34</v>
      </c>
      <c r="AD4" s="73" t="s">
        <v>82</v>
      </c>
      <c r="AE4" s="73" t="s">
        <v>85</v>
      </c>
      <c r="AF4" s="73" t="s">
        <v>87</v>
      </c>
    </row>
    <row r="5" spans="1:32" s="74" customFormat="1" ht="13.5" customHeight="1" x14ac:dyDescent="0.2">
      <c r="A5" s="78" t="s">
        <v>0</v>
      </c>
      <c r="B5" s="79">
        <v>100</v>
      </c>
      <c r="C5" s="79">
        <v>100</v>
      </c>
      <c r="D5" s="79">
        <v>100</v>
      </c>
      <c r="E5" s="79">
        <v>100</v>
      </c>
      <c r="F5" s="79">
        <v>100</v>
      </c>
      <c r="G5" s="79">
        <v>100</v>
      </c>
      <c r="H5" s="79">
        <v>100</v>
      </c>
      <c r="I5" s="79">
        <v>100</v>
      </c>
      <c r="J5" s="79">
        <v>100</v>
      </c>
      <c r="K5" s="79">
        <v>100</v>
      </c>
      <c r="L5" s="79">
        <v>100</v>
      </c>
      <c r="M5" s="79">
        <v>100</v>
      </c>
      <c r="N5" s="79">
        <v>100</v>
      </c>
      <c r="O5" s="79">
        <v>100</v>
      </c>
      <c r="P5" s="79">
        <v>100</v>
      </c>
      <c r="Q5" s="79">
        <v>100</v>
      </c>
      <c r="R5" s="79">
        <v>100</v>
      </c>
      <c r="S5" s="79">
        <v>100</v>
      </c>
      <c r="T5" s="79">
        <v>100</v>
      </c>
      <c r="U5" s="79">
        <v>100</v>
      </c>
      <c r="V5" s="79">
        <v>100</v>
      </c>
      <c r="W5" s="79">
        <v>100</v>
      </c>
      <c r="X5" s="79">
        <v>100</v>
      </c>
      <c r="Y5" s="79">
        <v>100</v>
      </c>
      <c r="Z5" s="79">
        <v>100</v>
      </c>
      <c r="AA5" s="79">
        <v>100</v>
      </c>
      <c r="AB5" s="79">
        <v>100</v>
      </c>
      <c r="AC5" s="79">
        <v>100</v>
      </c>
      <c r="AD5" s="79">
        <v>100</v>
      </c>
      <c r="AE5" s="79">
        <v>100</v>
      </c>
      <c r="AF5" s="79">
        <v>100</v>
      </c>
    </row>
    <row r="6" spans="1:32" s="74" customFormat="1" ht="13.5" customHeight="1" x14ac:dyDescent="0.2">
      <c r="A6" s="93" t="s">
        <v>65</v>
      </c>
      <c r="B6" s="75">
        <v>4.01</v>
      </c>
      <c r="C6" s="75">
        <v>4.07</v>
      </c>
      <c r="D6" s="75">
        <v>3.75</v>
      </c>
      <c r="E6" s="75">
        <v>3.49</v>
      </c>
      <c r="F6" s="75">
        <v>3.35</v>
      </c>
      <c r="G6" s="75">
        <v>3.33</v>
      </c>
      <c r="H6" s="75">
        <v>3.25</v>
      </c>
      <c r="I6" s="75">
        <v>3.14</v>
      </c>
      <c r="J6" s="75">
        <v>3.13</v>
      </c>
      <c r="K6" s="75">
        <v>3.46</v>
      </c>
      <c r="L6" s="75">
        <v>3.7</v>
      </c>
      <c r="M6" s="75">
        <v>3.6</v>
      </c>
      <c r="N6" s="75">
        <v>3.47</v>
      </c>
      <c r="O6" s="75">
        <v>3.37</v>
      </c>
      <c r="P6" s="75">
        <v>3.15</v>
      </c>
      <c r="Q6" s="75">
        <v>3.16</v>
      </c>
      <c r="R6" s="75">
        <v>3.11</v>
      </c>
      <c r="S6" s="75">
        <v>3.2</v>
      </c>
      <c r="T6" s="75">
        <v>3.15</v>
      </c>
      <c r="U6" s="75">
        <v>2.92</v>
      </c>
      <c r="V6" s="75">
        <v>3.13</v>
      </c>
      <c r="W6" s="75">
        <v>3.05</v>
      </c>
      <c r="X6" s="75">
        <v>2.95</v>
      </c>
      <c r="Y6" s="75">
        <v>2.89</v>
      </c>
      <c r="Z6" s="75">
        <v>3.01</v>
      </c>
      <c r="AA6" s="75">
        <v>2.86</v>
      </c>
      <c r="AB6" s="75">
        <v>3.05</v>
      </c>
      <c r="AC6" s="75">
        <v>2.92</v>
      </c>
      <c r="AD6" s="75">
        <v>2.96</v>
      </c>
      <c r="AE6" s="75">
        <v>2.88</v>
      </c>
      <c r="AF6" s="75">
        <v>2.95</v>
      </c>
    </row>
    <row r="7" spans="1:32" s="74" customFormat="1" ht="13.5" customHeight="1" x14ac:dyDescent="0.2">
      <c r="A7" s="93" t="s">
        <v>66</v>
      </c>
      <c r="B7" s="75">
        <v>39.25</v>
      </c>
      <c r="C7" s="75">
        <v>39.200000000000003</v>
      </c>
      <c r="D7" s="75">
        <v>38.630000000000003</v>
      </c>
      <c r="E7" s="75">
        <v>36.76</v>
      </c>
      <c r="F7" s="75">
        <v>35.33</v>
      </c>
      <c r="G7" s="75">
        <v>35.76</v>
      </c>
      <c r="H7" s="75">
        <v>37.229999999999997</v>
      </c>
      <c r="I7" s="75">
        <v>37.18</v>
      </c>
      <c r="J7" s="75">
        <v>37.369999999999997</v>
      </c>
      <c r="K7" s="75">
        <v>37.72</v>
      </c>
      <c r="L7" s="75">
        <v>38.44</v>
      </c>
      <c r="M7" s="75">
        <v>38.89</v>
      </c>
      <c r="N7" s="75">
        <v>39.19</v>
      </c>
      <c r="O7" s="75">
        <v>37.51</v>
      </c>
      <c r="P7" s="75">
        <v>35.67</v>
      </c>
      <c r="Q7" s="75">
        <v>35.119999999999997</v>
      </c>
      <c r="R7" s="75">
        <v>34.76</v>
      </c>
      <c r="S7" s="75">
        <v>34.409999999999997</v>
      </c>
      <c r="T7" s="75">
        <v>35.53</v>
      </c>
      <c r="U7" s="75">
        <v>35.909999999999997</v>
      </c>
      <c r="V7" s="75">
        <v>35.26</v>
      </c>
      <c r="W7" s="75">
        <v>35.049999999999997</v>
      </c>
      <c r="X7" s="75">
        <v>34.78</v>
      </c>
      <c r="Y7" s="75">
        <v>34.53</v>
      </c>
      <c r="Z7" s="75">
        <v>34.159999999999997</v>
      </c>
      <c r="AA7" s="75">
        <v>34.21</v>
      </c>
      <c r="AB7" s="75">
        <v>33.83</v>
      </c>
      <c r="AC7" s="75">
        <v>33.51</v>
      </c>
      <c r="AD7" s="75">
        <v>32.53</v>
      </c>
      <c r="AE7" s="75">
        <v>32.56</v>
      </c>
      <c r="AF7" s="75">
        <v>32.1</v>
      </c>
    </row>
    <row r="8" spans="1:32" s="74" customFormat="1" ht="13.5" customHeight="1" x14ac:dyDescent="0.2">
      <c r="A8" s="93" t="s">
        <v>67</v>
      </c>
      <c r="B8" s="75">
        <v>0</v>
      </c>
      <c r="C8" s="75">
        <v>0</v>
      </c>
      <c r="D8" s="75">
        <v>0</v>
      </c>
      <c r="E8" s="75">
        <v>0.04</v>
      </c>
      <c r="F8" s="75">
        <v>7.0000000000000007E-2</v>
      </c>
      <c r="G8" s="75">
        <v>0.46</v>
      </c>
      <c r="H8" s="75">
        <v>0.7</v>
      </c>
      <c r="I8" s="75">
        <v>1.1100000000000001</v>
      </c>
      <c r="J8" s="75">
        <v>1.37</v>
      </c>
      <c r="K8" s="75">
        <v>2.02</v>
      </c>
      <c r="L8" s="75">
        <v>2.62</v>
      </c>
      <c r="M8" s="75">
        <v>3</v>
      </c>
      <c r="N8" s="75">
        <v>2.6</v>
      </c>
      <c r="O8" s="75">
        <v>2.4700000000000002</v>
      </c>
      <c r="P8" s="75">
        <v>2.2799999999999998</v>
      </c>
      <c r="Q8" s="75">
        <v>2.3199999999999998</v>
      </c>
      <c r="R8" s="75">
        <v>2.19</v>
      </c>
      <c r="S8" s="75">
        <v>2.3199999999999998</v>
      </c>
      <c r="T8" s="75">
        <v>2.36</v>
      </c>
      <c r="U8" s="75">
        <v>2.5</v>
      </c>
      <c r="V8" s="75">
        <v>2.5099999999999998</v>
      </c>
      <c r="W8" s="75">
        <v>2.7</v>
      </c>
      <c r="X8" s="75">
        <v>2.77</v>
      </c>
      <c r="Y8" s="75">
        <v>2.79</v>
      </c>
      <c r="Z8" s="75">
        <v>3.05</v>
      </c>
      <c r="AA8" s="75">
        <v>3.21</v>
      </c>
      <c r="AB8" s="75">
        <v>3.33</v>
      </c>
      <c r="AC8" s="75">
        <v>3.51</v>
      </c>
      <c r="AD8" s="75">
        <v>3.69</v>
      </c>
      <c r="AE8" s="75">
        <v>3.89</v>
      </c>
      <c r="AF8" s="75">
        <v>3.97</v>
      </c>
    </row>
    <row r="9" spans="1:32" s="74" customFormat="1" ht="13.5" customHeight="1" x14ac:dyDescent="0.2">
      <c r="A9" s="93" t="s">
        <v>68</v>
      </c>
      <c r="B9" s="75">
        <v>22.53</v>
      </c>
      <c r="C9" s="75">
        <v>23.37</v>
      </c>
      <c r="D9" s="75">
        <v>23.76</v>
      </c>
      <c r="E9" s="75">
        <v>24.02</v>
      </c>
      <c r="F9" s="75">
        <v>23.8</v>
      </c>
      <c r="G9" s="75">
        <v>23.28</v>
      </c>
      <c r="H9" s="75">
        <v>22.92</v>
      </c>
      <c r="I9" s="75">
        <v>22.51</v>
      </c>
      <c r="J9" s="75">
        <v>21.96</v>
      </c>
      <c r="K9" s="75">
        <v>21.22</v>
      </c>
      <c r="L9" s="75">
        <v>21.11</v>
      </c>
      <c r="M9" s="75">
        <v>21.47</v>
      </c>
      <c r="N9" s="75">
        <v>21.32</v>
      </c>
      <c r="O9" s="75">
        <v>21.23</v>
      </c>
      <c r="P9" s="75">
        <v>21.04</v>
      </c>
      <c r="Q9" s="75">
        <v>21.01</v>
      </c>
      <c r="R9" s="75">
        <v>20.52</v>
      </c>
      <c r="S9" s="75">
        <v>20.88</v>
      </c>
      <c r="T9" s="75">
        <v>20.62</v>
      </c>
      <c r="U9" s="75">
        <v>19.71</v>
      </c>
      <c r="V9" s="75">
        <v>19.98</v>
      </c>
      <c r="W9" s="75">
        <v>19.98</v>
      </c>
      <c r="X9" s="75">
        <v>19.78</v>
      </c>
      <c r="Y9" s="75">
        <v>20.12</v>
      </c>
      <c r="Z9" s="75">
        <v>19.899999999999999</v>
      </c>
      <c r="AA9" s="75">
        <v>19.649999999999999</v>
      </c>
      <c r="AB9" s="75">
        <v>19.21</v>
      </c>
      <c r="AC9" s="75">
        <v>19.059999999999999</v>
      </c>
      <c r="AD9" s="75">
        <v>19.04</v>
      </c>
      <c r="AE9" s="75">
        <v>19.420000000000002</v>
      </c>
      <c r="AF9" s="75">
        <v>19.18</v>
      </c>
    </row>
    <row r="10" spans="1:32" s="74" customFormat="1" ht="13.5" customHeight="1" x14ac:dyDescent="0.2">
      <c r="A10" s="93" t="s">
        <v>69</v>
      </c>
      <c r="B10" s="75">
        <v>5.49</v>
      </c>
      <c r="C10" s="75">
        <v>5.54</v>
      </c>
      <c r="D10" s="75">
        <v>5.73</v>
      </c>
      <c r="E10" s="75">
        <v>6.52</v>
      </c>
      <c r="F10" s="75">
        <v>6.6</v>
      </c>
      <c r="G10" s="75">
        <v>6.5</v>
      </c>
      <c r="H10" s="75">
        <v>6.67</v>
      </c>
      <c r="I10" s="75">
        <v>6.97</v>
      </c>
      <c r="J10" s="75">
        <v>6.63</v>
      </c>
      <c r="K10" s="75">
        <v>6.19</v>
      </c>
      <c r="L10" s="75">
        <v>5.69</v>
      </c>
      <c r="M10" s="75">
        <v>5.27</v>
      </c>
      <c r="N10" s="75">
        <v>4.93</v>
      </c>
      <c r="O10" s="75">
        <v>5.35</v>
      </c>
      <c r="P10" s="75">
        <v>5.72</v>
      </c>
      <c r="Q10" s="75">
        <v>5.7</v>
      </c>
      <c r="R10" s="75">
        <v>5.83</v>
      </c>
      <c r="S10" s="75">
        <v>5.6</v>
      </c>
      <c r="T10" s="75">
        <v>5.49</v>
      </c>
      <c r="U10" s="75">
        <v>5.2</v>
      </c>
      <c r="V10" s="75">
        <v>5.18</v>
      </c>
      <c r="W10" s="75">
        <v>5.0999999999999996</v>
      </c>
      <c r="X10" s="75">
        <v>5.09</v>
      </c>
      <c r="Y10" s="75">
        <v>4.7300000000000004</v>
      </c>
      <c r="Z10" s="75">
        <v>4.67</v>
      </c>
      <c r="AA10" s="75">
        <v>4.8</v>
      </c>
      <c r="AB10" s="75">
        <v>4.68</v>
      </c>
      <c r="AC10" s="75">
        <v>4.5199999999999996</v>
      </c>
      <c r="AD10" s="75">
        <v>4.4800000000000004</v>
      </c>
      <c r="AE10" s="75">
        <v>4.3499999999999996</v>
      </c>
      <c r="AF10" s="75">
        <v>4.33</v>
      </c>
    </row>
    <row r="11" spans="1:32" s="74" customFormat="1" ht="13.5" customHeight="1" x14ac:dyDescent="0.2">
      <c r="A11" s="93" t="s">
        <v>70</v>
      </c>
      <c r="B11" s="75">
        <v>10.85</v>
      </c>
      <c r="C11" s="75">
        <v>10.67</v>
      </c>
      <c r="D11" s="75">
        <v>10.039999999999999</v>
      </c>
      <c r="E11" s="75">
        <v>10.45</v>
      </c>
      <c r="F11" s="75">
        <v>11.5</v>
      </c>
      <c r="G11" s="75">
        <v>11.9</v>
      </c>
      <c r="H11" s="75">
        <v>10.9</v>
      </c>
      <c r="I11" s="75">
        <v>10.31</v>
      </c>
      <c r="J11" s="75">
        <v>10.26</v>
      </c>
      <c r="K11" s="75">
        <v>9.8699999999999992</v>
      </c>
      <c r="L11" s="75">
        <v>9.7100000000000009</v>
      </c>
      <c r="M11" s="75">
        <v>9.5399999999999991</v>
      </c>
      <c r="N11" s="75">
        <v>9.7899999999999991</v>
      </c>
      <c r="O11" s="75">
        <v>10.23</v>
      </c>
      <c r="P11" s="75">
        <v>11.29</v>
      </c>
      <c r="Q11" s="75">
        <v>11.67</v>
      </c>
      <c r="R11" s="75">
        <v>11.58</v>
      </c>
      <c r="S11" s="75">
        <v>11.9</v>
      </c>
      <c r="T11" s="75">
        <v>11</v>
      </c>
      <c r="U11" s="75">
        <v>10.61</v>
      </c>
      <c r="V11" s="75">
        <v>11.08</v>
      </c>
      <c r="W11" s="75">
        <v>10.61</v>
      </c>
      <c r="X11" s="75">
        <v>10.72</v>
      </c>
      <c r="Y11" s="75">
        <v>10.56</v>
      </c>
      <c r="Z11" s="75">
        <v>10.26</v>
      </c>
      <c r="AA11" s="75">
        <v>10.19</v>
      </c>
      <c r="AB11" s="75">
        <v>9.84</v>
      </c>
      <c r="AC11" s="75">
        <v>9.59</v>
      </c>
      <c r="AD11" s="75">
        <v>9.8800000000000008</v>
      </c>
      <c r="AE11" s="75">
        <v>9.64</v>
      </c>
      <c r="AF11" s="75">
        <v>9.5500000000000007</v>
      </c>
    </row>
    <row r="12" spans="1:32" s="74" customFormat="1" ht="13.5" customHeight="1" x14ac:dyDescent="0.2">
      <c r="A12" s="93" t="s">
        <v>71</v>
      </c>
      <c r="B12" s="75">
        <v>3.86</v>
      </c>
      <c r="C12" s="75">
        <v>3.73</v>
      </c>
      <c r="D12" s="75">
        <v>3.66</v>
      </c>
      <c r="E12" s="75">
        <v>3.65</v>
      </c>
      <c r="F12" s="75">
        <v>3.79</v>
      </c>
      <c r="G12" s="75">
        <v>3.82</v>
      </c>
      <c r="H12" s="75">
        <v>3.72</v>
      </c>
      <c r="I12" s="75">
        <v>3.98</v>
      </c>
      <c r="J12" s="75">
        <v>3.96</v>
      </c>
      <c r="K12" s="75">
        <v>3.73</v>
      </c>
      <c r="L12" s="75">
        <v>3.44</v>
      </c>
      <c r="M12" s="75">
        <v>3.26</v>
      </c>
      <c r="N12" s="75">
        <v>3.47</v>
      </c>
      <c r="O12" s="75">
        <v>3.6</v>
      </c>
      <c r="P12" s="75">
        <v>3.79</v>
      </c>
      <c r="Q12" s="75">
        <v>3.73</v>
      </c>
      <c r="R12" s="75">
        <v>3.58</v>
      </c>
      <c r="S12" s="75">
        <v>3.8</v>
      </c>
      <c r="T12" s="75">
        <v>3.73</v>
      </c>
      <c r="U12" s="75">
        <v>3.94</v>
      </c>
      <c r="V12" s="75">
        <v>3.73</v>
      </c>
      <c r="W12" s="75">
        <v>3.71</v>
      </c>
      <c r="X12" s="75">
        <v>3.6</v>
      </c>
      <c r="Y12" s="75">
        <v>3.51</v>
      </c>
      <c r="Z12" s="75">
        <v>3.55</v>
      </c>
      <c r="AA12" s="75">
        <v>3.46</v>
      </c>
      <c r="AB12" s="75">
        <v>3.51</v>
      </c>
      <c r="AC12" s="75">
        <v>3.38</v>
      </c>
      <c r="AD12" s="75">
        <v>3.41</v>
      </c>
      <c r="AE12" s="75">
        <v>3.3</v>
      </c>
      <c r="AF12" s="75">
        <v>3.44</v>
      </c>
    </row>
    <row r="13" spans="1:32" s="74" customFormat="1" ht="13.5" customHeight="1" x14ac:dyDescent="0.2">
      <c r="A13" s="95" t="s">
        <v>72</v>
      </c>
      <c r="B13" s="75">
        <v>5.67</v>
      </c>
      <c r="C13" s="75">
        <v>5.58</v>
      </c>
      <c r="D13" s="75">
        <v>5.82</v>
      </c>
      <c r="E13" s="75">
        <v>5.87</v>
      </c>
      <c r="F13" s="75">
        <v>6.03</v>
      </c>
      <c r="G13" s="75">
        <v>5.75</v>
      </c>
      <c r="H13" s="75">
        <v>5.7</v>
      </c>
      <c r="I13" s="75">
        <v>5.45</v>
      </c>
      <c r="J13" s="75">
        <v>5.25</v>
      </c>
      <c r="K13" s="75">
        <v>5.36</v>
      </c>
      <c r="L13" s="75">
        <v>4.84</v>
      </c>
      <c r="M13" s="75">
        <v>5.12</v>
      </c>
      <c r="N13" s="75">
        <v>5.46</v>
      </c>
      <c r="O13" s="75">
        <v>6.03</v>
      </c>
      <c r="P13" s="75">
        <v>6.63</v>
      </c>
      <c r="Q13" s="75">
        <v>6.31</v>
      </c>
      <c r="R13" s="75">
        <v>6.46</v>
      </c>
      <c r="S13" s="75">
        <v>6.05</v>
      </c>
      <c r="T13" s="75">
        <v>6.31</v>
      </c>
      <c r="U13" s="75">
        <v>6.8</v>
      </c>
      <c r="V13" s="75">
        <v>7.23</v>
      </c>
      <c r="W13" s="75">
        <v>7.47</v>
      </c>
      <c r="X13" s="75">
        <v>7.73</v>
      </c>
      <c r="Y13" s="75">
        <v>8.0299999999999994</v>
      </c>
      <c r="Z13" s="75">
        <v>8.4600000000000009</v>
      </c>
      <c r="AA13" s="75">
        <v>8.6</v>
      </c>
      <c r="AB13" s="75">
        <v>9.11</v>
      </c>
      <c r="AC13" s="75">
        <v>9.66</v>
      </c>
      <c r="AD13" s="75">
        <v>9.8800000000000008</v>
      </c>
      <c r="AE13" s="75">
        <v>9.9700000000000006</v>
      </c>
      <c r="AF13" s="75">
        <v>10.3</v>
      </c>
    </row>
    <row r="14" spans="1:32" s="74" customFormat="1" ht="13.5" customHeight="1" x14ac:dyDescent="0.2">
      <c r="A14" s="95" t="s">
        <v>73</v>
      </c>
      <c r="B14" s="75">
        <v>0.25</v>
      </c>
      <c r="C14" s="75">
        <v>0.19</v>
      </c>
      <c r="D14" s="75">
        <v>0.24</v>
      </c>
      <c r="E14" s="75">
        <v>0.21</v>
      </c>
      <c r="F14" s="75">
        <v>0.15</v>
      </c>
      <c r="G14" s="75">
        <v>0.14000000000000001</v>
      </c>
      <c r="H14" s="75">
        <v>0.15</v>
      </c>
      <c r="I14" s="75">
        <v>0.16</v>
      </c>
      <c r="J14" s="75">
        <v>0.18</v>
      </c>
      <c r="K14" s="75">
        <v>0.19</v>
      </c>
      <c r="L14" s="75">
        <v>0.18</v>
      </c>
      <c r="M14" s="75">
        <v>0.26</v>
      </c>
      <c r="N14" s="75">
        <v>0.51</v>
      </c>
      <c r="O14" s="75">
        <v>0.57999999999999996</v>
      </c>
      <c r="P14" s="75">
        <v>0.64</v>
      </c>
      <c r="Q14" s="75">
        <v>0.83</v>
      </c>
      <c r="R14" s="75">
        <v>1.42</v>
      </c>
      <c r="S14" s="75">
        <v>1.31</v>
      </c>
      <c r="T14" s="75">
        <v>1.48</v>
      </c>
      <c r="U14" s="75">
        <v>1.98</v>
      </c>
      <c r="V14" s="75">
        <v>2.38</v>
      </c>
      <c r="W14" s="75">
        <v>2.75</v>
      </c>
      <c r="X14" s="75">
        <v>3.31</v>
      </c>
      <c r="Y14" s="75">
        <v>3.73</v>
      </c>
      <c r="Z14" s="75">
        <v>3.97</v>
      </c>
      <c r="AA14" s="75">
        <v>4.17</v>
      </c>
      <c r="AB14" s="75">
        <v>4.66</v>
      </c>
      <c r="AC14" s="75">
        <v>5.14</v>
      </c>
      <c r="AD14" s="75">
        <v>5.49</v>
      </c>
      <c r="AE14" s="75">
        <v>5.53</v>
      </c>
      <c r="AF14" s="75">
        <v>5.84</v>
      </c>
    </row>
    <row r="15" spans="1:32" s="74" customFormat="1" ht="13.5" customHeight="1" x14ac:dyDescent="0.2">
      <c r="A15" s="93" t="s">
        <v>74</v>
      </c>
      <c r="B15" s="75">
        <v>6</v>
      </c>
      <c r="C15" s="75">
        <v>5.9</v>
      </c>
      <c r="D15" s="75">
        <v>6.44</v>
      </c>
      <c r="E15" s="75">
        <v>7.5</v>
      </c>
      <c r="F15" s="75">
        <v>8.2899999999999991</v>
      </c>
      <c r="G15" s="75">
        <v>7.96</v>
      </c>
      <c r="H15" s="75">
        <v>7.85</v>
      </c>
      <c r="I15" s="75">
        <v>8.35</v>
      </c>
      <c r="J15" s="75">
        <v>8.83</v>
      </c>
      <c r="K15" s="75">
        <v>9.06</v>
      </c>
      <c r="L15" s="75">
        <v>9.25</v>
      </c>
      <c r="M15" s="75">
        <v>8.9600000000000009</v>
      </c>
      <c r="N15" s="75">
        <v>8.59</v>
      </c>
      <c r="O15" s="75">
        <v>9.02</v>
      </c>
      <c r="P15" s="75">
        <v>9.1199999999999992</v>
      </c>
      <c r="Q15" s="75">
        <v>9.1199999999999992</v>
      </c>
      <c r="R15" s="75">
        <v>9.4499999999999993</v>
      </c>
      <c r="S15" s="75">
        <v>9.31</v>
      </c>
      <c r="T15" s="75">
        <v>9.2799999999999994</v>
      </c>
      <c r="U15" s="75">
        <v>9.41</v>
      </c>
      <c r="V15" s="75">
        <v>8.7799999999999994</v>
      </c>
      <c r="W15" s="75">
        <v>8.81</v>
      </c>
      <c r="X15" s="75">
        <v>8.58</v>
      </c>
      <c r="Y15" s="75">
        <v>8.43</v>
      </c>
      <c r="Z15" s="75">
        <v>8.27</v>
      </c>
      <c r="AA15" s="75">
        <v>8.0500000000000007</v>
      </c>
      <c r="AB15" s="75">
        <v>7.88</v>
      </c>
      <c r="AC15" s="75">
        <v>7.83</v>
      </c>
      <c r="AD15" s="75">
        <v>7.74</v>
      </c>
      <c r="AE15" s="75">
        <v>7.5</v>
      </c>
      <c r="AF15" s="75">
        <v>7.38</v>
      </c>
    </row>
    <row r="16" spans="1:32" s="74" customFormat="1" ht="13.5" customHeight="1" x14ac:dyDescent="0.2">
      <c r="A16" s="95" t="s">
        <v>75</v>
      </c>
      <c r="B16" s="75">
        <v>2.08</v>
      </c>
      <c r="C16" s="75">
        <v>1.75</v>
      </c>
      <c r="D16" s="75">
        <v>1.93</v>
      </c>
      <c r="E16" s="75">
        <v>1.48</v>
      </c>
      <c r="F16" s="75">
        <v>1.0900000000000001</v>
      </c>
      <c r="G16" s="75">
        <v>1.0900000000000001</v>
      </c>
      <c r="H16" s="75">
        <v>0.91</v>
      </c>
      <c r="I16" s="75">
        <v>0.83</v>
      </c>
      <c r="J16" s="75">
        <v>1.07</v>
      </c>
      <c r="K16" s="75">
        <v>1.17</v>
      </c>
      <c r="L16" s="75">
        <v>1.02</v>
      </c>
      <c r="M16" s="75">
        <v>0.62</v>
      </c>
      <c r="N16" s="75">
        <v>0.66</v>
      </c>
      <c r="O16" s="75">
        <v>0.62</v>
      </c>
      <c r="P16" s="75">
        <v>0.66</v>
      </c>
      <c r="Q16" s="75">
        <v>1.04</v>
      </c>
      <c r="R16" s="75">
        <v>1.1100000000000001</v>
      </c>
      <c r="S16" s="75">
        <v>1.21</v>
      </c>
      <c r="T16" s="75">
        <v>1.04</v>
      </c>
      <c r="U16" s="75">
        <v>1.01</v>
      </c>
      <c r="V16" s="75">
        <v>0.74</v>
      </c>
      <c r="W16" s="75">
        <v>0.77</v>
      </c>
      <c r="X16" s="75">
        <v>0.69</v>
      </c>
      <c r="Y16" s="75">
        <v>0.69</v>
      </c>
      <c r="Z16" s="75">
        <v>0.72</v>
      </c>
      <c r="AA16" s="75">
        <v>0.8</v>
      </c>
      <c r="AB16" s="75">
        <v>0.91</v>
      </c>
      <c r="AC16" s="75">
        <v>0.87</v>
      </c>
      <c r="AD16" s="75">
        <v>0.89</v>
      </c>
      <c r="AE16" s="75">
        <v>0.96</v>
      </c>
      <c r="AF16" s="75">
        <v>0.95</v>
      </c>
    </row>
    <row r="17" spans="1:32" s="74" customFormat="1" ht="13.5" customHeight="1" x14ac:dyDescent="0.2">
      <c r="A17" s="78" t="s">
        <v>1</v>
      </c>
      <c r="B17" s="79">
        <v>100</v>
      </c>
      <c r="C17" s="79">
        <v>100</v>
      </c>
      <c r="D17" s="79">
        <v>100</v>
      </c>
      <c r="E17" s="79">
        <v>100</v>
      </c>
      <c r="F17" s="79">
        <v>100</v>
      </c>
      <c r="G17" s="79">
        <v>100</v>
      </c>
      <c r="H17" s="79">
        <v>100</v>
      </c>
      <c r="I17" s="79">
        <v>100</v>
      </c>
      <c r="J17" s="79">
        <v>100</v>
      </c>
      <c r="K17" s="79">
        <v>100</v>
      </c>
      <c r="L17" s="79">
        <v>100</v>
      </c>
      <c r="M17" s="79">
        <v>100</v>
      </c>
      <c r="N17" s="79">
        <v>100</v>
      </c>
      <c r="O17" s="79">
        <v>100</v>
      </c>
      <c r="P17" s="79">
        <v>100</v>
      </c>
      <c r="Q17" s="79">
        <v>100</v>
      </c>
      <c r="R17" s="79">
        <v>100</v>
      </c>
      <c r="S17" s="79">
        <v>100</v>
      </c>
      <c r="T17" s="79">
        <v>100</v>
      </c>
      <c r="U17" s="79">
        <v>100</v>
      </c>
      <c r="V17" s="79">
        <v>100</v>
      </c>
      <c r="W17" s="79">
        <v>100</v>
      </c>
      <c r="X17" s="79">
        <v>100</v>
      </c>
      <c r="Y17" s="79">
        <v>100</v>
      </c>
      <c r="Z17" s="79">
        <v>100</v>
      </c>
      <c r="AA17" s="79">
        <v>100</v>
      </c>
      <c r="AB17" s="79">
        <v>100</v>
      </c>
      <c r="AC17" s="79">
        <v>100</v>
      </c>
      <c r="AD17" s="79">
        <v>100</v>
      </c>
      <c r="AE17" s="79">
        <v>100</v>
      </c>
      <c r="AF17" s="79">
        <v>100</v>
      </c>
    </row>
    <row r="18" spans="1:32" s="74" customFormat="1" ht="13.5" customHeight="1" x14ac:dyDescent="0.2">
      <c r="A18" s="93" t="s">
        <v>65</v>
      </c>
      <c r="B18" s="75">
        <v>5.63</v>
      </c>
      <c r="C18" s="75">
        <v>5.73</v>
      </c>
      <c r="D18" s="75">
        <v>5.45</v>
      </c>
      <c r="E18" s="75">
        <v>5.17</v>
      </c>
      <c r="F18" s="75">
        <v>4.9400000000000004</v>
      </c>
      <c r="G18" s="75">
        <v>5.0999999999999996</v>
      </c>
      <c r="H18" s="75">
        <v>4.7699999999999996</v>
      </c>
      <c r="I18" s="75">
        <v>4.6399999999999997</v>
      </c>
      <c r="J18" s="75">
        <v>4.4000000000000004</v>
      </c>
      <c r="K18" s="75">
        <v>4.6500000000000004</v>
      </c>
      <c r="L18" s="75">
        <v>4.91</v>
      </c>
      <c r="M18" s="75">
        <v>4.84</v>
      </c>
      <c r="N18" s="75">
        <v>4.66</v>
      </c>
      <c r="O18" s="75">
        <v>4.6399999999999997</v>
      </c>
      <c r="P18" s="75">
        <v>4.46</v>
      </c>
      <c r="Q18" s="75">
        <v>4.5</v>
      </c>
      <c r="R18" s="75">
        <v>4.32</v>
      </c>
      <c r="S18" s="75">
        <v>4.71</v>
      </c>
      <c r="T18" s="75">
        <v>4.51</v>
      </c>
      <c r="U18" s="75">
        <v>4.07</v>
      </c>
      <c r="V18" s="75">
        <v>4.41</v>
      </c>
      <c r="W18" s="75">
        <v>4.1399999999999997</v>
      </c>
      <c r="X18" s="75">
        <v>4.2300000000000004</v>
      </c>
      <c r="Y18" s="75">
        <v>4.1500000000000004</v>
      </c>
      <c r="Z18" s="75">
        <v>4.2300000000000004</v>
      </c>
      <c r="AA18" s="75">
        <v>3.9</v>
      </c>
      <c r="AB18" s="75">
        <v>4.09</v>
      </c>
      <c r="AC18" s="75">
        <v>3.76</v>
      </c>
      <c r="AD18" s="75">
        <v>3.86</v>
      </c>
      <c r="AE18" s="75">
        <v>3.87</v>
      </c>
      <c r="AF18" s="75">
        <v>4.08</v>
      </c>
    </row>
    <row r="19" spans="1:32" s="74" customFormat="1" ht="13.5" customHeight="1" x14ac:dyDescent="0.2">
      <c r="A19" s="93" t="s">
        <v>66</v>
      </c>
      <c r="B19" s="75">
        <v>60.27</v>
      </c>
      <c r="C19" s="75">
        <v>60.63</v>
      </c>
      <c r="D19" s="75">
        <v>59.16</v>
      </c>
      <c r="E19" s="75">
        <v>57.17</v>
      </c>
      <c r="F19" s="75">
        <v>55.7</v>
      </c>
      <c r="G19" s="75">
        <v>56.91</v>
      </c>
      <c r="H19" s="75">
        <v>58.21</v>
      </c>
      <c r="I19" s="75">
        <v>58.19</v>
      </c>
      <c r="J19" s="75">
        <v>58.1</v>
      </c>
      <c r="K19" s="75">
        <v>57.93</v>
      </c>
      <c r="L19" s="75">
        <v>58.26</v>
      </c>
      <c r="M19" s="75">
        <v>58.2</v>
      </c>
      <c r="N19" s="75">
        <v>57.99</v>
      </c>
      <c r="O19" s="75">
        <v>55.53</v>
      </c>
      <c r="P19" s="75">
        <v>53.1</v>
      </c>
      <c r="Q19" s="75">
        <v>52.29</v>
      </c>
      <c r="R19" s="75">
        <v>50.6</v>
      </c>
      <c r="S19" s="75">
        <v>50.72</v>
      </c>
      <c r="T19" s="75">
        <v>51.25</v>
      </c>
      <c r="U19" s="75">
        <v>50.29</v>
      </c>
      <c r="V19" s="75">
        <v>49.58</v>
      </c>
      <c r="W19" s="75">
        <v>48.64</v>
      </c>
      <c r="X19" s="75">
        <v>47.93</v>
      </c>
      <c r="Y19" s="75">
        <v>47.25</v>
      </c>
      <c r="Z19" s="75">
        <v>45.87</v>
      </c>
      <c r="AA19" s="75">
        <v>45.2</v>
      </c>
      <c r="AB19" s="75">
        <v>43.43</v>
      </c>
      <c r="AC19" s="75">
        <v>41.93</v>
      </c>
      <c r="AD19" s="75">
        <v>40.950000000000003</v>
      </c>
      <c r="AE19" s="75">
        <v>40.799999999999997</v>
      </c>
      <c r="AF19" s="75">
        <v>39.549999999999997</v>
      </c>
    </row>
    <row r="20" spans="1:32" s="74" customFormat="1" ht="13.5" customHeight="1" x14ac:dyDescent="0.2">
      <c r="A20" s="93" t="s">
        <v>67</v>
      </c>
      <c r="B20" s="75">
        <v>0</v>
      </c>
      <c r="C20" s="75">
        <v>0</v>
      </c>
      <c r="D20" s="75">
        <v>0</v>
      </c>
      <c r="E20" s="75">
        <v>0</v>
      </c>
      <c r="F20" s="75">
        <v>0.02</v>
      </c>
      <c r="G20" s="75">
        <v>0.22</v>
      </c>
      <c r="H20" s="75">
        <v>0.04</v>
      </c>
      <c r="I20" s="75">
        <v>0.09</v>
      </c>
      <c r="J20" s="75">
        <v>0.14000000000000001</v>
      </c>
      <c r="K20" s="75">
        <v>0.45</v>
      </c>
      <c r="L20" s="75">
        <v>0.64</v>
      </c>
      <c r="M20" s="75">
        <v>0.81</v>
      </c>
      <c r="N20" s="75">
        <v>0.84</v>
      </c>
      <c r="O20" s="75">
        <v>0.49</v>
      </c>
      <c r="P20" s="75">
        <v>0.42</v>
      </c>
      <c r="Q20" s="75">
        <v>0.44</v>
      </c>
      <c r="R20" s="75">
        <v>0.43</v>
      </c>
      <c r="S20" s="75">
        <v>0.52</v>
      </c>
      <c r="T20" s="75">
        <v>0.46</v>
      </c>
      <c r="U20" s="75">
        <v>0.49</v>
      </c>
      <c r="V20" s="75">
        <v>0.45</v>
      </c>
      <c r="W20" s="75">
        <v>0.49</v>
      </c>
      <c r="X20" s="75">
        <v>0.47</v>
      </c>
      <c r="Y20" s="75">
        <v>0.39</v>
      </c>
      <c r="Z20" s="75">
        <v>0.44</v>
      </c>
      <c r="AA20" s="75">
        <v>0.47</v>
      </c>
      <c r="AB20" s="75">
        <v>0.56999999999999995</v>
      </c>
      <c r="AC20" s="75">
        <v>0.56999999999999995</v>
      </c>
      <c r="AD20" s="75">
        <v>0.7</v>
      </c>
      <c r="AE20" s="75">
        <v>0.67</v>
      </c>
      <c r="AF20" s="75">
        <v>0.75</v>
      </c>
    </row>
    <row r="21" spans="1:32" s="74" customFormat="1" ht="13.5" customHeight="1" x14ac:dyDescent="0.2">
      <c r="A21" s="93" t="s">
        <v>68</v>
      </c>
      <c r="B21" s="75">
        <v>2.04</v>
      </c>
      <c r="C21" s="75">
        <v>1.98</v>
      </c>
      <c r="D21" s="75">
        <v>2.29</v>
      </c>
      <c r="E21" s="75">
        <v>2.2999999999999998</v>
      </c>
      <c r="F21" s="75">
        <v>2.0699999999999998</v>
      </c>
      <c r="G21" s="75">
        <v>2.0699999999999998</v>
      </c>
      <c r="H21" s="75">
        <v>2.12</v>
      </c>
      <c r="I21" s="75">
        <v>1.97</v>
      </c>
      <c r="J21" s="75">
        <v>1.98</v>
      </c>
      <c r="K21" s="75">
        <v>1.96</v>
      </c>
      <c r="L21" s="75">
        <v>2.2400000000000002</v>
      </c>
      <c r="M21" s="75">
        <v>2.35</v>
      </c>
      <c r="N21" s="75">
        <v>2.35</v>
      </c>
      <c r="O21" s="75">
        <v>2.33</v>
      </c>
      <c r="P21" s="75">
        <v>2.48</v>
      </c>
      <c r="Q21" s="75">
        <v>2.78</v>
      </c>
      <c r="R21" s="75">
        <v>2.63</v>
      </c>
      <c r="S21" s="75">
        <v>2.65</v>
      </c>
      <c r="T21" s="75">
        <v>2.71</v>
      </c>
      <c r="U21" s="75">
        <v>2.65</v>
      </c>
      <c r="V21" s="75">
        <v>2.65</v>
      </c>
      <c r="W21" s="75">
        <v>2.6</v>
      </c>
      <c r="X21" s="75">
        <v>2.78</v>
      </c>
      <c r="Y21" s="75">
        <v>2.4700000000000002</v>
      </c>
      <c r="Z21" s="75">
        <v>2.95</v>
      </c>
      <c r="AA21" s="75">
        <v>2.94</v>
      </c>
      <c r="AB21" s="75">
        <v>3.13</v>
      </c>
      <c r="AC21" s="75">
        <v>2.89</v>
      </c>
      <c r="AD21" s="75">
        <v>3.07</v>
      </c>
      <c r="AE21" s="75">
        <v>3.37</v>
      </c>
      <c r="AF21" s="75">
        <v>3.25</v>
      </c>
    </row>
    <row r="22" spans="1:32" s="74" customFormat="1" ht="13.5" customHeight="1" x14ac:dyDescent="0.2">
      <c r="A22" s="93" t="s">
        <v>69</v>
      </c>
      <c r="B22" s="75">
        <v>3.23</v>
      </c>
      <c r="C22" s="75">
        <v>3.29</v>
      </c>
      <c r="D22" s="75">
        <v>3.44</v>
      </c>
      <c r="E22" s="75">
        <v>4.05</v>
      </c>
      <c r="F22" s="75">
        <v>4.41</v>
      </c>
      <c r="G22" s="75">
        <v>4.37</v>
      </c>
      <c r="H22" s="75">
        <v>4.37</v>
      </c>
      <c r="I22" s="75">
        <v>4.54</v>
      </c>
      <c r="J22" s="75">
        <v>4.7</v>
      </c>
      <c r="K22" s="75">
        <v>4.1100000000000003</v>
      </c>
      <c r="L22" s="75">
        <v>3.91</v>
      </c>
      <c r="M22" s="75">
        <v>3.63</v>
      </c>
      <c r="N22" s="75">
        <v>3.36</v>
      </c>
      <c r="O22" s="75">
        <v>3.64</v>
      </c>
      <c r="P22" s="75">
        <v>4.09</v>
      </c>
      <c r="Q22" s="75">
        <v>4.26</v>
      </c>
      <c r="R22" s="75">
        <v>4.45</v>
      </c>
      <c r="S22" s="75">
        <v>4.3899999999999997</v>
      </c>
      <c r="T22" s="75">
        <v>4.09</v>
      </c>
      <c r="U22" s="75">
        <v>3.95</v>
      </c>
      <c r="V22" s="75">
        <v>3.9</v>
      </c>
      <c r="W22" s="75">
        <v>3.59</v>
      </c>
      <c r="X22" s="75">
        <v>3.74</v>
      </c>
      <c r="Y22" s="75">
        <v>3.5</v>
      </c>
      <c r="Z22" s="75">
        <v>3.7</v>
      </c>
      <c r="AA22" s="75">
        <v>3.75</v>
      </c>
      <c r="AB22" s="75">
        <v>3.62</v>
      </c>
      <c r="AC22" s="75">
        <v>3.57</v>
      </c>
      <c r="AD22" s="75">
        <v>3.58</v>
      </c>
      <c r="AE22" s="75">
        <v>3.52</v>
      </c>
      <c r="AF22" s="75">
        <v>3.52</v>
      </c>
    </row>
    <row r="23" spans="1:32" s="74" customFormat="1" ht="13.5" customHeight="1" x14ac:dyDescent="0.2">
      <c r="A23" s="93" t="s">
        <v>70</v>
      </c>
      <c r="B23" s="75">
        <v>3.09</v>
      </c>
      <c r="C23" s="75">
        <v>3.05</v>
      </c>
      <c r="D23" s="75">
        <v>2.71</v>
      </c>
      <c r="E23" s="75">
        <v>2.7</v>
      </c>
      <c r="F23" s="75">
        <v>3.05</v>
      </c>
      <c r="G23" s="75">
        <v>3.01</v>
      </c>
      <c r="H23" s="75">
        <v>2.5</v>
      </c>
      <c r="I23" s="75">
        <v>2.54</v>
      </c>
      <c r="J23" s="75">
        <v>2.38</v>
      </c>
      <c r="K23" s="75">
        <v>2.4900000000000002</v>
      </c>
      <c r="L23" s="75">
        <v>2.41</v>
      </c>
      <c r="M23" s="75">
        <v>2.5099999999999998</v>
      </c>
      <c r="N23" s="75">
        <v>2.5</v>
      </c>
      <c r="O23" s="75">
        <v>2.64</v>
      </c>
      <c r="P23" s="75">
        <v>2.99</v>
      </c>
      <c r="Q23" s="75">
        <v>3.17</v>
      </c>
      <c r="R23" s="75">
        <v>3.4</v>
      </c>
      <c r="S23" s="75">
        <v>3.84</v>
      </c>
      <c r="T23" s="75">
        <v>3.45</v>
      </c>
      <c r="U23" s="75">
        <v>3.35</v>
      </c>
      <c r="V23" s="75">
        <v>3.36</v>
      </c>
      <c r="W23" s="75">
        <v>3.22</v>
      </c>
      <c r="X23" s="75">
        <v>3.23</v>
      </c>
      <c r="Y23" s="75">
        <v>3.23</v>
      </c>
      <c r="Z23" s="75">
        <v>3.04</v>
      </c>
      <c r="AA23" s="75">
        <v>3.21</v>
      </c>
      <c r="AB23" s="75">
        <v>3.1</v>
      </c>
      <c r="AC23" s="75">
        <v>3.21</v>
      </c>
      <c r="AD23" s="75">
        <v>3.2</v>
      </c>
      <c r="AE23" s="75">
        <v>3.22</v>
      </c>
      <c r="AF23" s="75">
        <v>3.5</v>
      </c>
    </row>
    <row r="24" spans="1:32" s="74" customFormat="1" ht="13.5" customHeight="1" x14ac:dyDescent="0.2">
      <c r="A24" s="95" t="s">
        <v>71</v>
      </c>
      <c r="B24" s="75">
        <v>1.41</v>
      </c>
      <c r="C24" s="75">
        <v>1.37</v>
      </c>
      <c r="D24" s="75">
        <v>1.41</v>
      </c>
      <c r="E24" s="75">
        <v>1.6</v>
      </c>
      <c r="F24" s="75">
        <v>1.71</v>
      </c>
      <c r="G24" s="75">
        <v>1.87</v>
      </c>
      <c r="H24" s="75">
        <v>1.92</v>
      </c>
      <c r="I24" s="75">
        <v>1.93</v>
      </c>
      <c r="J24" s="75">
        <v>1.95</v>
      </c>
      <c r="K24" s="75">
        <v>1.82</v>
      </c>
      <c r="L24" s="75">
        <v>1.62</v>
      </c>
      <c r="M24" s="75">
        <v>1.63</v>
      </c>
      <c r="N24" s="75">
        <v>1.66</v>
      </c>
      <c r="O24" s="75">
        <v>1.79</v>
      </c>
      <c r="P24" s="75">
        <v>1.87</v>
      </c>
      <c r="Q24" s="75">
        <v>1.9</v>
      </c>
      <c r="R24" s="75">
        <v>1.86</v>
      </c>
      <c r="S24" s="75">
        <v>1.92</v>
      </c>
      <c r="T24" s="75">
        <v>1.96</v>
      </c>
      <c r="U24" s="75">
        <v>2.0299999999999998</v>
      </c>
      <c r="V24" s="75">
        <v>1.76</v>
      </c>
      <c r="W24" s="75">
        <v>1.84</v>
      </c>
      <c r="X24" s="75">
        <v>1.59</v>
      </c>
      <c r="Y24" s="75">
        <v>1.61</v>
      </c>
      <c r="Z24" s="75">
        <v>1.68</v>
      </c>
      <c r="AA24" s="75">
        <v>1.7</v>
      </c>
      <c r="AB24" s="75">
        <v>1.75</v>
      </c>
      <c r="AC24" s="75">
        <v>1.86</v>
      </c>
      <c r="AD24" s="75">
        <v>1.8</v>
      </c>
      <c r="AE24" s="75">
        <v>1.74</v>
      </c>
      <c r="AF24" s="75">
        <v>1.87</v>
      </c>
    </row>
    <row r="25" spans="1:32" s="74" customFormat="1" ht="13.5" customHeight="1" x14ac:dyDescent="0.2">
      <c r="A25" s="95" t="s">
        <v>72</v>
      </c>
      <c r="B25" s="75">
        <v>12.13</v>
      </c>
      <c r="C25" s="75">
        <v>12.07</v>
      </c>
      <c r="D25" s="75">
        <v>12.67</v>
      </c>
      <c r="E25" s="75">
        <v>12.81</v>
      </c>
      <c r="F25" s="75">
        <v>13.37</v>
      </c>
      <c r="G25" s="75">
        <v>12.59</v>
      </c>
      <c r="H25" s="75">
        <v>12.47</v>
      </c>
      <c r="I25" s="75">
        <v>11.92</v>
      </c>
      <c r="J25" s="75">
        <v>11.37</v>
      </c>
      <c r="K25" s="75">
        <v>11.55</v>
      </c>
      <c r="L25" s="75">
        <v>10.38</v>
      </c>
      <c r="M25" s="75">
        <v>11.03</v>
      </c>
      <c r="N25" s="75">
        <v>11.72</v>
      </c>
      <c r="O25" s="75">
        <v>12.96</v>
      </c>
      <c r="P25" s="75">
        <v>14.46</v>
      </c>
      <c r="Q25" s="75">
        <v>13.78</v>
      </c>
      <c r="R25" s="75">
        <v>13.98</v>
      </c>
      <c r="S25" s="75">
        <v>13.07</v>
      </c>
      <c r="T25" s="75">
        <v>13.49</v>
      </c>
      <c r="U25" s="75">
        <v>14.35</v>
      </c>
      <c r="V25" s="75">
        <v>15.59</v>
      </c>
      <c r="W25" s="75">
        <v>16.100000000000001</v>
      </c>
      <c r="X25" s="75">
        <v>16.37</v>
      </c>
      <c r="Y25" s="75">
        <v>17.079999999999998</v>
      </c>
      <c r="Z25" s="75">
        <v>17.7</v>
      </c>
      <c r="AA25" s="75">
        <v>18.309999999999999</v>
      </c>
      <c r="AB25" s="75">
        <v>19.38</v>
      </c>
      <c r="AC25" s="75">
        <v>20.399999999999999</v>
      </c>
      <c r="AD25" s="75">
        <v>20.78</v>
      </c>
      <c r="AE25" s="75">
        <v>21.17</v>
      </c>
      <c r="AF25" s="75">
        <v>21.51</v>
      </c>
    </row>
    <row r="26" spans="1:32" s="74" customFormat="1" ht="13.5" customHeight="1" x14ac:dyDescent="0.2">
      <c r="A26" s="95" t="s">
        <v>73</v>
      </c>
      <c r="B26" s="75">
        <v>0.56999999999999995</v>
      </c>
      <c r="C26" s="75">
        <v>0.44</v>
      </c>
      <c r="D26" s="75">
        <v>0.53</v>
      </c>
      <c r="E26" s="75">
        <v>0.5</v>
      </c>
      <c r="F26" s="75">
        <v>0.36</v>
      </c>
      <c r="G26" s="75">
        <v>0.33</v>
      </c>
      <c r="H26" s="75">
        <v>0.35</v>
      </c>
      <c r="I26" s="75">
        <v>0.38</v>
      </c>
      <c r="J26" s="75">
        <v>0.42</v>
      </c>
      <c r="K26" s="75">
        <v>0.44</v>
      </c>
      <c r="L26" s="75">
        <v>0.42</v>
      </c>
      <c r="M26" s="75">
        <v>0.57999999999999996</v>
      </c>
      <c r="N26" s="75">
        <v>1.1200000000000001</v>
      </c>
      <c r="O26" s="75">
        <v>1.29</v>
      </c>
      <c r="P26" s="75">
        <v>1.42</v>
      </c>
      <c r="Q26" s="75">
        <v>1.84</v>
      </c>
      <c r="R26" s="75">
        <v>3.07</v>
      </c>
      <c r="S26" s="75">
        <v>2.85</v>
      </c>
      <c r="T26" s="75">
        <v>3.16</v>
      </c>
      <c r="U26" s="75">
        <v>4.05</v>
      </c>
      <c r="V26" s="75">
        <v>5</v>
      </c>
      <c r="W26" s="75">
        <v>5.79</v>
      </c>
      <c r="X26" s="75">
        <v>6.83</v>
      </c>
      <c r="Y26" s="75">
        <v>7.77</v>
      </c>
      <c r="Z26" s="75">
        <v>8.16</v>
      </c>
      <c r="AA26" s="75">
        <v>8.41</v>
      </c>
      <c r="AB26" s="75">
        <v>9.25</v>
      </c>
      <c r="AC26" s="75">
        <v>10.34</v>
      </c>
      <c r="AD26" s="75">
        <v>10.74</v>
      </c>
      <c r="AE26" s="75">
        <v>10.79</v>
      </c>
      <c r="AF26" s="75">
        <v>11.5</v>
      </c>
    </row>
    <row r="27" spans="1:32" s="74" customFormat="1" ht="13.5" customHeight="1" x14ac:dyDescent="0.2">
      <c r="A27" s="100" t="s">
        <v>74</v>
      </c>
      <c r="B27" s="75">
        <v>9.83</v>
      </c>
      <c r="C27" s="75">
        <v>9.7100000000000009</v>
      </c>
      <c r="D27" s="75">
        <v>10.47</v>
      </c>
      <c r="E27" s="75">
        <v>12.25</v>
      </c>
      <c r="F27" s="75">
        <v>13.41</v>
      </c>
      <c r="G27" s="75">
        <v>12.58</v>
      </c>
      <c r="H27" s="75">
        <v>12.4</v>
      </c>
      <c r="I27" s="75">
        <v>12.98</v>
      </c>
      <c r="J27" s="75">
        <v>13.68</v>
      </c>
      <c r="K27" s="75">
        <v>13.48</v>
      </c>
      <c r="L27" s="75">
        <v>14.22</v>
      </c>
      <c r="M27" s="75">
        <v>13.8</v>
      </c>
      <c r="N27" s="75">
        <v>13.06</v>
      </c>
      <c r="O27" s="75">
        <v>13.92</v>
      </c>
      <c r="P27" s="75">
        <v>13.91</v>
      </c>
      <c r="Q27" s="75">
        <v>13.73</v>
      </c>
      <c r="R27" s="75">
        <v>14.01</v>
      </c>
      <c r="S27" s="75">
        <v>13.9</v>
      </c>
      <c r="T27" s="75">
        <v>13.84</v>
      </c>
      <c r="U27" s="75">
        <v>13.7</v>
      </c>
      <c r="V27" s="75">
        <v>12.46</v>
      </c>
      <c r="W27" s="75">
        <v>12.76</v>
      </c>
      <c r="X27" s="75">
        <v>12.07</v>
      </c>
      <c r="Y27" s="75">
        <v>11.77</v>
      </c>
      <c r="Z27" s="75">
        <v>11.41</v>
      </c>
      <c r="AA27" s="75">
        <v>11.23</v>
      </c>
      <c r="AB27" s="75">
        <v>10.75</v>
      </c>
      <c r="AC27" s="75">
        <v>10.53</v>
      </c>
      <c r="AD27" s="75">
        <v>10.27</v>
      </c>
      <c r="AE27" s="75">
        <v>9.8000000000000007</v>
      </c>
      <c r="AF27" s="75">
        <v>9.44</v>
      </c>
    </row>
    <row r="28" spans="1:32" s="74" customFormat="1" ht="13.5" customHeight="1" x14ac:dyDescent="0.2">
      <c r="A28" s="95" t="s">
        <v>75</v>
      </c>
      <c r="B28" s="75">
        <v>1.8</v>
      </c>
      <c r="C28" s="75">
        <v>1.75</v>
      </c>
      <c r="D28" s="75">
        <v>1.87</v>
      </c>
      <c r="E28" s="75">
        <v>1.44</v>
      </c>
      <c r="F28" s="75">
        <v>0.95</v>
      </c>
      <c r="G28" s="75">
        <v>0.96</v>
      </c>
      <c r="H28" s="75">
        <v>0.86</v>
      </c>
      <c r="I28" s="75">
        <v>0.82</v>
      </c>
      <c r="J28" s="75">
        <v>0.88</v>
      </c>
      <c r="K28" s="75">
        <v>1.1299999999999999</v>
      </c>
      <c r="L28" s="75">
        <v>0.99</v>
      </c>
      <c r="M28" s="75">
        <v>0.61</v>
      </c>
      <c r="N28" s="75">
        <v>0.76</v>
      </c>
      <c r="O28" s="75">
        <v>0.77</v>
      </c>
      <c r="P28" s="75">
        <v>0.81</v>
      </c>
      <c r="Q28" s="75">
        <v>1.3</v>
      </c>
      <c r="R28" s="75">
        <v>1.24</v>
      </c>
      <c r="S28" s="75">
        <v>1.43</v>
      </c>
      <c r="T28" s="75">
        <v>1.08</v>
      </c>
      <c r="U28" s="75">
        <v>1.07</v>
      </c>
      <c r="V28" s="75">
        <v>0.83</v>
      </c>
      <c r="W28" s="75">
        <v>0.85</v>
      </c>
      <c r="X28" s="75">
        <v>0.77</v>
      </c>
      <c r="Y28" s="75">
        <v>0.77</v>
      </c>
      <c r="Z28" s="75">
        <v>0.81</v>
      </c>
      <c r="AA28" s="75">
        <v>0.89</v>
      </c>
      <c r="AB28" s="75">
        <v>0.93</v>
      </c>
      <c r="AC28" s="75">
        <v>0.95</v>
      </c>
      <c r="AD28" s="75">
        <v>1.05</v>
      </c>
      <c r="AE28" s="75">
        <v>1.05</v>
      </c>
      <c r="AF28" s="75">
        <v>1.03</v>
      </c>
    </row>
    <row r="29" spans="1:32" s="74" customFormat="1" ht="13.5" customHeight="1" x14ac:dyDescent="0.2">
      <c r="A29" s="78" t="s">
        <v>2</v>
      </c>
      <c r="B29" s="79">
        <v>100</v>
      </c>
      <c r="C29" s="79">
        <v>100</v>
      </c>
      <c r="D29" s="79">
        <v>100</v>
      </c>
      <c r="E29" s="79">
        <v>100</v>
      </c>
      <c r="F29" s="79">
        <v>100</v>
      </c>
      <c r="G29" s="79">
        <v>100</v>
      </c>
      <c r="H29" s="79">
        <v>100</v>
      </c>
      <c r="I29" s="79">
        <v>100</v>
      </c>
      <c r="J29" s="79">
        <v>100</v>
      </c>
      <c r="K29" s="79">
        <v>100</v>
      </c>
      <c r="L29" s="79">
        <v>100</v>
      </c>
      <c r="M29" s="79">
        <v>100</v>
      </c>
      <c r="N29" s="79">
        <v>100</v>
      </c>
      <c r="O29" s="79">
        <v>100</v>
      </c>
      <c r="P29" s="79">
        <v>100</v>
      </c>
      <c r="Q29" s="79">
        <v>100</v>
      </c>
      <c r="R29" s="79">
        <v>100</v>
      </c>
      <c r="S29" s="79">
        <v>100</v>
      </c>
      <c r="T29" s="79">
        <v>100</v>
      </c>
      <c r="U29" s="79">
        <v>100</v>
      </c>
      <c r="V29" s="79">
        <v>100</v>
      </c>
      <c r="W29" s="79">
        <v>100</v>
      </c>
      <c r="X29" s="79">
        <v>100</v>
      </c>
      <c r="Y29" s="79">
        <v>100</v>
      </c>
      <c r="Z29" s="79">
        <v>100</v>
      </c>
      <c r="AA29" s="79">
        <v>100</v>
      </c>
      <c r="AB29" s="79">
        <v>100</v>
      </c>
      <c r="AC29" s="79">
        <v>100</v>
      </c>
      <c r="AD29" s="79">
        <v>100</v>
      </c>
      <c r="AE29" s="79">
        <v>100</v>
      </c>
      <c r="AF29" s="79">
        <v>100</v>
      </c>
    </row>
    <row r="30" spans="1:32" s="74" customFormat="1" ht="13.5" customHeight="1" x14ac:dyDescent="0.2">
      <c r="A30" s="93" t="s">
        <v>65</v>
      </c>
      <c r="B30" s="75">
        <v>2.73</v>
      </c>
      <c r="C30" s="80" t="s">
        <v>8</v>
      </c>
      <c r="D30" s="80" t="s">
        <v>8</v>
      </c>
      <c r="E30" s="75">
        <v>2.2400000000000002</v>
      </c>
      <c r="F30" s="75">
        <v>2.21</v>
      </c>
      <c r="G30" s="80" t="s">
        <v>8</v>
      </c>
      <c r="H30" s="80" t="s">
        <v>8</v>
      </c>
      <c r="I30" s="80" t="s">
        <v>8</v>
      </c>
      <c r="J30" s="80" t="s">
        <v>8</v>
      </c>
      <c r="K30" s="80" t="s">
        <v>8</v>
      </c>
      <c r="L30" s="75">
        <v>2.78</v>
      </c>
      <c r="M30" s="75">
        <v>2.63</v>
      </c>
      <c r="N30" s="75">
        <v>2.54</v>
      </c>
      <c r="O30" s="75">
        <v>2.41</v>
      </c>
      <c r="P30" s="75">
        <v>2.1800000000000002</v>
      </c>
      <c r="Q30" s="75">
        <v>2.2000000000000002</v>
      </c>
      <c r="R30" s="75">
        <v>2.21</v>
      </c>
      <c r="S30" s="75">
        <v>2.1</v>
      </c>
      <c r="T30" s="75">
        <v>2.13</v>
      </c>
      <c r="U30" s="75">
        <v>2.0299999999999998</v>
      </c>
      <c r="V30" s="75">
        <v>2.15</v>
      </c>
      <c r="W30" s="75">
        <v>2.23</v>
      </c>
      <c r="X30" s="75">
        <v>1.96</v>
      </c>
      <c r="Y30" s="75">
        <v>1.91</v>
      </c>
      <c r="Z30" s="75">
        <v>2.0699999999999998</v>
      </c>
      <c r="AA30" s="75">
        <v>2.09</v>
      </c>
      <c r="AB30" s="75">
        <v>2.2599999999999998</v>
      </c>
      <c r="AC30" s="75">
        <v>2.2999999999999998</v>
      </c>
      <c r="AD30" s="75">
        <v>2.2999999999999998</v>
      </c>
      <c r="AE30" s="75">
        <v>2.15</v>
      </c>
      <c r="AF30" s="75">
        <v>2.1</v>
      </c>
    </row>
    <row r="31" spans="1:32" s="74" customFormat="1" ht="13.5" customHeight="1" x14ac:dyDescent="0.2">
      <c r="A31" s="93" t="s">
        <v>66</v>
      </c>
      <c r="B31" s="75">
        <v>22.5</v>
      </c>
      <c r="C31" s="80" t="s">
        <v>8</v>
      </c>
      <c r="D31" s="80" t="s">
        <v>8</v>
      </c>
      <c r="E31" s="75">
        <v>21.56</v>
      </c>
      <c r="F31" s="75">
        <v>20.7</v>
      </c>
      <c r="G31" s="80" t="s">
        <v>8</v>
      </c>
      <c r="H31" s="80" t="s">
        <v>8</v>
      </c>
      <c r="I31" s="80" t="s">
        <v>8</v>
      </c>
      <c r="J31" s="80" t="s">
        <v>8</v>
      </c>
      <c r="K31" s="80" t="s">
        <v>8</v>
      </c>
      <c r="L31" s="75">
        <v>23.2</v>
      </c>
      <c r="M31" s="75">
        <v>23.75</v>
      </c>
      <c r="N31" s="75">
        <v>24.38</v>
      </c>
      <c r="O31" s="75">
        <v>23.9</v>
      </c>
      <c r="P31" s="75">
        <v>22.81</v>
      </c>
      <c r="Q31" s="75">
        <v>22.77</v>
      </c>
      <c r="R31" s="75">
        <v>22.93</v>
      </c>
      <c r="S31" s="75">
        <v>22.46</v>
      </c>
      <c r="T31" s="75">
        <v>23.65</v>
      </c>
      <c r="U31" s="75">
        <v>24.67</v>
      </c>
      <c r="V31" s="75">
        <v>24.41</v>
      </c>
      <c r="W31" s="75">
        <v>24.8</v>
      </c>
      <c r="X31" s="75">
        <v>24.65</v>
      </c>
      <c r="Y31" s="75">
        <v>24.76</v>
      </c>
      <c r="Z31" s="75">
        <v>25.2</v>
      </c>
      <c r="AA31" s="75">
        <v>25.93</v>
      </c>
      <c r="AB31" s="75">
        <v>26.61</v>
      </c>
      <c r="AC31" s="75">
        <v>27.29</v>
      </c>
      <c r="AD31" s="75">
        <v>26.29</v>
      </c>
      <c r="AE31" s="75">
        <v>26.52</v>
      </c>
      <c r="AF31" s="75">
        <v>26.51</v>
      </c>
    </row>
    <row r="32" spans="1:32" s="74" customFormat="1" ht="13.5" customHeight="1" x14ac:dyDescent="0.2">
      <c r="A32" s="93" t="s">
        <v>67</v>
      </c>
      <c r="B32" s="75">
        <v>0</v>
      </c>
      <c r="C32" s="80" t="s">
        <v>8</v>
      </c>
      <c r="D32" s="80" t="s">
        <v>8</v>
      </c>
      <c r="E32" s="75">
        <v>7.0000000000000007E-2</v>
      </c>
      <c r="F32" s="75">
        <v>0.11</v>
      </c>
      <c r="G32" s="80" t="s">
        <v>8</v>
      </c>
      <c r="H32" s="80" t="s">
        <v>8</v>
      </c>
      <c r="I32" s="80" t="s">
        <v>8</v>
      </c>
      <c r="J32" s="80" t="s">
        <v>8</v>
      </c>
      <c r="K32" s="80" t="s">
        <v>8</v>
      </c>
      <c r="L32" s="75">
        <v>4.1399999999999997</v>
      </c>
      <c r="M32" s="75">
        <v>4.72</v>
      </c>
      <c r="N32" s="75">
        <v>3.99</v>
      </c>
      <c r="O32" s="75">
        <v>3.96</v>
      </c>
      <c r="P32" s="75">
        <v>3.65</v>
      </c>
      <c r="Q32" s="75">
        <v>3.67</v>
      </c>
      <c r="R32" s="75">
        <v>3.5</v>
      </c>
      <c r="S32" s="75">
        <v>3.64</v>
      </c>
      <c r="T32" s="75">
        <v>3.79</v>
      </c>
      <c r="U32" s="75">
        <v>4.07</v>
      </c>
      <c r="V32" s="75">
        <v>4.08</v>
      </c>
      <c r="W32" s="75">
        <v>4.3600000000000003</v>
      </c>
      <c r="X32" s="75">
        <v>4.54</v>
      </c>
      <c r="Y32" s="75">
        <v>4.63</v>
      </c>
      <c r="Z32" s="75">
        <v>5.05</v>
      </c>
      <c r="AA32" s="75">
        <v>5.28</v>
      </c>
      <c r="AB32" s="75">
        <v>5.41</v>
      </c>
      <c r="AC32" s="75">
        <v>5.69</v>
      </c>
      <c r="AD32" s="75">
        <v>5.9</v>
      </c>
      <c r="AE32" s="75">
        <v>6.25</v>
      </c>
      <c r="AF32" s="75">
        <v>6.39</v>
      </c>
    </row>
    <row r="33" spans="1:32" s="74" customFormat="1" ht="13.5" customHeight="1" x14ac:dyDescent="0.2">
      <c r="A33" s="93" t="s">
        <v>68</v>
      </c>
      <c r="B33" s="75">
        <v>38.86</v>
      </c>
      <c r="C33" s="80" t="s">
        <v>8</v>
      </c>
      <c r="D33" s="80" t="s">
        <v>8</v>
      </c>
      <c r="E33" s="75">
        <v>40.21</v>
      </c>
      <c r="F33" s="75">
        <v>39.4</v>
      </c>
      <c r="G33" s="80" t="s">
        <v>8</v>
      </c>
      <c r="H33" s="80" t="s">
        <v>8</v>
      </c>
      <c r="I33" s="80" t="s">
        <v>8</v>
      </c>
      <c r="J33" s="80" t="s">
        <v>8</v>
      </c>
      <c r="K33" s="80" t="s">
        <v>8</v>
      </c>
      <c r="L33" s="75">
        <v>35.61</v>
      </c>
      <c r="M33" s="75">
        <v>36.47</v>
      </c>
      <c r="N33" s="75">
        <v>36.26</v>
      </c>
      <c r="O33" s="75">
        <v>35.49</v>
      </c>
      <c r="P33" s="75">
        <v>34.74</v>
      </c>
      <c r="Q33" s="75">
        <v>34.11</v>
      </c>
      <c r="R33" s="75">
        <v>33.86</v>
      </c>
      <c r="S33" s="75">
        <v>34.25</v>
      </c>
      <c r="T33" s="75">
        <v>34.15</v>
      </c>
      <c r="U33" s="75">
        <v>33.049999999999997</v>
      </c>
      <c r="V33" s="75">
        <v>33.119999999999997</v>
      </c>
      <c r="W33" s="75">
        <v>33.090000000000003</v>
      </c>
      <c r="X33" s="75">
        <v>32.86</v>
      </c>
      <c r="Y33" s="75">
        <v>33.67</v>
      </c>
      <c r="Z33" s="75">
        <v>32.85</v>
      </c>
      <c r="AA33" s="75">
        <v>32.24</v>
      </c>
      <c r="AB33" s="75">
        <v>31.28</v>
      </c>
      <c r="AC33" s="75">
        <v>31.01</v>
      </c>
      <c r="AD33" s="75">
        <v>30.87</v>
      </c>
      <c r="AE33" s="75">
        <v>31.18</v>
      </c>
      <c r="AF33" s="75">
        <v>31.11</v>
      </c>
    </row>
    <row r="34" spans="1:32" s="74" customFormat="1" ht="13.5" customHeight="1" x14ac:dyDescent="0.2">
      <c r="A34" s="93" t="s">
        <v>69</v>
      </c>
      <c r="B34" s="75">
        <v>7.29</v>
      </c>
      <c r="C34" s="80" t="s">
        <v>8</v>
      </c>
      <c r="D34" s="80" t="s">
        <v>8</v>
      </c>
      <c r="E34" s="75">
        <v>8.36</v>
      </c>
      <c r="F34" s="75">
        <v>8.17</v>
      </c>
      <c r="G34" s="80" t="s">
        <v>8</v>
      </c>
      <c r="H34" s="80" t="s">
        <v>8</v>
      </c>
      <c r="I34" s="80" t="s">
        <v>8</v>
      </c>
      <c r="J34" s="80" t="s">
        <v>8</v>
      </c>
      <c r="K34" s="80" t="s">
        <v>8</v>
      </c>
      <c r="L34" s="75">
        <v>7.06</v>
      </c>
      <c r="M34" s="75">
        <v>6.55</v>
      </c>
      <c r="N34" s="75">
        <v>6.17</v>
      </c>
      <c r="O34" s="75">
        <v>6.65</v>
      </c>
      <c r="P34" s="75">
        <v>6.93</v>
      </c>
      <c r="Q34" s="75">
        <v>6.74</v>
      </c>
      <c r="R34" s="75">
        <v>6.86</v>
      </c>
      <c r="S34" s="75">
        <v>6.49</v>
      </c>
      <c r="T34" s="75">
        <v>6.55</v>
      </c>
      <c r="U34" s="75">
        <v>6.18</v>
      </c>
      <c r="V34" s="75">
        <v>6.15</v>
      </c>
      <c r="W34" s="75">
        <v>6.24</v>
      </c>
      <c r="X34" s="75">
        <v>6.13</v>
      </c>
      <c r="Y34" s="75">
        <v>5.67</v>
      </c>
      <c r="Z34" s="75">
        <v>5.41</v>
      </c>
      <c r="AA34" s="75">
        <v>5.59</v>
      </c>
      <c r="AB34" s="75">
        <v>5.47</v>
      </c>
      <c r="AC34" s="75">
        <v>5.22</v>
      </c>
      <c r="AD34" s="75">
        <v>5.15</v>
      </c>
      <c r="AE34" s="75">
        <v>4.96</v>
      </c>
      <c r="AF34" s="75">
        <v>4.9400000000000004</v>
      </c>
    </row>
    <row r="35" spans="1:32" s="74" customFormat="1" ht="13.5" customHeight="1" x14ac:dyDescent="0.2">
      <c r="A35" s="93" t="s">
        <v>70</v>
      </c>
      <c r="B35" s="75">
        <v>17.04</v>
      </c>
      <c r="C35" s="80" t="s">
        <v>8</v>
      </c>
      <c r="D35" s="80" t="s">
        <v>8</v>
      </c>
      <c r="E35" s="75">
        <v>16.23</v>
      </c>
      <c r="F35" s="75">
        <v>17.559999999999999</v>
      </c>
      <c r="G35" s="80" t="s">
        <v>8</v>
      </c>
      <c r="H35" s="80" t="s">
        <v>8</v>
      </c>
      <c r="I35" s="80" t="s">
        <v>8</v>
      </c>
      <c r="J35" s="80" t="s">
        <v>8</v>
      </c>
      <c r="K35" s="80" t="s">
        <v>8</v>
      </c>
      <c r="L35" s="75">
        <v>15.32</v>
      </c>
      <c r="M35" s="75">
        <v>15.06</v>
      </c>
      <c r="N35" s="75">
        <v>15.54</v>
      </c>
      <c r="O35" s="75">
        <v>15.95</v>
      </c>
      <c r="P35" s="75">
        <v>17.420000000000002</v>
      </c>
      <c r="Q35" s="75">
        <v>17.78</v>
      </c>
      <c r="R35" s="75">
        <v>17.670000000000002</v>
      </c>
      <c r="S35" s="75">
        <v>17.82</v>
      </c>
      <c r="T35" s="75">
        <v>16.72</v>
      </c>
      <c r="U35" s="75">
        <v>16.28</v>
      </c>
      <c r="V35" s="75">
        <v>16.920000000000002</v>
      </c>
      <c r="W35" s="75">
        <v>16.190000000000001</v>
      </c>
      <c r="X35" s="75">
        <v>16.5</v>
      </c>
      <c r="Y35" s="75">
        <v>16.190000000000001</v>
      </c>
      <c r="Z35" s="75">
        <v>15.77</v>
      </c>
      <c r="AA35" s="75">
        <v>15.45</v>
      </c>
      <c r="AB35" s="75">
        <v>14.89</v>
      </c>
      <c r="AC35" s="75">
        <v>14.3</v>
      </c>
      <c r="AD35" s="75">
        <v>14.83</v>
      </c>
      <c r="AE35" s="75">
        <v>14.36</v>
      </c>
      <c r="AF35" s="75">
        <v>14.09</v>
      </c>
    </row>
    <row r="36" spans="1:32" s="74" customFormat="1" ht="13.5" customHeight="1" x14ac:dyDescent="0.2">
      <c r="A36" s="95" t="s">
        <v>71</v>
      </c>
      <c r="B36" s="75">
        <v>5.81</v>
      </c>
      <c r="C36" s="80" t="s">
        <v>8</v>
      </c>
      <c r="D36" s="80" t="s">
        <v>8</v>
      </c>
      <c r="E36" s="75">
        <v>5.18</v>
      </c>
      <c r="F36" s="75">
        <v>5.28</v>
      </c>
      <c r="G36" s="80" t="s">
        <v>8</v>
      </c>
      <c r="H36" s="80" t="s">
        <v>8</v>
      </c>
      <c r="I36" s="80" t="s">
        <v>8</v>
      </c>
      <c r="J36" s="80" t="s">
        <v>8</v>
      </c>
      <c r="K36" s="80" t="s">
        <v>8</v>
      </c>
      <c r="L36" s="75">
        <v>4.84</v>
      </c>
      <c r="M36" s="75">
        <v>4.54</v>
      </c>
      <c r="N36" s="75">
        <v>4.9000000000000004</v>
      </c>
      <c r="O36" s="75">
        <v>4.96</v>
      </c>
      <c r="P36" s="75">
        <v>5.21</v>
      </c>
      <c r="Q36" s="75">
        <v>5.04</v>
      </c>
      <c r="R36" s="75">
        <v>4.8600000000000003</v>
      </c>
      <c r="S36" s="75">
        <v>5.18</v>
      </c>
      <c r="T36" s="75">
        <v>5.07</v>
      </c>
      <c r="U36" s="75">
        <v>5.45</v>
      </c>
      <c r="V36" s="75">
        <v>5.22</v>
      </c>
      <c r="W36" s="75">
        <v>5.12</v>
      </c>
      <c r="X36" s="75">
        <v>5.15</v>
      </c>
      <c r="Y36" s="75">
        <v>4.97</v>
      </c>
      <c r="Z36" s="75">
        <v>4.97</v>
      </c>
      <c r="AA36" s="75">
        <v>4.79</v>
      </c>
      <c r="AB36" s="75">
        <v>4.83</v>
      </c>
      <c r="AC36" s="75">
        <v>4.51</v>
      </c>
      <c r="AD36" s="75">
        <v>4.5999999999999996</v>
      </c>
      <c r="AE36" s="75">
        <v>4.4400000000000004</v>
      </c>
      <c r="AF36" s="75">
        <v>4.6100000000000003</v>
      </c>
    </row>
    <row r="37" spans="1:32" s="74" customFormat="1" ht="13.5" customHeight="1" x14ac:dyDescent="0.2">
      <c r="A37" s="95" t="s">
        <v>72</v>
      </c>
      <c r="B37" s="75">
        <v>0.53</v>
      </c>
      <c r="C37" s="80" t="s">
        <v>8</v>
      </c>
      <c r="D37" s="80" t="s">
        <v>8</v>
      </c>
      <c r="E37" s="75">
        <v>0.69</v>
      </c>
      <c r="F37" s="75">
        <v>0.76</v>
      </c>
      <c r="G37" s="80" t="s">
        <v>8</v>
      </c>
      <c r="H37" s="80" t="s">
        <v>8</v>
      </c>
      <c r="I37" s="80" t="s">
        <v>8</v>
      </c>
      <c r="J37" s="80" t="s">
        <v>8</v>
      </c>
      <c r="K37" s="80" t="s">
        <v>8</v>
      </c>
      <c r="L37" s="75">
        <v>0.56999999999999995</v>
      </c>
      <c r="M37" s="75">
        <v>0.49</v>
      </c>
      <c r="N37" s="75">
        <v>0.54</v>
      </c>
      <c r="O37" s="75">
        <v>0.81</v>
      </c>
      <c r="P37" s="75">
        <v>0.85</v>
      </c>
      <c r="Q37" s="75">
        <v>0.94</v>
      </c>
      <c r="R37" s="75">
        <v>0.84</v>
      </c>
      <c r="S37" s="75">
        <v>0.9</v>
      </c>
      <c r="T37" s="75">
        <v>0.87</v>
      </c>
      <c r="U37" s="75">
        <v>0.9</v>
      </c>
      <c r="V37" s="75">
        <v>0.9</v>
      </c>
      <c r="W37" s="75">
        <v>0.96</v>
      </c>
      <c r="X37" s="75">
        <v>1.08</v>
      </c>
      <c r="Y37" s="75">
        <v>1.07</v>
      </c>
      <c r="Z37" s="75">
        <v>1.38</v>
      </c>
      <c r="AA37" s="75">
        <v>1.28</v>
      </c>
      <c r="AB37" s="75">
        <v>1.39</v>
      </c>
      <c r="AC37" s="75">
        <v>1.73</v>
      </c>
      <c r="AD37" s="75">
        <v>1.82</v>
      </c>
      <c r="AE37" s="75">
        <v>1.76</v>
      </c>
      <c r="AF37" s="75">
        <v>1.91</v>
      </c>
    </row>
    <row r="38" spans="1:32" s="74" customFormat="1" ht="13.5" customHeight="1" x14ac:dyDescent="0.2">
      <c r="A38" s="95" t="s">
        <v>73</v>
      </c>
      <c r="B38" s="75">
        <v>0</v>
      </c>
      <c r="C38" s="80" t="s">
        <v>8</v>
      </c>
      <c r="D38" s="80" t="s">
        <v>8</v>
      </c>
      <c r="E38" s="75">
        <v>0</v>
      </c>
      <c r="F38" s="75">
        <v>0</v>
      </c>
      <c r="G38" s="80" t="s">
        <v>8</v>
      </c>
      <c r="H38" s="80" t="s">
        <v>8</v>
      </c>
      <c r="I38" s="80" t="s">
        <v>8</v>
      </c>
      <c r="J38" s="80" t="s">
        <v>8</v>
      </c>
      <c r="K38" s="80" t="s">
        <v>8</v>
      </c>
      <c r="L38" s="75">
        <v>0.01</v>
      </c>
      <c r="M38" s="75">
        <v>0.01</v>
      </c>
      <c r="N38" s="75">
        <v>0.03</v>
      </c>
      <c r="O38" s="75">
        <v>0.04</v>
      </c>
      <c r="P38" s="75">
        <v>7.0000000000000007E-2</v>
      </c>
      <c r="Q38" s="75">
        <v>0.09</v>
      </c>
      <c r="R38" s="75">
        <v>0.19</v>
      </c>
      <c r="S38" s="75">
        <v>0.17</v>
      </c>
      <c r="T38" s="75">
        <v>0.21</v>
      </c>
      <c r="U38" s="75">
        <v>0.36</v>
      </c>
      <c r="V38" s="75">
        <v>0.39</v>
      </c>
      <c r="W38" s="75">
        <v>0.46</v>
      </c>
      <c r="X38" s="75">
        <v>0.6</v>
      </c>
      <c r="Y38" s="75">
        <v>0.63</v>
      </c>
      <c r="Z38" s="75">
        <v>0.76</v>
      </c>
      <c r="AA38" s="75">
        <v>0.98</v>
      </c>
      <c r="AB38" s="75">
        <v>1.22</v>
      </c>
      <c r="AC38" s="75">
        <v>1.3</v>
      </c>
      <c r="AD38" s="75">
        <v>1.6</v>
      </c>
      <c r="AE38" s="75">
        <v>1.67</v>
      </c>
      <c r="AF38" s="75">
        <v>1.61</v>
      </c>
    </row>
    <row r="39" spans="1:32" s="74" customFormat="1" ht="13.5" customHeight="1" x14ac:dyDescent="0.2">
      <c r="A39" s="100" t="s">
        <v>74</v>
      </c>
      <c r="B39" s="75">
        <v>2.95</v>
      </c>
      <c r="C39" s="80" t="s">
        <v>8</v>
      </c>
      <c r="D39" s="80" t="s">
        <v>8</v>
      </c>
      <c r="E39" s="75">
        <v>3.95</v>
      </c>
      <c r="F39" s="75">
        <v>4.6100000000000003</v>
      </c>
      <c r="G39" s="80" t="s">
        <v>8</v>
      </c>
      <c r="H39" s="80" t="s">
        <v>8</v>
      </c>
      <c r="I39" s="80" t="s">
        <v>8</v>
      </c>
      <c r="J39" s="80" t="s">
        <v>8</v>
      </c>
      <c r="K39" s="80" t="s">
        <v>8</v>
      </c>
      <c r="L39" s="75">
        <v>5.44</v>
      </c>
      <c r="M39" s="75">
        <v>5.16</v>
      </c>
      <c r="N39" s="75">
        <v>5.08</v>
      </c>
      <c r="O39" s="75">
        <v>5.32</v>
      </c>
      <c r="P39" s="75">
        <v>5.58</v>
      </c>
      <c r="Q39" s="75">
        <v>5.8</v>
      </c>
      <c r="R39" s="75">
        <v>6.06</v>
      </c>
      <c r="S39" s="75">
        <v>5.94</v>
      </c>
      <c r="T39" s="75">
        <v>5.84</v>
      </c>
      <c r="U39" s="75">
        <v>6.05</v>
      </c>
      <c r="V39" s="75">
        <v>5.98</v>
      </c>
      <c r="W39" s="75">
        <v>5.83</v>
      </c>
      <c r="X39" s="75">
        <v>5.9</v>
      </c>
      <c r="Y39" s="75">
        <v>5.86</v>
      </c>
      <c r="Z39" s="75">
        <v>5.87</v>
      </c>
      <c r="AA39" s="75">
        <v>5.66</v>
      </c>
      <c r="AB39" s="75">
        <v>5.73</v>
      </c>
      <c r="AC39" s="75">
        <v>5.84</v>
      </c>
      <c r="AD39" s="75">
        <v>5.87</v>
      </c>
      <c r="AE39" s="75">
        <v>5.82</v>
      </c>
      <c r="AF39" s="75">
        <v>5.83</v>
      </c>
    </row>
    <row r="40" spans="1:32" s="74" customFormat="1" ht="13.5" customHeight="1" x14ac:dyDescent="0.2">
      <c r="A40" s="95" t="s">
        <v>75</v>
      </c>
      <c r="B40" s="75">
        <v>2.2999999999999998</v>
      </c>
      <c r="C40" s="80" t="s">
        <v>8</v>
      </c>
      <c r="D40" s="80" t="s">
        <v>8</v>
      </c>
      <c r="E40" s="75">
        <v>1.51</v>
      </c>
      <c r="F40" s="75">
        <v>1.2</v>
      </c>
      <c r="G40" s="80" t="s">
        <v>8</v>
      </c>
      <c r="H40" s="80" t="s">
        <v>8</v>
      </c>
      <c r="I40" s="80" t="s">
        <v>8</v>
      </c>
      <c r="J40" s="80" t="s">
        <v>8</v>
      </c>
      <c r="K40" s="80" t="s">
        <v>8</v>
      </c>
      <c r="L40" s="75">
        <v>1.04</v>
      </c>
      <c r="M40" s="75">
        <v>0.63</v>
      </c>
      <c r="N40" s="75">
        <v>0.56999999999999995</v>
      </c>
      <c r="O40" s="75">
        <v>0.51</v>
      </c>
      <c r="P40" s="75">
        <v>0.55000000000000004</v>
      </c>
      <c r="Q40" s="75">
        <v>0.85</v>
      </c>
      <c r="R40" s="75">
        <v>1.02</v>
      </c>
      <c r="S40" s="75">
        <v>1.06</v>
      </c>
      <c r="T40" s="75">
        <v>1.01</v>
      </c>
      <c r="U40" s="75">
        <v>0.97</v>
      </c>
      <c r="V40" s="75">
        <v>0.67</v>
      </c>
      <c r="W40" s="75">
        <v>0.71</v>
      </c>
      <c r="X40" s="75">
        <v>0.63</v>
      </c>
      <c r="Y40" s="75">
        <v>0.63</v>
      </c>
      <c r="Z40" s="75">
        <v>0.65</v>
      </c>
      <c r="AA40" s="75">
        <v>0.73</v>
      </c>
      <c r="AB40" s="75">
        <v>0.9</v>
      </c>
      <c r="AC40" s="75">
        <v>0.82</v>
      </c>
      <c r="AD40" s="75">
        <v>0.77</v>
      </c>
      <c r="AE40" s="75">
        <v>0.89</v>
      </c>
      <c r="AF40" s="75">
        <v>0.9</v>
      </c>
    </row>
    <row r="41" spans="1:32" s="74" customFormat="1" ht="13.5" customHeight="1" x14ac:dyDescent="0.2">
      <c r="A41" s="78" t="s">
        <v>36</v>
      </c>
      <c r="B41" s="79">
        <v>100</v>
      </c>
      <c r="C41" s="79">
        <v>100</v>
      </c>
      <c r="D41" s="79">
        <v>100</v>
      </c>
      <c r="E41" s="79">
        <v>100</v>
      </c>
      <c r="F41" s="79">
        <v>100</v>
      </c>
      <c r="G41" s="79">
        <v>100</v>
      </c>
      <c r="H41" s="79">
        <v>100</v>
      </c>
      <c r="I41" s="79">
        <v>100</v>
      </c>
      <c r="J41" s="79">
        <v>100</v>
      </c>
      <c r="K41" s="79">
        <v>100</v>
      </c>
      <c r="L41" s="79">
        <v>100</v>
      </c>
      <c r="M41" s="79">
        <v>100</v>
      </c>
      <c r="N41" s="79">
        <v>100</v>
      </c>
      <c r="O41" s="79">
        <v>100</v>
      </c>
      <c r="P41" s="79">
        <v>100</v>
      </c>
      <c r="Q41" s="79">
        <v>100</v>
      </c>
      <c r="R41" s="79">
        <v>100</v>
      </c>
      <c r="S41" s="79">
        <v>100</v>
      </c>
      <c r="T41" s="79">
        <v>100</v>
      </c>
      <c r="U41" s="79">
        <v>100</v>
      </c>
      <c r="V41" s="79">
        <v>100</v>
      </c>
      <c r="W41" s="79">
        <v>100</v>
      </c>
      <c r="X41" s="79">
        <v>100</v>
      </c>
      <c r="Y41" s="79">
        <v>100</v>
      </c>
      <c r="Z41" s="79">
        <v>100</v>
      </c>
      <c r="AA41" s="79">
        <v>100</v>
      </c>
      <c r="AB41" s="79">
        <v>100</v>
      </c>
      <c r="AC41" s="79">
        <v>100</v>
      </c>
      <c r="AD41" s="79">
        <v>100</v>
      </c>
      <c r="AE41" s="79">
        <v>100</v>
      </c>
      <c r="AF41" s="79">
        <v>100</v>
      </c>
    </row>
    <row r="42" spans="1:32" s="74" customFormat="1" ht="13.5" customHeight="1" x14ac:dyDescent="0.2">
      <c r="A42" s="93" t="s">
        <v>65</v>
      </c>
      <c r="B42" s="75">
        <v>4.42</v>
      </c>
      <c r="C42" s="75">
        <v>4.55</v>
      </c>
      <c r="D42" s="75">
        <v>4.2699999999999996</v>
      </c>
      <c r="E42" s="75">
        <v>3.96</v>
      </c>
      <c r="F42" s="75">
        <v>3.76</v>
      </c>
      <c r="G42" s="75">
        <v>3.77</v>
      </c>
      <c r="H42" s="75">
        <v>3.61</v>
      </c>
      <c r="I42" s="75">
        <v>3.51</v>
      </c>
      <c r="J42" s="75">
        <v>3.44</v>
      </c>
      <c r="K42" s="75">
        <v>3.78</v>
      </c>
      <c r="L42" s="75">
        <v>4.04</v>
      </c>
      <c r="M42" s="75">
        <v>4.0199999999999996</v>
      </c>
      <c r="N42" s="75">
        <v>3.83</v>
      </c>
      <c r="O42" s="75">
        <v>3.71</v>
      </c>
      <c r="P42" s="75">
        <v>3.47</v>
      </c>
      <c r="Q42" s="75">
        <v>3.48</v>
      </c>
      <c r="R42" s="75">
        <v>3.36</v>
      </c>
      <c r="S42" s="75">
        <v>3.49</v>
      </c>
      <c r="T42" s="75">
        <v>3.45</v>
      </c>
      <c r="U42" s="75">
        <v>3.22</v>
      </c>
      <c r="V42" s="75">
        <v>3.42</v>
      </c>
      <c r="W42" s="75">
        <v>3.33</v>
      </c>
      <c r="X42" s="75">
        <v>3.28</v>
      </c>
      <c r="Y42" s="75">
        <v>3.24</v>
      </c>
      <c r="Z42" s="75">
        <v>3.32</v>
      </c>
      <c r="AA42" s="75">
        <v>3.16</v>
      </c>
      <c r="AB42" s="75">
        <v>3.4</v>
      </c>
      <c r="AC42" s="75">
        <v>3.25</v>
      </c>
      <c r="AD42" s="75">
        <v>3.33</v>
      </c>
      <c r="AE42" s="75">
        <v>3.25</v>
      </c>
      <c r="AF42" s="75">
        <v>3.3</v>
      </c>
    </row>
    <row r="43" spans="1:32" s="74" customFormat="1" ht="13.5" customHeight="1" x14ac:dyDescent="0.2">
      <c r="A43" s="93" t="s">
        <v>66</v>
      </c>
      <c r="B43" s="75">
        <v>38.4</v>
      </c>
      <c r="C43" s="75">
        <v>38.090000000000003</v>
      </c>
      <c r="D43" s="75">
        <v>37.57</v>
      </c>
      <c r="E43" s="75">
        <v>35.81</v>
      </c>
      <c r="F43" s="75">
        <v>34.44</v>
      </c>
      <c r="G43" s="75">
        <v>34.94</v>
      </c>
      <c r="H43" s="75">
        <v>36.35</v>
      </c>
      <c r="I43" s="75">
        <v>36.119999999999997</v>
      </c>
      <c r="J43" s="75">
        <v>36.299999999999997</v>
      </c>
      <c r="K43" s="75">
        <v>36.92</v>
      </c>
      <c r="L43" s="75">
        <v>37.590000000000003</v>
      </c>
      <c r="M43" s="75">
        <v>37.89</v>
      </c>
      <c r="N43" s="75">
        <v>38.1</v>
      </c>
      <c r="O43" s="75">
        <v>36.14</v>
      </c>
      <c r="P43" s="75">
        <v>34.04</v>
      </c>
      <c r="Q43" s="75">
        <v>33.36</v>
      </c>
      <c r="R43" s="75">
        <v>32.85</v>
      </c>
      <c r="S43" s="75">
        <v>33.22</v>
      </c>
      <c r="T43" s="75">
        <v>34.17</v>
      </c>
      <c r="U43" s="75">
        <v>34.5</v>
      </c>
      <c r="V43" s="75">
        <v>34.049999999999997</v>
      </c>
      <c r="W43" s="75">
        <v>34.01</v>
      </c>
      <c r="X43" s="75">
        <v>33.58</v>
      </c>
      <c r="Y43" s="75">
        <v>33.25</v>
      </c>
      <c r="Z43" s="75">
        <v>33.159999999999997</v>
      </c>
      <c r="AA43" s="75">
        <v>33.04</v>
      </c>
      <c r="AB43" s="75">
        <v>32.409999999999997</v>
      </c>
      <c r="AC43" s="75">
        <v>32.11</v>
      </c>
      <c r="AD43" s="75">
        <v>31.2</v>
      </c>
      <c r="AE43" s="75">
        <v>31</v>
      </c>
      <c r="AF43" s="75">
        <v>30.78</v>
      </c>
    </row>
    <row r="44" spans="1:32" s="74" customFormat="1" ht="13.5" customHeight="1" x14ac:dyDescent="0.2">
      <c r="A44" s="93" t="s">
        <v>67</v>
      </c>
      <c r="B44" s="75">
        <v>0</v>
      </c>
      <c r="C44" s="75">
        <v>0</v>
      </c>
      <c r="D44" s="75">
        <v>0</v>
      </c>
      <c r="E44" s="75">
        <v>0.05</v>
      </c>
      <c r="F44" s="75">
        <v>7.0000000000000007E-2</v>
      </c>
      <c r="G44" s="75">
        <v>0.47</v>
      </c>
      <c r="H44" s="75">
        <v>0.73</v>
      </c>
      <c r="I44" s="75">
        <v>1.19</v>
      </c>
      <c r="J44" s="75">
        <v>1.44</v>
      </c>
      <c r="K44" s="75">
        <v>2.2599999999999998</v>
      </c>
      <c r="L44" s="75">
        <v>2.84</v>
      </c>
      <c r="M44" s="75">
        <v>3.27</v>
      </c>
      <c r="N44" s="75">
        <v>2.78</v>
      </c>
      <c r="O44" s="75">
        <v>2.64</v>
      </c>
      <c r="P44" s="75">
        <v>2.38</v>
      </c>
      <c r="Q44" s="75">
        <v>2.38</v>
      </c>
      <c r="R44" s="75">
        <v>2.2599999999999998</v>
      </c>
      <c r="S44" s="75">
        <v>2.38</v>
      </c>
      <c r="T44" s="75">
        <v>2.4500000000000002</v>
      </c>
      <c r="U44" s="75">
        <v>2.59</v>
      </c>
      <c r="V44" s="75">
        <v>2.61</v>
      </c>
      <c r="W44" s="75">
        <v>2.83</v>
      </c>
      <c r="X44" s="75">
        <v>2.92</v>
      </c>
      <c r="Y44" s="75">
        <v>2.99</v>
      </c>
      <c r="Z44" s="75">
        <v>3.28</v>
      </c>
      <c r="AA44" s="75">
        <v>3.43</v>
      </c>
      <c r="AB44" s="75">
        <v>3.57</v>
      </c>
      <c r="AC44" s="75">
        <v>3.76</v>
      </c>
      <c r="AD44" s="75">
        <v>3.92</v>
      </c>
      <c r="AE44" s="75">
        <v>4.2300000000000004</v>
      </c>
      <c r="AF44" s="75">
        <v>4.4000000000000004</v>
      </c>
    </row>
    <row r="45" spans="1:32" s="74" customFormat="1" ht="13.5" customHeight="1" x14ac:dyDescent="0.2">
      <c r="A45" s="93" t="s">
        <v>68</v>
      </c>
      <c r="B45" s="75">
        <v>21.59</v>
      </c>
      <c r="C45" s="75">
        <v>22.16</v>
      </c>
      <c r="D45" s="75">
        <v>22.69</v>
      </c>
      <c r="E45" s="75">
        <v>23.01</v>
      </c>
      <c r="F45" s="75">
        <v>22.81</v>
      </c>
      <c r="G45" s="75">
        <v>22.53</v>
      </c>
      <c r="H45" s="75">
        <v>22.32</v>
      </c>
      <c r="I45" s="75">
        <v>21.97</v>
      </c>
      <c r="J45" s="75">
        <v>21.54</v>
      </c>
      <c r="K45" s="75">
        <v>20.51</v>
      </c>
      <c r="L45" s="75">
        <v>20.399999999999999</v>
      </c>
      <c r="M45" s="75">
        <v>20.86</v>
      </c>
      <c r="N45" s="75">
        <v>20.64</v>
      </c>
      <c r="O45" s="75">
        <v>20.88</v>
      </c>
      <c r="P45" s="75">
        <v>20.84</v>
      </c>
      <c r="Q45" s="75">
        <v>20.97</v>
      </c>
      <c r="R45" s="75">
        <v>20.59</v>
      </c>
      <c r="S45" s="75">
        <v>20.56</v>
      </c>
      <c r="T45" s="75">
        <v>20.399999999999999</v>
      </c>
      <c r="U45" s="75">
        <v>19.309999999999999</v>
      </c>
      <c r="V45" s="75">
        <v>19.559999999999999</v>
      </c>
      <c r="W45" s="75">
        <v>19.37</v>
      </c>
      <c r="X45" s="75">
        <v>19.239999999999998</v>
      </c>
      <c r="Y45" s="75">
        <v>19.670000000000002</v>
      </c>
      <c r="Z45" s="75">
        <v>19.43</v>
      </c>
      <c r="AA45" s="75">
        <v>19.399999999999999</v>
      </c>
      <c r="AB45" s="75">
        <v>18.899999999999999</v>
      </c>
      <c r="AC45" s="75">
        <v>18.82</v>
      </c>
      <c r="AD45" s="75">
        <v>18.64</v>
      </c>
      <c r="AE45" s="75">
        <v>19.23</v>
      </c>
      <c r="AF45" s="75">
        <v>18.89</v>
      </c>
    </row>
    <row r="46" spans="1:32" s="74" customFormat="1" ht="13.5" customHeight="1" x14ac:dyDescent="0.2">
      <c r="A46" s="93" t="s">
        <v>69</v>
      </c>
      <c r="B46" s="75">
        <v>5.95</v>
      </c>
      <c r="C46" s="75">
        <v>6.08</v>
      </c>
      <c r="D46" s="75">
        <v>6.29</v>
      </c>
      <c r="E46" s="75">
        <v>7.15</v>
      </c>
      <c r="F46" s="75">
        <v>7.26</v>
      </c>
      <c r="G46" s="75">
        <v>6.96</v>
      </c>
      <c r="H46" s="75">
        <v>7.15</v>
      </c>
      <c r="I46" s="75">
        <v>7.34</v>
      </c>
      <c r="J46" s="75">
        <v>7.05</v>
      </c>
      <c r="K46" s="75">
        <v>6.59</v>
      </c>
      <c r="L46" s="75">
        <v>6.09</v>
      </c>
      <c r="M46" s="75">
        <v>5.65</v>
      </c>
      <c r="N46" s="75">
        <v>5.36</v>
      </c>
      <c r="O46" s="75">
        <v>5.68</v>
      </c>
      <c r="P46" s="75">
        <v>6.14</v>
      </c>
      <c r="Q46" s="75">
        <v>6.12</v>
      </c>
      <c r="R46" s="75">
        <v>6.22</v>
      </c>
      <c r="S46" s="75">
        <v>6.02</v>
      </c>
      <c r="T46" s="75">
        <v>5.85</v>
      </c>
      <c r="U46" s="75">
        <v>5.57</v>
      </c>
      <c r="V46" s="75">
        <v>5.55</v>
      </c>
      <c r="W46" s="75">
        <v>5.51</v>
      </c>
      <c r="X46" s="75">
        <v>5.5</v>
      </c>
      <c r="Y46" s="75">
        <v>5.09</v>
      </c>
      <c r="Z46" s="75">
        <v>4.95</v>
      </c>
      <c r="AA46" s="75">
        <v>5.12</v>
      </c>
      <c r="AB46" s="75">
        <v>5.12</v>
      </c>
      <c r="AC46" s="75">
        <v>4.91</v>
      </c>
      <c r="AD46" s="75">
        <v>4.84</v>
      </c>
      <c r="AE46" s="75">
        <v>4.78</v>
      </c>
      <c r="AF46" s="75">
        <v>4.75</v>
      </c>
    </row>
    <row r="47" spans="1:32" s="74" customFormat="1" ht="13.5" customHeight="1" x14ac:dyDescent="0.2">
      <c r="A47" s="93" t="s">
        <v>70</v>
      </c>
      <c r="B47" s="75">
        <v>10.98</v>
      </c>
      <c r="C47" s="75">
        <v>10.93</v>
      </c>
      <c r="D47" s="75">
        <v>10.29</v>
      </c>
      <c r="E47" s="75">
        <v>10.6</v>
      </c>
      <c r="F47" s="75">
        <v>11.38</v>
      </c>
      <c r="G47" s="75">
        <v>11.81</v>
      </c>
      <c r="H47" s="75">
        <v>10.74</v>
      </c>
      <c r="I47" s="75">
        <v>10.18</v>
      </c>
      <c r="J47" s="75">
        <v>9.94</v>
      </c>
      <c r="K47" s="75">
        <v>9.51</v>
      </c>
      <c r="L47" s="75">
        <v>9.2100000000000009</v>
      </c>
      <c r="M47" s="75">
        <v>9.2100000000000009</v>
      </c>
      <c r="N47" s="75">
        <v>9.5500000000000007</v>
      </c>
      <c r="O47" s="75">
        <v>9.92</v>
      </c>
      <c r="P47" s="75">
        <v>11.02</v>
      </c>
      <c r="Q47" s="75">
        <v>11.52</v>
      </c>
      <c r="R47" s="75">
        <v>11.61</v>
      </c>
      <c r="S47" s="75">
        <v>11.88</v>
      </c>
      <c r="T47" s="75">
        <v>10.92</v>
      </c>
      <c r="U47" s="75">
        <v>10.68</v>
      </c>
      <c r="V47" s="75">
        <v>11.06</v>
      </c>
      <c r="W47" s="75">
        <v>10.73</v>
      </c>
      <c r="X47" s="75">
        <v>10.85</v>
      </c>
      <c r="Y47" s="75">
        <v>10.78</v>
      </c>
      <c r="Z47" s="75">
        <v>10.48</v>
      </c>
      <c r="AA47" s="75">
        <v>10.36</v>
      </c>
      <c r="AB47" s="75">
        <v>10.06</v>
      </c>
      <c r="AC47" s="75">
        <v>9.76</v>
      </c>
      <c r="AD47" s="75">
        <v>10.039999999999999</v>
      </c>
      <c r="AE47" s="75">
        <v>9.76</v>
      </c>
      <c r="AF47" s="75">
        <v>9.69</v>
      </c>
    </row>
    <row r="48" spans="1:32" s="74" customFormat="1" ht="13.5" customHeight="1" x14ac:dyDescent="0.2">
      <c r="A48" s="95" t="s">
        <v>71</v>
      </c>
      <c r="B48" s="75">
        <v>4.5199999999999996</v>
      </c>
      <c r="C48" s="75">
        <v>4.42</v>
      </c>
      <c r="D48" s="75">
        <v>4.37</v>
      </c>
      <c r="E48" s="75">
        <v>4.34</v>
      </c>
      <c r="F48" s="75">
        <v>4.51</v>
      </c>
      <c r="G48" s="75">
        <v>4.5199999999999996</v>
      </c>
      <c r="H48" s="75">
        <v>4.32</v>
      </c>
      <c r="I48" s="75">
        <v>4.6399999999999997</v>
      </c>
      <c r="J48" s="75">
        <v>4.5999999999999996</v>
      </c>
      <c r="K48" s="75">
        <v>4.3600000000000003</v>
      </c>
      <c r="L48" s="75">
        <v>4.04</v>
      </c>
      <c r="M48" s="75">
        <v>3.85</v>
      </c>
      <c r="N48" s="75">
        <v>4.09</v>
      </c>
      <c r="O48" s="75">
        <v>4.22</v>
      </c>
      <c r="P48" s="75">
        <v>4.45</v>
      </c>
      <c r="Q48" s="75">
        <v>4.34</v>
      </c>
      <c r="R48" s="75">
        <v>4.13</v>
      </c>
      <c r="S48" s="75">
        <v>4.37</v>
      </c>
      <c r="T48" s="75">
        <v>4.3499999999999996</v>
      </c>
      <c r="U48" s="75">
        <v>4.58</v>
      </c>
      <c r="V48" s="75">
        <v>4.4000000000000004</v>
      </c>
      <c r="W48" s="75">
        <v>4.3600000000000003</v>
      </c>
      <c r="X48" s="75">
        <v>4.17</v>
      </c>
      <c r="Y48" s="75">
        <v>4.1100000000000003</v>
      </c>
      <c r="Z48" s="75">
        <v>4.2300000000000004</v>
      </c>
      <c r="AA48" s="75">
        <v>4.13</v>
      </c>
      <c r="AB48" s="75">
        <v>4.2</v>
      </c>
      <c r="AC48" s="75">
        <v>4.12</v>
      </c>
      <c r="AD48" s="75">
        <v>4.0999999999999996</v>
      </c>
      <c r="AE48" s="75">
        <v>3.94</v>
      </c>
      <c r="AF48" s="75">
        <v>4.16</v>
      </c>
    </row>
    <row r="49" spans="1:32" s="74" customFormat="1" ht="13.5" customHeight="1" x14ac:dyDescent="0.2">
      <c r="A49" s="95" t="s">
        <v>72</v>
      </c>
      <c r="B49" s="75">
        <v>6.26</v>
      </c>
      <c r="C49" s="75">
        <v>6.14</v>
      </c>
      <c r="D49" s="75">
        <v>6.42</v>
      </c>
      <c r="E49" s="75">
        <v>6.5</v>
      </c>
      <c r="F49" s="75">
        <v>6.67</v>
      </c>
      <c r="G49" s="75">
        <v>6.32</v>
      </c>
      <c r="H49" s="75">
        <v>6.22</v>
      </c>
      <c r="I49" s="75">
        <v>5.89</v>
      </c>
      <c r="J49" s="75">
        <v>5.64</v>
      </c>
      <c r="K49" s="75">
        <v>5.67</v>
      </c>
      <c r="L49" s="75">
        <v>5.27</v>
      </c>
      <c r="M49" s="75">
        <v>5.31</v>
      </c>
      <c r="N49" s="75">
        <v>5.73</v>
      </c>
      <c r="O49" s="75">
        <v>6.33</v>
      </c>
      <c r="P49" s="75">
        <v>7</v>
      </c>
      <c r="Q49" s="75">
        <v>6.54</v>
      </c>
      <c r="R49" s="75">
        <v>6.8</v>
      </c>
      <c r="S49" s="75">
        <v>6.07</v>
      </c>
      <c r="T49" s="75">
        <v>6.39</v>
      </c>
      <c r="U49" s="75">
        <v>6.76</v>
      </c>
      <c r="V49" s="75">
        <v>7.26</v>
      </c>
      <c r="W49" s="75">
        <v>7.56</v>
      </c>
      <c r="X49" s="75">
        <v>7.85</v>
      </c>
      <c r="Y49" s="75">
        <v>8.11</v>
      </c>
      <c r="Z49" s="75">
        <v>8.42</v>
      </c>
      <c r="AA49" s="75">
        <v>8.6300000000000008</v>
      </c>
      <c r="AB49" s="75">
        <v>9.32</v>
      </c>
      <c r="AC49" s="75">
        <v>9.77</v>
      </c>
      <c r="AD49" s="75">
        <v>10.029999999999999</v>
      </c>
      <c r="AE49" s="75">
        <v>10.14</v>
      </c>
      <c r="AF49" s="75">
        <v>10.16</v>
      </c>
    </row>
    <row r="50" spans="1:32" s="74" customFormat="1" ht="13.5" customHeight="1" x14ac:dyDescent="0.2">
      <c r="A50" s="95" t="s">
        <v>73</v>
      </c>
      <c r="B50" s="75">
        <v>0.28999999999999998</v>
      </c>
      <c r="C50" s="75">
        <v>0.23</v>
      </c>
      <c r="D50" s="75">
        <v>0.28000000000000003</v>
      </c>
      <c r="E50" s="75">
        <v>0.26</v>
      </c>
      <c r="F50" s="75">
        <v>0.18</v>
      </c>
      <c r="G50" s="75">
        <v>0.17</v>
      </c>
      <c r="H50" s="75">
        <v>0.18</v>
      </c>
      <c r="I50" s="75">
        <v>0.19</v>
      </c>
      <c r="J50" s="75">
        <v>0.21</v>
      </c>
      <c r="K50" s="75">
        <v>0.22</v>
      </c>
      <c r="L50" s="75">
        <v>0.21</v>
      </c>
      <c r="M50" s="75">
        <v>0.3</v>
      </c>
      <c r="N50" s="75">
        <v>0.56000000000000005</v>
      </c>
      <c r="O50" s="75">
        <v>0.66</v>
      </c>
      <c r="P50" s="75">
        <v>0.71</v>
      </c>
      <c r="Q50" s="75">
        <v>0.92</v>
      </c>
      <c r="R50" s="75">
        <v>1.54</v>
      </c>
      <c r="S50" s="75">
        <v>1.41</v>
      </c>
      <c r="T50" s="75">
        <v>1.61</v>
      </c>
      <c r="U50" s="75">
        <v>2.15</v>
      </c>
      <c r="V50" s="75">
        <v>2.5099999999999998</v>
      </c>
      <c r="W50" s="75">
        <v>2.83</v>
      </c>
      <c r="X50" s="75">
        <v>3.38</v>
      </c>
      <c r="Y50" s="75">
        <v>3.8</v>
      </c>
      <c r="Z50" s="75">
        <v>3.94</v>
      </c>
      <c r="AA50" s="75">
        <v>4.05</v>
      </c>
      <c r="AB50" s="75">
        <v>4.54</v>
      </c>
      <c r="AC50" s="75">
        <v>5.05</v>
      </c>
      <c r="AD50" s="75">
        <v>5.38</v>
      </c>
      <c r="AE50" s="75">
        <v>5.38</v>
      </c>
      <c r="AF50" s="75">
        <v>5.65</v>
      </c>
    </row>
    <row r="51" spans="1:32" s="74" customFormat="1" ht="13.5" customHeight="1" x14ac:dyDescent="0.2">
      <c r="A51" s="100" t="s">
        <v>74</v>
      </c>
      <c r="B51" s="75">
        <v>5.66</v>
      </c>
      <c r="C51" s="75">
        <v>5.54</v>
      </c>
      <c r="D51" s="75">
        <v>5.95</v>
      </c>
      <c r="E51" s="75">
        <v>6.93</v>
      </c>
      <c r="F51" s="75">
        <v>7.93</v>
      </c>
      <c r="G51" s="75">
        <v>7.53</v>
      </c>
      <c r="H51" s="75">
        <v>7.5</v>
      </c>
      <c r="I51" s="75">
        <v>8.14</v>
      </c>
      <c r="J51" s="75">
        <v>8.75</v>
      </c>
      <c r="K51" s="75">
        <v>8.8800000000000008</v>
      </c>
      <c r="L51" s="75">
        <v>9.17</v>
      </c>
      <c r="M51" s="75">
        <v>8.9499999999999993</v>
      </c>
      <c r="N51" s="75">
        <v>8.64</v>
      </c>
      <c r="O51" s="75">
        <v>9.11</v>
      </c>
      <c r="P51" s="75">
        <v>9.1999999999999993</v>
      </c>
      <c r="Q51" s="75">
        <v>9.18</v>
      </c>
      <c r="R51" s="75">
        <v>9.39</v>
      </c>
      <c r="S51" s="75">
        <v>9.24</v>
      </c>
      <c r="T51" s="75">
        <v>9.24</v>
      </c>
      <c r="U51" s="75">
        <v>9.49</v>
      </c>
      <c r="V51" s="75">
        <v>8.74</v>
      </c>
      <c r="W51" s="75">
        <v>8.61</v>
      </c>
      <c r="X51" s="75">
        <v>8.43</v>
      </c>
      <c r="Y51" s="75">
        <v>8.14</v>
      </c>
      <c r="Z51" s="75">
        <v>7.97</v>
      </c>
      <c r="AA51" s="75">
        <v>7.77</v>
      </c>
      <c r="AB51" s="75">
        <v>7.43</v>
      </c>
      <c r="AC51" s="75">
        <v>7.46</v>
      </c>
      <c r="AD51" s="75">
        <v>7.5</v>
      </c>
      <c r="AE51" s="75">
        <v>7.19</v>
      </c>
      <c r="AF51" s="75">
        <v>7.15</v>
      </c>
    </row>
    <row r="52" spans="1:32" s="74" customFormat="1" ht="13.5" customHeight="1" x14ac:dyDescent="0.2">
      <c r="A52" s="95" t="s">
        <v>75</v>
      </c>
      <c r="B52" s="75">
        <v>1.93</v>
      </c>
      <c r="C52" s="75">
        <v>1.87</v>
      </c>
      <c r="D52" s="75">
        <v>1.87</v>
      </c>
      <c r="E52" s="75">
        <v>1.4</v>
      </c>
      <c r="F52" s="75">
        <v>0.98</v>
      </c>
      <c r="G52" s="75">
        <v>0.99</v>
      </c>
      <c r="H52" s="75">
        <v>0.88</v>
      </c>
      <c r="I52" s="75">
        <v>0.84</v>
      </c>
      <c r="J52" s="75">
        <v>1.0900000000000001</v>
      </c>
      <c r="K52" s="75">
        <v>1.3</v>
      </c>
      <c r="L52" s="75">
        <v>1.1399999999999999</v>
      </c>
      <c r="M52" s="75">
        <v>0.69</v>
      </c>
      <c r="N52" s="75">
        <v>0.72</v>
      </c>
      <c r="O52" s="75">
        <v>0.71</v>
      </c>
      <c r="P52" s="75">
        <v>0.75</v>
      </c>
      <c r="Q52" s="75">
        <v>1.18</v>
      </c>
      <c r="R52" s="75">
        <v>1.26</v>
      </c>
      <c r="S52" s="75">
        <v>1.37</v>
      </c>
      <c r="T52" s="75">
        <v>1.1599999999999999</v>
      </c>
      <c r="U52" s="75">
        <v>1.1499999999999999</v>
      </c>
      <c r="V52" s="75">
        <v>0.83</v>
      </c>
      <c r="W52" s="75">
        <v>0.87</v>
      </c>
      <c r="X52" s="75">
        <v>0.79</v>
      </c>
      <c r="Y52" s="75">
        <v>0.82</v>
      </c>
      <c r="Z52" s="75">
        <v>0.81</v>
      </c>
      <c r="AA52" s="75">
        <v>0.91</v>
      </c>
      <c r="AB52" s="75">
        <v>1.04</v>
      </c>
      <c r="AC52" s="75">
        <v>0.99</v>
      </c>
      <c r="AD52" s="75">
        <v>1.03</v>
      </c>
      <c r="AE52" s="75">
        <v>1.1000000000000001</v>
      </c>
      <c r="AF52" s="75">
        <v>1.08</v>
      </c>
    </row>
    <row r="53" spans="1:32" s="74" customFormat="1" ht="13.5" customHeight="1" x14ac:dyDescent="0.2">
      <c r="A53" s="78" t="s">
        <v>37</v>
      </c>
      <c r="B53" s="79">
        <v>100</v>
      </c>
      <c r="C53" s="79">
        <v>100</v>
      </c>
      <c r="D53" s="79">
        <v>100</v>
      </c>
      <c r="E53" s="79">
        <v>100</v>
      </c>
      <c r="F53" s="79">
        <v>100</v>
      </c>
      <c r="G53" s="79">
        <v>100</v>
      </c>
      <c r="H53" s="79">
        <v>100</v>
      </c>
      <c r="I53" s="79">
        <v>100</v>
      </c>
      <c r="J53" s="79">
        <v>100</v>
      </c>
      <c r="K53" s="79">
        <v>100</v>
      </c>
      <c r="L53" s="79">
        <v>100</v>
      </c>
      <c r="M53" s="79">
        <v>100</v>
      </c>
      <c r="N53" s="79">
        <v>100</v>
      </c>
      <c r="O53" s="79">
        <v>100</v>
      </c>
      <c r="P53" s="79">
        <v>100</v>
      </c>
      <c r="Q53" s="79">
        <v>100</v>
      </c>
      <c r="R53" s="79">
        <v>100</v>
      </c>
      <c r="S53" s="79">
        <v>100</v>
      </c>
      <c r="T53" s="79">
        <v>100</v>
      </c>
      <c r="U53" s="79">
        <v>100</v>
      </c>
      <c r="V53" s="79">
        <v>100</v>
      </c>
      <c r="W53" s="79">
        <v>100</v>
      </c>
      <c r="X53" s="79">
        <v>100</v>
      </c>
      <c r="Y53" s="79">
        <v>100</v>
      </c>
      <c r="Z53" s="79">
        <v>100</v>
      </c>
      <c r="AA53" s="79">
        <v>100</v>
      </c>
      <c r="AB53" s="79">
        <v>100</v>
      </c>
      <c r="AC53" s="79">
        <v>100</v>
      </c>
      <c r="AD53" s="79">
        <v>100</v>
      </c>
      <c r="AE53" s="79">
        <v>100</v>
      </c>
      <c r="AF53" s="79">
        <v>100</v>
      </c>
    </row>
    <row r="54" spans="1:32" s="74" customFormat="1" ht="13.5" customHeight="1" x14ac:dyDescent="0.2">
      <c r="A54" s="93" t="s">
        <v>65</v>
      </c>
      <c r="B54" s="80" t="s">
        <v>8</v>
      </c>
      <c r="C54" s="75">
        <v>1.69</v>
      </c>
      <c r="D54" s="75">
        <v>1.3</v>
      </c>
      <c r="E54" s="80" t="s">
        <v>8</v>
      </c>
      <c r="F54" s="75">
        <v>1.37</v>
      </c>
      <c r="G54" s="75">
        <v>1.1200000000000001</v>
      </c>
      <c r="H54" s="80" t="s">
        <v>8</v>
      </c>
      <c r="I54" s="75">
        <v>1.1399999999999999</v>
      </c>
      <c r="J54" s="80" t="s">
        <v>8</v>
      </c>
      <c r="K54" s="75">
        <v>1.85</v>
      </c>
      <c r="L54" s="75">
        <v>2.0099999999999998</v>
      </c>
      <c r="M54" s="75">
        <v>1.59</v>
      </c>
      <c r="N54" s="75">
        <v>1.73</v>
      </c>
      <c r="O54" s="75">
        <v>1.62</v>
      </c>
      <c r="P54" s="75">
        <v>1.52</v>
      </c>
      <c r="Q54" s="75">
        <v>1.49</v>
      </c>
      <c r="R54" s="75">
        <v>1.75</v>
      </c>
      <c r="S54" s="75">
        <v>1.64</v>
      </c>
      <c r="T54" s="75">
        <v>1.53</v>
      </c>
      <c r="U54" s="75">
        <v>1.44</v>
      </c>
      <c r="V54" s="75">
        <v>1.76</v>
      </c>
      <c r="W54" s="75">
        <v>1.74</v>
      </c>
      <c r="X54" s="75">
        <v>1.4</v>
      </c>
      <c r="Y54" s="75">
        <v>1.39</v>
      </c>
      <c r="Z54" s="75">
        <v>1.73</v>
      </c>
      <c r="AA54" s="75">
        <v>1.72</v>
      </c>
      <c r="AB54" s="75">
        <v>1.7</v>
      </c>
      <c r="AC54" s="75">
        <v>1.74</v>
      </c>
      <c r="AD54" s="75">
        <v>1.66</v>
      </c>
      <c r="AE54" s="75">
        <v>1.58</v>
      </c>
      <c r="AF54" s="75">
        <v>1.75</v>
      </c>
    </row>
    <row r="55" spans="1:32" s="74" customFormat="1" ht="13.5" customHeight="1" x14ac:dyDescent="0.2">
      <c r="A55" s="93" t="s">
        <v>66</v>
      </c>
      <c r="B55" s="80" t="s">
        <v>8</v>
      </c>
      <c r="C55" s="75">
        <v>44.67</v>
      </c>
      <c r="D55" s="75">
        <v>43.64</v>
      </c>
      <c r="E55" s="80" t="s">
        <v>8</v>
      </c>
      <c r="F55" s="75">
        <v>39.57</v>
      </c>
      <c r="G55" s="75">
        <v>39.9</v>
      </c>
      <c r="H55" s="80" t="s">
        <v>8</v>
      </c>
      <c r="I55" s="75">
        <v>43.08</v>
      </c>
      <c r="J55" s="80" t="s">
        <v>8</v>
      </c>
      <c r="K55" s="75">
        <v>41.78</v>
      </c>
      <c r="L55" s="75">
        <v>42.71</v>
      </c>
      <c r="M55" s="75">
        <v>43.76</v>
      </c>
      <c r="N55" s="75">
        <v>44.49</v>
      </c>
      <c r="O55" s="75">
        <v>44.43</v>
      </c>
      <c r="P55" s="75">
        <v>44</v>
      </c>
      <c r="Q55" s="75">
        <v>44.4</v>
      </c>
      <c r="R55" s="75">
        <v>45.09</v>
      </c>
      <c r="S55" s="75">
        <v>41.05</v>
      </c>
      <c r="T55" s="75">
        <v>42.82</v>
      </c>
      <c r="U55" s="75">
        <v>43.07</v>
      </c>
      <c r="V55" s="75">
        <v>40.82</v>
      </c>
      <c r="W55" s="75">
        <v>39.869999999999997</v>
      </c>
      <c r="X55" s="75">
        <v>40.36</v>
      </c>
      <c r="Y55" s="75">
        <v>39.97</v>
      </c>
      <c r="Z55" s="75">
        <v>38.19</v>
      </c>
      <c r="AA55" s="75">
        <v>38.799999999999997</v>
      </c>
      <c r="AB55" s="75">
        <v>39.19</v>
      </c>
      <c r="AC55" s="75">
        <v>38.520000000000003</v>
      </c>
      <c r="AD55" s="75">
        <v>37.19</v>
      </c>
      <c r="AE55" s="75">
        <v>37.93</v>
      </c>
      <c r="AF55" s="75">
        <v>36.64</v>
      </c>
    </row>
    <row r="56" spans="1:32" s="74" customFormat="1" ht="13.5" customHeight="1" x14ac:dyDescent="0.2">
      <c r="A56" s="93" t="s">
        <v>67</v>
      </c>
      <c r="B56" s="80" t="s">
        <v>8</v>
      </c>
      <c r="C56" s="75">
        <v>0</v>
      </c>
      <c r="D56" s="75">
        <v>0</v>
      </c>
      <c r="E56" s="80" t="s">
        <v>8</v>
      </c>
      <c r="F56" s="75">
        <v>0.08</v>
      </c>
      <c r="G56" s="75">
        <v>0.44</v>
      </c>
      <c r="H56" s="80" t="s">
        <v>8</v>
      </c>
      <c r="I56" s="75">
        <v>0.7</v>
      </c>
      <c r="J56" s="80" t="s">
        <v>8</v>
      </c>
      <c r="K56" s="75">
        <v>0.83</v>
      </c>
      <c r="L56" s="75">
        <v>1.51</v>
      </c>
      <c r="M56" s="75">
        <v>1.68</v>
      </c>
      <c r="N56" s="75">
        <v>1.75</v>
      </c>
      <c r="O56" s="75">
        <v>1.6</v>
      </c>
      <c r="P56" s="75">
        <v>1.77</v>
      </c>
      <c r="Q56" s="75">
        <v>1.98</v>
      </c>
      <c r="R56" s="75">
        <v>1.79</v>
      </c>
      <c r="S56" s="75">
        <v>2.02</v>
      </c>
      <c r="T56" s="75">
        <v>1.87</v>
      </c>
      <c r="U56" s="75">
        <v>2.0499999999999998</v>
      </c>
      <c r="V56" s="75">
        <v>2.06</v>
      </c>
      <c r="W56" s="75">
        <v>2.06</v>
      </c>
      <c r="X56" s="75">
        <v>2.04</v>
      </c>
      <c r="Y56" s="75">
        <v>1.93</v>
      </c>
      <c r="Z56" s="75">
        <v>2.16</v>
      </c>
      <c r="AA56" s="75">
        <v>2.35</v>
      </c>
      <c r="AB56" s="75">
        <v>2.4300000000000002</v>
      </c>
      <c r="AC56" s="75">
        <v>2.62</v>
      </c>
      <c r="AD56" s="75">
        <v>2.9</v>
      </c>
      <c r="AE56" s="75">
        <v>2.73</v>
      </c>
      <c r="AF56" s="75">
        <v>2.5</v>
      </c>
    </row>
    <row r="57" spans="1:32" s="74" customFormat="1" ht="13.5" customHeight="1" x14ac:dyDescent="0.2">
      <c r="A57" s="93" t="s">
        <v>68</v>
      </c>
      <c r="B57" s="80" t="s">
        <v>8</v>
      </c>
      <c r="C57" s="75">
        <v>29.36</v>
      </c>
      <c r="D57" s="75">
        <v>28.84</v>
      </c>
      <c r="E57" s="80" t="s">
        <v>8</v>
      </c>
      <c r="F57" s="75">
        <v>28.55</v>
      </c>
      <c r="G57" s="75">
        <v>27.08</v>
      </c>
      <c r="H57" s="80" t="s">
        <v>8</v>
      </c>
      <c r="I57" s="75">
        <v>25.51</v>
      </c>
      <c r="J57" s="80" t="s">
        <v>8</v>
      </c>
      <c r="K57" s="75">
        <v>24.81</v>
      </c>
      <c r="L57" s="75">
        <v>24.65</v>
      </c>
      <c r="M57" s="75">
        <v>24.43</v>
      </c>
      <c r="N57" s="75">
        <v>24.66</v>
      </c>
      <c r="O57" s="75">
        <v>22.98</v>
      </c>
      <c r="P57" s="75">
        <v>22.03</v>
      </c>
      <c r="Q57" s="75">
        <v>21.19</v>
      </c>
      <c r="R57" s="75">
        <v>20.14</v>
      </c>
      <c r="S57" s="75">
        <v>22.67</v>
      </c>
      <c r="T57" s="75">
        <v>21.8</v>
      </c>
      <c r="U57" s="75">
        <v>21.76</v>
      </c>
      <c r="V57" s="75">
        <v>21.92</v>
      </c>
      <c r="W57" s="75">
        <v>22.84</v>
      </c>
      <c r="X57" s="75">
        <v>22.3</v>
      </c>
      <c r="Y57" s="75">
        <v>22.01</v>
      </c>
      <c r="Z57" s="75">
        <v>21.75</v>
      </c>
      <c r="AA57" s="75">
        <v>20.64</v>
      </c>
      <c r="AB57" s="75">
        <v>20.350000000000001</v>
      </c>
      <c r="AC57" s="75">
        <v>19.899999999999999</v>
      </c>
      <c r="AD57" s="75">
        <v>20.440000000000001</v>
      </c>
      <c r="AE57" s="75">
        <v>20.05</v>
      </c>
      <c r="AF57" s="75">
        <v>20.170000000000002</v>
      </c>
    </row>
    <row r="58" spans="1:32" s="74" customFormat="1" ht="13.5" customHeight="1" x14ac:dyDescent="0.2">
      <c r="A58" s="95" t="s">
        <v>69</v>
      </c>
      <c r="B58" s="80" t="s">
        <v>8</v>
      </c>
      <c r="C58" s="75">
        <v>2.89</v>
      </c>
      <c r="D58" s="75">
        <v>3.07</v>
      </c>
      <c r="E58" s="80" t="s">
        <v>8</v>
      </c>
      <c r="F58" s="75">
        <v>3.45</v>
      </c>
      <c r="G58" s="75">
        <v>4.16</v>
      </c>
      <c r="H58" s="80" t="s">
        <v>8</v>
      </c>
      <c r="I58" s="75">
        <v>4.93</v>
      </c>
      <c r="J58" s="80" t="s">
        <v>8</v>
      </c>
      <c r="K58" s="75">
        <v>4.1399999999999997</v>
      </c>
      <c r="L58" s="75">
        <v>3.66</v>
      </c>
      <c r="M58" s="75">
        <v>3.4</v>
      </c>
      <c r="N58" s="75">
        <v>2.83</v>
      </c>
      <c r="O58" s="75">
        <v>3.69</v>
      </c>
      <c r="P58" s="75">
        <v>3.62</v>
      </c>
      <c r="Q58" s="75">
        <v>3.49</v>
      </c>
      <c r="R58" s="75">
        <v>3.74</v>
      </c>
      <c r="S58" s="75">
        <v>3.3</v>
      </c>
      <c r="T58" s="75">
        <v>3.54</v>
      </c>
      <c r="U58" s="75">
        <v>3.34</v>
      </c>
      <c r="V58" s="75">
        <v>3.49</v>
      </c>
      <c r="W58" s="75">
        <v>3.2</v>
      </c>
      <c r="X58" s="75">
        <v>3.19</v>
      </c>
      <c r="Y58" s="75">
        <v>3.21</v>
      </c>
      <c r="Z58" s="75">
        <v>3.55</v>
      </c>
      <c r="AA58" s="75">
        <v>3.53</v>
      </c>
      <c r="AB58" s="75">
        <v>3.01</v>
      </c>
      <c r="AC58" s="75">
        <v>3.13</v>
      </c>
      <c r="AD58" s="75">
        <v>3.24</v>
      </c>
      <c r="AE58" s="75">
        <v>2.87</v>
      </c>
      <c r="AF58" s="75">
        <v>2.9</v>
      </c>
    </row>
    <row r="59" spans="1:32" s="74" customFormat="1" ht="13.5" customHeight="1" x14ac:dyDescent="0.2">
      <c r="A59" s="95" t="s">
        <v>70</v>
      </c>
      <c r="B59" s="80" t="s">
        <v>8</v>
      </c>
      <c r="C59" s="75">
        <v>9.39</v>
      </c>
      <c r="D59" s="75">
        <v>8.8699999999999992</v>
      </c>
      <c r="E59" s="80" t="s">
        <v>8</v>
      </c>
      <c r="F59" s="75">
        <v>12.06</v>
      </c>
      <c r="G59" s="75">
        <v>12.35</v>
      </c>
      <c r="H59" s="80" t="s">
        <v>8</v>
      </c>
      <c r="I59" s="75">
        <v>11.03</v>
      </c>
      <c r="J59" s="80" t="s">
        <v>8</v>
      </c>
      <c r="K59" s="75">
        <v>11.71</v>
      </c>
      <c r="L59" s="75">
        <v>12.22</v>
      </c>
      <c r="M59" s="75">
        <v>11.16</v>
      </c>
      <c r="N59" s="75">
        <v>10.97</v>
      </c>
      <c r="O59" s="75">
        <v>11.76</v>
      </c>
      <c r="P59" s="75">
        <v>12.71</v>
      </c>
      <c r="Q59" s="75">
        <v>12.44</v>
      </c>
      <c r="R59" s="75">
        <v>11.41</v>
      </c>
      <c r="S59" s="75">
        <v>12.05</v>
      </c>
      <c r="T59" s="75">
        <v>11.42</v>
      </c>
      <c r="U59" s="75">
        <v>10.220000000000001</v>
      </c>
      <c r="V59" s="75">
        <v>11.13</v>
      </c>
      <c r="W59" s="75">
        <v>10.08</v>
      </c>
      <c r="X59" s="75">
        <v>10.119999999999999</v>
      </c>
      <c r="Y59" s="75">
        <v>9.64</v>
      </c>
      <c r="Z59" s="75">
        <v>9.34</v>
      </c>
      <c r="AA59" s="75">
        <v>9.52</v>
      </c>
      <c r="AB59" s="75">
        <v>9</v>
      </c>
      <c r="AC59" s="75">
        <v>8.9499999999999993</v>
      </c>
      <c r="AD59" s="75">
        <v>9.32</v>
      </c>
      <c r="AE59" s="75">
        <v>9.26</v>
      </c>
      <c r="AF59" s="75">
        <v>9.07</v>
      </c>
    </row>
    <row r="60" spans="1:32" s="74" customFormat="1" ht="13.5" customHeight="1" x14ac:dyDescent="0.2">
      <c r="A60" s="95" t="s">
        <v>71</v>
      </c>
      <c r="B60" s="80" t="s">
        <v>8</v>
      </c>
      <c r="C60" s="75">
        <v>0.33</v>
      </c>
      <c r="D60" s="75">
        <v>0.3</v>
      </c>
      <c r="E60" s="80" t="s">
        <v>8</v>
      </c>
      <c r="F60" s="75">
        <v>0.32</v>
      </c>
      <c r="G60" s="75">
        <v>0.34</v>
      </c>
      <c r="H60" s="80" t="s">
        <v>8</v>
      </c>
      <c r="I60" s="75">
        <v>0.34</v>
      </c>
      <c r="J60" s="80" t="s">
        <v>8</v>
      </c>
      <c r="K60" s="75">
        <v>0.54</v>
      </c>
      <c r="L60" s="75">
        <v>0.46</v>
      </c>
      <c r="M60" s="75">
        <v>0.37</v>
      </c>
      <c r="N60" s="75">
        <v>0.42</v>
      </c>
      <c r="O60" s="75">
        <v>0.45</v>
      </c>
      <c r="P60" s="75">
        <v>0.43</v>
      </c>
      <c r="Q60" s="75">
        <v>0.47</v>
      </c>
      <c r="R60" s="75">
        <v>0.59</v>
      </c>
      <c r="S60" s="75">
        <v>0.63</v>
      </c>
      <c r="T60" s="75">
        <v>0.44</v>
      </c>
      <c r="U60" s="75">
        <v>0.72</v>
      </c>
      <c r="V60" s="75">
        <v>0.67</v>
      </c>
      <c r="W60" s="75">
        <v>0.69</v>
      </c>
      <c r="X60" s="75">
        <v>0.95</v>
      </c>
      <c r="Y60" s="75">
        <v>0.94</v>
      </c>
      <c r="Z60" s="75">
        <v>0.8</v>
      </c>
      <c r="AA60" s="75">
        <v>0.82</v>
      </c>
      <c r="AB60" s="75">
        <v>0.87</v>
      </c>
      <c r="AC60" s="75">
        <v>0.75</v>
      </c>
      <c r="AD60" s="75">
        <v>1</v>
      </c>
      <c r="AE60" s="75">
        <v>1.08</v>
      </c>
      <c r="AF60" s="75">
        <v>0.97</v>
      </c>
    </row>
    <row r="61" spans="1:32" s="74" customFormat="1" ht="13.5" customHeight="1" x14ac:dyDescent="0.2">
      <c r="A61" s="95" t="s">
        <v>72</v>
      </c>
      <c r="B61" s="80" t="s">
        <v>8</v>
      </c>
      <c r="C61" s="75">
        <v>2.84</v>
      </c>
      <c r="D61" s="75">
        <v>3.01</v>
      </c>
      <c r="E61" s="80" t="s">
        <v>8</v>
      </c>
      <c r="F61" s="75">
        <v>2.97</v>
      </c>
      <c r="G61" s="75">
        <v>2.88</v>
      </c>
      <c r="H61" s="80" t="s">
        <v>8</v>
      </c>
      <c r="I61" s="75">
        <v>2.99</v>
      </c>
      <c r="J61" s="80" t="s">
        <v>8</v>
      </c>
      <c r="K61" s="75">
        <v>3.77</v>
      </c>
      <c r="L61" s="75">
        <v>2.65</v>
      </c>
      <c r="M61" s="75">
        <v>4.24</v>
      </c>
      <c r="N61" s="75">
        <v>4.1500000000000004</v>
      </c>
      <c r="O61" s="75">
        <v>4.5599999999999996</v>
      </c>
      <c r="P61" s="75">
        <v>4.7300000000000004</v>
      </c>
      <c r="Q61" s="75">
        <v>5.0999999999999996</v>
      </c>
      <c r="R61" s="75">
        <v>4.59</v>
      </c>
      <c r="S61" s="75">
        <v>5.91</v>
      </c>
      <c r="T61" s="75">
        <v>5.87</v>
      </c>
      <c r="U61" s="75">
        <v>7.02</v>
      </c>
      <c r="V61" s="75">
        <v>7.1</v>
      </c>
      <c r="W61" s="75">
        <v>7.05</v>
      </c>
      <c r="X61" s="75">
        <v>7.17</v>
      </c>
      <c r="Y61" s="75">
        <v>7.66</v>
      </c>
      <c r="Z61" s="75">
        <v>8.58</v>
      </c>
      <c r="AA61" s="75">
        <v>8.48</v>
      </c>
      <c r="AB61" s="75">
        <v>8.3000000000000007</v>
      </c>
      <c r="AC61" s="75">
        <v>9.27</v>
      </c>
      <c r="AD61" s="75">
        <v>9.3699999999999992</v>
      </c>
      <c r="AE61" s="75">
        <v>9.4</v>
      </c>
      <c r="AF61" s="75">
        <v>10.81</v>
      </c>
    </row>
    <row r="62" spans="1:32" s="74" customFormat="1" ht="13.5" customHeight="1" x14ac:dyDescent="0.2">
      <c r="A62" s="95" t="s">
        <v>73</v>
      </c>
      <c r="B62" s="80" t="s">
        <v>8</v>
      </c>
      <c r="C62" s="75">
        <v>0</v>
      </c>
      <c r="D62" s="75">
        <v>0</v>
      </c>
      <c r="E62" s="80" t="s">
        <v>8</v>
      </c>
      <c r="F62" s="75">
        <v>0</v>
      </c>
      <c r="G62" s="75">
        <v>0</v>
      </c>
      <c r="H62" s="80" t="s">
        <v>8</v>
      </c>
      <c r="I62" s="75">
        <v>0</v>
      </c>
      <c r="J62" s="80" t="s">
        <v>8</v>
      </c>
      <c r="K62" s="75">
        <v>7.0000000000000007E-2</v>
      </c>
      <c r="L62" s="75">
        <v>7.0000000000000007E-2</v>
      </c>
      <c r="M62" s="75">
        <v>0.08</v>
      </c>
      <c r="N62" s="75">
        <v>0.26</v>
      </c>
      <c r="O62" s="75">
        <v>0.18</v>
      </c>
      <c r="P62" s="75">
        <v>0.28000000000000003</v>
      </c>
      <c r="Q62" s="75">
        <v>0.34</v>
      </c>
      <c r="R62" s="75">
        <v>0.78</v>
      </c>
      <c r="S62" s="75">
        <v>0.72</v>
      </c>
      <c r="T62" s="75">
        <v>0.8</v>
      </c>
      <c r="U62" s="75">
        <v>1.0900000000000001</v>
      </c>
      <c r="V62" s="75">
        <v>1.79</v>
      </c>
      <c r="W62" s="75">
        <v>2.4</v>
      </c>
      <c r="X62" s="75">
        <v>3.01</v>
      </c>
      <c r="Y62" s="75">
        <v>3.44</v>
      </c>
      <c r="Z62" s="75">
        <v>4.0599999999999996</v>
      </c>
      <c r="AA62" s="75">
        <v>4.63</v>
      </c>
      <c r="AB62" s="75">
        <v>5.12</v>
      </c>
      <c r="AC62" s="75">
        <v>5.48</v>
      </c>
      <c r="AD62" s="75">
        <v>5.86</v>
      </c>
      <c r="AE62" s="75">
        <v>6.02</v>
      </c>
      <c r="AF62" s="75">
        <v>6.51</v>
      </c>
    </row>
    <row r="63" spans="1:32" s="74" customFormat="1" ht="13.5" customHeight="1" x14ac:dyDescent="0.2">
      <c r="A63" s="100" t="s">
        <v>74</v>
      </c>
      <c r="B63" s="80" t="s">
        <v>8</v>
      </c>
      <c r="C63" s="75">
        <v>7.68</v>
      </c>
      <c r="D63" s="75">
        <v>8.77</v>
      </c>
      <c r="E63" s="80" t="s">
        <v>8</v>
      </c>
      <c r="F63" s="75">
        <v>9.99</v>
      </c>
      <c r="G63" s="75">
        <v>10.119999999999999</v>
      </c>
      <c r="H63" s="80" t="s">
        <v>8</v>
      </c>
      <c r="I63" s="75">
        <v>9.49</v>
      </c>
      <c r="J63" s="80" t="s">
        <v>8</v>
      </c>
      <c r="K63" s="75">
        <v>9.94</v>
      </c>
      <c r="L63" s="75">
        <v>9.65</v>
      </c>
      <c r="M63" s="75">
        <v>8.98</v>
      </c>
      <c r="N63" s="75">
        <v>8.39</v>
      </c>
      <c r="O63" s="75">
        <v>8.5299999999999994</v>
      </c>
      <c r="P63" s="75">
        <v>8.7200000000000006</v>
      </c>
      <c r="Q63" s="75">
        <v>8.7799999999999994</v>
      </c>
      <c r="R63" s="75">
        <v>9.82</v>
      </c>
      <c r="S63" s="75">
        <v>9.6999999999999993</v>
      </c>
      <c r="T63" s="75">
        <v>9.5</v>
      </c>
      <c r="U63" s="75">
        <v>9</v>
      </c>
      <c r="V63" s="75">
        <v>8.92</v>
      </c>
      <c r="W63" s="75">
        <v>9.76</v>
      </c>
      <c r="X63" s="75">
        <v>9.26</v>
      </c>
      <c r="Y63" s="75">
        <v>9.66</v>
      </c>
      <c r="Z63" s="75">
        <v>9.48</v>
      </c>
      <c r="AA63" s="75">
        <v>9.14</v>
      </c>
      <c r="AB63" s="75">
        <v>9.61</v>
      </c>
      <c r="AC63" s="75">
        <v>9.18</v>
      </c>
      <c r="AD63" s="75">
        <v>8.61</v>
      </c>
      <c r="AE63" s="75">
        <v>8.59</v>
      </c>
      <c r="AF63" s="75">
        <v>8.16</v>
      </c>
    </row>
    <row r="64" spans="1:32" s="74" customFormat="1" ht="13.5" customHeight="1" x14ac:dyDescent="0.2">
      <c r="A64" s="101" t="s">
        <v>75</v>
      </c>
      <c r="B64" s="81" t="s">
        <v>8</v>
      </c>
      <c r="C64" s="76">
        <v>1.1399999999999999</v>
      </c>
      <c r="D64" s="76">
        <v>2.21</v>
      </c>
      <c r="E64" s="81" t="s">
        <v>8</v>
      </c>
      <c r="F64" s="76">
        <v>1.63</v>
      </c>
      <c r="G64" s="76">
        <v>1.62</v>
      </c>
      <c r="H64" s="81" t="s">
        <v>8</v>
      </c>
      <c r="I64" s="76">
        <v>0.79</v>
      </c>
      <c r="J64" s="81" t="s">
        <v>8</v>
      </c>
      <c r="K64" s="76">
        <v>0.54</v>
      </c>
      <c r="L64" s="76">
        <v>0.4</v>
      </c>
      <c r="M64" s="76">
        <v>0.3</v>
      </c>
      <c r="N64" s="76">
        <v>0.35</v>
      </c>
      <c r="O64" s="76">
        <v>0.18</v>
      </c>
      <c r="P64" s="76">
        <v>0.19</v>
      </c>
      <c r="Q64" s="76">
        <v>0.31</v>
      </c>
      <c r="R64" s="76">
        <v>0.3</v>
      </c>
      <c r="S64" s="76">
        <v>0.31</v>
      </c>
      <c r="T64" s="76">
        <v>0.41</v>
      </c>
      <c r="U64" s="76">
        <v>0.3</v>
      </c>
      <c r="V64" s="76">
        <v>0.34</v>
      </c>
      <c r="W64" s="76">
        <v>0.31</v>
      </c>
      <c r="X64" s="76">
        <v>0.21</v>
      </c>
      <c r="Y64" s="76">
        <v>0.15</v>
      </c>
      <c r="Z64" s="76">
        <v>0.35</v>
      </c>
      <c r="AA64" s="76">
        <v>0.37</v>
      </c>
      <c r="AB64" s="76">
        <v>0.43</v>
      </c>
      <c r="AC64" s="76">
        <v>0.46</v>
      </c>
      <c r="AD64" s="76">
        <v>0.4</v>
      </c>
      <c r="AE64" s="76">
        <v>0.49</v>
      </c>
      <c r="AF64" s="76">
        <v>0.52</v>
      </c>
    </row>
    <row r="65" spans="1:32" ht="13.5" customHeight="1" x14ac:dyDescent="0.2">
      <c r="A65" s="128" t="s">
        <v>38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</row>
    <row r="66" spans="1:32" ht="13.5" customHeight="1" x14ac:dyDescent="0.2">
      <c r="A66" s="131" t="s">
        <v>4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</row>
    <row r="67" spans="1:32" s="32" customFormat="1" ht="13.5" customHeight="1" x14ac:dyDescent="0.2">
      <c r="A67" s="133" t="s">
        <v>16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</row>
    <row r="68" spans="1:32" ht="13.5" customHeight="1" x14ac:dyDescent="0.2">
      <c r="A68" s="129" t="s">
        <v>33</v>
      </c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</row>
    <row r="69" spans="1:32" ht="13.5" customHeight="1" x14ac:dyDescent="0.2">
      <c r="A69" s="109" t="str">
        <f>Index!A12</f>
        <v>Source: OFS – Elèves et étudiants (SDL)</v>
      </c>
      <c r="B69" s="109"/>
      <c r="C69" s="109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</row>
    <row r="70" spans="1:32" ht="13.5" customHeight="1" x14ac:dyDescent="0.2">
      <c r="A70" s="125" t="str">
        <f>Index!A13</f>
        <v>© OFS 2022</v>
      </c>
      <c r="B70" s="125"/>
      <c r="C70" s="125"/>
      <c r="D70" s="125"/>
      <c r="E70" s="125"/>
      <c r="F70" s="125"/>
      <c r="G70" s="125"/>
      <c r="H70" s="125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</row>
    <row r="71" spans="1:32" ht="25.5" customHeight="1" x14ac:dyDescent="0.2">
      <c r="A71" s="89" t="str">
        <f>Index!A14</f>
        <v>Contact: Office fédéral de la statistique (OFS), Indicateurs de la formation, EducIndicators@bfs.admin.ch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91"/>
      <c r="AE71" s="104"/>
      <c r="AF71" s="89"/>
    </row>
    <row r="89" ht="13.5" customHeight="1" x14ac:dyDescent="0.2"/>
    <row r="96" ht="13.5" customHeight="1" x14ac:dyDescent="0.2"/>
    <row r="103" ht="13.5" customHeight="1" x14ac:dyDescent="0.2"/>
    <row r="110" ht="13.5" customHeight="1" x14ac:dyDescent="0.2"/>
  </sheetData>
  <mergeCells count="8">
    <mergeCell ref="A66:AF66"/>
    <mergeCell ref="A65:AF65"/>
    <mergeCell ref="A2:AB2"/>
    <mergeCell ref="A70:AF70"/>
    <mergeCell ref="A69:AF69"/>
    <mergeCell ref="A68:AF68"/>
    <mergeCell ref="A67:AF67"/>
    <mergeCell ref="A3:AC3"/>
  </mergeCells>
  <hyperlinks>
    <hyperlink ref="A1" location="Index!A1" display="Retour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40" max="16383" man="1"/>
  </rowBreaks>
  <ignoredErrors>
    <ignoredError sqref="A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Index</vt:lpstr>
      <vt:lpstr>T1</vt:lpstr>
      <vt:lpstr>T2</vt:lpstr>
      <vt:lpstr>T3</vt:lpstr>
      <vt:lpstr>TD1</vt:lpstr>
      <vt:lpstr>TD2</vt:lpstr>
      <vt:lpstr>TD3</vt:lpstr>
      <vt:lpstr>'TD2'!Impression_des_titres</vt:lpstr>
      <vt:lpstr>'TD3'!Impression_des_titres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  <vt:lpstr>'TD3'!Zone_d_impression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 Quiquerez</dc:creator>
  <cp:lastModifiedBy>Caballero Liardet Wayra BFS</cp:lastModifiedBy>
  <cp:lastPrinted>2022-03-14T16:16:01Z</cp:lastPrinted>
  <dcterms:created xsi:type="dcterms:W3CDTF">2012-01-06T09:04:25Z</dcterms:created>
  <dcterms:modified xsi:type="dcterms:W3CDTF">2022-03-14T16:16:51Z</dcterms:modified>
</cp:coreProperties>
</file>