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2-4-404301 Transition sec.II\2022\"/>
    </mc:Choice>
  </mc:AlternateContent>
  <bookViews>
    <workbookView xWindow="5550" yWindow="-15" windowWidth="16005" windowHeight="12840"/>
  </bookViews>
  <sheets>
    <sheet name="Index" sheetId="5" r:id="rId1"/>
    <sheet name="T1" sheetId="8" r:id="rId2"/>
    <sheet name="T2" sheetId="2" r:id="rId3"/>
  </sheets>
  <definedNames>
    <definedName name="_xlnm.Print_Area" localSheetId="0">Index!$A$1:$J$8</definedName>
    <definedName name="_xlnm.Print_Area" localSheetId="1">'T1'!$A$2:$D$16</definedName>
    <definedName name="_xlnm.Print_Area" localSheetId="2">'T2'!$A$2:$D$34</definedName>
  </definedNames>
  <calcPr calcId="162913"/>
</workbook>
</file>

<file path=xl/calcChain.xml><?xml version="1.0" encoding="utf-8"?>
<calcChain xmlns="http://schemas.openxmlformats.org/spreadsheetml/2006/main">
  <c r="A34" i="2" l="1"/>
  <c r="A16" i="8"/>
  <c r="A2" i="2"/>
  <c r="B5" i="5" s="1"/>
  <c r="A2" i="8"/>
  <c r="B4" i="5" s="1"/>
  <c r="A3" i="2"/>
  <c r="A3" i="8"/>
  <c r="A7" i="5"/>
  <c r="A33" i="2" s="1"/>
  <c r="A15" i="8" l="1"/>
</calcChain>
</file>

<file path=xl/sharedStrings.xml><?xml version="1.0" encoding="utf-8"?>
<sst xmlns="http://schemas.openxmlformats.org/spreadsheetml/2006/main" count="53" uniqueCount="47">
  <si>
    <t>Femmes</t>
  </si>
  <si>
    <t>Hommes</t>
  </si>
  <si>
    <t>Cliquez sur le titre correspondant pour atteindre le tableau désiré</t>
  </si>
  <si>
    <t>Retour</t>
  </si>
  <si>
    <t>Transition vers le degré secondaire II</t>
  </si>
  <si>
    <t>Total</t>
  </si>
  <si>
    <t>Suisses nés en Suisse</t>
  </si>
  <si>
    <t>Contact: Office fédéral de la statistique (OFS), Indicateurs de la formation, EducIndicators@bfs.admin.ch</t>
  </si>
  <si>
    <t>T1</t>
  </si>
  <si>
    <t>Données des graphiques</t>
  </si>
  <si>
    <t>T2</t>
  </si>
  <si>
    <t>Suisses nés à l´étranger</t>
  </si>
  <si>
    <t>Sexe</t>
  </si>
  <si>
    <t>Nationalité et lieu de naissance</t>
  </si>
  <si>
    <t>Pas d'entrée 
dans une formation certifiante</t>
  </si>
  <si>
    <t xml:space="preserve">Entrée immédiate
</t>
  </si>
  <si>
    <t xml:space="preserve">Entrée différée jusqu'à 3 ans
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</si>
  <si>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</si>
  <si>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</si>
  <si>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</si>
  <si>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</si>
  <si>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</si>
  <si>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</si>
  <si>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</si>
  <si>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</si>
  <si>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</si>
  <si>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</si>
  <si>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</si>
  <si>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</si>
  <si>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</si>
  <si>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</si>
  <si>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</si>
  <si>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</si>
  <si>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</si>
  <si>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</si>
  <si>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</si>
  <si>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</si>
  <si>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</si>
  <si>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</si>
  <si>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</si>
  <si>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</si>
  <si>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</si>
  <si>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</si>
  <si>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Source: OFS – Analyses longitudinales dans le domaine de la formation (LABB)</t>
  </si>
  <si>
    <t>Étrangers nés en Suisse</t>
  </si>
  <si>
    <t>Étrangers nés à l´étranger</t>
  </si>
  <si>
    <t>État au 04.11.2022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</si>
</sst>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#,##0.0__;\-#,###,##0.0__;\-__;@__"/>
    <numFmt numFmtId="166" formatCode="_ * #,##0.00000_ ;_ * \-#,##0.00000_ ;_ * &quot;-&quot;??_ ;_ @_ "/>
  </numFmts>
  <fonts count="38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u/>
      <sz val="9"/>
      <color rgb="FF0000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6">
    <xf numFmtId="0" fontId="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8" borderId="5" applyNumberFormat="0" applyAlignment="0" applyProtection="0"/>
    <xf numFmtId="0" fontId="18" fillId="0" borderId="6" applyNumberFormat="0" applyFill="0" applyAlignment="0" applyProtection="0"/>
    <xf numFmtId="0" fontId="19" fillId="29" borderId="5" applyNumberFormat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2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28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33" borderId="12" applyNumberForma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 applyFont="1"/>
    <xf numFmtId="0" fontId="0" fillId="3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wrapText="1"/>
    </xf>
    <xf numFmtId="0" fontId="9" fillId="0" borderId="0" xfId="0" applyFont="1"/>
    <xf numFmtId="0" fontId="33" fillId="0" borderId="0" xfId="0" applyFont="1"/>
    <xf numFmtId="0" fontId="2" fillId="0" borderId="0" xfId="0" applyFont="1" applyAlignment="1"/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vertical="top"/>
    </xf>
    <xf numFmtId="166" fontId="14" fillId="3" borderId="0" xfId="32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left" vertical="center"/>
    </xf>
    <xf numFmtId="0" fontId="10" fillId="2" borderId="1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/>
    <xf numFmtId="0" fontId="4" fillId="34" borderId="4" xfId="0" applyNumberFormat="1" applyFont="1" applyFill="1" applyBorder="1" applyAlignment="1" applyProtection="1">
      <alignment horizontal="left" vertical="center" wrapText="1"/>
    </xf>
    <xf numFmtId="0" fontId="8" fillId="34" borderId="0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2" borderId="0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vertical="center"/>
    </xf>
    <xf numFmtId="0" fontId="0" fillId="3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center" wrapText="1"/>
    </xf>
    <xf numFmtId="165" fontId="36" fillId="0" borderId="0" xfId="0" applyNumberFormat="1" applyFont="1" applyFill="1" applyBorder="1" applyAlignment="1" applyProtection="1">
      <alignment horizontal="right" vertical="center"/>
    </xf>
    <xf numFmtId="0" fontId="2" fillId="0" borderId="0" xfId="44" applyNumberFormat="1" applyFont="1" applyFill="1" applyBorder="1" applyAlignment="1" applyProtection="1">
      <alignment horizontal="left"/>
    </xf>
    <xf numFmtId="0" fontId="33" fillId="0" borderId="0" xfId="45" applyFont="1" applyAlignment="1"/>
    <xf numFmtId="0" fontId="33" fillId="0" borderId="0" xfId="45" applyFont="1"/>
    <xf numFmtId="0" fontId="35" fillId="0" borderId="0" xfId="0" applyFont="1" applyBorder="1"/>
    <xf numFmtId="0" fontId="2" fillId="0" borderId="0" xfId="0" applyFont="1"/>
    <xf numFmtId="0" fontId="21" fillId="0" borderId="0" xfId="30" applyFont="1"/>
    <xf numFmtId="0" fontId="21" fillId="0" borderId="0" xfId="30" applyFont="1" applyAlignment="1"/>
    <xf numFmtId="0" fontId="21" fillId="0" borderId="0" xfId="30" applyFont="1" applyAlignment="1" applyProtection="1"/>
    <xf numFmtId="0" fontId="37" fillId="0" borderId="0" xfId="30" applyFont="1" applyAlignment="1">
      <alignment vertical="top"/>
    </xf>
    <xf numFmtId="0" fontId="0" fillId="0" borderId="0" xfId="0" applyFont="1" applyAlignment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165" fontId="36" fillId="0" borderId="0" xfId="0" applyNumberFormat="1" applyFont="1" applyFill="1" applyBorder="1" applyAlignment="1" applyProtection="1">
      <alignment horizontal="right"/>
    </xf>
    <xf numFmtId="0" fontId="10" fillId="35" borderId="0" xfId="0" applyNumberFormat="1" applyFont="1" applyFill="1" applyBorder="1" applyAlignment="1" applyProtection="1">
      <alignment wrapText="1"/>
    </xf>
    <xf numFmtId="165" fontId="7" fillId="35" borderId="0" xfId="0" applyNumberFormat="1" applyFont="1" applyFill="1" applyBorder="1" applyAlignment="1" applyProtection="1">
      <alignment horizontal="right"/>
    </xf>
    <xf numFmtId="0" fontId="10" fillId="2" borderId="0" xfId="0" applyNumberFormat="1" applyFont="1" applyFill="1" applyBorder="1" applyAlignment="1" applyProtection="1">
      <alignment horizontal="left"/>
    </xf>
    <xf numFmtId="165" fontId="6" fillId="0" borderId="0" xfId="0" applyNumberFormat="1" applyFont="1" applyFill="1" applyBorder="1" applyAlignment="1" applyProtection="1">
      <alignment horizontal="right"/>
    </xf>
    <xf numFmtId="165" fontId="6" fillId="35" borderId="0" xfId="0" applyNumberFormat="1" applyFont="1" applyFill="1" applyBorder="1" applyAlignment="1" applyProtection="1">
      <alignment horizontal="right"/>
    </xf>
    <xf numFmtId="0" fontId="34" fillId="36" borderId="0" xfId="0" applyFont="1" applyFill="1" applyBorder="1" applyAlignment="1"/>
    <xf numFmtId="0" fontId="34" fillId="36" borderId="1" xfId="0" applyFont="1" applyFill="1" applyBorder="1" applyAlignment="1"/>
    <xf numFmtId="165" fontId="6" fillId="0" borderId="1" xfId="0" applyNumberFormat="1" applyFont="1" applyFill="1" applyBorder="1" applyAlignment="1" applyProtection="1">
      <alignment horizontal="right"/>
    </xf>
    <xf numFmtId="165" fontId="6" fillId="2" borderId="0" xfId="0" applyNumberFormat="1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horizontal="right" vertical="center"/>
    </xf>
    <xf numFmtId="0" fontId="12" fillId="2" borderId="1" xfId="0" applyNumberFormat="1" applyFont="1" applyFill="1" applyBorder="1" applyAlignment="1" applyProtection="1">
      <alignment horizontal="left" vertical="top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11" fillId="2" borderId="0" xfId="0" applyNumberFormat="1" applyFont="1" applyFill="1" applyBorder="1" applyAlignment="1" applyProtection="1">
      <alignment horizontal="left" wrapText="1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 customBuiltin="1"/>
    <cellStyle name="Lien hypertexte visité" xfId="31" builtinId="9" customBuiltin="1"/>
    <cellStyle name="Milliers" xfId="32" builtinId="3" customBuiltin="1"/>
    <cellStyle name="Neutre" xfId="33" builtinId="28" customBuiltin="1"/>
    <cellStyle name="Normal" xfId="0" builtinId="0"/>
    <cellStyle name="Normal 3" xfId="45"/>
    <cellStyle name="Pourcentage 2" xfId="44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.Indicators@bfs.admin.ch?subject=ind-f-404301" TargetMode="External"/><Relationship Id="rId2" Type="http://schemas.openxmlformats.org/officeDocument/2006/relationships/hyperlink" Target="mailto:Educ.Indicators@bfs.admin.ch?subject=ind-f-402104" TargetMode="External"/><Relationship Id="rId1" Type="http://schemas.openxmlformats.org/officeDocument/2006/relationships/hyperlink" Target="mailto:Educ.Indicators@bfs.admin.ch?subject=ind-f-404207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"/>
  <sheetViews>
    <sheetView showGridLines="0" tabSelected="1" zoomScaleNormal="100" zoomScaleSheetLayoutView="145" workbookViewId="0">
      <selection activeCell="A9" sqref="A9"/>
    </sheetView>
  </sheetViews>
  <sheetFormatPr baseColWidth="10" defaultRowHeight="14.25" customHeight="1" x14ac:dyDescent="0.2"/>
  <cols>
    <col min="1" max="1" width="5.7109375" customWidth="1"/>
  </cols>
  <sheetData>
    <row r="1" spans="1:256" ht="33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L1" s="2"/>
    </row>
    <row r="2" spans="1:256" s="28" customFormat="1" ht="13.5" customHeight="1" x14ac:dyDescent="0.2">
      <c r="A2" s="27" t="s">
        <v>2</v>
      </c>
      <c r="B2" s="27"/>
    </row>
    <row r="3" spans="1:256" s="28" customFormat="1" ht="25.5" customHeight="1" x14ac:dyDescent="0.2">
      <c r="A3" s="3" t="s">
        <v>9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56" s="28" customFormat="1" ht="13.5" customHeight="1" x14ac:dyDescent="0.2">
      <c r="A4" s="3" t="s">
        <v>8</v>
      </c>
      <c r="B4" s="29" t="str">
        <f>'T1'!A2</f>
        <v>Transition vers le degré secondaire II selon le sexe, la nationalité et le lieu de naissance, cohorte de sortants de 2017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256" s="28" customFormat="1" ht="13.5" customHeight="1" x14ac:dyDescent="0.2">
      <c r="A5" s="3" t="s">
        <v>10</v>
      </c>
      <c r="B5" s="29" t="str">
        <f>'T2'!A2</f>
        <v>Transition vers le degré secondaire II selon le canton de domicile, cohorte de sortants de 2017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256" s="25" customFormat="1" ht="25.5" customHeight="1" x14ac:dyDescent="0.2">
      <c r="A6" s="24" t="s">
        <v>46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s="25" customFormat="1" ht="13.5" customHeight="1" x14ac:dyDescent="0.2">
      <c r="A7" s="24" t="str">
        <f>CONCATENATE("© OFS ",RIGHT(A6,4))</f>
        <v>© OFS 2022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s="26" customFormat="1" ht="25.5" customHeight="1" x14ac:dyDescent="0.2">
      <c r="A8" s="31" t="s">
        <v>7</v>
      </c>
      <c r="B8" s="31"/>
      <c r="C8" s="31"/>
      <c r="D8" s="31"/>
      <c r="E8" s="31"/>
      <c r="F8" s="31"/>
      <c r="G8" s="31"/>
      <c r="H8" s="31"/>
      <c r="I8" s="31"/>
    </row>
  </sheetData>
  <hyperlinks>
    <hyperlink ref="B4" location="'T2'!A1" display="'T2'!A1"/>
    <hyperlink ref="B5" location="'T3'!A1" display="'T3'!A1"/>
    <hyperlink ref="B4:I4" location="'T1'!A1" display="'T1'!A1"/>
    <hyperlink ref="B5:I5" location="'T2'!A1" display="'T2'!A1"/>
    <hyperlink ref="A8:H8" r:id="rId1" display="Contact: Office fédéral de la statistique (OFS), Indicateurs de la formation, EducIndicators@bfs.admin.ch"/>
    <hyperlink ref="A8" r:id="rId2"/>
    <hyperlink ref="A8:I8" r:id="rId3" display="Contact: Office fédéral de la statistique (OFS), Indicateurs de la formation, EducIndicators@bfs.admin.ch"/>
  </hyperlinks>
  <pageMargins left="0.70866141732283472" right="0.70866141732283472" top="0.74803149606299213" bottom="0.74803149606299213" header="0.31496062992125984" footer="0.31496062992125984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zoomScaleNormal="100" zoomScaleSheetLayoutView="145" workbookViewId="0"/>
  </sheetViews>
  <sheetFormatPr baseColWidth="10" defaultColWidth="11.42578125" defaultRowHeight="13.5" customHeight="1" x14ac:dyDescent="0.2"/>
  <cols>
    <col min="1" max="4" width="21.85546875" style="5" customWidth="1"/>
    <col min="5" max="16384" width="11.42578125" style="5"/>
  </cols>
  <sheetData>
    <row r="1" spans="1:4" s="21" customFormat="1" ht="25.5" customHeight="1" x14ac:dyDescent="0.2">
      <c r="A1" s="32" t="s">
        <v>3</v>
      </c>
    </row>
    <row r="2" spans="1:4" s="18" customFormat="1" ht="25.5" customHeight="1" x14ac:dyDescent="0.2">
      <c r="A2" s="47" t="str">
        <f>CONCATENATE(Index!A1," selon le sexe, la nationalité et le lieu de naissance, cohorte de sortants de ",RIGHT(Index!A6,4)-5)</f>
        <v>Transition vers le degré secondaire II selon le sexe, la nationalité et le lieu de naissance, cohorte de sortants de 2017</v>
      </c>
      <c r="B2" s="47"/>
      <c r="C2" s="47"/>
      <c r="D2" s="47"/>
    </row>
    <row r="3" spans="1:4" s="7" customFormat="1" ht="15" customHeight="1" x14ac:dyDescent="0.2">
      <c r="A3" s="46" t="str">
        <f>CONCATENATE("En % des sortants de l'école obligatoire de ",RIGHT(Index!A6,4)-5,": première entrée jusqu'en ",RIGHT(Index!A6,4)-2)</f>
        <v>En % des sortants de l'école obligatoire de 2017: première entrée jusqu'en 2020</v>
      </c>
      <c r="B3" s="46"/>
      <c r="C3" s="46"/>
      <c r="D3" s="46"/>
    </row>
    <row r="4" spans="1:4" s="33" customFormat="1" ht="25.5" customHeight="1" x14ac:dyDescent="0.2">
      <c r="A4" s="13"/>
      <c r="B4" s="15" t="s">
        <v>15</v>
      </c>
      <c r="C4" s="15" t="s">
        <v>16</v>
      </c>
      <c r="D4" s="16" t="s">
        <v>14</v>
      </c>
    </row>
    <row r="5" spans="1:4" s="12" customFormat="1" ht="13.5" customHeight="1" x14ac:dyDescent="0.2">
      <c r="A5" s="34" t="s">
        <v>5</v>
      </c>
      <c r="B5" s="35">
        <v>76.589730000000003</v>
      </c>
      <c r="C5" s="35">
        <v>19.002090000000003</v>
      </c>
      <c r="D5" s="35">
        <v>4.4081799999999998</v>
      </c>
    </row>
    <row r="6" spans="1:4" s="19" customFormat="1" ht="13.5" customHeight="1" x14ac:dyDescent="0.2">
      <c r="A6" s="36" t="s">
        <v>12</v>
      </c>
      <c r="B6" s="37"/>
      <c r="C6" s="37"/>
      <c r="D6" s="37"/>
    </row>
    <row r="7" spans="1:4" s="20" customFormat="1" ht="13.5" customHeight="1" x14ac:dyDescent="0.2">
      <c r="A7" s="38" t="s">
        <v>0</v>
      </c>
      <c r="B7" s="39">
        <v>74.44462</v>
      </c>
      <c r="C7" s="39">
        <v>21.601969999999998</v>
      </c>
      <c r="D7" s="39">
        <v>3.9534099999999999</v>
      </c>
    </row>
    <row r="8" spans="1:4" s="20" customFormat="1" ht="13.5" customHeight="1" x14ac:dyDescent="0.2">
      <c r="A8" s="38" t="s">
        <v>1</v>
      </c>
      <c r="B8" s="39">
        <v>78.594130000000007</v>
      </c>
      <c r="C8" s="39">
        <v>16.572749999999999</v>
      </c>
      <c r="D8" s="39">
        <v>4.8331099999999996</v>
      </c>
    </row>
    <row r="9" spans="1:4" s="20" customFormat="1" ht="13.5" customHeight="1" x14ac:dyDescent="0.2">
      <c r="A9" s="36" t="s">
        <v>13</v>
      </c>
      <c r="B9" s="40"/>
      <c r="C9" s="40"/>
      <c r="D9" s="40"/>
    </row>
    <row r="10" spans="1:4" s="20" customFormat="1" ht="13.5" customHeight="1" x14ac:dyDescent="0.2">
      <c r="A10" s="41" t="s">
        <v>6</v>
      </c>
      <c r="B10" s="39">
        <v>80.766649999999998</v>
      </c>
      <c r="C10" s="39">
        <v>15.91567</v>
      </c>
      <c r="D10" s="39">
        <v>3.3176700000000001</v>
      </c>
    </row>
    <row r="11" spans="1:4" s="19" customFormat="1" ht="13.5" customHeight="1" x14ac:dyDescent="0.2">
      <c r="A11" s="41" t="s">
        <v>11</v>
      </c>
      <c r="B11" s="39">
        <v>75.226110000000006</v>
      </c>
      <c r="C11" s="39">
        <v>18.285489999999999</v>
      </c>
      <c r="D11" s="39">
        <v>6.4884000000000004</v>
      </c>
    </row>
    <row r="12" spans="1:4" s="20" customFormat="1" ht="13.5" customHeight="1" x14ac:dyDescent="0.2">
      <c r="A12" s="41" t="s">
        <v>44</v>
      </c>
      <c r="B12" s="39">
        <v>65.478530000000006</v>
      </c>
      <c r="C12" s="39">
        <v>27.982869999999998</v>
      </c>
      <c r="D12" s="39">
        <v>6.5385999999999997</v>
      </c>
    </row>
    <row r="13" spans="1:4" s="20" customFormat="1" ht="13.5" customHeight="1" x14ac:dyDescent="0.2">
      <c r="A13" s="42" t="s">
        <v>45</v>
      </c>
      <c r="B13" s="43">
        <v>57.421289999999999</v>
      </c>
      <c r="C13" s="43">
        <v>32.908539999999995</v>
      </c>
      <c r="D13" s="43">
        <v>9.670160000000001</v>
      </c>
    </row>
    <row r="14" spans="1:4" ht="13.5" customHeight="1" x14ac:dyDescent="0.2">
      <c r="A14" s="9" t="s">
        <v>43</v>
      </c>
      <c r="B14" s="9"/>
      <c r="C14" s="9"/>
      <c r="D14" s="9"/>
    </row>
    <row r="15" spans="1:4" ht="12" customHeight="1" x14ac:dyDescent="0.2">
      <c r="A15" s="9" t="str">
        <f>Index!A7</f>
        <v>© OFS 2022</v>
      </c>
      <c r="B15" s="9"/>
      <c r="C15" s="9"/>
      <c r="D15" s="9"/>
    </row>
    <row r="16" spans="1:4" s="9" customFormat="1" ht="25.5" customHeight="1" x14ac:dyDescent="0.2">
      <c r="A16" s="9" t="str">
        <f>Index!A8</f>
        <v>Contact: Office fédéral de la statistique (OFS), Indicateurs de la formation, EducIndicators@bfs.admin.ch</v>
      </c>
      <c r="B16" s="1"/>
      <c r="C16" s="1"/>
      <c r="D16" s="1"/>
    </row>
    <row r="17" spans="1:4" s="9" customFormat="1" ht="12" customHeight="1" x14ac:dyDescent="0.2">
      <c r="A17" s="5"/>
      <c r="B17" s="5"/>
      <c r="C17" s="5"/>
      <c r="D17" s="5"/>
    </row>
    <row r="18" spans="1:4" s="1" customFormat="1" ht="14.25" customHeight="1" x14ac:dyDescent="0.2">
      <c r="A18" s="5"/>
      <c r="B18" s="5"/>
      <c r="C18" s="5"/>
      <c r="D18" s="5"/>
    </row>
  </sheetData>
  <mergeCells count="2">
    <mergeCell ref="A3:D3"/>
    <mergeCell ref="A2:D2"/>
  </mergeCells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zoomScaleNormal="100" zoomScaleSheetLayoutView="71" workbookViewId="0"/>
  </sheetViews>
  <sheetFormatPr baseColWidth="10" defaultColWidth="11.42578125" defaultRowHeight="13.5" customHeight="1" x14ac:dyDescent="0.2"/>
  <cols>
    <col min="1" max="4" width="21.85546875" style="5" customWidth="1"/>
    <col min="5" max="16384" width="11.42578125" style="5"/>
  </cols>
  <sheetData>
    <row r="1" spans="1:6" s="21" customFormat="1" ht="25.5" customHeight="1" x14ac:dyDescent="0.2">
      <c r="A1" s="32" t="s">
        <v>3</v>
      </c>
    </row>
    <row r="2" spans="1:6" s="6" customFormat="1" ht="13.5" customHeight="1" x14ac:dyDescent="0.2">
      <c r="A2" s="48" t="str">
        <f>CONCATENATE(Index!A1," selon le canton de domicile, cohorte de sortants de ",RIGHT(Index!A6,4)-5)</f>
        <v>Transition vers le degré secondaire II selon le canton de domicile, cohorte de sortants de 2017</v>
      </c>
      <c r="B2" s="48"/>
      <c r="C2" s="48"/>
      <c r="D2" s="48"/>
    </row>
    <row r="3" spans="1:6" s="7" customFormat="1" ht="15" customHeight="1" x14ac:dyDescent="0.2">
      <c r="A3" s="46" t="str">
        <f>CONCATENATE("En % des sortants de l'école obligatoire de ",RIGHT(Index!A6,4)-5,": première entrée jusqu'en ",RIGHT(Index!A6,4)-2)</f>
        <v>En % des sortants de l'école obligatoire de 2017: première entrée jusqu'en 2020</v>
      </c>
      <c r="B3" s="46"/>
      <c r="C3" s="46"/>
      <c r="D3" s="46"/>
    </row>
    <row r="4" spans="1:6" s="17" customFormat="1" ht="25.5" customHeight="1" x14ac:dyDescent="0.2">
      <c r="A4" s="13"/>
      <c r="B4" s="15" t="s">
        <v>15</v>
      </c>
      <c r="C4" s="15" t="s">
        <v>16</v>
      </c>
      <c r="D4" s="16" t="s">
        <v>14</v>
      </c>
    </row>
    <row r="5" spans="1:6" s="12" customFormat="1" ht="13.5" customHeight="1" x14ac:dyDescent="0.2">
      <c r="A5" s="22" t="s">
        <v>5</v>
      </c>
      <c r="B5" s="23">
        <v>76.589730000000003</v>
      </c>
      <c r="C5" s="23">
        <v>19.002090000000003</v>
      </c>
      <c r="D5" s="23">
        <v>4.4081799999999998</v>
      </c>
      <c r="F5" s="8"/>
    </row>
    <row r="6" spans="1:6" s="1" customFormat="1" ht="13.5" customHeight="1" x14ac:dyDescent="0.2">
      <c r="A6" s="10" t="s">
        <v>17</v>
      </c>
      <c r="B6" s="44">
        <v>74.527799999999999</v>
      </c>
      <c r="C6" s="44">
        <v>21.533989999999999</v>
      </c>
      <c r="D6" s="44">
        <v>3.9382099999999998</v>
      </c>
      <c r="F6" s="8"/>
    </row>
    <row r="7" spans="1:6" s="1" customFormat="1" ht="13.5" customHeight="1" x14ac:dyDescent="0.2">
      <c r="A7" s="10" t="s">
        <v>18</v>
      </c>
      <c r="B7" s="44">
        <v>74.738810000000001</v>
      </c>
      <c r="C7" s="44">
        <v>20.961180000000002</v>
      </c>
      <c r="D7" s="44">
        <v>4.30002</v>
      </c>
      <c r="F7" s="8"/>
    </row>
    <row r="8" spans="1:6" s="1" customFormat="1" ht="13.5" customHeight="1" x14ac:dyDescent="0.2">
      <c r="A8" s="10" t="s">
        <v>19</v>
      </c>
      <c r="B8" s="44">
        <v>78.54992</v>
      </c>
      <c r="C8" s="44">
        <v>17.385859999999997</v>
      </c>
      <c r="D8" s="44">
        <v>4.0642300000000002</v>
      </c>
      <c r="F8" s="8"/>
    </row>
    <row r="9" spans="1:6" s="1" customFormat="1" ht="13.5" customHeight="1" x14ac:dyDescent="0.2">
      <c r="A9" s="10" t="s">
        <v>20</v>
      </c>
      <c r="B9" s="44">
        <v>91.076120000000003</v>
      </c>
      <c r="C9" s="44">
        <v>7.3490900000000003</v>
      </c>
      <c r="D9" s="44">
        <v>1.57481</v>
      </c>
      <c r="F9" s="8"/>
    </row>
    <row r="10" spans="1:6" s="1" customFormat="1" ht="13.5" customHeight="1" x14ac:dyDescent="0.2">
      <c r="A10" s="10" t="s">
        <v>21</v>
      </c>
      <c r="B10" s="44">
        <v>85.072739999999996</v>
      </c>
      <c r="C10" s="44">
        <v>11.891209999999999</v>
      </c>
      <c r="D10" s="44">
        <v>3.0360499999999999</v>
      </c>
      <c r="F10" s="8"/>
    </row>
    <row r="11" spans="1:6" s="1" customFormat="1" ht="13.5" customHeight="1" x14ac:dyDescent="0.2">
      <c r="A11" s="10" t="s">
        <v>22</v>
      </c>
      <c r="B11" s="44">
        <v>87.887320000000003</v>
      </c>
      <c r="C11" s="44">
        <v>10.422529999999998</v>
      </c>
      <c r="D11" s="44">
        <v>1.69014</v>
      </c>
      <c r="F11" s="8"/>
    </row>
    <row r="12" spans="1:6" s="1" customFormat="1" ht="13.5" customHeight="1" x14ac:dyDescent="0.2">
      <c r="A12" s="10" t="s">
        <v>23</v>
      </c>
      <c r="B12" s="44">
        <v>85.572140000000005</v>
      </c>
      <c r="C12" s="44">
        <v>12.68656</v>
      </c>
      <c r="D12" s="44">
        <v>1.7412900000000002</v>
      </c>
      <c r="F12" s="8"/>
    </row>
    <row r="13" spans="1:6" s="1" customFormat="1" ht="13.5" customHeight="1" x14ac:dyDescent="0.2">
      <c r="A13" s="10" t="s">
        <v>24</v>
      </c>
      <c r="B13" s="44">
        <v>83.797470000000004</v>
      </c>
      <c r="C13" s="44">
        <v>13.67088</v>
      </c>
      <c r="D13" s="44">
        <v>2.53165</v>
      </c>
      <c r="F13" s="8"/>
    </row>
    <row r="14" spans="1:6" s="1" customFormat="1" ht="13.5" customHeight="1" x14ac:dyDescent="0.2">
      <c r="A14" s="10" t="s">
        <v>25</v>
      </c>
      <c r="B14" s="44">
        <v>79.482600000000005</v>
      </c>
      <c r="C14" s="44">
        <v>17.39518</v>
      </c>
      <c r="D14" s="44">
        <v>3.1222099999999999</v>
      </c>
      <c r="F14" s="8"/>
    </row>
    <row r="15" spans="1:6" s="1" customFormat="1" ht="13.5" customHeight="1" x14ac:dyDescent="0.2">
      <c r="A15" s="10" t="s">
        <v>26</v>
      </c>
      <c r="B15" s="44">
        <v>77.998350000000002</v>
      </c>
      <c r="C15" s="44">
        <v>18.169280000000001</v>
      </c>
      <c r="D15" s="44">
        <v>3.8323600000000004</v>
      </c>
      <c r="F15" s="8"/>
    </row>
    <row r="16" spans="1:6" s="1" customFormat="1" ht="13.5" customHeight="1" x14ac:dyDescent="0.2">
      <c r="A16" s="10" t="s">
        <v>27</v>
      </c>
      <c r="B16" s="44">
        <v>81.615179999999995</v>
      </c>
      <c r="C16" s="44">
        <v>13.770000000000001</v>
      </c>
      <c r="D16" s="44">
        <v>4.6148100000000003</v>
      </c>
      <c r="F16" s="8"/>
    </row>
    <row r="17" spans="1:6" s="1" customFormat="1" ht="13.5" customHeight="1" x14ac:dyDescent="0.2">
      <c r="A17" s="10" t="s">
        <v>28</v>
      </c>
      <c r="B17" s="44">
        <v>57.204300000000003</v>
      </c>
      <c r="C17" s="44">
        <v>33.90681</v>
      </c>
      <c r="D17" s="44">
        <v>8.88889</v>
      </c>
      <c r="F17" s="8"/>
    </row>
    <row r="18" spans="1:6" s="1" customFormat="1" ht="13.5" customHeight="1" x14ac:dyDescent="0.2">
      <c r="A18" s="10" t="s">
        <v>29</v>
      </c>
      <c r="B18" s="44">
        <v>74.253460000000004</v>
      </c>
      <c r="C18" s="44">
        <v>21.230879999999999</v>
      </c>
      <c r="D18" s="44">
        <v>4.5156600000000005</v>
      </c>
      <c r="F18" s="8"/>
    </row>
    <row r="19" spans="1:6" s="1" customFormat="1" ht="13.5" customHeight="1" x14ac:dyDescent="0.2">
      <c r="A19" s="10" t="s">
        <v>30</v>
      </c>
      <c r="B19" s="44">
        <v>78.917379999999994</v>
      </c>
      <c r="C19" s="44">
        <v>17.521360000000001</v>
      </c>
      <c r="D19" s="44">
        <v>3.5612500000000002</v>
      </c>
      <c r="F19" s="8"/>
    </row>
    <row r="20" spans="1:6" s="1" customFormat="1" ht="13.5" customHeight="1" x14ac:dyDescent="0.2">
      <c r="A20" s="10" t="s">
        <v>31</v>
      </c>
      <c r="B20" s="44">
        <v>79.779409999999999</v>
      </c>
      <c r="C20" s="44">
        <v>16.360299999999999</v>
      </c>
      <c r="D20" s="44">
        <v>3.86029</v>
      </c>
      <c r="F20" s="8"/>
    </row>
    <row r="21" spans="1:6" s="1" customFormat="1" ht="13.5" customHeight="1" x14ac:dyDescent="0.2">
      <c r="A21" s="10" t="s">
        <v>32</v>
      </c>
      <c r="B21" s="44">
        <v>91.145830000000004</v>
      </c>
      <c r="C21" s="44">
        <v>6.25</v>
      </c>
      <c r="D21" s="44">
        <v>2.6041699999999999</v>
      </c>
      <c r="F21" s="8"/>
    </row>
    <row r="22" spans="1:6" s="1" customFormat="1" ht="13.5" customHeight="1" x14ac:dyDescent="0.2">
      <c r="A22" s="10" t="s">
        <v>33</v>
      </c>
      <c r="B22" s="44">
        <v>81.450190000000006</v>
      </c>
      <c r="C22" s="44">
        <v>14.77697</v>
      </c>
      <c r="D22" s="44">
        <v>3.7728400000000004</v>
      </c>
      <c r="F22" s="8"/>
    </row>
    <row r="23" spans="1:6" s="1" customFormat="1" ht="13.5" customHeight="1" x14ac:dyDescent="0.2">
      <c r="A23" s="10" t="s">
        <v>34</v>
      </c>
      <c r="B23" s="44">
        <v>82.080609999999993</v>
      </c>
      <c r="C23" s="44">
        <v>15.250540000000001</v>
      </c>
      <c r="D23" s="44">
        <v>2.6688400000000003</v>
      </c>
      <c r="F23" s="8"/>
    </row>
    <row r="24" spans="1:6" s="1" customFormat="1" ht="13.5" customHeight="1" x14ac:dyDescent="0.2">
      <c r="A24" s="10" t="s">
        <v>35</v>
      </c>
      <c r="B24" s="44">
        <v>80.166889999999995</v>
      </c>
      <c r="C24" s="44">
        <v>16.391000000000002</v>
      </c>
      <c r="D24" s="44">
        <v>3.44211</v>
      </c>
      <c r="F24" s="8"/>
    </row>
    <row r="25" spans="1:6" s="1" customFormat="1" ht="13.5" customHeight="1" x14ac:dyDescent="0.2">
      <c r="A25" s="10" t="s">
        <v>36</v>
      </c>
      <c r="B25" s="44">
        <v>79.741540000000001</v>
      </c>
      <c r="C25" s="44">
        <v>16.571649999999998</v>
      </c>
      <c r="D25" s="44">
        <v>3.6868099999999999</v>
      </c>
      <c r="F25" s="8"/>
    </row>
    <row r="26" spans="1:6" s="1" customFormat="1" ht="13.5" customHeight="1" x14ac:dyDescent="0.2">
      <c r="A26" s="10" t="s">
        <v>37</v>
      </c>
      <c r="B26" s="44">
        <v>82.1755</v>
      </c>
      <c r="C26" s="44">
        <v>13.89396</v>
      </c>
      <c r="D26" s="44">
        <v>3.9305300000000001</v>
      </c>
      <c r="F26" s="8"/>
    </row>
    <row r="27" spans="1:6" s="1" customFormat="1" ht="13.5" customHeight="1" x14ac:dyDescent="0.2">
      <c r="A27" s="10" t="s">
        <v>38</v>
      </c>
      <c r="B27" s="44">
        <v>66.429749999999999</v>
      </c>
      <c r="C27" s="44">
        <v>27.414639999999999</v>
      </c>
      <c r="D27" s="44">
        <v>6.1555999999999997</v>
      </c>
      <c r="F27" s="8"/>
    </row>
    <row r="28" spans="1:6" s="1" customFormat="1" ht="13.5" customHeight="1" x14ac:dyDescent="0.2">
      <c r="A28" s="10" t="s">
        <v>39</v>
      </c>
      <c r="B28" s="44">
        <v>74.906480000000002</v>
      </c>
      <c r="C28" s="44">
        <v>21.16583</v>
      </c>
      <c r="D28" s="44">
        <v>3.9276800000000001</v>
      </c>
      <c r="F28" s="8"/>
    </row>
    <row r="29" spans="1:6" s="1" customFormat="1" ht="13.5" customHeight="1" x14ac:dyDescent="0.2">
      <c r="A29" s="10" t="s">
        <v>40</v>
      </c>
      <c r="B29" s="44">
        <v>73.442779999999999</v>
      </c>
      <c r="C29" s="44">
        <v>20.618070000000003</v>
      </c>
      <c r="D29" s="44">
        <v>5.9391599999999993</v>
      </c>
      <c r="F29" s="8"/>
    </row>
    <row r="30" spans="1:6" s="1" customFormat="1" ht="13.5" customHeight="1" x14ac:dyDescent="0.2">
      <c r="A30" s="10" t="s">
        <v>41</v>
      </c>
      <c r="B30" s="44">
        <v>80.088989999999995</v>
      </c>
      <c r="C30" s="44">
        <v>12.747489999999999</v>
      </c>
      <c r="D30" s="44">
        <v>7.1635200000000001</v>
      </c>
      <c r="F30" s="8"/>
    </row>
    <row r="31" spans="1:6" s="1" customFormat="1" ht="13.5" customHeight="1" x14ac:dyDescent="0.2">
      <c r="A31" s="11" t="s">
        <v>42</v>
      </c>
      <c r="B31" s="45">
        <v>79.928740000000005</v>
      </c>
      <c r="C31" s="45">
        <v>14.726830000000001</v>
      </c>
      <c r="D31" s="45">
        <v>5.3444199999999995</v>
      </c>
      <c r="F31" s="8"/>
    </row>
    <row r="32" spans="1:6" s="9" customFormat="1" ht="14.45" customHeight="1" x14ac:dyDescent="0.2">
      <c r="A32" s="9" t="s">
        <v>43</v>
      </c>
    </row>
    <row r="33" spans="1:4" s="9" customFormat="1" ht="14.45" customHeight="1" x14ac:dyDescent="0.2">
      <c r="A33" s="9" t="str">
        <f>Index!A7</f>
        <v>© OFS 2022</v>
      </c>
    </row>
    <row r="34" spans="1:4" s="9" customFormat="1" ht="25.5" customHeight="1" x14ac:dyDescent="0.2">
      <c r="A34" s="9" t="str">
        <f>Index!A8</f>
        <v>Contact: Office fédéral de la statistique (OFS), Indicateurs de la formation, EducIndicators@bfs.admin.ch</v>
      </c>
      <c r="B34" s="1"/>
      <c r="C34" s="1"/>
      <c r="D34" s="1"/>
    </row>
    <row r="35" spans="1:4" ht="14.45" customHeight="1" x14ac:dyDescent="0.2"/>
    <row r="36" spans="1:4" ht="14.45" customHeight="1" x14ac:dyDescent="0.2"/>
  </sheetData>
  <mergeCells count="2">
    <mergeCell ref="A3:D3"/>
    <mergeCell ref="A2:D2"/>
  </mergeCells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</vt:lpstr>
      <vt:lpstr>T1</vt:lpstr>
      <vt:lpstr>T2</vt:lpstr>
      <vt:lpstr>Index!Zone_d_impression</vt:lpstr>
      <vt:lpstr>'T1'!Zone_d_impression</vt:lpstr>
      <vt:lpstr>'T2'!Zone_d_impression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2021-10-18T14:53:01Z</cp:lastPrinted>
  <dcterms:created xsi:type="dcterms:W3CDTF">2014-09-29T13:53:26Z</dcterms:created>
  <dcterms:modified xsi:type="dcterms:W3CDTF">2022-07-25T13:49:30Z</dcterms:modified>
</cp:coreProperties>
</file>