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2-4-404207 Taux de réussite HE\2022\"/>
    </mc:Choice>
  </mc:AlternateContent>
  <bookViews>
    <workbookView xWindow="480" yWindow="120" windowWidth="15195" windowHeight="12525"/>
  </bookViews>
  <sheets>
    <sheet name="Index" sheetId="3" r:id="rId1"/>
    <sheet name="T1" sheetId="1" r:id="rId2"/>
    <sheet name="T2" sheetId="2" r:id="rId3"/>
    <sheet name="TD1" sheetId="4" r:id="rId4"/>
  </sheets>
  <definedNames>
    <definedName name="_xlnm.Print_Area" localSheetId="0">Index!$A$1:$N$12</definedName>
    <definedName name="_xlnm.Print_Area" localSheetId="1">'T1'!$A$2:$D$15</definedName>
    <definedName name="_xlnm.Print_Area" localSheetId="2">'T2'!$A$2:$F$29</definedName>
    <definedName name="_xlnm.Print_Area" localSheetId="3">'TD1'!$A$2:$L$24</definedName>
  </definedNames>
  <calcPr calcId="162913" calcMode="manual"/>
</workbook>
</file>

<file path=xl/calcChain.xml><?xml version="1.0" encoding="utf-8"?>
<calcChain xmlns="http://schemas.openxmlformats.org/spreadsheetml/2006/main">
  <c r="A2" i="4" l="1"/>
  <c r="A2" i="2"/>
  <c r="A2" i="1"/>
  <c r="A15" i="1"/>
  <c r="A29" i="2"/>
  <c r="A24" i="4"/>
  <c r="A9" i="3"/>
  <c r="A23" i="4"/>
  <c r="A28" i="2"/>
  <c r="A14" i="1"/>
  <c r="B7" i="3"/>
  <c r="B5" i="3"/>
  <c r="B4" i="3"/>
</calcChain>
</file>

<file path=xl/sharedStrings.xml><?xml version="1.0" encoding="utf-8"?>
<sst xmlns="http://schemas.openxmlformats.org/spreadsheetml/2006/main" count="102" uniqueCount="49">
  <si>
    <t>Cliquez sur le titre correspondant pour atteindre le tableau désiré</t>
  </si>
  <si>
    <t>Taux de réussite dans les hautes écoles</t>
  </si>
  <si>
    <t>Retour</t>
  </si>
  <si>
    <t>Jusqu'à 3 ans</t>
  </si>
  <si>
    <t>4 ans</t>
  </si>
  <si>
    <t>5 ans</t>
  </si>
  <si>
    <t>6 ans</t>
  </si>
  <si>
    <t>7 ans</t>
  </si>
  <si>
    <t>8 ans</t>
  </si>
  <si>
    <t>Cohortes d'entrants</t>
  </si>
  <si>
    <t>Source: OFS – Analyses longitudinales dans le domaine de la formation (LABB)</t>
  </si>
  <si>
    <t>Sciences humaines et sociales</t>
  </si>
  <si>
    <t>Sciences économiques</t>
  </si>
  <si>
    <t>Droit</t>
  </si>
  <si>
    <t>Sciences exactes et naturelles</t>
  </si>
  <si>
    <t>Médecine et pharmacie</t>
  </si>
  <si>
    <t>Sciences techniques</t>
  </si>
  <si>
    <t>Technique et IT</t>
  </si>
  <si>
    <t>Economie et services</t>
  </si>
  <si>
    <t>Travail social</t>
  </si>
  <si>
    <t>Santé</t>
  </si>
  <si>
    <t>de 3 à 5 ans</t>
  </si>
  <si>
    <t>de 5 à 8 ans</t>
  </si>
  <si>
    <t>Jusqu'à 8 ans</t>
  </si>
  <si>
    <t>Interdisciplinaire et autre</t>
  </si>
  <si>
    <t xml:space="preserve">Architecture, construction et planification </t>
  </si>
  <si>
    <t xml:space="preserve">Chimie et sciences de la vie </t>
  </si>
  <si>
    <t>Agriculture et économie forestière</t>
  </si>
  <si>
    <t>Design</t>
  </si>
  <si>
    <t>Sport</t>
  </si>
  <si>
    <t xml:space="preserve">Musique, arts de la scène et autres arts </t>
  </si>
  <si>
    <t xml:space="preserve">Linguistique appliquée </t>
  </si>
  <si>
    <t>Psychologie appliquée</t>
  </si>
  <si>
    <t>HEU</t>
  </si>
  <si>
    <t>Total</t>
  </si>
  <si>
    <t>… Chiffre inconnu, pas (encore) relevé ou pas (encore) calculé</t>
  </si>
  <si>
    <t>HES</t>
  </si>
  <si>
    <t>Données des graphiques</t>
  </si>
  <si>
    <t>T1</t>
  </si>
  <si>
    <t>T2</t>
  </si>
  <si>
    <t>Données détaillées</t>
  </si>
  <si>
    <t>TD1</t>
  </si>
  <si>
    <t>Contact: Office fédéral de la statistique (OFS), Indicateurs de la formation, EducIndicators@bfs.admin.ch</t>
  </si>
  <si>
    <t>Remarque: la réussite inclut également les bachelors obtenus dans un autre type de haute école et/ou un autre domaine d'études que ceux choisis à l'entrée des études.</t>
  </si>
  <si>
    <t>Pas de réussite 
après 8 ans</t>
  </si>
  <si>
    <t xml:space="preserve">Remarque: la réussite inclut également les bachelors obtenus dans un autre type de haute école et/ou un autre domaine d'études que ceux choisis à l'entrée des études. </t>
  </si>
  <si>
    <t>En % des cohortes d'entrants domiciliés en Suisse avant le début des études: durée écoulée jusqu'à l'obtention du bachelor (au maximum 8 ans)</t>
  </si>
  <si>
    <t>Etat au 4 novembre 2022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</si>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</sst>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_ ;\-0.0\ "/>
  </numFmts>
  <fonts count="19" x14ac:knownFonts="1">
    <font>
      <sz val="10"/>
      <name val="Arial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u/>
      <sz val="9"/>
      <color indexed="1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1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2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wrapText="1"/>
    </xf>
    <xf numFmtId="0" fontId="10" fillId="0" borderId="0" xfId="0" applyFont="1" applyBorder="1"/>
    <xf numFmtId="0" fontId="11" fillId="0" borderId="0" xfId="0" applyFont="1"/>
    <xf numFmtId="0" fontId="2" fillId="0" borderId="0" xfId="1" applyAlignment="1" applyProtection="1"/>
    <xf numFmtId="0" fontId="16" fillId="0" borderId="0" xfId="0" applyNumberFormat="1" applyFont="1" applyFill="1" applyBorder="1" applyAlignment="1" applyProtection="1">
      <alignment horizontal="left" vertical="top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7" fillId="0" borderId="0" xfId="2" applyNumberFormat="1" applyFont="1" applyFill="1" applyBorder="1" applyAlignment="1">
      <alignment horizontal="left"/>
    </xf>
    <xf numFmtId="0" fontId="16" fillId="0" borderId="0" xfId="2" applyFont="1" applyFill="1" applyBorder="1" applyAlignment="1">
      <alignment horizontal="left" wrapText="1"/>
    </xf>
    <xf numFmtId="0" fontId="17" fillId="0" borderId="0" xfId="0" applyFont="1" applyFill="1" applyAlignment="1"/>
    <xf numFmtId="0" fontId="16" fillId="0" borderId="0" xfId="2" applyNumberFormat="1" applyFont="1" applyFill="1" applyBorder="1" applyAlignment="1" applyProtection="1">
      <alignment wrapText="1"/>
    </xf>
    <xf numFmtId="0" fontId="16" fillId="0" borderId="0" xfId="2" applyNumberFormat="1" applyFont="1" applyFill="1" applyBorder="1" applyAlignment="1" applyProtection="1">
      <alignment horizontal="left" wrapText="1"/>
    </xf>
    <xf numFmtId="0" fontId="16" fillId="0" borderId="0" xfId="2" applyNumberFormat="1" applyFont="1" applyFill="1" applyBorder="1" applyAlignment="1" applyProtection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vertical="top"/>
    </xf>
    <xf numFmtId="0" fontId="4" fillId="0" borderId="0" xfId="2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7" fillId="0" borderId="0" xfId="2" applyNumberFormat="1" applyFont="1" applyFill="1" applyBorder="1" applyAlignment="1">
      <alignment wrapText="1"/>
    </xf>
    <xf numFmtId="0" fontId="5" fillId="0" borderId="0" xfId="3" applyNumberFormat="1" applyFont="1" applyFill="1" applyBorder="1" applyAlignment="1" applyProtection="1">
      <alignment horizontal="left"/>
    </xf>
    <xf numFmtId="0" fontId="18" fillId="0" borderId="0" xfId="4" applyFont="1" applyAlignment="1"/>
    <xf numFmtId="0" fontId="5" fillId="0" borderId="0" xfId="3" applyNumberFormat="1" applyFont="1" applyFill="1" applyBorder="1" applyAlignment="1" applyProtection="1">
      <alignment horizontal="left" vertical="center"/>
    </xf>
    <xf numFmtId="0" fontId="18" fillId="0" borderId="0" xfId="4" applyFont="1"/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2" applyNumberFormat="1" applyFont="1" applyFill="1" applyBorder="1" applyAlignment="1" applyProtection="1"/>
    <xf numFmtId="0" fontId="7" fillId="0" borderId="0" xfId="0" applyFont="1" applyFill="1"/>
    <xf numFmtId="0" fontId="7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top"/>
    </xf>
    <xf numFmtId="0" fontId="6" fillId="0" borderId="2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6" fillId="3" borderId="0" xfId="0" applyNumberFormat="1" applyFont="1" applyFill="1" applyBorder="1" applyAlignment="1" applyProtection="1">
      <alignment vertical="center" wrapText="1"/>
    </xf>
    <xf numFmtId="0" fontId="5" fillId="0" borderId="0" xfId="0" applyFont="1"/>
    <xf numFmtId="0" fontId="2" fillId="0" borderId="0" xfId="1" applyAlignment="1" applyProtection="1">
      <alignment vertical="top"/>
    </xf>
    <xf numFmtId="164" fontId="7" fillId="3" borderId="0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top"/>
    </xf>
    <xf numFmtId="0" fontId="13" fillId="0" borderId="0" xfId="1" applyFont="1" applyAlignment="1" applyProtection="1">
      <alignment vertical="top"/>
    </xf>
    <xf numFmtId="0" fontId="6" fillId="0" borderId="4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16" fillId="0" borderId="0" xfId="2" applyNumberFormat="1" applyFont="1" applyFill="1" applyBorder="1" applyAlignment="1" applyProtection="1"/>
    <xf numFmtId="0" fontId="7" fillId="0" borderId="5" xfId="0" applyFont="1" applyFill="1" applyBorder="1" applyAlignment="1">
      <alignment vertical="center"/>
    </xf>
    <xf numFmtId="165" fontId="15" fillId="0" borderId="0" xfId="0" applyNumberFormat="1" applyFont="1" applyFill="1" applyBorder="1" applyAlignment="1" applyProtection="1">
      <alignment horizontal="right" vertical="center"/>
    </xf>
    <xf numFmtId="165" fontId="7" fillId="2" borderId="0" xfId="0" applyNumberFormat="1" applyFont="1" applyFill="1" applyBorder="1" applyAlignment="1" applyProtection="1">
      <alignment horizontal="right" vertical="top"/>
    </xf>
    <xf numFmtId="165" fontId="7" fillId="2" borderId="2" xfId="0" applyNumberFormat="1" applyFont="1" applyFill="1" applyBorder="1" applyAlignment="1" applyProtection="1">
      <alignment horizontal="right" vertical="top"/>
    </xf>
    <xf numFmtId="165" fontId="15" fillId="3" borderId="0" xfId="0" applyNumberFormat="1" applyFont="1" applyFill="1" applyBorder="1" applyAlignment="1" applyProtection="1">
      <alignment horizontal="right" vertical="center"/>
    </xf>
    <xf numFmtId="165" fontId="7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horizontal="right" vertical="center"/>
    </xf>
    <xf numFmtId="165" fontId="7" fillId="3" borderId="0" xfId="0" applyNumberFormat="1" applyFont="1" applyFill="1" applyBorder="1" applyAlignment="1" applyProtection="1">
      <alignment horizontal="right" vertical="center"/>
    </xf>
    <xf numFmtId="0" fontId="7" fillId="0" borderId="8" xfId="2" applyNumberFormat="1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/>
    </xf>
    <xf numFmtId="0" fontId="4" fillId="0" borderId="0" xfId="2" applyNumberFormat="1" applyFont="1" applyFill="1" applyBorder="1" applyAlignment="1" applyProtection="1">
      <alignment horizontal="left" vertical="top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5">
    <cellStyle name="Lien hypertexte" xfId="1" builtinId="8"/>
    <cellStyle name="Normal" xfId="0" builtinId="0"/>
    <cellStyle name="Normal 2" xfId="2"/>
    <cellStyle name="Normal 3" xfId="4"/>
    <cellStyle name="Pourcentage 2" xfId="3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.Indicators@bfs.admin.ch?subject=ind-f-404207" TargetMode="External"/><Relationship Id="rId2" Type="http://schemas.openxmlformats.org/officeDocument/2006/relationships/hyperlink" Target="mailto:Educ.Indicators@bfs.admin.ch?subject=ind-f-402104" TargetMode="External"/><Relationship Id="rId1" Type="http://schemas.openxmlformats.org/officeDocument/2006/relationships/hyperlink" Target="mailto:Educ.Indicators@bfs.admin.ch?subject=ind-f-404207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tabSelected="1" zoomScaleNormal="100" zoomScaleSheetLayoutView="100" workbookViewId="0">
      <selection activeCell="A11" sqref="A11"/>
    </sheetView>
  </sheetViews>
  <sheetFormatPr baseColWidth="10" defaultRowHeight="14.25" customHeight="1" x14ac:dyDescent="0.2"/>
  <cols>
    <col min="1" max="1" width="5.7109375" customWidth="1"/>
  </cols>
  <sheetData>
    <row r="1" spans="1:256" ht="33" customHeight="1" x14ac:dyDescent="0.25">
      <c r="A1" s="30" t="s">
        <v>1</v>
      </c>
      <c r="B1" s="4"/>
      <c r="C1" s="4"/>
      <c r="D1" s="4"/>
      <c r="E1" s="4"/>
      <c r="F1" s="4"/>
      <c r="G1" s="5"/>
      <c r="H1" s="5"/>
      <c r="I1" s="5"/>
      <c r="J1" s="5"/>
      <c r="K1" s="5"/>
    </row>
    <row r="2" spans="1:256" ht="13.5" customHeight="1" x14ac:dyDescent="0.2">
      <c r="A2" s="6" t="s">
        <v>0</v>
      </c>
    </row>
    <row r="3" spans="1:256" ht="25.5" customHeight="1" x14ac:dyDescent="0.2">
      <c r="A3" s="7" t="s">
        <v>37</v>
      </c>
    </row>
    <row r="4" spans="1:256" ht="13.5" customHeight="1" x14ac:dyDescent="0.2">
      <c r="A4" s="7" t="s">
        <v>38</v>
      </c>
      <c r="B4" s="8" t="str">
        <f>'T1'!A2</f>
        <v>Taux de réussite dans les hautes écoles, cohorte d'entrants de 2013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56" ht="13.5" customHeight="1" x14ac:dyDescent="0.2">
      <c r="A5" s="7" t="s">
        <v>39</v>
      </c>
      <c r="B5" s="8" t="str">
        <f>'T2'!A2</f>
        <v>Taux de réussite dans les hautes écoles selon le type de haute école et le groupe de domaine d'études, cohorte d'entrants de 2013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256" ht="25.5" customHeight="1" x14ac:dyDescent="0.2">
      <c r="A6" s="7" t="s">
        <v>40</v>
      </c>
    </row>
    <row r="7" spans="1:256" ht="13.5" customHeight="1" x14ac:dyDescent="0.2">
      <c r="A7" s="7" t="s">
        <v>41</v>
      </c>
      <c r="B7" s="8" t="str">
        <f>'TD1'!A2</f>
        <v>Taux de réussite dans les hautes écoles selon le type de haute école, cohortes d'entrants de 2008 à 2018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256" s="24" customFormat="1" ht="25.5" customHeight="1" x14ac:dyDescent="0.2">
      <c r="A8" s="23" t="s">
        <v>47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</row>
    <row r="9" spans="1:256" s="26" customFormat="1" ht="13.5" customHeight="1" x14ac:dyDescent="0.2">
      <c r="A9" s="23" t="str">
        <f>CONCATENATE("© OFS ",RIGHT(A8,4))</f>
        <v>© OFS 2022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</row>
    <row r="10" spans="1:256" s="26" customFormat="1" ht="25.5" customHeight="1" x14ac:dyDescent="0.2">
      <c r="A10" s="8" t="s">
        <v>42</v>
      </c>
      <c r="B10" s="8"/>
      <c r="C10" s="8"/>
      <c r="D10" s="8"/>
      <c r="E10" s="8"/>
      <c r="F10" s="8"/>
      <c r="G10" s="8"/>
      <c r="H10" s="8"/>
      <c r="I10" s="8"/>
    </row>
  </sheetData>
  <hyperlinks>
    <hyperlink ref="B4:I4" location="'T1'!A1" display="'T1'!A1"/>
    <hyperlink ref="B5:I5" location="'T2'!A1" display="'T2'!A1"/>
    <hyperlink ref="A10:H10" r:id="rId1" display="Contact: Office fédéral de la statistique (OFS), Indicateurs de la formation, EducIndicators@bfs.admin.ch"/>
    <hyperlink ref="A10" r:id="rId2"/>
    <hyperlink ref="B7:I7" location="'T2'!A1" display="'T2'!A1"/>
    <hyperlink ref="B7:G7" location="'TD1'!A1" display="'TD1'!A1"/>
    <hyperlink ref="B4:N4" location="'T1'!A1" display="'T1'!A1"/>
    <hyperlink ref="B5:N5" location="'T2'!A1" display="'T2'!A1"/>
    <hyperlink ref="B7:M7" location="'TD1'!A1" display="'TD1'!A1"/>
    <hyperlink ref="A10:I10" r:id="rId3" display="Contact: Office fédéral de la statistique (OFS), Indicateurs de la formation, EducIndicators@bfs.admin.ch"/>
  </hyperlinks>
  <pageMargins left="0.7" right="0.7" top="0.75" bottom="0.75" header="0.3" footer="0.3"/>
  <pageSetup paperSize="9" scale="86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tabSelected="1" zoomScaleNormal="100" workbookViewId="0">
      <selection activeCell="A11" sqref="A11"/>
    </sheetView>
  </sheetViews>
  <sheetFormatPr baseColWidth="10" defaultColWidth="11.42578125" defaultRowHeight="14.25" customHeight="1" x14ac:dyDescent="0.2"/>
  <cols>
    <col min="1" max="1" width="26.140625" style="1" customWidth="1"/>
    <col min="2" max="3" width="26.140625" style="18" customWidth="1"/>
    <col min="4" max="9" width="11.7109375" style="18" customWidth="1"/>
    <col min="10" max="16384" width="11.42578125" style="1"/>
  </cols>
  <sheetData>
    <row r="1" spans="1:9" s="19" customFormat="1" ht="25.5" customHeight="1" x14ac:dyDescent="0.2">
      <c r="A1" s="38" t="s">
        <v>2</v>
      </c>
      <c r="B1" s="33"/>
      <c r="C1" s="33"/>
      <c r="D1" s="33"/>
      <c r="E1" s="33"/>
      <c r="F1" s="33"/>
      <c r="G1" s="33"/>
      <c r="H1" s="33"/>
      <c r="I1" s="33"/>
    </row>
    <row r="2" spans="1:9" s="3" customFormat="1" ht="13.5" customHeight="1" x14ac:dyDescent="0.2">
      <c r="A2" s="63" t="str">
        <f>CONCATENATE(Index!A1,", cohorte d'entrants de ",RIGHT(Index!A8,4)-9)</f>
        <v>Taux de réussite dans les hautes écoles, cohorte d'entrants de 2013</v>
      </c>
      <c r="B2" s="63"/>
      <c r="C2" s="63"/>
      <c r="D2" s="20"/>
      <c r="E2" s="17"/>
      <c r="F2" s="17"/>
      <c r="G2" s="17"/>
      <c r="H2" s="17"/>
      <c r="I2" s="17"/>
    </row>
    <row r="3" spans="1:9" s="3" customFormat="1" ht="25.5" customHeight="1" x14ac:dyDescent="0.2">
      <c r="A3" s="62" t="s">
        <v>46</v>
      </c>
      <c r="B3" s="62"/>
      <c r="C3" s="62"/>
      <c r="D3" s="17"/>
      <c r="E3" s="17"/>
      <c r="F3" s="17"/>
      <c r="G3" s="17"/>
      <c r="H3" s="17"/>
      <c r="I3" s="17"/>
    </row>
    <row r="4" spans="1:9" s="3" customFormat="1" ht="13.5" customHeight="1" x14ac:dyDescent="0.2">
      <c r="A4" s="44"/>
      <c r="B4" s="45" t="s">
        <v>33</v>
      </c>
      <c r="C4" s="46" t="s">
        <v>36</v>
      </c>
      <c r="F4" s="17"/>
      <c r="G4" s="17"/>
      <c r="H4" s="17"/>
      <c r="I4" s="17"/>
    </row>
    <row r="5" spans="1:9" s="2" customFormat="1" ht="13.5" customHeight="1" x14ac:dyDescent="0.2">
      <c r="A5" s="21" t="s">
        <v>34</v>
      </c>
      <c r="B5" s="54">
        <v>84.997158552756218</v>
      </c>
      <c r="C5" s="54">
        <v>81.625300240192161</v>
      </c>
    </row>
    <row r="6" spans="1:9" s="2" customFormat="1" ht="13.5" customHeight="1" x14ac:dyDescent="0.2">
      <c r="A6" s="9" t="s">
        <v>3</v>
      </c>
      <c r="B6" s="55">
        <v>26.135000315716361</v>
      </c>
      <c r="C6" s="55">
        <v>38.246597277822261</v>
      </c>
    </row>
    <row r="7" spans="1:9" s="2" customFormat="1" ht="13.5" customHeight="1" x14ac:dyDescent="0.2">
      <c r="A7" s="9" t="s">
        <v>4</v>
      </c>
      <c r="B7" s="55">
        <v>29.904653659152618</v>
      </c>
      <c r="C7" s="55">
        <v>30.568454763811047</v>
      </c>
    </row>
    <row r="8" spans="1:9" s="2" customFormat="1" ht="13.5" customHeight="1" x14ac:dyDescent="0.2">
      <c r="A8" s="9" t="s">
        <v>5</v>
      </c>
      <c r="B8" s="55">
        <v>16.303592852181602</v>
      </c>
      <c r="C8" s="55">
        <v>8.5988791032826253</v>
      </c>
    </row>
    <row r="9" spans="1:9" s="2" customFormat="1" ht="13.5" customHeight="1" x14ac:dyDescent="0.2">
      <c r="A9" s="9" t="s">
        <v>6</v>
      </c>
      <c r="B9" s="55">
        <v>7.2235903264507169</v>
      </c>
      <c r="C9" s="55">
        <v>2.5300240192153725</v>
      </c>
    </row>
    <row r="10" spans="1:9" s="2" customFormat="1" ht="13.5" customHeight="1" x14ac:dyDescent="0.2">
      <c r="A10" s="9" t="s">
        <v>7</v>
      </c>
      <c r="B10" s="55">
        <v>3.3844793837216645</v>
      </c>
      <c r="C10" s="55">
        <v>0.92073658927141711</v>
      </c>
    </row>
    <row r="11" spans="1:9" s="2" customFormat="1" ht="13.5" customHeight="1" x14ac:dyDescent="0.2">
      <c r="A11" s="10" t="s">
        <v>8</v>
      </c>
      <c r="B11" s="56">
        <v>2.0458420155332449</v>
      </c>
      <c r="C11" s="56">
        <v>0.76060848678943149</v>
      </c>
      <c r="D11" s="29"/>
      <c r="E11" s="29"/>
      <c r="F11" s="29"/>
    </row>
    <row r="12" spans="1:9" s="13" customFormat="1" ht="24.75" customHeight="1" x14ac:dyDescent="0.2">
      <c r="A12" s="61" t="s">
        <v>45</v>
      </c>
      <c r="B12" s="61"/>
      <c r="C12" s="61"/>
      <c r="D12" s="22"/>
      <c r="E12" s="22"/>
      <c r="F12" s="22"/>
      <c r="G12" s="12"/>
      <c r="H12" s="12"/>
      <c r="I12" s="12"/>
    </row>
    <row r="13" spans="1:9" s="13" customFormat="1" ht="13.5" customHeight="1" x14ac:dyDescent="0.2">
      <c r="A13" s="11" t="s">
        <v>10</v>
      </c>
      <c r="B13" s="12"/>
      <c r="C13" s="12"/>
      <c r="D13" s="12"/>
      <c r="E13" s="12"/>
      <c r="F13" s="12"/>
      <c r="G13" s="12"/>
      <c r="H13" s="12"/>
      <c r="I13" s="12"/>
    </row>
    <row r="14" spans="1:9" s="13" customFormat="1" ht="13.5" customHeight="1" x14ac:dyDescent="0.2">
      <c r="A14" s="52" t="str">
        <f>Index!A9</f>
        <v>© OFS 2022</v>
      </c>
      <c r="B14" s="15"/>
      <c r="C14" s="15"/>
      <c r="D14" s="15"/>
      <c r="E14" s="15"/>
      <c r="F14" s="15"/>
      <c r="G14" s="15"/>
      <c r="H14" s="15"/>
      <c r="I14" s="15"/>
    </row>
    <row r="15" spans="1:9" s="13" customFormat="1" ht="25.5" customHeight="1" x14ac:dyDescent="0.2">
      <c r="A15" s="52" t="str">
        <f>Index!A10</f>
        <v>Contact: Office fédéral de la statistique (OFS), Indicateurs de la formation, EducIndicators@bfs.admin.ch</v>
      </c>
      <c r="B15" s="15"/>
      <c r="C15" s="15"/>
      <c r="D15" s="15"/>
      <c r="E15" s="15"/>
      <c r="F15" s="15"/>
      <c r="G15" s="15"/>
      <c r="H15" s="15"/>
      <c r="I15" s="15"/>
    </row>
    <row r="16" spans="1:9" s="13" customFormat="1" ht="14.25" customHeight="1" x14ac:dyDescent="0.2">
      <c r="A16" s="16"/>
      <c r="B16" s="15"/>
      <c r="C16" s="15"/>
      <c r="D16" s="15"/>
      <c r="E16" s="15"/>
      <c r="F16" s="15"/>
      <c r="G16" s="15"/>
      <c r="H16" s="15"/>
      <c r="I16" s="15"/>
    </row>
  </sheetData>
  <mergeCells count="3">
    <mergeCell ref="A12:C12"/>
    <mergeCell ref="A3:C3"/>
    <mergeCell ref="A2:C2"/>
  </mergeCells>
  <phoneticPr fontId="0" type="noConversion"/>
  <hyperlinks>
    <hyperlink ref="A1" location="Index!A1" display="Retour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zoomScaleNormal="100" workbookViewId="0">
      <selection activeCell="A11" sqref="A11"/>
    </sheetView>
  </sheetViews>
  <sheetFormatPr baseColWidth="10" defaultRowHeight="14.25" customHeight="1" x14ac:dyDescent="0.2"/>
  <cols>
    <col min="1" max="1" width="29.28515625" customWidth="1"/>
    <col min="2" max="6" width="19.85546875" customWidth="1"/>
  </cols>
  <sheetData>
    <row r="1" spans="1:9" s="19" customFormat="1" ht="25.5" customHeight="1" x14ac:dyDescent="0.2">
      <c r="A1" s="38" t="s">
        <v>2</v>
      </c>
      <c r="B1" s="43"/>
      <c r="C1" s="43"/>
    </row>
    <row r="2" spans="1:9" s="3" customFormat="1" ht="13.5" customHeight="1" x14ac:dyDescent="0.2">
      <c r="A2" s="63" t="str">
        <f>CONCATENATE(Index!A1," selon le type de haute école et le groupe de domaine d'études, cohorte d'entrants de ",RIGHT(Index!A8,4)-9)</f>
        <v>Taux de réussite dans les hautes écoles selon le type de haute école et le groupe de domaine d'études, cohorte d'entrants de 2013</v>
      </c>
      <c r="B2" s="63"/>
      <c r="C2" s="63"/>
      <c r="D2" s="63"/>
      <c r="E2" s="63"/>
      <c r="F2" s="20"/>
    </row>
    <row r="3" spans="1:9" s="3" customFormat="1" ht="13.5" customHeight="1" x14ac:dyDescent="0.2">
      <c r="A3" s="34" t="s">
        <v>46</v>
      </c>
      <c r="B3" s="35"/>
      <c r="C3" s="35"/>
      <c r="D3" s="17"/>
      <c r="E3" s="17"/>
      <c r="F3" s="17"/>
      <c r="G3" s="17"/>
      <c r="H3" s="17"/>
      <c r="I3" s="17"/>
    </row>
    <row r="4" spans="1:9" s="27" customFormat="1" ht="13.5" customHeight="1" x14ac:dyDescent="0.2">
      <c r="A4" s="41"/>
      <c r="B4" s="47" t="s">
        <v>3</v>
      </c>
      <c r="C4" s="48" t="s">
        <v>21</v>
      </c>
      <c r="D4" s="48" t="s">
        <v>22</v>
      </c>
      <c r="E4" s="47" t="s">
        <v>23</v>
      </c>
      <c r="F4" s="49" t="s">
        <v>44</v>
      </c>
    </row>
    <row r="5" spans="1:9" s="40" customFormat="1" ht="13.5" customHeight="1" x14ac:dyDescent="0.2">
      <c r="A5" s="39" t="s">
        <v>33</v>
      </c>
      <c r="B5" s="57">
        <v>26.135000315716361</v>
      </c>
      <c r="C5" s="57">
        <v>46.208246511334217</v>
      </c>
      <c r="D5" s="57">
        <v>12.653911725705626</v>
      </c>
      <c r="E5" s="57">
        <v>84.997158552756204</v>
      </c>
      <c r="F5" s="57">
        <v>15.002841447243796</v>
      </c>
    </row>
    <row r="6" spans="1:9" ht="13.5" customHeight="1" x14ac:dyDescent="0.2">
      <c r="A6" s="9" t="s">
        <v>11</v>
      </c>
      <c r="B6" s="55">
        <v>28.345446772124841</v>
      </c>
      <c r="C6" s="55">
        <v>43.351859769132105</v>
      </c>
      <c r="D6" s="55">
        <v>11.607524583155195</v>
      </c>
      <c r="E6" s="55">
        <v>83.304831124412146</v>
      </c>
      <c r="F6" s="55">
        <v>16.695168875587854</v>
      </c>
    </row>
    <row r="7" spans="1:9" ht="13.5" customHeight="1" x14ac:dyDescent="0.2">
      <c r="A7" s="9" t="s">
        <v>12</v>
      </c>
      <c r="B7" s="55">
        <v>23.670007710100233</v>
      </c>
      <c r="C7" s="55">
        <v>51.002313030069388</v>
      </c>
      <c r="D7" s="55">
        <v>11.295296838858905</v>
      </c>
      <c r="E7" s="55">
        <v>85.967617579028527</v>
      </c>
      <c r="F7" s="55">
        <v>14.032382420971473</v>
      </c>
    </row>
    <row r="8" spans="1:9" ht="13.5" customHeight="1" x14ac:dyDescent="0.2">
      <c r="A8" s="9" t="s">
        <v>13</v>
      </c>
      <c r="B8" s="55">
        <v>22.658294086865517</v>
      </c>
      <c r="C8" s="55">
        <v>46.834118262689692</v>
      </c>
      <c r="D8" s="55">
        <v>13.082155939298797</v>
      </c>
      <c r="E8" s="55">
        <v>82.57456828885401</v>
      </c>
      <c r="F8" s="55">
        <v>17.42543171114599</v>
      </c>
    </row>
    <row r="9" spans="1:9" ht="13.5" customHeight="1" x14ac:dyDescent="0.2">
      <c r="A9" s="9" t="s">
        <v>14</v>
      </c>
      <c r="B9" s="55">
        <v>23.402674591381871</v>
      </c>
      <c r="C9" s="55">
        <v>45.839524517087668</v>
      </c>
      <c r="D9" s="55">
        <v>14.375928677563151</v>
      </c>
      <c r="E9" s="55">
        <v>83.618127786032687</v>
      </c>
      <c r="F9" s="55">
        <v>16.381872213967313</v>
      </c>
    </row>
    <row r="10" spans="1:9" ht="13.5" customHeight="1" x14ac:dyDescent="0.2">
      <c r="A10" s="9" t="s">
        <v>15</v>
      </c>
      <c r="B10" s="55">
        <v>43.625377643504528</v>
      </c>
      <c r="C10" s="55">
        <v>34.380664652567972</v>
      </c>
      <c r="D10" s="55">
        <v>10.030211480362539</v>
      </c>
      <c r="E10" s="55">
        <v>88.036253776435046</v>
      </c>
      <c r="F10" s="55">
        <v>11.963746223564954</v>
      </c>
    </row>
    <row r="11" spans="1:9" ht="13.5" customHeight="1" x14ac:dyDescent="0.2">
      <c r="A11" s="9" t="s">
        <v>16</v>
      </c>
      <c r="B11" s="55">
        <v>14.323467230443974</v>
      </c>
      <c r="C11" s="55">
        <v>57.135306553911207</v>
      </c>
      <c r="D11" s="55">
        <v>17.019027484143763</v>
      </c>
      <c r="E11" s="55">
        <v>88.477801268498936</v>
      </c>
      <c r="F11" s="55">
        <v>11.522198731501064</v>
      </c>
    </row>
    <row r="12" spans="1:9" ht="13.5" customHeight="1" x14ac:dyDescent="0.2">
      <c r="A12" s="9" t="s">
        <v>24</v>
      </c>
      <c r="B12" s="55">
        <v>34.457831325301207</v>
      </c>
      <c r="C12" s="55">
        <v>45.30120481927711</v>
      </c>
      <c r="D12" s="55">
        <v>10.361445783132529</v>
      </c>
      <c r="E12" s="55">
        <v>90.120481927710841</v>
      </c>
      <c r="F12" s="55">
        <v>9.8795180722891587</v>
      </c>
    </row>
    <row r="13" spans="1:9" s="37" customFormat="1" ht="13.5" customHeight="1" x14ac:dyDescent="0.2">
      <c r="A13" s="36" t="s">
        <v>36</v>
      </c>
      <c r="B13" s="57">
        <v>38.246597277822261</v>
      </c>
      <c r="C13" s="57">
        <v>39.167333867093674</v>
      </c>
      <c r="D13" s="57">
        <v>4.2113690952762211</v>
      </c>
      <c r="E13" s="57">
        <v>81.625300240192161</v>
      </c>
      <c r="F13" s="57">
        <v>18.374699759807839</v>
      </c>
    </row>
    <row r="14" spans="1:9" ht="13.5" customHeight="1" x14ac:dyDescent="0.2">
      <c r="A14" s="9" t="s">
        <v>25</v>
      </c>
      <c r="B14" s="55">
        <v>49.100968188105121</v>
      </c>
      <c r="C14" s="55">
        <v>32.088520055325034</v>
      </c>
      <c r="D14" s="55">
        <v>4.5643153526970952</v>
      </c>
      <c r="E14" s="55">
        <v>85.753803596127256</v>
      </c>
      <c r="F14" s="55">
        <v>14.246196403872744</v>
      </c>
    </row>
    <row r="15" spans="1:9" ht="13.5" customHeight="1" x14ac:dyDescent="0.2">
      <c r="A15" s="9" t="s">
        <v>17</v>
      </c>
      <c r="B15" s="55">
        <v>42.023509655751468</v>
      </c>
      <c r="C15" s="55">
        <v>32.913518052057093</v>
      </c>
      <c r="D15" s="55">
        <v>4.7439126784214949</v>
      </c>
      <c r="E15" s="55">
        <v>79.680940386230063</v>
      </c>
      <c r="F15" s="55">
        <v>20.319059613769937</v>
      </c>
    </row>
    <row r="16" spans="1:9" ht="13.5" customHeight="1" x14ac:dyDescent="0.2">
      <c r="A16" s="9" t="s">
        <v>26</v>
      </c>
      <c r="B16" s="55">
        <v>48.434237995824631</v>
      </c>
      <c r="C16" s="55">
        <v>22.964509394572026</v>
      </c>
      <c r="D16" s="55">
        <v>3.5490605427974948</v>
      </c>
      <c r="E16" s="55">
        <v>74.947807933194156</v>
      </c>
      <c r="F16" s="55">
        <v>25.052192066805844</v>
      </c>
    </row>
    <row r="17" spans="1:9" ht="13.5" customHeight="1" x14ac:dyDescent="0.2">
      <c r="A17" s="9" t="s">
        <v>27</v>
      </c>
      <c r="B17" s="55">
        <v>54.032258064516128</v>
      </c>
      <c r="C17" s="55">
        <v>31.451612903225808</v>
      </c>
      <c r="D17" s="55">
        <v>2.4193548387096775</v>
      </c>
      <c r="E17" s="55">
        <v>87.903225806451616</v>
      </c>
      <c r="F17" s="55">
        <v>12.096774193548384</v>
      </c>
    </row>
    <row r="18" spans="1:9" ht="13.5" customHeight="1" x14ac:dyDescent="0.2">
      <c r="A18" s="9" t="s">
        <v>18</v>
      </c>
      <c r="B18" s="55">
        <v>27.578141611737188</v>
      </c>
      <c r="C18" s="55">
        <v>43.121411864767168</v>
      </c>
      <c r="D18" s="55">
        <v>4.9330214756538382</v>
      </c>
      <c r="E18" s="55">
        <v>75.632574952158194</v>
      </c>
      <c r="F18" s="55">
        <v>24.367425047841806</v>
      </c>
    </row>
    <row r="19" spans="1:9" ht="13.5" customHeight="1" x14ac:dyDescent="0.2">
      <c r="A19" s="9" t="s">
        <v>28</v>
      </c>
      <c r="B19" s="55">
        <v>61.969111969111971</v>
      </c>
      <c r="C19" s="55">
        <v>27.992277992277991</v>
      </c>
      <c r="D19" s="55">
        <v>1.1583011583011582</v>
      </c>
      <c r="E19" s="55">
        <v>91.119691119691112</v>
      </c>
      <c r="F19" s="55">
        <v>8.8803088803088883</v>
      </c>
    </row>
    <row r="20" spans="1:9" ht="13.5" customHeight="1" x14ac:dyDescent="0.2">
      <c r="A20" s="9" t="s">
        <v>29</v>
      </c>
      <c r="B20" s="55">
        <v>96.296296296296291</v>
      </c>
      <c r="C20" s="55">
        <v>0</v>
      </c>
      <c r="D20" s="55">
        <v>3.7037037037037037</v>
      </c>
      <c r="E20" s="55">
        <v>100</v>
      </c>
      <c r="F20" s="55">
        <v>0</v>
      </c>
    </row>
    <row r="21" spans="1:9" ht="13.5" customHeight="1" x14ac:dyDescent="0.2">
      <c r="A21" s="9" t="s">
        <v>30</v>
      </c>
      <c r="B21" s="55">
        <v>70.186335403726702</v>
      </c>
      <c r="C21" s="55">
        <v>19.668737060041408</v>
      </c>
      <c r="D21" s="55">
        <v>3.5196687370600412</v>
      </c>
      <c r="E21" s="55">
        <v>93.374741200828154</v>
      </c>
      <c r="F21" s="55">
        <v>6.6252587991718457</v>
      </c>
    </row>
    <row r="22" spans="1:9" ht="13.5" customHeight="1" x14ac:dyDescent="0.2">
      <c r="A22" s="9" t="s">
        <v>31</v>
      </c>
      <c r="B22" s="55">
        <v>55.68181818181818</v>
      </c>
      <c r="C22" s="55">
        <v>22.727272727272727</v>
      </c>
      <c r="D22" s="55">
        <v>4.5454545454545459</v>
      </c>
      <c r="E22" s="55">
        <v>82.954545454545453</v>
      </c>
      <c r="F22" s="55">
        <v>17.045454545454547</v>
      </c>
    </row>
    <row r="23" spans="1:9" ht="13.5" customHeight="1" x14ac:dyDescent="0.2">
      <c r="A23" s="9" t="s">
        <v>19</v>
      </c>
      <c r="B23" s="55">
        <v>19.823788546255507</v>
      </c>
      <c r="C23" s="55">
        <v>64.390602055800301</v>
      </c>
      <c r="D23" s="55">
        <v>4.4787077826725401</v>
      </c>
      <c r="E23" s="55">
        <v>88.693098384728344</v>
      </c>
      <c r="F23" s="55">
        <v>11.306901615271656</v>
      </c>
    </row>
    <row r="24" spans="1:9" ht="13.5" customHeight="1" x14ac:dyDescent="0.2">
      <c r="A24" s="9" t="s">
        <v>32</v>
      </c>
      <c r="B24" s="55">
        <v>51.181102362204726</v>
      </c>
      <c r="C24" s="55">
        <v>35.433070866141733</v>
      </c>
      <c r="D24" s="55">
        <v>3.1496062992125986</v>
      </c>
      <c r="E24" s="55">
        <v>89.763779527559052</v>
      </c>
      <c r="F24" s="55">
        <v>10.236220472440948</v>
      </c>
    </row>
    <row r="25" spans="1:9" ht="13.5" customHeight="1" x14ac:dyDescent="0.2">
      <c r="A25" s="10" t="s">
        <v>20</v>
      </c>
      <c r="B25" s="56">
        <v>51.221166892808682</v>
      </c>
      <c r="C25" s="56">
        <v>35.07462686567164</v>
      </c>
      <c r="D25" s="56">
        <v>2.3744911804613298</v>
      </c>
      <c r="E25" s="56">
        <v>88.670284938941663</v>
      </c>
      <c r="F25" s="56">
        <v>11.329715061058337</v>
      </c>
    </row>
    <row r="26" spans="1:9" s="13" customFormat="1" ht="13.5" customHeight="1" x14ac:dyDescent="0.2">
      <c r="A26" s="61" t="s">
        <v>43</v>
      </c>
      <c r="B26" s="61"/>
      <c r="C26" s="61"/>
      <c r="D26" s="61"/>
      <c r="E26" s="61"/>
      <c r="F26" s="61"/>
      <c r="G26" s="12"/>
      <c r="H26" s="12"/>
      <c r="I26" s="12"/>
    </row>
    <row r="27" spans="1:9" ht="13.5" customHeight="1" x14ac:dyDescent="0.2">
      <c r="A27" s="11" t="s">
        <v>10</v>
      </c>
      <c r="B27" s="11"/>
      <c r="C27" s="11"/>
    </row>
    <row r="28" spans="1:9" ht="13.5" customHeight="1" x14ac:dyDescent="0.2">
      <c r="A28" s="52" t="str">
        <f>Index!A9</f>
        <v>© OFS 2022</v>
      </c>
      <c r="B28" s="14"/>
      <c r="C28" s="14"/>
    </row>
    <row r="29" spans="1:9" ht="25.5" customHeight="1" x14ac:dyDescent="0.2">
      <c r="A29" s="52" t="str">
        <f>Index!A10</f>
        <v>Contact: Office fédéral de la statistique (OFS), Indicateurs de la formation, EducIndicators@bfs.admin.ch</v>
      </c>
      <c r="B29" s="16"/>
      <c r="C29" s="16"/>
    </row>
  </sheetData>
  <mergeCells count="2">
    <mergeCell ref="A26:F26"/>
    <mergeCell ref="A2:E2"/>
  </mergeCells>
  <hyperlinks>
    <hyperlink ref="A1" location="Index!A1" display="Retour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abSelected="1" zoomScaleNormal="100" zoomScaleSheetLayoutView="115" workbookViewId="0">
      <selection activeCell="A11" sqref="A11"/>
    </sheetView>
  </sheetViews>
  <sheetFormatPr baseColWidth="10" defaultColWidth="11.42578125" defaultRowHeight="14.25" customHeight="1" x14ac:dyDescent="0.2"/>
  <cols>
    <col min="1" max="1" width="24.85546875" style="1" customWidth="1"/>
    <col min="2" max="9" width="9.7109375" style="18" customWidth="1"/>
    <col min="10" max="10" width="9.7109375" style="31" customWidth="1"/>
    <col min="11" max="11" width="9.5703125" style="31" customWidth="1"/>
    <col min="12" max="12" width="9.5703125" style="1" customWidth="1"/>
    <col min="13" max="16384" width="11.42578125" style="1"/>
  </cols>
  <sheetData>
    <row r="1" spans="1:12" s="19" customFormat="1" ht="25.5" customHeight="1" x14ac:dyDescent="0.2">
      <c r="A1" s="38" t="s">
        <v>2</v>
      </c>
      <c r="B1" s="33"/>
      <c r="C1" s="33"/>
      <c r="D1" s="33"/>
      <c r="E1" s="33"/>
      <c r="F1" s="33"/>
      <c r="G1" s="33"/>
      <c r="H1" s="33"/>
      <c r="I1" s="33"/>
      <c r="J1" s="42"/>
      <c r="K1" s="42"/>
    </row>
    <row r="2" spans="1:12" s="3" customFormat="1" ht="13.5" customHeight="1" x14ac:dyDescent="0.2">
      <c r="A2" s="63" t="str">
        <f>CONCATENATE(Index!A1," selon le type de haute école, cohortes d'entrants de 2008 à ",RIGHT(Index!A8,4)-4)</f>
        <v>Taux de réussite dans les hautes écoles selon le type de haute école, cohortes d'entrants de 2008 à 2018</v>
      </c>
      <c r="B2" s="63"/>
      <c r="C2" s="63"/>
      <c r="D2" s="63"/>
      <c r="E2" s="63"/>
      <c r="F2" s="63"/>
      <c r="G2" s="63"/>
      <c r="H2" s="63"/>
      <c r="I2" s="63"/>
      <c r="J2" s="28"/>
      <c r="K2" s="28"/>
    </row>
    <row r="3" spans="1:12" s="3" customFormat="1" ht="13.5" customHeight="1" x14ac:dyDescent="0.2">
      <c r="A3" s="19" t="s">
        <v>46</v>
      </c>
      <c r="B3" s="19"/>
      <c r="C3" s="17"/>
      <c r="D3" s="17"/>
      <c r="E3" s="17"/>
      <c r="F3" s="17"/>
      <c r="G3" s="17"/>
      <c r="H3" s="17"/>
      <c r="I3" s="17"/>
      <c r="J3" s="32"/>
      <c r="K3" s="32"/>
    </row>
    <row r="4" spans="1:12" s="28" customFormat="1" ht="13.5" customHeight="1" x14ac:dyDescent="0.2">
      <c r="A4" s="64"/>
      <c r="B4" s="66" t="s">
        <v>9</v>
      </c>
      <c r="C4" s="67"/>
      <c r="D4" s="67"/>
      <c r="E4" s="67"/>
      <c r="F4" s="67"/>
      <c r="G4" s="67"/>
      <c r="H4" s="67"/>
      <c r="I4" s="67"/>
      <c r="L4" s="53"/>
    </row>
    <row r="5" spans="1:12" s="28" customFormat="1" ht="13.5" customHeight="1" x14ac:dyDescent="0.2">
      <c r="A5" s="65"/>
      <c r="B5" s="50">
        <v>2008</v>
      </c>
      <c r="C5" s="50">
        <v>2009</v>
      </c>
      <c r="D5" s="50">
        <v>2010</v>
      </c>
      <c r="E5" s="50">
        <v>2011</v>
      </c>
      <c r="F5" s="50">
        <v>2012</v>
      </c>
      <c r="G5" s="50">
        <v>2013</v>
      </c>
      <c r="H5" s="50">
        <v>2014</v>
      </c>
      <c r="I5" s="50">
        <v>2015</v>
      </c>
      <c r="J5" s="51">
        <v>2016</v>
      </c>
      <c r="K5" s="51">
        <v>2017</v>
      </c>
      <c r="L5" s="51">
        <v>2018</v>
      </c>
    </row>
    <row r="6" spans="1:12" s="2" customFormat="1" ht="13.5" customHeight="1" x14ac:dyDescent="0.2">
      <c r="A6" s="36" t="s">
        <v>33</v>
      </c>
      <c r="B6" s="57">
        <v>84.113610110756269</v>
      </c>
      <c r="C6" s="57">
        <v>84.370229007633583</v>
      </c>
      <c r="D6" s="57">
        <v>84.743465634075505</v>
      </c>
      <c r="E6" s="57">
        <v>84.413784413784427</v>
      </c>
      <c r="F6" s="57">
        <v>84.762624354615298</v>
      </c>
      <c r="G6" s="57">
        <v>84.997158552756218</v>
      </c>
      <c r="H6" s="57">
        <v>82.827766779487817</v>
      </c>
      <c r="I6" s="57">
        <v>79.396709323583181</v>
      </c>
      <c r="J6" s="57">
        <v>72.358908936273622</v>
      </c>
      <c r="K6" s="57">
        <v>58.654541074439891</v>
      </c>
      <c r="L6" s="57">
        <v>28.306686046511626</v>
      </c>
    </row>
    <row r="7" spans="1:12" s="2" customFormat="1" ht="13.5" customHeight="1" x14ac:dyDescent="0.2">
      <c r="A7" s="9" t="s">
        <v>3</v>
      </c>
      <c r="B7" s="55">
        <v>26.581504382686688</v>
      </c>
      <c r="C7" s="55">
        <v>26.501272264631048</v>
      </c>
      <c r="D7" s="55">
        <v>26.001936108422075</v>
      </c>
      <c r="E7" s="55">
        <v>26.642726642726643</v>
      </c>
      <c r="F7" s="55">
        <v>26.747261050245562</v>
      </c>
      <c r="G7" s="55">
        <v>26.135000315716361</v>
      </c>
      <c r="H7" s="55">
        <v>26.425697681844305</v>
      </c>
      <c r="I7" s="55">
        <v>26.093845216331502</v>
      </c>
      <c r="J7" s="58">
        <v>25.952250774558046</v>
      </c>
      <c r="K7" s="59">
        <v>26.8067935437244</v>
      </c>
      <c r="L7" s="59">
        <v>28.306686046511626</v>
      </c>
    </row>
    <row r="8" spans="1:12" s="2" customFormat="1" ht="13.5" customHeight="1" x14ac:dyDescent="0.2">
      <c r="A8" s="9" t="s">
        <v>4</v>
      </c>
      <c r="B8" s="55">
        <v>29.537269824013045</v>
      </c>
      <c r="C8" s="55">
        <v>29.440203562340965</v>
      </c>
      <c r="D8" s="55">
        <v>30.616327847692805</v>
      </c>
      <c r="E8" s="55">
        <v>29.37062937062937</v>
      </c>
      <c r="F8" s="55">
        <v>29.102128195441381</v>
      </c>
      <c r="G8" s="55">
        <v>29.904653659152618</v>
      </c>
      <c r="H8" s="55">
        <v>29.89335206590459</v>
      </c>
      <c r="I8" s="55">
        <v>30.036563071297991</v>
      </c>
      <c r="J8" s="59">
        <v>30.678573598201812</v>
      </c>
      <c r="K8" s="59">
        <v>31.847747530715491</v>
      </c>
      <c r="L8" s="55" t="s">
        <v>48</v>
      </c>
    </row>
    <row r="9" spans="1:12" s="2" customFormat="1" ht="13.5" customHeight="1" x14ac:dyDescent="0.2">
      <c r="A9" s="9" t="s">
        <v>5</v>
      </c>
      <c r="B9" s="55">
        <v>15.730108038323028</v>
      </c>
      <c r="C9" s="55">
        <v>16.138676844783713</v>
      </c>
      <c r="D9" s="55">
        <v>15.953533397870281</v>
      </c>
      <c r="E9" s="55">
        <v>15.964215964215963</v>
      </c>
      <c r="F9" s="55">
        <v>16.213323259035388</v>
      </c>
      <c r="G9" s="55">
        <v>16.303592852181602</v>
      </c>
      <c r="H9" s="55">
        <v>15.486301807267386</v>
      </c>
      <c r="I9" s="55">
        <v>15.716026812918951</v>
      </c>
      <c r="J9" s="59">
        <v>15.728084563513759</v>
      </c>
      <c r="K9" s="55" t="s">
        <v>48</v>
      </c>
      <c r="L9" s="55" t="s">
        <v>48</v>
      </c>
    </row>
    <row r="10" spans="1:12" s="2" customFormat="1" ht="13.5" customHeight="1" x14ac:dyDescent="0.2">
      <c r="A10" s="9" t="s">
        <v>6</v>
      </c>
      <c r="B10" s="55">
        <v>6.7133247265067606</v>
      </c>
      <c r="C10" s="55">
        <v>6.8002544529262083</v>
      </c>
      <c r="D10" s="55">
        <v>6.9764440141981288</v>
      </c>
      <c r="E10" s="55">
        <v>6.7788067788067785</v>
      </c>
      <c r="F10" s="55">
        <v>7.102380052890064</v>
      </c>
      <c r="G10" s="55">
        <v>7.2235903264507169</v>
      </c>
      <c r="H10" s="55">
        <v>7.0885752602337311</v>
      </c>
      <c r="I10" s="55">
        <v>7.5502742230347346</v>
      </c>
      <c r="J10" s="55" t="s">
        <v>48</v>
      </c>
      <c r="K10" s="55" t="s">
        <v>48</v>
      </c>
      <c r="L10" s="55" t="s">
        <v>48</v>
      </c>
    </row>
    <row r="11" spans="1:12" s="2" customFormat="1" ht="13.5" customHeight="1" x14ac:dyDescent="0.2">
      <c r="A11" s="9" t="s">
        <v>7</v>
      </c>
      <c r="B11" s="55">
        <v>3.4993544880070666</v>
      </c>
      <c r="C11" s="55">
        <v>3.6704834605597965</v>
      </c>
      <c r="D11" s="55">
        <v>3.3042917070022586</v>
      </c>
      <c r="E11" s="55">
        <v>3.635103635103635</v>
      </c>
      <c r="F11" s="55">
        <v>3.5260042815766277</v>
      </c>
      <c r="G11" s="55">
        <v>3.3844793837216645</v>
      </c>
      <c r="H11" s="55">
        <v>3.9338399642378183</v>
      </c>
      <c r="I11" s="55" t="s">
        <v>48</v>
      </c>
      <c r="J11" s="55" t="s">
        <v>48</v>
      </c>
      <c r="K11" s="55" t="s">
        <v>48</v>
      </c>
      <c r="L11" s="55" t="s">
        <v>48</v>
      </c>
    </row>
    <row r="12" spans="1:12" s="2" customFormat="1" ht="13.5" customHeight="1" x14ac:dyDescent="0.2">
      <c r="A12" s="9" t="s">
        <v>8</v>
      </c>
      <c r="B12" s="55">
        <v>2.0520486512196778</v>
      </c>
      <c r="C12" s="55">
        <v>1.8193384223918576</v>
      </c>
      <c r="D12" s="55">
        <v>1.8909325588899646</v>
      </c>
      <c r="E12" s="55">
        <v>2.0223020223020223</v>
      </c>
      <c r="F12" s="55">
        <v>2.0715275154262689</v>
      </c>
      <c r="G12" s="55">
        <v>2.0458420155332449</v>
      </c>
      <c r="H12" s="55" t="s">
        <v>48</v>
      </c>
      <c r="I12" s="55" t="s">
        <v>48</v>
      </c>
      <c r="J12" s="55" t="s">
        <v>48</v>
      </c>
      <c r="K12" s="55" t="s">
        <v>48</v>
      </c>
      <c r="L12" s="55" t="s">
        <v>48</v>
      </c>
    </row>
    <row r="13" spans="1:12" s="2" customFormat="1" ht="13.5" customHeight="1" x14ac:dyDescent="0.2">
      <c r="A13" s="36" t="s">
        <v>36</v>
      </c>
      <c r="B13" s="60">
        <v>82.393080249879858</v>
      </c>
      <c r="C13" s="60">
        <v>81.650071123755339</v>
      </c>
      <c r="D13" s="60">
        <v>81.173893999123976</v>
      </c>
      <c r="E13" s="60">
        <v>81.217155450076291</v>
      </c>
      <c r="F13" s="60">
        <v>80.796178343949052</v>
      </c>
      <c r="G13" s="60">
        <v>81.625300240192161</v>
      </c>
      <c r="H13" s="60">
        <v>80.793864157507727</v>
      </c>
      <c r="I13" s="60">
        <v>79.789345138146857</v>
      </c>
      <c r="J13" s="60">
        <v>77.488850253231533</v>
      </c>
      <c r="K13" s="60">
        <v>70.040846639435586</v>
      </c>
      <c r="L13" s="60">
        <v>39.755625093130682</v>
      </c>
    </row>
    <row r="14" spans="1:12" s="2" customFormat="1" ht="13.5" customHeight="1" x14ac:dyDescent="0.2">
      <c r="A14" s="9" t="s">
        <v>3</v>
      </c>
      <c r="B14" s="55">
        <v>40.980297933685726</v>
      </c>
      <c r="C14" s="55">
        <v>40.140469416785201</v>
      </c>
      <c r="D14" s="55">
        <v>39.369250985545335</v>
      </c>
      <c r="E14" s="55">
        <v>39.693168333615873</v>
      </c>
      <c r="F14" s="55">
        <v>39.355095541401276</v>
      </c>
      <c r="G14" s="55">
        <v>38.246597277822261</v>
      </c>
      <c r="H14" s="55">
        <v>40.665770538467619</v>
      </c>
      <c r="I14" s="55">
        <v>39.818348343764313</v>
      </c>
      <c r="J14" s="58">
        <v>40.192002418928112</v>
      </c>
      <c r="K14" s="58">
        <v>39.50241366505756</v>
      </c>
      <c r="L14" s="58">
        <v>39.755625093130682</v>
      </c>
    </row>
    <row r="15" spans="1:12" s="2" customFormat="1" ht="13.5" customHeight="1" x14ac:dyDescent="0.2">
      <c r="A15" s="9" t="s">
        <v>4</v>
      </c>
      <c r="B15" s="55">
        <v>28.130706391158096</v>
      </c>
      <c r="C15" s="55">
        <v>28.511735419630156</v>
      </c>
      <c r="D15" s="55">
        <v>29.391151992991677</v>
      </c>
      <c r="E15" s="55">
        <v>28.860823868452279</v>
      </c>
      <c r="F15" s="55">
        <v>28.893312101910826</v>
      </c>
      <c r="G15" s="55">
        <v>30.568454763811047</v>
      </c>
      <c r="H15" s="55">
        <v>28.923855459792836</v>
      </c>
      <c r="I15" s="55">
        <v>29.667226377652266</v>
      </c>
      <c r="J15" s="59">
        <v>28.528233426562853</v>
      </c>
      <c r="K15" s="59">
        <v>30.538432974378019</v>
      </c>
      <c r="L15" s="55" t="s">
        <v>48</v>
      </c>
    </row>
    <row r="16" spans="1:12" s="2" customFormat="1" ht="13.5" customHeight="1" x14ac:dyDescent="0.2">
      <c r="A16" s="9" t="s">
        <v>5</v>
      </c>
      <c r="B16" s="55">
        <v>8.5728015377222491</v>
      </c>
      <c r="C16" s="55">
        <v>8.3570412517780941</v>
      </c>
      <c r="D16" s="55">
        <v>8.0245291283399034</v>
      </c>
      <c r="E16" s="55">
        <v>8.1793524326156977</v>
      </c>
      <c r="F16" s="55">
        <v>8.2802547770700645</v>
      </c>
      <c r="G16" s="55">
        <v>8.5988791032826253</v>
      </c>
      <c r="H16" s="55">
        <v>7.7725942911362376</v>
      </c>
      <c r="I16" s="55">
        <v>7.7163791787513354</v>
      </c>
      <c r="J16" s="59">
        <v>8.7686144077405697</v>
      </c>
      <c r="K16" s="55" t="s">
        <v>48</v>
      </c>
      <c r="L16" s="55" t="s">
        <v>48</v>
      </c>
    </row>
    <row r="17" spans="1:12" s="2" customFormat="1" ht="13.5" customHeight="1" x14ac:dyDescent="0.2">
      <c r="A17" s="9" t="s">
        <v>6</v>
      </c>
      <c r="B17" s="55">
        <v>3.2003844305622295</v>
      </c>
      <c r="C17" s="55">
        <v>3.0316500711237553</v>
      </c>
      <c r="D17" s="55">
        <v>2.87341217696014</v>
      </c>
      <c r="E17" s="55">
        <v>2.9072724190540771</v>
      </c>
      <c r="F17" s="55">
        <v>2.3328025477707008</v>
      </c>
      <c r="G17" s="55">
        <v>2.5300240192153725</v>
      </c>
      <c r="H17" s="55">
        <v>2.2139637858780739</v>
      </c>
      <c r="I17" s="55">
        <v>2.5873912379789346</v>
      </c>
      <c r="J17" s="55" t="s">
        <v>48</v>
      </c>
      <c r="K17" s="55" t="s">
        <v>48</v>
      </c>
      <c r="L17" s="55" t="s">
        <v>48</v>
      </c>
    </row>
    <row r="18" spans="1:12" s="2" customFormat="1" ht="13.5" customHeight="1" x14ac:dyDescent="0.2">
      <c r="A18" s="9" t="s">
        <v>7</v>
      </c>
      <c r="B18" s="55">
        <v>1.0475732820759249</v>
      </c>
      <c r="C18" s="55">
        <v>1.1290896159317212</v>
      </c>
      <c r="D18" s="55">
        <v>0.9548839246605344</v>
      </c>
      <c r="E18" s="55">
        <v>1.0001695202576708</v>
      </c>
      <c r="F18" s="55">
        <v>1.2898089171974523</v>
      </c>
      <c r="G18" s="55">
        <v>0.92073658927141711</v>
      </c>
      <c r="H18" s="55">
        <v>1.2176800822329406</v>
      </c>
      <c r="I18" s="55" t="s">
        <v>48</v>
      </c>
      <c r="J18" s="55" t="s">
        <v>48</v>
      </c>
      <c r="K18" s="55" t="s">
        <v>48</v>
      </c>
      <c r="L18" s="55" t="s">
        <v>48</v>
      </c>
    </row>
    <row r="19" spans="1:12" s="2" customFormat="1" ht="13.5" customHeight="1" x14ac:dyDescent="0.2">
      <c r="A19" s="10" t="s">
        <v>8</v>
      </c>
      <c r="B19" s="56">
        <v>0.4613166746756367</v>
      </c>
      <c r="C19" s="56">
        <v>0.48008534850640111</v>
      </c>
      <c r="D19" s="56">
        <v>0.56066579062636879</v>
      </c>
      <c r="E19" s="56">
        <v>0.57636887608069165</v>
      </c>
      <c r="F19" s="56">
        <v>0.64490445859872614</v>
      </c>
      <c r="G19" s="56">
        <v>0.76060848678943149</v>
      </c>
      <c r="H19" s="56" t="s">
        <v>48</v>
      </c>
      <c r="I19" s="56" t="s">
        <v>48</v>
      </c>
      <c r="J19" s="56" t="s">
        <v>48</v>
      </c>
      <c r="K19" s="56" t="s">
        <v>48</v>
      </c>
      <c r="L19" s="56" t="s">
        <v>48</v>
      </c>
    </row>
    <row r="20" spans="1:12" s="13" customFormat="1" ht="24.75" customHeight="1" x14ac:dyDescent="0.2">
      <c r="A20" s="61" t="s">
        <v>43</v>
      </c>
      <c r="B20" s="61"/>
      <c r="C20" s="61"/>
      <c r="D20" s="61"/>
      <c r="E20" s="61"/>
      <c r="F20" s="61"/>
      <c r="G20" s="61"/>
      <c r="H20" s="61"/>
      <c r="I20" s="61"/>
    </row>
    <row r="21" spans="1:12" s="13" customFormat="1" ht="13.5" customHeight="1" x14ac:dyDescent="0.2">
      <c r="A21" s="11" t="s">
        <v>35</v>
      </c>
      <c r="B21" s="12"/>
      <c r="C21" s="12"/>
      <c r="D21" s="12"/>
      <c r="E21" s="12"/>
      <c r="F21" s="12"/>
      <c r="G21" s="12"/>
      <c r="H21" s="12"/>
      <c r="I21" s="12"/>
    </row>
    <row r="22" spans="1:12" s="13" customFormat="1" ht="13.5" customHeight="1" x14ac:dyDescent="0.2">
      <c r="A22" s="11" t="s">
        <v>10</v>
      </c>
      <c r="B22" s="12"/>
      <c r="C22" s="12"/>
      <c r="D22" s="12"/>
      <c r="E22" s="12"/>
      <c r="F22" s="12"/>
      <c r="G22" s="12"/>
      <c r="H22" s="12"/>
      <c r="I22" s="12"/>
    </row>
    <row r="23" spans="1:12" s="13" customFormat="1" ht="13.5" customHeight="1" x14ac:dyDescent="0.2">
      <c r="A23" s="52" t="str">
        <f>Index!A9</f>
        <v>© OFS 2022</v>
      </c>
      <c r="B23" s="15"/>
      <c r="C23" s="15"/>
      <c r="D23" s="15"/>
      <c r="E23" s="15"/>
      <c r="F23" s="15"/>
      <c r="G23" s="15"/>
      <c r="H23" s="15"/>
      <c r="I23" s="15"/>
    </row>
    <row r="24" spans="1:12" customFormat="1" ht="25.5" customHeight="1" x14ac:dyDescent="0.2">
      <c r="A24" s="52" t="str">
        <f>Index!A10</f>
        <v>Contact: Office fédéral de la statistique (OFS), Indicateurs de la formation, EducIndicators@bfs.admin.ch</v>
      </c>
      <c r="B24" s="16"/>
      <c r="C24" s="16"/>
    </row>
    <row r="25" spans="1:12" s="13" customFormat="1" ht="14.25" customHeight="1" x14ac:dyDescent="0.2">
      <c r="A25" s="16"/>
      <c r="B25" s="15"/>
      <c r="C25" s="15"/>
      <c r="D25" s="15"/>
      <c r="E25" s="15"/>
      <c r="F25" s="15"/>
      <c r="G25" s="15"/>
      <c r="H25" s="15"/>
      <c r="I25" s="15"/>
    </row>
  </sheetData>
  <mergeCells count="4">
    <mergeCell ref="A4:A5"/>
    <mergeCell ref="B4:I4"/>
    <mergeCell ref="A20:I20"/>
    <mergeCell ref="A2:I2"/>
  </mergeCells>
  <hyperlinks>
    <hyperlink ref="A1" location="Index!A1" display="Retour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T1</vt:lpstr>
      <vt:lpstr>T2</vt:lpstr>
      <vt:lpstr>TD1</vt:lpstr>
      <vt:lpstr>Index!Zone_d_impression</vt:lpstr>
      <vt:lpstr>'T1'!Zone_d_impression</vt:lpstr>
      <vt:lpstr>'T2'!Zone_d_impression</vt:lpstr>
      <vt:lpstr>'TD1'!Zone_d_impression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Segura</dc:creator>
  <cp:lastModifiedBy>Caballero Liardet Wayra BFS</cp:lastModifiedBy>
  <cp:lastPrinted>2022-10-11T07:47:08Z</cp:lastPrinted>
  <dcterms:created xsi:type="dcterms:W3CDTF">2011-11-17T10:43:43Z</dcterms:created>
  <dcterms:modified xsi:type="dcterms:W3CDTF">2022-10-11T07:47:11Z</dcterms:modified>
</cp:coreProperties>
</file>