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Q:\KOM_PUB\DIAM\30_Input\Diffusion\15\2021\2021-0253\Tableaux\"/>
    </mc:Choice>
  </mc:AlternateContent>
  <bookViews>
    <workbookView xWindow="405" yWindow="45" windowWidth="7440" windowHeight="5010" tabRatio="762"/>
  </bookViews>
  <sheets>
    <sheet name="index" sheetId="182" r:id="rId1"/>
    <sheet name="G1" sheetId="277" r:id="rId2"/>
    <sheet name="G2" sheetId="278" r:id="rId3"/>
    <sheet name="G3" sheetId="279" r:id="rId4"/>
    <sheet name="G4" sheetId="280" r:id="rId5"/>
    <sheet name="G5" sheetId="281" r:id="rId6"/>
    <sheet name="G6-G7" sheetId="295" r:id="rId7"/>
    <sheet name="G8" sheetId="283" r:id="rId8"/>
    <sheet name="G9" sheetId="285" r:id="rId9"/>
    <sheet name="G10" sheetId="288" r:id="rId10"/>
    <sheet name="T1" sheetId="298" r:id="rId11"/>
    <sheet name="GA1" sheetId="289" r:id="rId12"/>
    <sheet name="GA2" sheetId="290" r:id="rId13"/>
    <sheet name="GA3" sheetId="292" r:id="rId14"/>
    <sheet name="TA1" sheetId="299" r:id="rId15"/>
    <sheet name="TA2" sheetId="300" r:id="rId16"/>
    <sheet name="TA3" sheetId="301" r:id="rId17"/>
    <sheet name="TA4" sheetId="302" r:id="rId18"/>
    <sheet name="TA5" sheetId="303" r:id="rId19"/>
    <sheet name="D6a" sheetId="200" state="hidden" r:id="rId20"/>
    <sheet name="G6a" sheetId="201" state="hidden" r:id="rId21"/>
    <sheet name="D7a" sheetId="198" state="hidden" r:id="rId22"/>
    <sheet name="G7a" sheetId="199" state="hidden" r:id="rId23"/>
  </sheets>
  <definedNames>
    <definedName name="data_etr_3_d" hidden="1">{"'Tabkurz_2'!$A$2:$K$41"}</definedName>
    <definedName name="data_etr_4_d" hidden="1">{"'Tabkurz_2'!$A$2:$K$41"}</definedName>
    <definedName name="data_etr_d_2" hidden="1">{"'Tabkurz_2'!$A$2:$K$41"}</definedName>
    <definedName name="Data_etrangers_d" hidden="1">{"'Tabkurz_2'!$A$2:$K$41"}</definedName>
    <definedName name="HTML_CodePage" hidden="1">1252</definedName>
    <definedName name="HTML_Control" localSheetId="19" hidden="1">{"'Tabkurz_2'!$A$2:$K$41"}</definedName>
    <definedName name="HTML_Control" localSheetId="21" hidden="1">{"'Tabkurz_2'!$A$2:$K$41"}</definedName>
    <definedName name="HTML_Control" localSheetId="20" hidden="1">{"'Tabkurz_2'!$A$2:$K$41"}</definedName>
    <definedName name="HTML_Control" localSheetId="22" hidden="1">{"'Tabkurz_2'!$A$2:$K$41"}</definedName>
    <definedName name="HTML_Control" hidden="1">{"'Tabkurz_2'!$A$2:$K$41"}</definedName>
    <definedName name="HTML_Description" hidden="1">""</definedName>
    <definedName name="HTML_Email" hidden="1">""</definedName>
    <definedName name="HTML_Header" hidden="1">"Tabkurz_1"</definedName>
    <definedName name="HTML_LastUpdate" hidden="1">"09.11.00"</definedName>
    <definedName name="HTML_LineAfter" hidden="1">FALSE</definedName>
    <definedName name="HTML_LineBefore" hidden="1">FALSE</definedName>
    <definedName name="HTML_Name" hidden="1">"COSANDEY"</definedName>
    <definedName name="HTML_OBDlg2" hidden="1">TRUE</definedName>
    <definedName name="HTML_OBDlg4" hidden="1">TRUE</definedName>
    <definedName name="HTML_OS" hidden="1">0</definedName>
    <definedName name="HTML_PathFile" hidden="1">"T:\PROGRAMME SCIENCE\D_MH_FC_INFORMATIONSGESELLSCHAFT\SI sur Internet 2000\Indicateurs Internet 2000\30402 Diplômes et Etudiants\ind30402_4_ftabk.htm"</definedName>
    <definedName name="HTML_Title" hidden="1">"30402 Tableaux"</definedName>
    <definedName name="Print_Area" localSheetId="1">'G1'!$A$1:$F$31</definedName>
    <definedName name="Print_Area" localSheetId="3">'G3'!$A$1:$E$31</definedName>
    <definedName name="Print_Area" localSheetId="4">'G4'!$A$1:$E$31</definedName>
    <definedName name="Print_Area" localSheetId="5">'G5'!$A$1:$E$31</definedName>
    <definedName name="Print_Area" localSheetId="20">G6a!$A:$K</definedName>
    <definedName name="Print_Area" localSheetId="6">'G6-G7'!$A$1:$F$43</definedName>
    <definedName name="Print_Area" localSheetId="22">G7a!$A:$K</definedName>
    <definedName name="Print_Area" localSheetId="7">'G8'!$A$1:$E$31</definedName>
    <definedName name="Print_Area" localSheetId="8">'G9'!$A$1:$N$27</definedName>
    <definedName name="Print_Area" localSheetId="11">'GA1'!$A$1:$G$44</definedName>
    <definedName name="Print_Area" localSheetId="12">'GA2'!$A$1:$K$42</definedName>
    <definedName name="Print_Area" localSheetId="18">'TA5'!$A$1:$F$22</definedName>
    <definedName name="_xlnm.Print_Area" localSheetId="1">'G1'!$A$1:$F$31</definedName>
    <definedName name="_xlnm.Print_Area" localSheetId="3">'G3'!$A$1:$E$31</definedName>
    <definedName name="_xlnm.Print_Area" localSheetId="5">'G5'!$A$1:$E$31</definedName>
    <definedName name="_xlnm.Print_Area" localSheetId="6">'G6-G7'!$A$1:$F$43</definedName>
    <definedName name="_xlnm.Print_Area" localSheetId="8">'G9'!$A$1:$N$27</definedName>
    <definedName name="_xlnm.Print_Area" localSheetId="12">'GA2'!$A$1:$K$24</definedName>
  </definedNames>
  <calcPr calcId="162913"/>
</workbook>
</file>

<file path=xl/calcChain.xml><?xml version="1.0" encoding="utf-8"?>
<calcChain xmlns="http://schemas.openxmlformats.org/spreadsheetml/2006/main">
  <c r="G46" i="201" l="1"/>
  <c r="A46" i="201"/>
  <c r="G45" i="201"/>
  <c r="A45" i="201"/>
  <c r="M7" i="200"/>
  <c r="M8" i="200"/>
  <c r="M9" i="200"/>
  <c r="M10" i="200"/>
  <c r="M11" i="200"/>
  <c r="M12" i="200"/>
  <c r="M13" i="200"/>
  <c r="M14" i="200"/>
  <c r="M15" i="200"/>
  <c r="M16" i="200"/>
  <c r="M17" i="200"/>
  <c r="M18" i="200"/>
  <c r="M19" i="200"/>
  <c r="M20" i="200"/>
  <c r="M21" i="200"/>
  <c r="M22" i="200"/>
  <c r="N22" i="200" s="1"/>
  <c r="I36" i="200"/>
  <c r="G47" i="201" s="1"/>
  <c r="A36" i="200"/>
  <c r="A47" i="201" s="1"/>
  <c r="F5" i="200"/>
  <c r="E5" i="200"/>
  <c r="D5" i="200"/>
  <c r="I5" i="200" s="1"/>
  <c r="L5" i="200" s="1"/>
  <c r="O5" i="200" s="1"/>
  <c r="C5" i="200"/>
  <c r="H5" i="200" s="1"/>
  <c r="K5" i="200" s="1"/>
  <c r="N5" i="200" s="1"/>
  <c r="F4" i="200"/>
  <c r="E4" i="200"/>
  <c r="D4" i="200"/>
  <c r="C4" i="200"/>
  <c r="A2" i="201"/>
  <c r="A1" i="201"/>
  <c r="C22" i="200"/>
  <c r="E25" i="200" s="1"/>
  <c r="D22" i="200"/>
  <c r="F25" i="200" s="1"/>
  <c r="A7" i="200"/>
  <c r="A8" i="200" s="1"/>
  <c r="A9" i="200" s="1"/>
  <c r="A10" i="200" s="1"/>
  <c r="A11" i="200" s="1"/>
  <c r="A12" i="200" s="1"/>
  <c r="A13" i="200" s="1"/>
  <c r="A14" i="200" s="1"/>
  <c r="A15" i="200" s="1"/>
  <c r="A16" i="200" s="1"/>
  <c r="A17" i="200" s="1"/>
  <c r="A18" i="200" s="1"/>
  <c r="A19" i="200" s="1"/>
  <c r="A20" i="200" s="1"/>
  <c r="A21" i="200" s="1"/>
  <c r="A22" i="200" s="1"/>
  <c r="A23" i="200" s="1"/>
  <c r="A24" i="200" s="1"/>
  <c r="A25" i="200" s="1"/>
  <c r="A26" i="200" s="1"/>
  <c r="A27" i="200" s="1"/>
  <c r="A28" i="200" s="1"/>
  <c r="A29" i="200" s="1"/>
  <c r="A30" i="200" s="1"/>
  <c r="A31" i="200" s="1"/>
  <c r="A32" i="200" s="1"/>
  <c r="I4" i="200"/>
  <c r="L4" i="200" s="1"/>
  <c r="O4" i="200" s="1"/>
  <c r="H4" i="200"/>
  <c r="K4" i="200" s="1"/>
  <c r="N4" i="200" s="1"/>
  <c r="O32" i="200"/>
  <c r="N32" i="200"/>
  <c r="O31" i="200"/>
  <c r="N31" i="200"/>
  <c r="O30" i="200"/>
  <c r="N30" i="200"/>
  <c r="O29" i="200"/>
  <c r="N29" i="200"/>
  <c r="O28" i="200"/>
  <c r="N28" i="200"/>
  <c r="O27" i="200"/>
  <c r="N27" i="200"/>
  <c r="O26" i="200"/>
  <c r="N26" i="200"/>
  <c r="O25" i="200"/>
  <c r="N25" i="200"/>
  <c r="O24" i="200"/>
  <c r="N24" i="200"/>
  <c r="O23" i="200"/>
  <c r="N23" i="200"/>
  <c r="L22" i="200"/>
  <c r="K22" i="200"/>
  <c r="I22" i="200"/>
  <c r="H22" i="200"/>
  <c r="I34" i="198"/>
  <c r="G45" i="199" s="1"/>
  <c r="A34" i="198"/>
  <c r="A45" i="199" s="1"/>
  <c r="F5" i="198"/>
  <c r="E5" i="198"/>
  <c r="D5" i="198"/>
  <c r="I5" i="198" s="1"/>
  <c r="L5" i="198" s="1"/>
  <c r="O5" i="198" s="1"/>
  <c r="C5" i="198"/>
  <c r="H5" i="198" s="1"/>
  <c r="K5" i="198" s="1"/>
  <c r="N5" i="198" s="1"/>
  <c r="F4" i="198"/>
  <c r="E4" i="198"/>
  <c r="D4" i="198"/>
  <c r="I4" i="198" s="1"/>
  <c r="L4" i="198" s="1"/>
  <c r="O4" i="198" s="1"/>
  <c r="C4" i="198"/>
  <c r="H4" i="198" s="1"/>
  <c r="K4" i="198" s="1"/>
  <c r="N4" i="198" s="1"/>
  <c r="A2" i="199"/>
  <c r="A1" i="199"/>
  <c r="C22" i="198"/>
  <c r="E25" i="198" s="1"/>
  <c r="D22" i="198"/>
  <c r="F25" i="198" s="1"/>
  <c r="M22" i="198"/>
  <c r="N22" i="198" s="1"/>
  <c r="M21" i="198"/>
  <c r="M20" i="198"/>
  <c r="M19" i="198"/>
  <c r="M18" i="198"/>
  <c r="M17" i="198"/>
  <c r="M16" i="198"/>
  <c r="M15" i="198"/>
  <c r="M14" i="198"/>
  <c r="M13" i="198"/>
  <c r="M12" i="198"/>
  <c r="M11" i="198"/>
  <c r="M10" i="198"/>
  <c r="M9" i="198"/>
  <c r="M8" i="198"/>
  <c r="A7" i="198"/>
  <c r="A8" i="198" s="1"/>
  <c r="A9" i="198" s="1"/>
  <c r="A10" i="198" s="1"/>
  <c r="A11" i="198" s="1"/>
  <c r="A12" i="198" s="1"/>
  <c r="A13" i="198" s="1"/>
  <c r="A14" i="198" s="1"/>
  <c r="A15" i="198" s="1"/>
  <c r="A16" i="198" s="1"/>
  <c r="A17" i="198" s="1"/>
  <c r="A18" i="198" s="1"/>
  <c r="A19" i="198" s="1"/>
  <c r="A20" i="198" s="1"/>
  <c r="A21" i="198" s="1"/>
  <c r="A22" i="198" s="1"/>
  <c r="A23" i="198" s="1"/>
  <c r="A24" i="198" s="1"/>
  <c r="A25" i="198" s="1"/>
  <c r="A26" i="198" s="1"/>
  <c r="A27" i="198" s="1"/>
  <c r="A28" i="198" s="1"/>
  <c r="A29" i="198" s="1"/>
  <c r="A30" i="198" s="1"/>
  <c r="A31" i="198" s="1"/>
  <c r="A32" i="198" s="1"/>
  <c r="O32" i="198"/>
  <c r="N32" i="198"/>
  <c r="O31" i="198"/>
  <c r="N31" i="198"/>
  <c r="O30" i="198"/>
  <c r="N30" i="198"/>
  <c r="O29" i="198"/>
  <c r="N29" i="198"/>
  <c r="O28" i="198"/>
  <c r="N28" i="198"/>
  <c r="O27" i="198"/>
  <c r="N27" i="198"/>
  <c r="O26" i="198"/>
  <c r="N26" i="198"/>
  <c r="O25" i="198"/>
  <c r="N25" i="198"/>
  <c r="O24" i="198"/>
  <c r="N24" i="198"/>
  <c r="O23" i="198"/>
  <c r="N23" i="198"/>
  <c r="M7" i="198"/>
  <c r="L22" i="198"/>
  <c r="K22" i="198"/>
  <c r="I22" i="198"/>
  <c r="H22" i="198"/>
  <c r="O22" i="198" l="1"/>
  <c r="O22" i="200"/>
</calcChain>
</file>

<file path=xl/sharedStrings.xml><?xml version="1.0" encoding="utf-8"?>
<sst xmlns="http://schemas.openxmlformats.org/spreadsheetml/2006/main" count="766" uniqueCount="352">
  <si>
    <t>Gesamtzahl /</t>
  </si>
  <si>
    <t>Technische Richtung /</t>
  </si>
  <si>
    <t>Kaufmännische Richtung /</t>
  </si>
  <si>
    <t>Übrige Richtungen /</t>
  </si>
  <si>
    <t>Total</t>
  </si>
  <si>
    <t>Orientation technique</t>
  </si>
  <si>
    <t>Orientation commerciale</t>
  </si>
  <si>
    <t>Autres orientations</t>
  </si>
  <si>
    <t>Typ I (1) /</t>
  </si>
  <si>
    <t>Type I (1)</t>
  </si>
  <si>
    <t>Typ II (2) /</t>
  </si>
  <si>
    <t>Type II (2)</t>
  </si>
  <si>
    <t>(1) Während der beruflcihen Grundbildung</t>
  </si>
  <si>
    <t>(1) Pendant la formation professionnelle de base</t>
  </si>
  <si>
    <t>(2) Nach der beruflcihen Grundbildung</t>
  </si>
  <si>
    <t>(2) Après la formation professionnelle de base</t>
  </si>
  <si>
    <t>G6a  Berufsmaturitäten nach Typ</t>
  </si>
  <si>
    <t>G6a  Maturités professionnelles par type</t>
  </si>
  <si>
    <t>G7a  Berufsmaturitäten nach Richtung</t>
  </si>
  <si>
    <t>G7a  Maturités professionnelles par orientation</t>
  </si>
  <si>
    <t>N°</t>
  </si>
  <si>
    <t>Titre</t>
  </si>
  <si>
    <t>Renseignements: eduperspectives@bfs.admin.ch</t>
  </si>
  <si>
    <t>Degré secondaire I</t>
  </si>
  <si>
    <t>Suisse romande</t>
  </si>
  <si>
    <t>Office fédéral de la statistique (OFS) - Domaine 15: Éducation et science</t>
  </si>
  <si>
    <t>Scénario de référence</t>
  </si>
  <si>
    <t>Ensemble de la Suisse</t>
  </si>
  <si>
    <t>Suisse du Nord-Ouest (1)</t>
  </si>
  <si>
    <t>Suisse centrale</t>
  </si>
  <si>
    <t>Suisse orientale (2)</t>
  </si>
  <si>
    <t>Tessin</t>
  </si>
  <si>
    <t>(1) inclut le canton de Berne; (2) inclut le canton de Zurich; pour les moyennes sur 3 ans voir en annexe.</t>
  </si>
  <si>
    <t>Variation 2022-2031</t>
  </si>
  <si>
    <t>Scénario "haut"</t>
  </si>
  <si>
    <t>Scénario "bas"</t>
  </si>
  <si>
    <t>6%***</t>
  </si>
  <si>
    <t>7%***</t>
  </si>
  <si>
    <t>5%***</t>
  </si>
  <si>
    <t>2%***</t>
  </si>
  <si>
    <t>10%***</t>
  </si>
  <si>
    <t>-6%***</t>
  </si>
  <si>
    <t>(1) inclut le canton de Berne; (2) inclut le canton de Zurich; pour les moyennes sur 3 ans et la significativité de la variation voir en annexe.</t>
  </si>
  <si>
    <t>-4%***</t>
  </si>
  <si>
    <t>-10%***</t>
  </si>
  <si>
    <t>-1%</t>
  </si>
  <si>
    <t>-0%</t>
  </si>
  <si>
    <t>-26%***</t>
  </si>
  <si>
    <t>1%**</t>
  </si>
  <si>
    <t>-1%***</t>
  </si>
  <si>
    <t>3%***</t>
  </si>
  <si>
    <t>-12%***</t>
  </si>
  <si>
    <t>-7%***</t>
  </si>
  <si>
    <t>-18%***</t>
  </si>
  <si>
    <t>-8%***</t>
  </si>
  <si>
    <t>-2%***</t>
  </si>
  <si>
    <t>35%***</t>
  </si>
  <si>
    <t xml:space="preserve">Variation 2022-2031 </t>
  </si>
  <si>
    <t>-1%*</t>
  </si>
  <si>
    <t>14%***</t>
  </si>
  <si>
    <t>-2%</t>
  </si>
  <si>
    <t>-5%***</t>
  </si>
  <si>
    <t>25%***</t>
  </si>
  <si>
    <t>-14%***</t>
  </si>
  <si>
    <t>-3%</t>
  </si>
  <si>
    <t>-21%***</t>
  </si>
  <si>
    <t>-19%***</t>
  </si>
  <si>
    <t>4%</t>
  </si>
  <si>
    <t>24%</t>
  </si>
  <si>
    <t>25%</t>
  </si>
  <si>
    <t>19%</t>
  </si>
  <si>
    <t>34%</t>
  </si>
  <si>
    <t>23%</t>
  </si>
  <si>
    <t>32%</t>
  </si>
  <si>
    <t>36%</t>
  </si>
  <si>
    <t>57%</t>
  </si>
  <si>
    <t xml:space="preserve">p10 </t>
  </si>
  <si>
    <t xml:space="preserve">p90 </t>
  </si>
  <si>
    <t xml:space="preserve">Nombre de titres délivrés d'enseignants du degré primaire </t>
  </si>
  <si>
    <t xml:space="preserve"> </t>
  </si>
  <si>
    <t>Ratio entre le besoin en nouveaux enseignants du degré primaire et le nombre de titres d'enseignants délivrés pour ce degré (en tenant compte ou non de la mobilité actuelle entre titre et emploi)</t>
  </si>
  <si>
    <t>Offre 2022</t>
  </si>
  <si>
    <t>Besoin 2031</t>
  </si>
  <si>
    <t>Offre 2031</t>
  </si>
  <si>
    <t>2022 (avec mobilité entre titre et emploi)</t>
  </si>
  <si>
    <t>2031 (avec mobilité entre titre et emploi)</t>
  </si>
  <si>
    <t>Note : ce graphique doit surtout être interprété en termes de tendances. En effet, il dépend fortement de nombreuses hypothèses (voir le corps du texte).</t>
  </si>
  <si>
    <t>Une différence ne signifie pas en soi une indication d'un problème.</t>
  </si>
  <si>
    <t>Cette différence peut être par exemple comblée par des hausses même mineures  du temps moyen de travail,  le recours à des enseignants formés pour un autre degré, venant d'une autre région, de l'étranger ou à des étudiants HEP.</t>
  </si>
  <si>
    <t>Exemple de lecture: dans la région de la Suisse orientale, la demande en nouveaux enseignants pourrait être en 2022 être 1,41 fois plus haute (soit de 433 personnes de plus) que le nombre de titres HEP délivrés. Cette valeur pourrait être de 1,09 en 2031.</t>
  </si>
  <si>
    <t>Si l'on tient compte la mobilité et de l'entrée en emploi, ces chiffres passent à respectivement à1,52 et 1,17.</t>
  </si>
  <si>
    <t>Degré primaire</t>
  </si>
  <si>
    <t>1981-1984</t>
  </si>
  <si>
    <t>(B)</t>
  </si>
  <si>
    <t>1985-1988</t>
  </si>
  <si>
    <t>1989-1992</t>
  </si>
  <si>
    <t>(H)</t>
  </si>
  <si>
    <t>1993-1996</t>
  </si>
  <si>
    <t>1997-1999</t>
  </si>
  <si>
    <t>2000-2003</t>
  </si>
  <si>
    <t>2004-2006</t>
  </si>
  <si>
    <t>2007-2009</t>
  </si>
  <si>
    <t>2014-2017</t>
  </si>
  <si>
    <t>2018-2020</t>
  </si>
  <si>
    <t>(B) et (H): Périodes de baisse respectivement de hausse des effectifs totaux de l'école obligatoire</t>
  </si>
  <si>
    <t>Intervalles de confiance à 95%</t>
  </si>
  <si>
    <t>* voir définitions ; ** p.ex. diplôme obtenu avant 2012, arrivée récente depuis l'étranger</t>
  </si>
  <si>
    <t>Ensemble des entrants (personnes)</t>
  </si>
  <si>
    <t>Ensemble des entrants (leçons)</t>
  </si>
  <si>
    <t>Entrants de moins de 35 ans (personnes)</t>
  </si>
  <si>
    <t>Entrants de moins de 35 ans (leçons)</t>
  </si>
  <si>
    <t>A. HEP/HEU: préscolaire + primaire + HEU: sciences de l'éducation</t>
  </si>
  <si>
    <t>B. HEP/HEU: secondaire I</t>
  </si>
  <si>
    <t>C. HEP: secondaire I et II</t>
  </si>
  <si>
    <t>D. HEP/HEU: secondaire II</t>
  </si>
  <si>
    <t>E. HEP/HEU: pédagogie curative</t>
  </si>
  <si>
    <t>F. HEU: Langues</t>
  </si>
  <si>
    <t>G. HEU: Histoire + géographie</t>
  </si>
  <si>
    <t>H. HEU: Mathématiques, Physique, Chimie, Biologie</t>
  </si>
  <si>
    <t>I. HES/HEU: Arts et sports</t>
  </si>
  <si>
    <t>J. HEU: Sciences humaines et sociales, autres</t>
  </si>
  <si>
    <t>K. HES/HEU: autres</t>
  </si>
  <si>
    <t>L. Pas dans LABB/SIUS**</t>
  </si>
  <si>
    <t xml:space="preserve">G1  </t>
  </si>
  <si>
    <t>Nombre futur d’élèves dans l’école obligatoire et évolution 2022-2031, par région</t>
  </si>
  <si>
    <t>Région</t>
  </si>
  <si>
    <t xml:space="preserve">G2 </t>
  </si>
  <si>
    <t>Nombre d'enseignants</t>
  </si>
  <si>
    <t>Nombre d'élèves</t>
  </si>
  <si>
    <t xml:space="preserve">Degré primaire </t>
  </si>
  <si>
    <t xml:space="preserve">G3 </t>
  </si>
  <si>
    <t>Nombre futur d'enseignants de l'école obligatoire et évolution 2022-2031, par région</t>
  </si>
  <si>
    <t>Valeur médiane 2022</t>
  </si>
  <si>
    <t>Valeur médiane 2031</t>
  </si>
  <si>
    <t xml:space="preserve">G4 </t>
  </si>
  <si>
    <t>Nombre futur de départs temporaires ou définitifs d'enseignants du degré primaire et évolution 2022-2031, par région</t>
  </si>
  <si>
    <t>Enseignants de plus de 55 ans</t>
  </si>
  <si>
    <t>Ensemble des enseignants</t>
  </si>
  <si>
    <t xml:space="preserve">G5 </t>
  </si>
  <si>
    <t>Nombre futur de départs temporaires ou définitifs d'enseignants du degré secondaire I et évolution 2022-2031, par région</t>
  </si>
  <si>
    <t>Valeur médiane 2019</t>
  </si>
  <si>
    <t xml:space="preserve">G6-G7 </t>
  </si>
  <si>
    <t xml:space="preserve">G8 </t>
  </si>
  <si>
    <t>Nombre futur de titres d'enseignants délivrés et évolution 2022-2031, par région</t>
  </si>
  <si>
    <t xml:space="preserve">G9 </t>
  </si>
  <si>
    <t>Evolution du besoin en nouveaux enseignants dans le degré primaire et du nombre de titres d'enseignants délivrés</t>
  </si>
  <si>
    <t>Médiane</t>
  </si>
  <si>
    <t>N</t>
  </si>
  <si>
    <t>G10</t>
  </si>
  <si>
    <t>Besoin 2022</t>
  </si>
  <si>
    <t>Offre 2022  (avec mobilité entre titre et emploi)</t>
  </si>
  <si>
    <t>Offre 2031  (avec mobilité entre titre et emploi)</t>
  </si>
  <si>
    <t>Ratio entre demande et offre</t>
  </si>
  <si>
    <t xml:space="preserve">GA1 </t>
  </si>
  <si>
    <t>Elasticité entre le nombre de classes et le nombre d'élèves</t>
  </si>
  <si>
    <t xml:space="preserve">GA2 </t>
  </si>
  <si>
    <t>Evolution du besoin en nouveaux enseignants dans le degré secondaire I et du nombre de titres d'enseignants délivrés</t>
  </si>
  <si>
    <t>GA3</t>
  </si>
  <si>
    <r>
      <t xml:space="preserve">L'offre et le besoin ne peuvent être comparés sur une base vraiment pertinente pour ce degré </t>
    </r>
    <r>
      <rPr>
        <sz val="11"/>
        <rFont val="Calibri"/>
        <family val="2"/>
      </rPr>
      <t xml:space="preserve">en raison de l’importance de l’enseignement dans des branches spécifiques et de la diversité des formations suivies avant de débuter dans la profession d’enseignant de ce degré. </t>
    </r>
  </si>
  <si>
    <t>Publication: Scénarios 2022-2031 pour les enseignants de l'école obligatoire</t>
  </si>
  <si>
    <t>Sources: Perspectives de la formation, OFS, Neuchâtel</t>
  </si>
  <si>
    <t>© OFS, Neuchâtel, 2022</t>
  </si>
  <si>
    <t>Nouveaux enseignants de 2018 selon la plus haute formation en lien avec l'enseignement* enregistrée dans les statistiques de la formation, en %</t>
  </si>
  <si>
    <t>+/-</t>
  </si>
  <si>
    <t>G1</t>
  </si>
  <si>
    <t>G2</t>
  </si>
  <si>
    <t>G3</t>
  </si>
  <si>
    <t>G4</t>
  </si>
  <si>
    <t>G5</t>
  </si>
  <si>
    <t>G6-G7</t>
  </si>
  <si>
    <t>G8</t>
  </si>
  <si>
    <t>G9</t>
  </si>
  <si>
    <t>GA1</t>
  </si>
  <si>
    <t>GA2</t>
  </si>
  <si>
    <t>Tableaux et données des graphiques de la publication "Scénarios 2023-2031 pour les enseignants de l'école obligatoire"</t>
  </si>
  <si>
    <t>Tableau T1</t>
  </si>
  <si>
    <t xml:space="preserve">Comparaison pour le degré primaire entre le besoin (nouveaux « enseignants » nécessaires) et l’offre (les nouveaux titres des HEP pour ce degré en tenant compte ou non de l'entrée en emploi)  selon le scénario de référence </t>
  </si>
  <si>
    <t>Situation 2022</t>
  </si>
  <si>
    <t>Situation 2031</t>
  </si>
  <si>
    <t>Sans tenir compte de l'entrée en emploi</t>
  </si>
  <si>
    <t>En tenant compte de l'entrée en emploi</t>
  </si>
  <si>
    <t>Excès du besoin</t>
  </si>
  <si>
    <t>Excès marqué du besoin</t>
  </si>
  <si>
    <t>Equilibre</t>
  </si>
  <si>
    <t>Suisse du Nord-ouest</t>
  </si>
  <si>
    <t>Réduction de l’écart, mais excès marqué du besoin</t>
  </si>
  <si>
    <t>Equilibre avec léger risque d’excès d’offre</t>
  </si>
  <si>
    <t>Suisse orientale</t>
  </si>
  <si>
    <t>Lecture du tableau : Un excès du besoin signifie ici que le besoin pourrait se situer plus de 20% en dessus de l’offre. Un excès marqué respectivement 50%. Une situation à l’équilibre signifie que l’offre et la demande pourrait se situer dans une fourchette de +/- 20%. Un risque d’excès d’offre signifie que l’offre pourrait être de 20% supérieure à la demande.</t>
  </si>
  <si>
    <t>Pour le degré secondaire I, il n’est pas possible actuellement de tirer des conclusions du fait des limites importantes mentionnées dans le texte de la publication.</t>
  </si>
  <si>
    <t>(1) inclut le canton de Berne; (2) inclut le canton de Zurich;</t>
  </si>
  <si>
    <t>Suisse du Nord-Ouest</t>
  </si>
  <si>
    <t>Nombre de titres HEP délivrés</t>
  </si>
  <si>
    <t>Pas d'entrée dans l'enseignement du degré correspondant</t>
  </si>
  <si>
    <t>Région d'entrée comme enseignant</t>
  </si>
  <si>
    <t>Note : Entrée comme enseignant entre 2012 et 2020</t>
  </si>
  <si>
    <t>Nombre de départs temporaires ou définitifs</t>
  </si>
  <si>
    <t>Besoin en nouveaux enseignants</t>
  </si>
  <si>
    <t>Différence</t>
  </si>
  <si>
    <t>3792***</t>
  </si>
  <si>
    <t>53**</t>
  </si>
  <si>
    <t>-33*</t>
  </si>
  <si>
    <t>Zurich</t>
  </si>
  <si>
    <t>689***</t>
  </si>
  <si>
    <t>-32***</t>
  </si>
  <si>
    <t>-16***</t>
  </si>
  <si>
    <t>Berne</t>
  </si>
  <si>
    <t>263***</t>
  </si>
  <si>
    <t>-50***</t>
  </si>
  <si>
    <t>-31***</t>
  </si>
  <si>
    <t>Lucerne</t>
  </si>
  <si>
    <t>207***</t>
  </si>
  <si>
    <t>Uri</t>
  </si>
  <si>
    <t>13***</t>
  </si>
  <si>
    <t>Schwytz</t>
  </si>
  <si>
    <t>70***</t>
  </si>
  <si>
    <t>10***</t>
  </si>
  <si>
    <t>Obwald</t>
  </si>
  <si>
    <t>Nidwald</t>
  </si>
  <si>
    <t>12***</t>
  </si>
  <si>
    <t>Glaris</t>
  </si>
  <si>
    <t>17***</t>
  </si>
  <si>
    <t>Zoug</t>
  </si>
  <si>
    <t>67***</t>
  </si>
  <si>
    <t>Fribourg</t>
  </si>
  <si>
    <t>219***</t>
  </si>
  <si>
    <t>40***</t>
  </si>
  <si>
    <t>35***</t>
  </si>
  <si>
    <t>Soleure</t>
  </si>
  <si>
    <t>152***</t>
  </si>
  <si>
    <t>-17***</t>
  </si>
  <si>
    <t>Bâle-Ville</t>
  </si>
  <si>
    <t>91***</t>
  </si>
  <si>
    <t>19***</t>
  </si>
  <si>
    <t>Bâle-Campagne</t>
  </si>
  <si>
    <t>80***</t>
  </si>
  <si>
    <t>-14***</t>
  </si>
  <si>
    <t>-18***</t>
  </si>
  <si>
    <t>Schaffhouse</t>
  </si>
  <si>
    <t>31***</t>
  </si>
  <si>
    <t>Appenzell Rh.-Ext.</t>
  </si>
  <si>
    <t>21***</t>
  </si>
  <si>
    <t>Appenzell-Rh.-Int.</t>
  </si>
  <si>
    <t>Saint-Gall</t>
  </si>
  <si>
    <t>184***</t>
  </si>
  <si>
    <t>12**</t>
  </si>
  <si>
    <t>Grisons</t>
  </si>
  <si>
    <t>59***</t>
  </si>
  <si>
    <t>Argovie</t>
  </si>
  <si>
    <t>459***</t>
  </si>
  <si>
    <t>-48***</t>
  </si>
  <si>
    <t>Thurgovie</t>
  </si>
  <si>
    <t>193***</t>
  </si>
  <si>
    <t>-15***</t>
  </si>
  <si>
    <t>20***</t>
  </si>
  <si>
    <t>Vaud</t>
  </si>
  <si>
    <t>550***</t>
  </si>
  <si>
    <t>36***</t>
  </si>
  <si>
    <t>64***</t>
  </si>
  <si>
    <t>Valais</t>
  </si>
  <si>
    <t>138***</t>
  </si>
  <si>
    <t>-13***</t>
  </si>
  <si>
    <t>Neuchâtel</t>
  </si>
  <si>
    <t>33***</t>
  </si>
  <si>
    <t>15***</t>
  </si>
  <si>
    <t>Genève</t>
  </si>
  <si>
    <t>189***</t>
  </si>
  <si>
    <t>41***</t>
  </si>
  <si>
    <t>22***</t>
  </si>
  <si>
    <t>Jura</t>
  </si>
  <si>
    <t>Note : voir l'encadré méthodologique en annexe de la publication  pour les moyennes sur 3 ans.</t>
  </si>
  <si>
    <t>Niveaux de significativité des différences entre 2031 et 2022 pour le scénario considéré: * p&lt;0.05, ** p&lt;0.01, *** p&lt;0.001 (affiché uniquement pour les différences plus grandes ou égales à 10 personnes).</t>
  </si>
  <si>
    <t>2341***</t>
  </si>
  <si>
    <t>115***</t>
  </si>
  <si>
    <t>-403***</t>
  </si>
  <si>
    <t>583***</t>
  </si>
  <si>
    <t>-141***</t>
  </si>
  <si>
    <t>125***</t>
  </si>
  <si>
    <t>-57***</t>
  </si>
  <si>
    <t>-146***</t>
  </si>
  <si>
    <t>154***</t>
  </si>
  <si>
    <t>44***</t>
  </si>
  <si>
    <t>52***</t>
  </si>
  <si>
    <t>53***</t>
  </si>
  <si>
    <t>11***</t>
  </si>
  <si>
    <t>23***</t>
  </si>
  <si>
    <t>92***</t>
  </si>
  <si>
    <t>27***</t>
  </si>
  <si>
    <t>-19***</t>
  </si>
  <si>
    <t>-12***</t>
  </si>
  <si>
    <t>42***</t>
  </si>
  <si>
    <t>159***</t>
  </si>
  <si>
    <t>16***</t>
  </si>
  <si>
    <t>-22***</t>
  </si>
  <si>
    <t>82***</t>
  </si>
  <si>
    <t>304***</t>
  </si>
  <si>
    <t>-62***</t>
  </si>
  <si>
    <t>164***</t>
  </si>
  <si>
    <t>-89***</t>
  </si>
  <si>
    <t>201***</t>
  </si>
  <si>
    <t>51***</t>
  </si>
  <si>
    <t>-26***</t>
  </si>
  <si>
    <t>172***</t>
  </si>
  <si>
    <t>30***</t>
  </si>
  <si>
    <t>-20***</t>
  </si>
  <si>
    <t>Note : pour les moyennes sur 3 ans voir l'encadré méthodologique en annexe de la publication.</t>
  </si>
  <si>
    <t>Haute école pédagogique BEJUNE</t>
  </si>
  <si>
    <t>Haute école pédagogique du canton de Vaud</t>
  </si>
  <si>
    <t>Haute école pédagogique du Valais</t>
  </si>
  <si>
    <t>Haute école pédagogique de Fribourg</t>
  </si>
  <si>
    <t>IUFE + CERF</t>
  </si>
  <si>
    <t>Pädagogische Hochschule FHNW</t>
  </si>
  <si>
    <t>Pädagogische Hochschule Bern</t>
  </si>
  <si>
    <t>Pädagogische Hochschule Luzern</t>
  </si>
  <si>
    <t>Pädagogische Hochschule Schwyz</t>
  </si>
  <si>
    <t>Pädagogische Hochschule Zug</t>
  </si>
  <si>
    <t>PHZH Pädagogische Hochschule Zürich</t>
  </si>
  <si>
    <t>Pädagogische Hochschule Schaffhausen</t>
  </si>
  <si>
    <t>Pädagogische Hochschule Graubünden</t>
  </si>
  <si>
    <t>Pädagogische Hochschule St. Gallen</t>
  </si>
  <si>
    <t>Pädagogische Hochschule Thurgau</t>
  </si>
  <si>
    <t>Dipartimento formazione e apprendimento (DFA)</t>
  </si>
  <si>
    <t>Nombre de titres HEP délivrés pour le degré primaire</t>
  </si>
  <si>
    <t>Nombre de titres HEP délivrés pour le degré secondaire I ou secondaire I/II ensemble</t>
  </si>
  <si>
    <t>T1</t>
  </si>
  <si>
    <t>Région d'entrée comme enseignant du degré primaire ou du degré secondaire I en fonction de la région d'obtention du titre HEP du degré correspondant en 2018</t>
  </si>
  <si>
    <t>TA1</t>
  </si>
  <si>
    <t xml:space="preserve">TA1 </t>
  </si>
  <si>
    <t xml:space="preserve">TA3 </t>
  </si>
  <si>
    <t>Résultats principaux par canton pour le degré secondaire I selon le scénario de référence</t>
  </si>
  <si>
    <t>TA2</t>
  </si>
  <si>
    <t xml:space="preserve"> Résultats principaux par canton pour le degré primaire selon le scénario de référence</t>
  </si>
  <si>
    <t xml:space="preserve">TA4 </t>
  </si>
  <si>
    <t>Hautes écoles pédagogiques ou formation des enseignants dans les HEU considérées dans les scénarios 2022-2031 pour les hautes écoles</t>
  </si>
  <si>
    <t>TA3</t>
  </si>
  <si>
    <t>TA4</t>
  </si>
  <si>
    <t>TA5</t>
  </si>
  <si>
    <t>Résultats principaux par canton pour le degré primaire selon le scénario de référence</t>
  </si>
  <si>
    <t xml:space="preserve">TA5 </t>
  </si>
  <si>
    <t>Nombre de titres d’enseignants délivrés selon le scénario de référence 2022-2031</t>
  </si>
  <si>
    <t>Nombre futur d'enseignants de l'école obligatoire selon les trois scénarios</t>
  </si>
  <si>
    <t>Besoin futur en nouveaux enseignants et évolution 2022-2031, par région</t>
  </si>
  <si>
    <t>Nombre de titres délivrés d'enseignants du degré secondaire I</t>
  </si>
  <si>
    <t>Besoin / Nouvelles entrées (personnes)</t>
  </si>
  <si>
    <t>(1) inclut le canton de Berne; (2) inclut le canton de Zurich, Pour les moyennes sur 3 ans voir en annexe.</t>
  </si>
  <si>
    <t>9%</t>
  </si>
  <si>
    <t>8%</t>
  </si>
  <si>
    <t>7%</t>
  </si>
  <si>
    <t>13%</t>
  </si>
  <si>
    <t>-8%</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</si>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</sst>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quot;G&quot;0"/>
    <numFmt numFmtId="168" formatCode="&quot;D&quot;0"/>
  </numFmts>
  <fonts count="4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sz val="8"/>
      <name val="Arial"/>
      <family val="2"/>
    </font>
    <font>
      <b/>
      <sz val="9"/>
      <name val="Arial"/>
      <family val="2"/>
    </font>
    <font>
      <sz val="9"/>
      <name val="Arial"/>
      <family val="2"/>
    </font>
    <font>
      <b/>
      <sz val="11"/>
      <name val="Arial"/>
      <family val="2"/>
    </font>
    <font>
      <b/>
      <sz val="12"/>
      <name val="Arial"/>
      <family val="2"/>
    </font>
    <font>
      <sz val="10"/>
      <name val="Arial"/>
      <family val="2"/>
    </font>
    <font>
      <b/>
      <sz val="10"/>
      <name val="Arial"/>
      <family val="2"/>
    </font>
    <font>
      <b/>
      <sz val="8"/>
      <name val="Arial"/>
      <family val="2"/>
    </font>
    <font>
      <sz val="12"/>
      <name val="Arial"/>
      <family val="2"/>
    </font>
    <font>
      <b/>
      <sz val="14"/>
      <name val="Arial"/>
      <family val="2"/>
    </font>
    <font>
      <u/>
      <sz val="10"/>
      <color theme="10"/>
      <name val="Arial"/>
      <family val="2"/>
    </font>
    <font>
      <sz val="10"/>
      <color theme="1"/>
      <name val="Arial"/>
      <family val="2"/>
    </font>
    <font>
      <b/>
      <sz val="10"/>
      <color theme="1"/>
      <name val="Arial"/>
      <family val="2"/>
    </font>
    <font>
      <b/>
      <u/>
      <sz val="10"/>
      <color indexed="12"/>
      <name val="Arial"/>
      <family val="2"/>
    </font>
    <font>
      <u/>
      <sz val="10"/>
      <color indexed="12"/>
      <name val="Arial"/>
      <family val="2"/>
    </font>
    <font>
      <b/>
      <sz val="10"/>
      <color rgb="FF000000"/>
      <name val="Arial"/>
      <family val="2"/>
    </font>
    <font>
      <i/>
      <sz val="10"/>
      <name val="Arial"/>
      <family val="2"/>
    </font>
    <font>
      <sz val="11"/>
      <color theme="1"/>
      <name val="Calibri"/>
      <family val="2"/>
      <scheme val="minor"/>
    </font>
    <font>
      <sz val="10"/>
      <color rgb="FF000000"/>
      <name val="Arial"/>
      <family val="2"/>
    </font>
    <font>
      <sz val="10"/>
      <color theme="1"/>
      <name val="Calibri"/>
      <family val="2"/>
      <scheme val="minor"/>
    </font>
    <font>
      <b/>
      <sz val="11"/>
      <color theme="1"/>
      <name val="Calibri"/>
      <family val="2"/>
      <scheme val="minor"/>
    </font>
    <font>
      <b/>
      <sz val="10"/>
      <color rgb="FF595959"/>
      <name val="Arial"/>
      <family val="2"/>
    </font>
    <font>
      <sz val="11"/>
      <name val="Arial"/>
      <family val="2"/>
    </font>
    <font>
      <sz val="10"/>
      <name val="Calibri"/>
      <family val="2"/>
      <scheme val="minor"/>
    </font>
    <font>
      <i/>
      <sz val="10"/>
      <name val="Calibri"/>
      <family val="2"/>
      <scheme val="minor"/>
    </font>
    <font>
      <b/>
      <sz val="10"/>
      <name val="Calibri"/>
      <family val="2"/>
      <scheme val="minor"/>
    </font>
    <font>
      <sz val="11"/>
      <color rgb="FF000000"/>
      <name val="Calibri"/>
      <family val="2"/>
    </font>
    <font>
      <sz val="11"/>
      <name val="Calibri"/>
      <family val="2"/>
    </font>
    <font>
      <sz val="9"/>
      <color theme="1"/>
      <name val="Arial"/>
      <family val="2"/>
    </font>
    <font>
      <u/>
      <sz val="11"/>
      <color theme="10"/>
      <name val="Arial"/>
      <family val="2"/>
    </font>
    <font>
      <b/>
      <sz val="10"/>
      <color theme="1"/>
      <name val="Calibri"/>
      <family val="2"/>
      <scheme val="minor"/>
    </font>
    <font>
      <sz val="9"/>
      <color theme="1"/>
      <name val="Roboto Light"/>
    </font>
    <font>
      <b/>
      <sz val="14"/>
      <color theme="1"/>
      <name val="Calibri"/>
      <family val="2"/>
      <scheme val="minor"/>
    </font>
  </fonts>
  <fills count="9">
    <fill>
      <patternFill patternType="none"/>
    </fill>
    <fill>
      <patternFill patternType="gray125"/>
    </fill>
    <fill>
      <patternFill patternType="lightUp"/>
    </fill>
    <fill>
      <patternFill patternType="solid">
        <fgColor indexed="22"/>
        <bgColor indexed="64"/>
      </patternFill>
    </fill>
    <fill>
      <patternFill patternType="solid">
        <fgColor indexed="43"/>
        <bgColor indexed="64"/>
      </patternFill>
    </fill>
    <fill>
      <patternFill patternType="lightUp">
        <bgColor indexed="22"/>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41">
    <border>
      <left/>
      <right/>
      <top/>
      <bottom/>
      <diagonal/>
    </border>
    <border>
      <left style="thin">
        <color indexed="64"/>
      </left>
      <right style="thin">
        <color indexed="64"/>
      </right>
      <top/>
      <bottom/>
      <diagonal/>
    </border>
    <border>
      <left style="dashDotDot">
        <color indexed="64"/>
      </left>
      <right style="dotted">
        <color indexed="64"/>
      </right>
      <top/>
      <bottom/>
      <diagonal/>
    </border>
    <border>
      <left style="dotted">
        <color indexed="64"/>
      </left>
      <right/>
      <top/>
      <bottom/>
      <diagonal/>
    </border>
    <border>
      <left style="dashDotDot">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ashDotDot">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dotted">
        <color indexed="64"/>
      </top>
      <bottom/>
      <diagonal/>
    </border>
    <border>
      <left style="dashDotDot">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bottom/>
      <diagonal/>
    </border>
    <border>
      <left style="dashDotDot">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style="dashDot">
        <color indexed="64"/>
      </left>
      <right style="dotted">
        <color indexed="64"/>
      </right>
      <top/>
      <bottom style="thin">
        <color indexed="64"/>
      </bottom>
      <diagonal/>
    </border>
    <border>
      <left style="dashDot">
        <color indexed="64"/>
      </left>
      <right style="dotted">
        <color indexed="64"/>
      </right>
      <top style="thin">
        <color indexed="64"/>
      </top>
      <bottom/>
      <diagonal/>
    </border>
    <border>
      <left style="dashDot">
        <color indexed="64"/>
      </left>
      <right style="dotted">
        <color indexed="64"/>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dashDotDot">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ashDotDot">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7">
    <xf numFmtId="0" fontId="0" fillId="0" borderId="0"/>
    <xf numFmtId="9" fontId="10" fillId="0" borderId="0" applyFont="0" applyFill="0" applyBorder="0" applyAlignment="0" applyProtection="0"/>
    <xf numFmtId="0" fontId="10" fillId="0" borderId="0"/>
    <xf numFmtId="9" fontId="17" fillId="0" borderId="0" applyFont="0" applyFill="0" applyBorder="0" applyAlignment="0" applyProtection="0"/>
    <xf numFmtId="164" fontId="17" fillId="0" borderId="0" applyFont="0" applyFill="0" applyBorder="0" applyAlignment="0" applyProtection="0"/>
    <xf numFmtId="0" fontId="9" fillId="0" borderId="0"/>
    <xf numFmtId="0" fontId="22"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4" fillId="0" borderId="0"/>
    <xf numFmtId="0" fontId="29" fillId="0" borderId="0"/>
    <xf numFmtId="9" fontId="29" fillId="0" borderId="0" applyFont="0" applyFill="0" applyBorder="0" applyAlignment="0" applyProtection="0"/>
    <xf numFmtId="0" fontId="3" fillId="0" borderId="0"/>
    <xf numFmtId="0" fontId="2" fillId="0" borderId="0"/>
    <xf numFmtId="0" fontId="10" fillId="0" borderId="0"/>
    <xf numFmtId="0" fontId="41" fillId="0" borderId="0" applyNumberFormat="0" applyFill="0" applyBorder="0" applyAlignment="0" applyProtection="0"/>
  </cellStyleXfs>
  <cellXfs count="424">
    <xf numFmtId="0" fontId="0" fillId="0" borderId="0" xfId="0"/>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13" fillId="0" borderId="0" xfId="0" applyNumberFormat="1" applyFont="1" applyAlignment="1" applyProtection="1">
      <alignment horizontal="left" vertical="center"/>
    </xf>
    <xf numFmtId="0" fontId="13" fillId="0" borderId="0" xfId="0" applyFont="1" applyAlignment="1" applyProtection="1">
      <alignment vertical="center"/>
    </xf>
    <xf numFmtId="0" fontId="13" fillId="0" borderId="1" xfId="0" applyNumberFormat="1" applyFont="1" applyBorder="1" applyAlignment="1" applyProtection="1">
      <alignment horizontal="center" vertical="center"/>
    </xf>
    <xf numFmtId="3" fontId="14" fillId="2" borderId="2" xfId="0" applyNumberFormat="1" applyFont="1" applyFill="1" applyBorder="1" applyAlignment="1" applyProtection="1">
      <alignment horizontal="center" vertical="center"/>
    </xf>
    <xf numFmtId="3" fontId="14" fillId="2" borderId="3" xfId="0" applyNumberFormat="1" applyFont="1" applyFill="1" applyBorder="1" applyAlignment="1" applyProtection="1">
      <alignment horizontal="center" vertical="center"/>
    </xf>
    <xf numFmtId="0" fontId="14" fillId="0" borderId="0" xfId="0" applyFont="1" applyAlignment="1" applyProtection="1">
      <alignment vertical="center"/>
    </xf>
    <xf numFmtId="3" fontId="14" fillId="2" borderId="4" xfId="0" applyNumberFormat="1" applyFont="1" applyFill="1" applyBorder="1" applyAlignment="1" applyProtection="1">
      <alignment horizontal="center" vertical="center"/>
    </xf>
    <xf numFmtId="3" fontId="14" fillId="2" borderId="5" xfId="0" applyNumberFormat="1" applyFont="1" applyFill="1" applyBorder="1" applyAlignment="1" applyProtection="1">
      <alignment horizontal="center" vertical="center"/>
    </xf>
    <xf numFmtId="3" fontId="14" fillId="2" borderId="6" xfId="0" applyNumberFormat="1" applyFont="1" applyFill="1" applyBorder="1" applyAlignment="1" applyProtection="1">
      <alignment horizontal="center" vertical="center"/>
    </xf>
    <xf numFmtId="3" fontId="14" fillId="2" borderId="7" xfId="0" applyNumberFormat="1" applyFont="1" applyFill="1" applyBorder="1" applyAlignment="1" applyProtection="1">
      <alignment horizontal="center" vertical="center"/>
    </xf>
    <xf numFmtId="3" fontId="14" fillId="2" borderId="8" xfId="0" applyNumberFormat="1" applyFont="1" applyFill="1" applyBorder="1" applyAlignment="1" applyProtection="1">
      <alignment horizontal="center" vertical="center"/>
    </xf>
    <xf numFmtId="0" fontId="13" fillId="0" borderId="0" xfId="0" applyNumberFormat="1" applyFont="1" applyAlignment="1" applyProtection="1">
      <alignment horizontal="center" vertical="center"/>
    </xf>
    <xf numFmtId="0" fontId="14" fillId="0" borderId="0" xfId="0" applyFont="1" applyAlignment="1" applyProtection="1">
      <alignment horizontal="center" vertical="center"/>
    </xf>
    <xf numFmtId="3" fontId="14" fillId="3" borderId="2" xfId="0" applyNumberFormat="1" applyFont="1" applyFill="1" applyBorder="1" applyAlignment="1" applyProtection="1">
      <alignment horizontal="center" vertical="center"/>
      <protection locked="0"/>
    </xf>
    <xf numFmtId="3" fontId="14" fillId="3" borderId="3" xfId="0" applyNumberFormat="1" applyFont="1" applyFill="1" applyBorder="1" applyAlignment="1" applyProtection="1">
      <alignment horizontal="center" vertical="center"/>
      <protection locked="0"/>
    </xf>
    <xf numFmtId="3" fontId="14" fillId="3" borderId="4" xfId="0" applyNumberFormat="1" applyFont="1" applyFill="1" applyBorder="1" applyAlignment="1" applyProtection="1">
      <alignment horizontal="center" vertical="center"/>
      <protection locked="0"/>
    </xf>
    <xf numFmtId="3" fontId="14" fillId="3" borderId="9" xfId="0" applyNumberFormat="1" applyFont="1" applyFill="1" applyBorder="1" applyAlignment="1" applyProtection="1">
      <alignment horizontal="center" vertical="center"/>
      <protection locked="0"/>
    </xf>
    <xf numFmtId="3" fontId="14" fillId="3" borderId="10" xfId="0" applyNumberFormat="1" applyFont="1" applyFill="1" applyBorder="1" applyAlignment="1" applyProtection="1">
      <alignment horizontal="center" vertical="center"/>
      <protection locked="0"/>
    </xf>
    <xf numFmtId="3" fontId="14" fillId="3" borderId="11" xfId="0" applyNumberFormat="1" applyFont="1" applyFill="1" applyBorder="1" applyAlignment="1" applyProtection="1">
      <alignment horizontal="center" vertical="center"/>
      <protection locked="0"/>
    </xf>
    <xf numFmtId="167" fontId="15" fillId="0" borderId="0" xfId="0" applyNumberFormat="1" applyFont="1" applyAlignment="1" applyProtection="1">
      <alignment horizontal="right" vertical="center"/>
    </xf>
    <xf numFmtId="165" fontId="14" fillId="0" borderId="0" xfId="0" applyNumberFormat="1" applyFont="1" applyFill="1" applyAlignment="1" applyProtection="1">
      <alignment horizontal="right" vertical="center"/>
    </xf>
    <xf numFmtId="3" fontId="14" fillId="0" borderId="0" xfId="0" applyNumberFormat="1" applyFont="1" applyFill="1" applyBorder="1" applyAlignment="1" applyProtection="1">
      <alignment horizontal="left" vertical="center"/>
    </xf>
    <xf numFmtId="0" fontId="14" fillId="0" borderId="0" xfId="0" applyFont="1" applyProtection="1"/>
    <xf numFmtId="166" fontId="14" fillId="2" borderId="2" xfId="1" applyNumberFormat="1" applyFont="1" applyFill="1" applyBorder="1" applyAlignment="1" applyProtection="1">
      <alignment horizontal="center" vertical="center"/>
    </xf>
    <xf numFmtId="0" fontId="19" fillId="3" borderId="12" xfId="0" applyFont="1" applyFill="1" applyBorder="1" applyAlignment="1" applyProtection="1">
      <alignment horizontal="center" vertical="center" wrapText="1"/>
    </xf>
    <xf numFmtId="0" fontId="19" fillId="3" borderId="13" xfId="0"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wrapText="1"/>
    </xf>
    <xf numFmtId="0" fontId="19" fillId="3" borderId="16" xfId="0" applyFont="1" applyFill="1" applyBorder="1" applyAlignment="1" applyProtection="1">
      <alignment horizontal="center" vertical="center" wrapText="1"/>
    </xf>
    <xf numFmtId="0" fontId="19" fillId="0" borderId="17" xfId="0" applyNumberFormat="1"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19" fillId="3" borderId="11" xfId="0" applyFont="1" applyFill="1" applyBorder="1" applyAlignment="1" applyProtection="1">
      <alignment horizontal="center" vertical="center" wrapText="1"/>
    </xf>
    <xf numFmtId="3" fontId="14" fillId="4" borderId="13" xfId="1" applyNumberFormat="1" applyFont="1" applyFill="1" applyBorder="1" applyAlignment="1" applyProtection="1">
      <alignment horizontal="center" vertical="center"/>
    </xf>
    <xf numFmtId="3" fontId="14" fillId="4" borderId="18" xfId="1" applyNumberFormat="1" applyFont="1" applyFill="1" applyBorder="1" applyAlignment="1" applyProtection="1">
      <alignment horizontal="center" vertical="center"/>
    </xf>
    <xf numFmtId="3" fontId="14" fillId="4" borderId="19" xfId="0" applyNumberFormat="1" applyFont="1" applyFill="1" applyBorder="1" applyAlignment="1" applyProtection="1">
      <alignment horizontal="center" vertical="center"/>
      <protection locked="0"/>
    </xf>
    <xf numFmtId="3" fontId="14" fillId="4" borderId="12" xfId="0" applyNumberFormat="1" applyFont="1" applyFill="1" applyBorder="1" applyAlignment="1" applyProtection="1">
      <alignment horizontal="center" vertical="center"/>
      <protection locked="0"/>
    </xf>
    <xf numFmtId="10" fontId="14" fillId="4" borderId="20" xfId="1" applyNumberFormat="1" applyFont="1" applyFill="1" applyBorder="1" applyAlignment="1" applyProtection="1">
      <alignment horizontal="center" vertical="center"/>
      <protection locked="0"/>
    </xf>
    <xf numFmtId="10" fontId="14" fillId="4" borderId="5" xfId="1" applyNumberFormat="1" applyFont="1" applyFill="1" applyBorder="1" applyAlignment="1" applyProtection="1">
      <alignment horizontal="center" vertical="center"/>
      <protection locked="0"/>
    </xf>
    <xf numFmtId="168" fontId="15" fillId="0" borderId="0" xfId="0" applyNumberFormat="1" applyFont="1" applyAlignment="1" applyProtection="1">
      <alignment horizontal="right" vertical="center"/>
    </xf>
    <xf numFmtId="0" fontId="13" fillId="0" borderId="0" xfId="0" applyFont="1" applyFill="1" applyProtection="1"/>
    <xf numFmtId="165" fontId="13" fillId="0" borderId="0" xfId="0" applyNumberFormat="1" applyFont="1" applyFill="1" applyAlignment="1" applyProtection="1">
      <alignment horizontal="center" vertical="center"/>
    </xf>
    <xf numFmtId="0" fontId="13" fillId="0" borderId="0" xfId="0" applyFont="1" applyFill="1" applyAlignment="1" applyProtection="1">
      <alignment vertical="center"/>
    </xf>
    <xf numFmtId="0" fontId="19" fillId="3" borderId="21"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19" fillId="3" borderId="22" xfId="0" applyFont="1" applyFill="1" applyBorder="1" applyAlignment="1" applyProtection="1">
      <alignment horizontal="center" vertical="center" wrapText="1"/>
    </xf>
    <xf numFmtId="166" fontId="19" fillId="3" borderId="13" xfId="1" applyNumberFormat="1" applyFont="1" applyFill="1" applyBorder="1" applyAlignment="1" applyProtection="1">
      <alignment horizontal="center" vertical="center" wrapText="1"/>
    </xf>
    <xf numFmtId="3" fontId="14" fillId="0" borderId="23" xfId="0" applyNumberFormat="1" applyFont="1" applyBorder="1" applyAlignment="1" applyProtection="1">
      <alignment horizontal="center" vertical="center"/>
    </xf>
    <xf numFmtId="0" fontId="14" fillId="0" borderId="0" xfId="0" applyFont="1" applyAlignment="1">
      <alignment vertical="center"/>
    </xf>
    <xf numFmtId="0" fontId="13" fillId="0" borderId="1" xfId="0" applyNumberFormat="1" applyFont="1" applyBorder="1" applyAlignment="1">
      <alignment horizontal="center" vertical="center"/>
    </xf>
    <xf numFmtId="3" fontId="14" fillId="0" borderId="23" xfId="0" applyNumberFormat="1" applyFont="1" applyBorder="1" applyAlignment="1" applyProtection="1">
      <alignment horizontal="center" vertical="center"/>
      <protection locked="0"/>
    </xf>
    <xf numFmtId="3" fontId="14" fillId="2" borderId="2" xfId="0" applyNumberFormat="1" applyFont="1" applyFill="1" applyBorder="1" applyAlignment="1">
      <alignment horizontal="center" vertical="center"/>
    </xf>
    <xf numFmtId="3" fontId="14" fillId="2" borderId="3" xfId="0" applyNumberFormat="1" applyFont="1" applyFill="1" applyBorder="1" applyAlignment="1">
      <alignment horizontal="center" vertical="center"/>
    </xf>
    <xf numFmtId="166" fontId="14" fillId="2" borderId="2" xfId="1" applyNumberFormat="1" applyFont="1" applyFill="1" applyBorder="1" applyAlignment="1">
      <alignment horizontal="center" vertical="center"/>
    </xf>
    <xf numFmtId="3" fontId="14" fillId="2" borderId="6" xfId="0" applyNumberFormat="1" applyFont="1" applyFill="1" applyBorder="1" applyAlignment="1">
      <alignment horizontal="center" vertical="center"/>
    </xf>
    <xf numFmtId="0" fontId="13" fillId="0" borderId="24" xfId="0" applyNumberFormat="1" applyFont="1" applyBorder="1" applyAlignment="1">
      <alignment horizontal="center" vertical="center"/>
    </xf>
    <xf numFmtId="3" fontId="14" fillId="0" borderId="25" xfId="0" applyNumberFormat="1" applyFont="1" applyBorder="1" applyAlignment="1" applyProtection="1">
      <alignment horizontal="center" vertical="center"/>
      <protection locked="0"/>
    </xf>
    <xf numFmtId="3" fontId="14" fillId="2" borderId="7" xfId="0" applyNumberFormat="1" applyFont="1" applyFill="1" applyBorder="1" applyAlignment="1">
      <alignment horizontal="center" vertical="center"/>
    </xf>
    <xf numFmtId="3" fontId="14" fillId="2" borderId="26" xfId="0" applyNumberFormat="1" applyFont="1" applyFill="1" applyBorder="1" applyAlignment="1">
      <alignment horizontal="center" vertical="center"/>
    </xf>
    <xf numFmtId="166" fontId="14" fillId="2" borderId="7" xfId="1" applyNumberFormat="1" applyFont="1" applyFill="1" applyBorder="1" applyAlignment="1">
      <alignment horizontal="center" vertical="center"/>
    </xf>
    <xf numFmtId="3" fontId="14" fillId="2" borderId="8" xfId="0" applyNumberFormat="1" applyFont="1" applyFill="1" applyBorder="1" applyAlignment="1">
      <alignment horizontal="center" vertical="center"/>
    </xf>
    <xf numFmtId="3" fontId="14" fillId="0" borderId="25" xfId="0" applyNumberFormat="1" applyFont="1" applyBorder="1" applyAlignment="1" applyProtection="1">
      <alignment horizontal="center" vertical="center"/>
    </xf>
    <xf numFmtId="0" fontId="13" fillId="0" borderId="27" xfId="0" applyNumberFormat="1" applyFont="1" applyBorder="1" applyAlignment="1">
      <alignment horizontal="center" vertical="center"/>
    </xf>
    <xf numFmtId="3" fontId="14" fillId="0" borderId="28" xfId="0" applyNumberFormat="1" applyFont="1" applyBorder="1" applyAlignment="1" applyProtection="1">
      <alignment horizontal="center" vertical="center"/>
      <protection locked="0"/>
    </xf>
    <xf numFmtId="3" fontId="14" fillId="2" borderId="4" xfId="0" applyNumberFormat="1" applyFont="1" applyFill="1" applyBorder="1" applyAlignment="1">
      <alignment horizontal="center" vertical="center"/>
    </xf>
    <xf numFmtId="3" fontId="14" fillId="2" borderId="9" xfId="0" applyNumberFormat="1" applyFont="1" applyFill="1" applyBorder="1" applyAlignment="1">
      <alignment horizontal="center" vertical="center"/>
    </xf>
    <xf numFmtId="166" fontId="14" fillId="2" borderId="4" xfId="1" applyNumberFormat="1" applyFont="1" applyFill="1" applyBorder="1" applyAlignment="1">
      <alignment horizontal="center" vertical="center"/>
    </xf>
    <xf numFmtId="3" fontId="14" fillId="2" borderId="5" xfId="0" applyNumberFormat="1" applyFont="1" applyFill="1" applyBorder="1" applyAlignment="1">
      <alignment horizontal="center" vertical="center"/>
    </xf>
    <xf numFmtId="3" fontId="14" fillId="0" borderId="28" xfId="0" applyNumberFormat="1" applyFont="1" applyBorder="1" applyAlignment="1" applyProtection="1">
      <alignment horizontal="center" vertical="center"/>
    </xf>
    <xf numFmtId="0" fontId="13" fillId="0" borderId="24" xfId="0" applyNumberFormat="1" applyFont="1" applyFill="1" applyBorder="1" applyAlignment="1">
      <alignment horizontal="center" vertical="center"/>
    </xf>
    <xf numFmtId="0" fontId="13" fillId="0" borderId="27"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locked="0"/>
    </xf>
    <xf numFmtId="3" fontId="14" fillId="0" borderId="29" xfId="0" applyNumberFormat="1" applyFont="1" applyFill="1" applyBorder="1" applyAlignment="1">
      <alignment horizontal="center" vertical="center"/>
    </xf>
    <xf numFmtId="3" fontId="14" fillId="0" borderId="30" xfId="0" applyNumberFormat="1" applyFont="1" applyFill="1" applyBorder="1" applyAlignment="1">
      <alignment horizontal="center" vertical="center"/>
    </xf>
    <xf numFmtId="3" fontId="14" fillId="0" borderId="22" xfId="0" applyNumberFormat="1" applyFont="1" applyFill="1" applyBorder="1" applyAlignment="1" applyProtection="1">
      <alignment horizontal="center" vertical="center"/>
      <protection locked="0"/>
    </xf>
    <xf numFmtId="3" fontId="14" fillId="0" borderId="31" xfId="0" applyNumberFormat="1" applyFont="1" applyFill="1" applyBorder="1" applyAlignment="1">
      <alignment horizontal="center" vertical="center"/>
    </xf>
    <xf numFmtId="3" fontId="14" fillId="0" borderId="22" xfId="0" applyNumberFormat="1" applyFont="1" applyFill="1" applyBorder="1" applyAlignment="1" applyProtection="1">
      <alignment horizontal="center" vertical="center"/>
    </xf>
    <xf numFmtId="3" fontId="14" fillId="0" borderId="29" xfId="0" applyNumberFormat="1" applyFont="1" applyFill="1" applyBorder="1" applyAlignment="1" applyProtection="1">
      <alignment horizontal="center" vertical="center"/>
    </xf>
    <xf numFmtId="3" fontId="14" fillId="0" borderId="32" xfId="0" applyNumberFormat="1" applyFont="1" applyFill="1" applyBorder="1" applyAlignment="1" applyProtection="1">
      <alignment horizontal="center" vertical="center"/>
    </xf>
    <xf numFmtId="3" fontId="14" fillId="5" borderId="23" xfId="0" applyNumberFormat="1" applyFont="1" applyFill="1" applyBorder="1" applyAlignment="1">
      <alignment horizontal="center" vertical="center"/>
    </xf>
    <xf numFmtId="3" fontId="14" fillId="3" borderId="6" xfId="0" applyNumberFormat="1" applyFont="1" applyFill="1" applyBorder="1" applyAlignment="1" applyProtection="1">
      <alignment horizontal="center" vertical="center"/>
      <protection locked="0"/>
    </xf>
    <xf numFmtId="3" fontId="14" fillId="5" borderId="23" xfId="0" applyNumberFormat="1" applyFont="1" applyFill="1" applyBorder="1" applyAlignment="1" applyProtection="1">
      <alignment horizontal="center" vertical="center"/>
    </xf>
    <xf numFmtId="3" fontId="14" fillId="3" borderId="2" xfId="0" applyNumberFormat="1" applyFont="1" applyFill="1" applyBorder="1" applyAlignment="1" applyProtection="1">
      <alignment horizontal="center" vertical="center"/>
    </xf>
    <xf numFmtId="3" fontId="14" fillId="3" borderId="6" xfId="0" applyNumberFormat="1" applyFont="1" applyFill="1" applyBorder="1" applyAlignment="1" applyProtection="1">
      <alignment horizontal="center" vertical="center"/>
    </xf>
    <xf numFmtId="3" fontId="14" fillId="5" borderId="28" xfId="0" applyNumberFormat="1" applyFont="1" applyFill="1" applyBorder="1" applyAlignment="1">
      <alignment horizontal="center" vertical="center"/>
    </xf>
    <xf numFmtId="3" fontId="14" fillId="3" borderId="5" xfId="0" applyNumberFormat="1" applyFont="1" applyFill="1" applyBorder="1" applyAlignment="1" applyProtection="1">
      <alignment horizontal="center" vertical="center"/>
      <protection locked="0"/>
    </xf>
    <xf numFmtId="3" fontId="14" fillId="5" borderId="28" xfId="0" applyNumberFormat="1" applyFont="1" applyFill="1" applyBorder="1" applyAlignment="1" applyProtection="1">
      <alignment horizontal="center" vertical="center"/>
    </xf>
    <xf numFmtId="3" fontId="14" fillId="3" borderId="4" xfId="0" applyNumberFormat="1" applyFont="1" applyFill="1" applyBorder="1" applyAlignment="1" applyProtection="1">
      <alignment horizontal="center" vertical="center"/>
    </xf>
    <xf numFmtId="3" fontId="14" fillId="3" borderId="5" xfId="0" applyNumberFormat="1" applyFont="1" applyFill="1" applyBorder="1" applyAlignment="1" applyProtection="1">
      <alignment horizontal="center" vertical="center"/>
    </xf>
    <xf numFmtId="166" fontId="14" fillId="5" borderId="2" xfId="1" applyNumberFormat="1" applyFont="1" applyFill="1" applyBorder="1" applyAlignment="1" applyProtection="1">
      <alignment horizontal="center" vertical="center"/>
      <protection locked="0"/>
    </xf>
    <xf numFmtId="3" fontId="14" fillId="5" borderId="6" xfId="0" applyNumberFormat="1" applyFont="1" applyFill="1" applyBorder="1" applyAlignment="1">
      <alignment horizontal="center" vertical="center"/>
    </xf>
    <xf numFmtId="166" fontId="14" fillId="5" borderId="4" xfId="1" applyNumberFormat="1" applyFont="1" applyFill="1" applyBorder="1" applyAlignment="1">
      <alignment horizontal="center" vertical="center"/>
    </xf>
    <xf numFmtId="3" fontId="14" fillId="5" borderId="5" xfId="0" applyNumberFormat="1" applyFont="1" applyFill="1" applyBorder="1" applyAlignment="1">
      <alignment horizontal="center" vertical="center"/>
    </xf>
    <xf numFmtId="166" fontId="14" fillId="5" borderId="2" xfId="1" applyNumberFormat="1" applyFont="1" applyFill="1" applyBorder="1" applyAlignment="1">
      <alignment horizontal="center" vertical="center"/>
    </xf>
    <xf numFmtId="0" fontId="13" fillId="0" borderId="33" xfId="0" applyNumberFormat="1" applyFont="1" applyFill="1" applyBorder="1" applyAlignment="1">
      <alignment horizontal="center" vertical="center"/>
    </xf>
    <xf numFmtId="3" fontId="14" fillId="5" borderId="22" xfId="0" applyNumberFormat="1" applyFont="1" applyFill="1" applyBorder="1" applyAlignment="1">
      <alignment horizontal="center" vertical="center"/>
    </xf>
    <xf numFmtId="166" fontId="14" fillId="5" borderId="10" xfId="1" applyNumberFormat="1" applyFont="1" applyFill="1" applyBorder="1" applyAlignment="1">
      <alignment horizontal="center" vertical="center"/>
    </xf>
    <xf numFmtId="3" fontId="14" fillId="5" borderId="13" xfId="0" applyNumberFormat="1" applyFont="1" applyFill="1" applyBorder="1" applyAlignment="1">
      <alignment horizontal="center" vertical="center"/>
    </xf>
    <xf numFmtId="3" fontId="14" fillId="3" borderId="13" xfId="0" applyNumberFormat="1" applyFont="1" applyFill="1" applyBorder="1" applyAlignment="1" applyProtection="1">
      <alignment horizontal="center" vertical="center"/>
      <protection locked="0"/>
    </xf>
    <xf numFmtId="3" fontId="14" fillId="5" borderId="22" xfId="0" applyNumberFormat="1" applyFont="1" applyFill="1" applyBorder="1" applyAlignment="1" applyProtection="1">
      <alignment horizontal="center" vertical="center"/>
    </xf>
    <xf numFmtId="3" fontId="14" fillId="3" borderId="10" xfId="0" applyNumberFormat="1" applyFont="1" applyFill="1" applyBorder="1" applyAlignment="1" applyProtection="1">
      <alignment horizontal="center" vertical="center"/>
    </xf>
    <xf numFmtId="3" fontId="14" fillId="3" borderId="13" xfId="0" applyNumberFormat="1" applyFont="1" applyFill="1" applyBorder="1" applyAlignment="1" applyProtection="1">
      <alignment horizontal="center" vertical="center"/>
    </xf>
    <xf numFmtId="3" fontId="14" fillId="0" borderId="0" xfId="0" applyNumberFormat="1" applyFont="1" applyAlignment="1" applyProtection="1">
      <alignment vertical="center"/>
    </xf>
    <xf numFmtId="0" fontId="13" fillId="0" borderId="0" xfId="0" applyNumberFormat="1" applyFont="1" applyAlignment="1">
      <alignment horizontal="center" vertical="center"/>
    </xf>
    <xf numFmtId="0" fontId="14" fillId="0" borderId="0" xfId="0" applyFont="1" applyAlignment="1">
      <alignment horizontal="center" vertical="center"/>
    </xf>
    <xf numFmtId="0" fontId="13" fillId="0" borderId="0" xfId="0" applyFont="1" applyProtection="1"/>
    <xf numFmtId="0" fontId="11" fillId="0" borderId="0" xfId="0" applyFont="1" applyProtection="1"/>
    <xf numFmtId="3" fontId="11" fillId="0" borderId="0" xfId="0" applyNumberFormat="1" applyFont="1" applyProtection="1"/>
    <xf numFmtId="0" fontId="21" fillId="0" borderId="0" xfId="0" applyFont="1" applyFill="1" applyAlignment="1" applyProtection="1">
      <alignment vertical="center"/>
    </xf>
    <xf numFmtId="0" fontId="16" fillId="0" borderId="0" xfId="0" applyFont="1" applyFill="1" applyAlignment="1" applyProtection="1">
      <alignment vertical="center"/>
      <protection locked="0"/>
    </xf>
    <xf numFmtId="0" fontId="16" fillId="0" borderId="0" xfId="0" applyFont="1" applyFill="1" applyAlignment="1" applyProtection="1">
      <alignment vertical="center"/>
    </xf>
    <xf numFmtId="0" fontId="20" fillId="0" borderId="0" xfId="0" applyFont="1" applyFill="1" applyAlignment="1" applyProtection="1">
      <alignment vertical="center"/>
    </xf>
    <xf numFmtId="0" fontId="16" fillId="0" borderId="0" xfId="0" applyFont="1" applyFill="1" applyAlignment="1" applyProtection="1">
      <alignment horizontal="center" vertical="center"/>
      <protection locked="0"/>
    </xf>
    <xf numFmtId="0" fontId="10" fillId="0" borderId="0" xfId="0" applyFont="1" applyFill="1" applyAlignment="1" applyProtection="1">
      <alignment vertical="center"/>
    </xf>
    <xf numFmtId="167" fontId="18" fillId="0" borderId="0" xfId="0" applyNumberFormat="1" applyFont="1" applyFill="1" applyAlignment="1" applyProtection="1">
      <alignment horizontal="left" vertical="center"/>
    </xf>
    <xf numFmtId="0" fontId="16" fillId="0" borderId="0" xfId="5" applyFont="1" applyFill="1" applyAlignment="1" applyProtection="1">
      <alignment vertical="center"/>
    </xf>
    <xf numFmtId="0" fontId="20" fillId="0" borderId="0" xfId="0" applyFont="1" applyFill="1" applyAlignment="1" applyProtection="1">
      <alignment horizontal="right" vertical="center"/>
    </xf>
    <xf numFmtId="0" fontId="16" fillId="0" borderId="0" xfId="0" applyFont="1" applyFill="1" applyAlignment="1" applyProtection="1">
      <alignment horizontal="right" vertical="center"/>
    </xf>
    <xf numFmtId="167" fontId="14" fillId="0" borderId="0" xfId="0" applyNumberFormat="1" applyFont="1" applyFill="1" applyAlignment="1" applyProtection="1">
      <alignment horizontal="center" vertical="center"/>
    </xf>
    <xf numFmtId="167" fontId="14" fillId="0" borderId="0" xfId="0" applyNumberFormat="1" applyFont="1" applyFill="1" applyAlignment="1" applyProtection="1">
      <alignment horizontal="right" vertical="center"/>
    </xf>
    <xf numFmtId="0" fontId="18" fillId="0" borderId="0" xfId="0" applyNumberFormat="1" applyFont="1" applyFill="1" applyBorder="1" applyAlignment="1" applyProtection="1">
      <alignment horizontal="left" vertical="center"/>
      <protection locked="0"/>
    </xf>
    <xf numFmtId="0" fontId="23" fillId="6" borderId="0" xfId="23" applyFont="1" applyFill="1" applyBorder="1"/>
    <xf numFmtId="1" fontId="23" fillId="6" borderId="0" xfId="23" applyNumberFormat="1" applyFont="1" applyFill="1" applyBorder="1"/>
    <xf numFmtId="0" fontId="14" fillId="7" borderId="0" xfId="25" applyFont="1" applyFill="1" applyBorder="1" applyAlignment="1">
      <alignment horizontal="left" vertical="top" readingOrder="1"/>
    </xf>
    <xf numFmtId="0" fontId="29" fillId="7" borderId="0" xfId="21" applyFill="1" applyBorder="1"/>
    <xf numFmtId="0" fontId="18" fillId="7" borderId="0" xfId="0" applyNumberFormat="1" applyFont="1" applyFill="1" applyBorder="1" applyAlignment="1" applyProtection="1">
      <alignment horizontal="left" vertical="center"/>
      <protection locked="0"/>
    </xf>
    <xf numFmtId="0" fontId="23" fillId="7" borderId="0" xfId="21" applyFont="1" applyFill="1" applyBorder="1"/>
    <xf numFmtId="0" fontId="31" fillId="7" borderId="0" xfId="21" applyFont="1" applyFill="1" applyBorder="1"/>
    <xf numFmtId="0" fontId="27" fillId="7" borderId="0" xfId="21" applyFont="1" applyFill="1" applyBorder="1"/>
    <xf numFmtId="0" fontId="24" fillId="7" borderId="0" xfId="21" applyFont="1" applyFill="1" applyBorder="1"/>
    <xf numFmtId="0" fontId="23" fillId="7" borderId="0" xfId="21" applyFont="1" applyFill="1" applyBorder="1" applyAlignment="1">
      <alignment horizontal="right" vertical="top" wrapText="1"/>
    </xf>
    <xf numFmtId="3" fontId="23" fillId="7" borderId="0" xfId="21" applyNumberFormat="1" applyFont="1" applyFill="1" applyBorder="1" applyAlignment="1">
      <alignment horizontal="right" vertical="top" wrapText="1"/>
    </xf>
    <xf numFmtId="9" fontId="23" fillId="7" borderId="0" xfId="22" applyFont="1" applyFill="1" applyBorder="1" applyAlignment="1">
      <alignment horizontal="right" vertical="top" wrapText="1"/>
    </xf>
    <xf numFmtId="0" fontId="30" fillId="7" borderId="0" xfId="21" applyFont="1" applyFill="1" applyBorder="1" applyAlignment="1">
      <alignment horizontal="right" vertical="center"/>
    </xf>
    <xf numFmtId="9" fontId="23" fillId="7" borderId="0" xfId="22" applyFont="1" applyFill="1" applyBorder="1" applyAlignment="1">
      <alignment horizontal="right" vertical="top"/>
    </xf>
    <xf numFmtId="0" fontId="23" fillId="7" borderId="39" xfId="21" applyFont="1" applyFill="1" applyBorder="1" applyAlignment="1">
      <alignment horizontal="right" vertical="top" wrapText="1"/>
    </xf>
    <xf numFmtId="3" fontId="23" fillId="7" borderId="39" xfId="21" applyNumberFormat="1" applyFont="1" applyFill="1" applyBorder="1" applyAlignment="1">
      <alignment horizontal="right" vertical="top" wrapText="1"/>
    </xf>
    <xf numFmtId="9" fontId="23" fillId="7" borderId="39" xfId="22" applyFont="1" applyFill="1" applyBorder="1" applyAlignment="1">
      <alignment horizontal="right" vertical="top" wrapText="1"/>
    </xf>
    <xf numFmtId="0" fontId="31" fillId="7" borderId="39" xfId="21" applyFont="1" applyFill="1" applyBorder="1"/>
    <xf numFmtId="0" fontId="23" fillId="7" borderId="34" xfId="21" applyFont="1" applyFill="1" applyBorder="1" applyAlignment="1">
      <alignment horizontal="left"/>
    </xf>
    <xf numFmtId="0" fontId="23" fillId="7" borderId="36" xfId="21" applyFont="1" applyFill="1" applyBorder="1" applyAlignment="1">
      <alignment horizontal="left"/>
    </xf>
    <xf numFmtId="0" fontId="31" fillId="7" borderId="37" xfId="21" applyFont="1" applyFill="1" applyBorder="1" applyAlignment="1">
      <alignment horizontal="left"/>
    </xf>
    <xf numFmtId="0" fontId="30" fillId="7" borderId="36" xfId="21" applyFont="1" applyFill="1" applyBorder="1" applyAlignment="1">
      <alignment horizontal="left" vertical="center"/>
    </xf>
    <xf numFmtId="0" fontId="29" fillId="7" borderId="0" xfId="21" applyFill="1"/>
    <xf numFmtId="0" fontId="23" fillId="6" borderId="39" xfId="23" applyFont="1" applyFill="1" applyBorder="1"/>
    <xf numFmtId="1" fontId="23" fillId="6" borderId="39" xfId="23" applyNumberFormat="1" applyFont="1" applyFill="1" applyBorder="1"/>
    <xf numFmtId="0" fontId="23" fillId="7" borderId="36" xfId="21" applyFont="1" applyFill="1" applyBorder="1"/>
    <xf numFmtId="0" fontId="23" fillId="7" borderId="35" xfId="21" applyFont="1" applyFill="1" applyBorder="1"/>
    <xf numFmtId="0" fontId="18" fillId="7" borderId="0" xfId="21" applyFont="1" applyFill="1" applyBorder="1"/>
    <xf numFmtId="0" fontId="10" fillId="7" borderId="0" xfId="21" applyFont="1" applyFill="1" applyBorder="1"/>
    <xf numFmtId="0" fontId="10" fillId="7" borderId="36" xfId="21" applyFont="1" applyFill="1" applyBorder="1"/>
    <xf numFmtId="0" fontId="10" fillId="7" borderId="34" xfId="21" applyFont="1" applyFill="1" applyBorder="1"/>
    <xf numFmtId="0" fontId="10" fillId="7" borderId="37" xfId="21" applyFont="1" applyFill="1" applyBorder="1"/>
    <xf numFmtId="0" fontId="10" fillId="7" borderId="0" xfId="21" applyFont="1" applyFill="1" applyBorder="1" applyAlignment="1">
      <alignment horizontal="right" vertical="top" wrapText="1"/>
    </xf>
    <xf numFmtId="3" fontId="10" fillId="7" borderId="0" xfId="21" applyNumberFormat="1" applyFont="1" applyFill="1" applyBorder="1" applyAlignment="1">
      <alignment horizontal="right" vertical="top" wrapText="1"/>
    </xf>
    <xf numFmtId="0" fontId="10" fillId="7" borderId="0" xfId="21" quotePrefix="1" applyFont="1" applyFill="1" applyBorder="1" applyAlignment="1">
      <alignment horizontal="right" vertical="top"/>
    </xf>
    <xf numFmtId="0" fontId="10" fillId="7" borderId="39" xfId="21" applyFont="1" applyFill="1" applyBorder="1" applyAlignment="1">
      <alignment horizontal="right" vertical="top" wrapText="1"/>
    </xf>
    <xf numFmtId="3" fontId="10" fillId="7" borderId="39" xfId="21" applyNumberFormat="1" applyFont="1" applyFill="1" applyBorder="1" applyAlignment="1">
      <alignment horizontal="right" vertical="top" wrapText="1"/>
    </xf>
    <xf numFmtId="0" fontId="10" fillId="7" borderId="39" xfId="21" quotePrefix="1" applyFont="1" applyFill="1" applyBorder="1" applyAlignment="1">
      <alignment horizontal="right" vertical="top"/>
    </xf>
    <xf numFmtId="0" fontId="10" fillId="7" borderId="0" xfId="21" applyFont="1" applyFill="1" applyBorder="1" applyAlignment="1">
      <alignment horizontal="right" vertical="center"/>
    </xf>
    <xf numFmtId="9" fontId="10" fillId="7" borderId="0" xfId="21" applyNumberFormat="1" applyFont="1" applyFill="1" applyBorder="1" applyAlignment="1">
      <alignment horizontal="right" vertical="center"/>
    </xf>
    <xf numFmtId="0" fontId="10" fillId="7" borderId="0" xfId="21" applyFont="1" applyFill="1" applyBorder="1" applyAlignment="1">
      <alignment horizontal="left" vertical="top" wrapText="1"/>
    </xf>
    <xf numFmtId="0" fontId="23" fillId="7" borderId="0" xfId="21" applyFont="1" applyFill="1"/>
    <xf numFmtId="0" fontId="10" fillId="7" borderId="0" xfId="21" applyFont="1" applyFill="1" applyBorder="1" applyAlignment="1">
      <alignment horizontal="right"/>
    </xf>
    <xf numFmtId="1" fontId="10" fillId="7" borderId="0" xfId="21" applyNumberFormat="1" applyFont="1" applyFill="1" applyBorder="1"/>
    <xf numFmtId="0" fontId="10" fillId="7" borderId="39" xfId="21" applyFont="1" applyFill="1" applyBorder="1" applyAlignment="1">
      <alignment horizontal="right"/>
    </xf>
    <xf numFmtId="1" fontId="10" fillId="7" borderId="39" xfId="21" applyNumberFormat="1" applyFont="1" applyFill="1" applyBorder="1"/>
    <xf numFmtId="1" fontId="10" fillId="7" borderId="0" xfId="21" applyNumberFormat="1" applyFont="1" applyFill="1" applyBorder="1" applyAlignment="1">
      <alignment horizontal="right" vertical="top" wrapText="1"/>
    </xf>
    <xf numFmtId="0" fontId="10" fillId="7" borderId="0" xfId="21" applyFont="1" applyFill="1" applyBorder="1" applyAlignment="1">
      <alignment horizontal="right" vertical="top"/>
    </xf>
    <xf numFmtId="9" fontId="10" fillId="7" borderId="0" xfId="22" quotePrefix="1" applyFont="1" applyFill="1" applyBorder="1" applyAlignment="1">
      <alignment horizontal="right" vertical="top"/>
    </xf>
    <xf numFmtId="9" fontId="10" fillId="7" borderId="0" xfId="21" applyNumberFormat="1" applyFont="1" applyFill="1" applyBorder="1" applyAlignment="1">
      <alignment horizontal="right" vertical="top"/>
    </xf>
    <xf numFmtId="1" fontId="10" fillId="7" borderId="39" xfId="21" applyNumberFormat="1" applyFont="1" applyFill="1" applyBorder="1" applyAlignment="1">
      <alignment horizontal="right" vertical="top" wrapText="1"/>
    </xf>
    <xf numFmtId="1" fontId="23" fillId="7" borderId="0" xfId="21" applyNumberFormat="1" applyFont="1" applyFill="1" applyBorder="1" applyAlignment="1">
      <alignment horizontal="right" vertical="top" wrapText="1"/>
    </xf>
    <xf numFmtId="0" fontId="23" fillId="7" borderId="0" xfId="21" quotePrefix="1" applyFont="1" applyFill="1" applyBorder="1" applyAlignment="1">
      <alignment horizontal="right" vertical="top"/>
    </xf>
    <xf numFmtId="1" fontId="23" fillId="7" borderId="39" xfId="21" applyNumberFormat="1" applyFont="1" applyFill="1" applyBorder="1" applyAlignment="1">
      <alignment horizontal="right" vertical="top" wrapText="1"/>
    </xf>
    <xf numFmtId="0" fontId="23" fillId="7" borderId="39" xfId="21" quotePrefix="1" applyFont="1" applyFill="1" applyBorder="1" applyAlignment="1">
      <alignment horizontal="right" vertical="top"/>
    </xf>
    <xf numFmtId="0" fontId="32" fillId="7" borderId="0" xfId="21" applyFont="1" applyFill="1" applyBorder="1"/>
    <xf numFmtId="0" fontId="23" fillId="7" borderId="0" xfId="21" applyFont="1" applyFill="1" applyBorder="1" applyAlignment="1">
      <alignment horizontal="right" vertical="top"/>
    </xf>
    <xf numFmtId="9" fontId="23" fillId="7" borderId="0" xfId="22" quotePrefix="1" applyFont="1" applyFill="1" applyBorder="1" applyAlignment="1">
      <alignment horizontal="right" vertical="top"/>
    </xf>
    <xf numFmtId="9" fontId="23" fillId="7" borderId="0" xfId="21" applyNumberFormat="1" applyFont="1" applyFill="1" applyBorder="1" applyAlignment="1">
      <alignment horizontal="right" vertical="top"/>
    </xf>
    <xf numFmtId="0" fontId="23" fillId="7" borderId="0" xfId="21" applyFont="1" applyFill="1" applyBorder="1" applyAlignment="1">
      <alignment horizontal="left" vertical="top" wrapText="1"/>
    </xf>
    <xf numFmtId="0" fontId="24" fillId="7" borderId="0" xfId="21" applyFont="1" applyFill="1" applyBorder="1" applyAlignment="1">
      <alignment horizontal="right" vertical="top" wrapText="1"/>
    </xf>
    <xf numFmtId="3" fontId="24" fillId="7" borderId="0" xfId="21" applyNumberFormat="1" applyFont="1" applyFill="1" applyBorder="1" applyAlignment="1">
      <alignment horizontal="right" vertical="top" wrapText="1"/>
    </xf>
    <xf numFmtId="9" fontId="24" fillId="7" borderId="0" xfId="22" applyFont="1" applyFill="1" applyBorder="1" applyAlignment="1">
      <alignment horizontal="right" vertical="top" wrapText="1"/>
    </xf>
    <xf numFmtId="0" fontId="42" fillId="7" borderId="0" xfId="21" applyFont="1" applyFill="1" applyBorder="1"/>
    <xf numFmtId="0" fontId="18" fillId="7" borderId="0" xfId="21" applyFont="1" applyFill="1" applyBorder="1" applyAlignment="1">
      <alignment horizontal="right" vertical="top" wrapText="1"/>
    </xf>
    <xf numFmtId="3" fontId="18" fillId="7" borderId="0" xfId="21" applyNumberFormat="1" applyFont="1" applyFill="1" applyBorder="1" applyAlignment="1">
      <alignment horizontal="right" vertical="top" wrapText="1"/>
    </xf>
    <xf numFmtId="0" fontId="18" fillId="7" borderId="0" xfId="21" quotePrefix="1" applyFont="1" applyFill="1" applyBorder="1" applyAlignment="1">
      <alignment horizontal="right" vertical="top"/>
    </xf>
    <xf numFmtId="0" fontId="24" fillId="7" borderId="0" xfId="21" applyFont="1" applyFill="1"/>
    <xf numFmtId="0" fontId="18" fillId="7" borderId="0" xfId="21" applyFont="1" applyFill="1" applyBorder="1" applyAlignment="1">
      <alignment horizontal="right"/>
    </xf>
    <xf numFmtId="1" fontId="18" fillId="7" borderId="0" xfId="21" applyNumberFormat="1" applyFont="1" applyFill="1" applyBorder="1"/>
    <xf numFmtId="1" fontId="18" fillId="7" borderId="0" xfId="21" applyNumberFormat="1" applyFont="1" applyFill="1" applyBorder="1" applyAlignment="1">
      <alignment horizontal="right" vertical="top" wrapText="1"/>
    </xf>
    <xf numFmtId="0" fontId="18" fillId="7" borderId="0" xfId="21" applyFont="1" applyFill="1" applyBorder="1" applyAlignment="1">
      <alignment horizontal="right" vertical="top"/>
    </xf>
    <xf numFmtId="1" fontId="24" fillId="7" borderId="0" xfId="21" applyNumberFormat="1" applyFont="1" applyFill="1" applyBorder="1" applyAlignment="1">
      <alignment horizontal="right" vertical="top" wrapText="1"/>
    </xf>
    <xf numFmtId="0" fontId="24" fillId="7" borderId="0" xfId="21" quotePrefix="1" applyFont="1" applyFill="1" applyBorder="1" applyAlignment="1">
      <alignment horizontal="right" vertical="top"/>
    </xf>
    <xf numFmtId="0" fontId="24" fillId="7" borderId="0" xfId="21" applyFont="1" applyFill="1" applyBorder="1" applyAlignment="1">
      <alignment horizontal="right" vertical="top"/>
    </xf>
    <xf numFmtId="0" fontId="10" fillId="7" borderId="36" xfId="21" applyFont="1" applyFill="1" applyBorder="1" applyAlignment="1">
      <alignment horizontal="left" vertical="top" wrapText="1"/>
    </xf>
    <xf numFmtId="0" fontId="10" fillId="7" borderId="0" xfId="21" quotePrefix="1" applyFont="1" applyFill="1" applyBorder="1" applyAlignment="1">
      <alignment horizontal="right" vertical="top" wrapText="1"/>
    </xf>
    <xf numFmtId="0" fontId="10" fillId="7" borderId="39" xfId="21" quotePrefix="1" applyFont="1" applyFill="1" applyBorder="1" applyAlignment="1">
      <alignment horizontal="right" vertical="top" wrapText="1"/>
    </xf>
    <xf numFmtId="1" fontId="29" fillId="7" borderId="0" xfId="21" applyNumberFormat="1" applyFill="1"/>
    <xf numFmtId="0" fontId="10" fillId="7" borderId="0" xfId="21" applyFont="1" applyFill="1" applyBorder="1" applyAlignment="1">
      <alignment vertical="center"/>
    </xf>
    <xf numFmtId="0" fontId="10" fillId="7" borderId="36" xfId="21" applyFont="1" applyFill="1" applyBorder="1" applyAlignment="1">
      <alignment horizontal="left" vertical="center" wrapText="1"/>
    </xf>
    <xf numFmtId="0" fontId="10" fillId="7" borderId="34" xfId="21" applyFont="1" applyFill="1" applyBorder="1" applyAlignment="1">
      <alignment horizontal="right" vertical="center" wrapText="1"/>
    </xf>
    <xf numFmtId="0" fontId="10" fillId="7" borderId="34" xfId="21" applyFont="1" applyFill="1" applyBorder="1" applyAlignment="1">
      <alignment vertical="center"/>
    </xf>
    <xf numFmtId="0" fontId="10" fillId="7" borderId="37" xfId="21" applyFont="1" applyFill="1" applyBorder="1" applyAlignment="1">
      <alignment vertical="center"/>
    </xf>
    <xf numFmtId="0" fontId="10" fillId="7" borderId="0" xfId="21" applyFont="1" applyFill="1" applyBorder="1" applyAlignment="1">
      <alignment horizontal="right" vertical="center" wrapText="1"/>
    </xf>
    <xf numFmtId="1" fontId="10" fillId="7" borderId="0" xfId="21" applyNumberFormat="1" applyFont="1" applyFill="1" applyBorder="1" applyAlignment="1">
      <alignment horizontal="right" vertical="center" wrapText="1"/>
    </xf>
    <xf numFmtId="0" fontId="10" fillId="7" borderId="0" xfId="21" quotePrefix="1" applyFont="1" applyFill="1" applyBorder="1" applyAlignment="1">
      <alignment horizontal="right" vertical="center"/>
    </xf>
    <xf numFmtId="0" fontId="10" fillId="7" borderId="0" xfId="21" quotePrefix="1" applyFont="1" applyFill="1" applyBorder="1" applyAlignment="1">
      <alignment horizontal="right" vertical="center" wrapText="1"/>
    </xf>
    <xf numFmtId="0" fontId="10" fillId="7" borderId="39" xfId="21" applyFont="1" applyFill="1" applyBorder="1" applyAlignment="1">
      <alignment horizontal="right" vertical="center" wrapText="1"/>
    </xf>
    <xf numFmtId="1" fontId="10" fillId="7" borderId="39" xfId="21" applyNumberFormat="1" applyFont="1" applyFill="1" applyBorder="1" applyAlignment="1">
      <alignment horizontal="right" vertical="center" wrapText="1"/>
    </xf>
    <xf numFmtId="0" fontId="10" fillId="7" borderId="39" xfId="21" quotePrefix="1" applyFont="1" applyFill="1" applyBorder="1" applyAlignment="1">
      <alignment horizontal="right" vertical="center" wrapText="1"/>
    </xf>
    <xf numFmtId="0" fontId="18" fillId="7" borderId="0" xfId="21" applyFont="1" applyFill="1" applyBorder="1" applyAlignment="1">
      <alignment horizontal="left" vertical="center"/>
    </xf>
    <xf numFmtId="0" fontId="10" fillId="7" borderId="34" xfId="21" applyFont="1" applyFill="1" applyBorder="1" applyAlignment="1">
      <alignment horizontal="left" vertical="top" wrapText="1"/>
    </xf>
    <xf numFmtId="0" fontId="10" fillId="7" borderId="37" xfId="21" applyFont="1" applyFill="1" applyBorder="1" applyAlignment="1">
      <alignment horizontal="left"/>
    </xf>
    <xf numFmtId="0" fontId="33" fillId="7" borderId="0" xfId="0" applyFont="1" applyFill="1" applyBorder="1" applyAlignment="1">
      <alignment horizontal="left" vertical="center" readingOrder="1"/>
    </xf>
    <xf numFmtId="0" fontId="24" fillId="7" borderId="0" xfId="23" applyFont="1" applyFill="1" applyBorder="1"/>
    <xf numFmtId="0" fontId="23" fillId="7" borderId="0" xfId="23" applyFont="1" applyFill="1" applyBorder="1"/>
    <xf numFmtId="0" fontId="10" fillId="7" borderId="0" xfId="0" applyFont="1" applyFill="1" applyBorder="1"/>
    <xf numFmtId="0" fontId="23" fillId="7" borderId="0" xfId="23" applyFont="1" applyFill="1" applyBorder="1" applyAlignment="1"/>
    <xf numFmtId="0" fontId="24" fillId="7" borderId="34" xfId="23" applyFont="1" applyFill="1" applyBorder="1" applyAlignment="1">
      <alignment wrapText="1"/>
    </xf>
    <xf numFmtId="0" fontId="24" fillId="7" borderId="37" xfId="23" applyFont="1" applyFill="1" applyBorder="1" applyAlignment="1">
      <alignment wrapText="1"/>
    </xf>
    <xf numFmtId="0" fontId="23" fillId="7" borderId="36" xfId="23" applyFont="1" applyFill="1" applyBorder="1"/>
    <xf numFmtId="0" fontId="23" fillId="7" borderId="34" xfId="23" applyFont="1" applyFill="1" applyBorder="1"/>
    <xf numFmtId="0" fontId="23" fillId="7" borderId="34" xfId="23" applyFont="1" applyFill="1" applyBorder="1" applyAlignment="1">
      <alignment wrapText="1"/>
    </xf>
    <xf numFmtId="0" fontId="23" fillId="7" borderId="37" xfId="23" applyFont="1" applyFill="1" applyBorder="1" applyAlignment="1">
      <alignment wrapText="1"/>
    </xf>
    <xf numFmtId="1" fontId="23" fillId="7" borderId="0" xfId="23" applyNumberFormat="1" applyFont="1" applyFill="1" applyBorder="1"/>
    <xf numFmtId="0" fontId="23" fillId="7" borderId="35" xfId="23" applyFont="1" applyFill="1" applyBorder="1"/>
    <xf numFmtId="0" fontId="23" fillId="7" borderId="14" xfId="23" applyFont="1" applyFill="1" applyBorder="1"/>
    <xf numFmtId="0" fontId="23" fillId="7" borderId="17" xfId="23" applyFont="1" applyFill="1" applyBorder="1"/>
    <xf numFmtId="0" fontId="15" fillId="7" borderId="0" xfId="21" applyFont="1" applyFill="1" applyBorder="1"/>
    <xf numFmtId="0" fontId="34" fillId="7" borderId="0" xfId="21" applyFont="1" applyFill="1" applyBorder="1"/>
    <xf numFmtId="0" fontId="10" fillId="7" borderId="36" xfId="21" applyFont="1" applyFill="1" applyBorder="1" applyAlignment="1">
      <alignment vertical="center" wrapText="1"/>
    </xf>
    <xf numFmtId="0" fontId="10" fillId="7" borderId="34" xfId="21" applyFont="1" applyFill="1" applyBorder="1" applyAlignment="1">
      <alignment vertical="center" wrapText="1"/>
    </xf>
    <xf numFmtId="0" fontId="10" fillId="7" borderId="37" xfId="21" applyFont="1" applyFill="1" applyBorder="1" applyAlignment="1">
      <alignment vertical="center" wrapText="1"/>
    </xf>
    <xf numFmtId="0" fontId="34" fillId="7" borderId="0" xfId="21" applyFont="1" applyFill="1" applyBorder="1" applyAlignment="1">
      <alignment vertical="center" wrapText="1"/>
    </xf>
    <xf numFmtId="2" fontId="10" fillId="7" borderId="0" xfId="22" applyNumberFormat="1" applyFont="1" applyFill="1" applyBorder="1"/>
    <xf numFmtId="2" fontId="10" fillId="7" borderId="0" xfId="21" applyNumberFormat="1" applyFont="1" applyFill="1" applyBorder="1"/>
    <xf numFmtId="0" fontId="10" fillId="7" borderId="39" xfId="21" applyFont="1" applyFill="1" applyBorder="1" applyAlignment="1">
      <alignment horizontal="right" vertical="center"/>
    </xf>
    <xf numFmtId="2" fontId="10" fillId="7" borderId="39" xfId="22" applyNumberFormat="1" applyFont="1" applyFill="1" applyBorder="1"/>
    <xf numFmtId="2" fontId="10" fillId="7" borderId="39" xfId="21" applyNumberFormat="1" applyFont="1" applyFill="1" applyBorder="1"/>
    <xf numFmtId="0" fontId="34" fillId="7" borderId="0" xfId="21" applyFont="1" applyFill="1" applyBorder="1" applyAlignment="1">
      <alignment wrapText="1"/>
    </xf>
    <xf numFmtId="0" fontId="18" fillId="7" borderId="0" xfId="21" applyFont="1" applyFill="1" applyBorder="1" applyAlignment="1">
      <alignment horizontal="right" vertical="center"/>
    </xf>
    <xf numFmtId="2" fontId="18" fillId="7" borderId="0" xfId="22" applyNumberFormat="1" applyFont="1" applyFill="1" applyBorder="1"/>
    <xf numFmtId="2" fontId="18" fillId="7" borderId="0" xfId="21" applyNumberFormat="1" applyFont="1" applyFill="1" applyBorder="1"/>
    <xf numFmtId="0" fontId="10" fillId="7" borderId="36" xfId="21" applyFont="1" applyFill="1" applyBorder="1" applyAlignment="1">
      <alignment horizontal="left" vertical="center"/>
    </xf>
    <xf numFmtId="0" fontId="10" fillId="7" borderId="40" xfId="21" applyFont="1" applyFill="1" applyBorder="1"/>
    <xf numFmtId="0" fontId="33" fillId="7" borderId="0" xfId="0" applyFont="1" applyFill="1" applyBorder="1" applyAlignment="1">
      <alignment horizontal="left" readingOrder="1"/>
    </xf>
    <xf numFmtId="0" fontId="24" fillId="7" borderId="0" xfId="23" applyFont="1" applyFill="1" applyBorder="1" applyAlignment="1">
      <alignment readingOrder="1"/>
    </xf>
    <xf numFmtId="0" fontId="23" fillId="7" borderId="0" xfId="23" applyFont="1" applyFill="1" applyBorder="1" applyAlignment="1">
      <alignment readingOrder="1"/>
    </xf>
    <xf numFmtId="0" fontId="10" fillId="7" borderId="0" xfId="0" applyFont="1" applyFill="1" applyBorder="1" applyAlignment="1">
      <alignment readingOrder="1"/>
    </xf>
    <xf numFmtId="0" fontId="18" fillId="7" borderId="0" xfId="0" applyFont="1" applyFill="1" applyAlignment="1">
      <alignment horizontal="left" vertical="center" readingOrder="1"/>
    </xf>
    <xf numFmtId="0" fontId="37" fillId="7" borderId="0" xfId="21" applyFont="1" applyFill="1"/>
    <xf numFmtId="0" fontId="35" fillId="7" borderId="0" xfId="21" applyFont="1" applyFill="1"/>
    <xf numFmtId="0" fontId="36" fillId="7" borderId="0" xfId="21" applyFont="1" applyFill="1"/>
    <xf numFmtId="0" fontId="18" fillId="7" borderId="0" xfId="0" applyFont="1" applyFill="1" applyBorder="1" applyAlignment="1">
      <alignment horizontal="left" vertical="center" readingOrder="1"/>
    </xf>
    <xf numFmtId="0" fontId="18" fillId="7" borderId="0" xfId="21" applyFont="1" applyFill="1"/>
    <xf numFmtId="0" fontId="18" fillId="7" borderId="39" xfId="21" applyFont="1" applyFill="1" applyBorder="1"/>
    <xf numFmtId="0" fontId="10" fillId="7" borderId="0" xfId="21" applyFont="1" applyFill="1"/>
    <xf numFmtId="0" fontId="10" fillId="7" borderId="34" xfId="21" quotePrefix="1" applyFont="1" applyFill="1" applyBorder="1"/>
    <xf numFmtId="0" fontId="10" fillId="7" borderId="0" xfId="21" applyFont="1" applyFill="1" applyAlignment="1"/>
    <xf numFmtId="0" fontId="10" fillId="7" borderId="0" xfId="21" applyFont="1" applyFill="1" applyAlignment="1">
      <alignment horizontal="center"/>
    </xf>
    <xf numFmtId="2" fontId="10" fillId="7" borderId="0" xfId="21" applyNumberFormat="1" applyFont="1" applyFill="1" applyAlignment="1"/>
    <xf numFmtId="0" fontId="10" fillId="7" borderId="39" xfId="21" applyFont="1" applyFill="1" applyBorder="1" applyAlignment="1"/>
    <xf numFmtId="0" fontId="10" fillId="7" borderId="39" xfId="21" applyFont="1" applyFill="1" applyBorder="1" applyAlignment="1">
      <alignment horizontal="center"/>
    </xf>
    <xf numFmtId="2" fontId="10" fillId="7" borderId="39" xfId="21" applyNumberFormat="1" applyFont="1" applyFill="1" applyBorder="1" applyAlignment="1"/>
    <xf numFmtId="0" fontId="28" fillId="7" borderId="0" xfId="21" applyFont="1" applyFill="1"/>
    <xf numFmtId="0" fontId="33" fillId="7" borderId="0" xfId="21" applyFont="1" applyFill="1" applyAlignment="1">
      <alignment horizontal="left" vertical="center" readingOrder="1"/>
    </xf>
    <xf numFmtId="0" fontId="23" fillId="7" borderId="36" xfId="21" applyFont="1" applyFill="1" applyBorder="1" applyAlignment="1">
      <alignment vertical="center" wrapText="1"/>
    </xf>
    <xf numFmtId="0" fontId="23" fillId="7" borderId="34" xfId="21" applyFont="1" applyFill="1" applyBorder="1" applyAlignment="1">
      <alignment vertical="center" wrapText="1"/>
    </xf>
    <xf numFmtId="0" fontId="23" fillId="7" borderId="37" xfId="21" applyFont="1" applyFill="1" applyBorder="1" applyAlignment="1">
      <alignment vertical="center" wrapText="1"/>
    </xf>
    <xf numFmtId="1" fontId="23" fillId="7" borderId="0" xfId="21" applyNumberFormat="1" applyFont="1" applyFill="1"/>
    <xf numFmtId="0" fontId="23" fillId="7" borderId="39" xfId="21" applyFont="1" applyFill="1" applyBorder="1"/>
    <xf numFmtId="1" fontId="23" fillId="7" borderId="39" xfId="21" applyNumberFormat="1" applyFont="1" applyFill="1" applyBorder="1"/>
    <xf numFmtId="0" fontId="2" fillId="7" borderId="0" xfId="21" applyFont="1" applyFill="1"/>
    <xf numFmtId="0" fontId="23" fillId="7" borderId="0" xfId="21" applyFont="1" applyFill="1" applyBorder="1" applyAlignment="1">
      <alignment vertical="center" wrapText="1"/>
    </xf>
    <xf numFmtId="1" fontId="23" fillId="7" borderId="0" xfId="21" applyNumberFormat="1" applyFont="1" applyFill="1" applyBorder="1"/>
    <xf numFmtId="0" fontId="3" fillId="7" borderId="0" xfId="23" applyFill="1"/>
    <xf numFmtId="0" fontId="2" fillId="7" borderId="0" xfId="21" applyFont="1" applyFill="1" applyBorder="1"/>
    <xf numFmtId="0" fontId="2" fillId="7" borderId="0" xfId="23" applyFont="1" applyFill="1"/>
    <xf numFmtId="1" fontId="22" fillId="0" borderId="0" xfId="6" applyNumberFormat="1" applyFill="1" applyAlignment="1" applyProtection="1">
      <alignment horizontal="center" vertical="center"/>
    </xf>
    <xf numFmtId="0" fontId="25" fillId="0" borderId="0" xfId="6" applyFont="1" applyFill="1" applyAlignment="1" applyProtection="1">
      <alignment horizontal="center" vertical="center"/>
    </xf>
    <xf numFmtId="0" fontId="26" fillId="0" borderId="0" xfId="6" applyFont="1" applyFill="1" applyAlignment="1" applyProtection="1">
      <alignment vertical="center"/>
    </xf>
    <xf numFmtId="0" fontId="26" fillId="0" borderId="0" xfId="6" applyFont="1" applyFill="1" applyAlignment="1" applyProtection="1">
      <alignment horizontal="right" vertical="center"/>
    </xf>
    <xf numFmtId="167" fontId="18" fillId="0" borderId="0" xfId="0" applyNumberFormat="1" applyFont="1" applyFill="1" applyAlignment="1" applyProtection="1">
      <alignment horizontal="left" vertical="center" wrapText="1"/>
    </xf>
    <xf numFmtId="0" fontId="16" fillId="0" borderId="0" xfId="0" applyFont="1" applyFill="1" applyAlignment="1" applyProtection="1">
      <alignment horizontal="left" vertical="center"/>
      <protection locked="0"/>
    </xf>
    <xf numFmtId="0" fontId="29" fillId="7" borderId="39" xfId="21" applyFill="1" applyBorder="1"/>
    <xf numFmtId="0" fontId="29" fillId="7" borderId="38" xfId="21" applyFill="1" applyBorder="1"/>
    <xf numFmtId="0" fontId="44" fillId="7" borderId="39" xfId="21" applyFont="1" applyFill="1" applyBorder="1"/>
    <xf numFmtId="0" fontId="32" fillId="7" borderId="38" xfId="21" applyFont="1" applyFill="1" applyBorder="1" applyAlignment="1">
      <alignment horizontal="left" vertical="top"/>
    </xf>
    <xf numFmtId="0" fontId="10" fillId="7" borderId="38" xfId="21" applyFont="1" applyFill="1" applyBorder="1" applyAlignment="1">
      <alignment horizontal="left" vertical="top"/>
    </xf>
    <xf numFmtId="0" fontId="29" fillId="7" borderId="0" xfId="21" applyFill="1" applyBorder="1" applyAlignment="1"/>
    <xf numFmtId="0" fontId="10" fillId="7" borderId="0" xfId="21" applyFont="1" applyFill="1" applyBorder="1" applyAlignment="1">
      <alignment horizontal="left" vertical="top"/>
    </xf>
    <xf numFmtId="0" fontId="23" fillId="7" borderId="0" xfId="21" applyFont="1" applyFill="1" applyAlignment="1">
      <alignment horizontal="left" vertical="top"/>
    </xf>
    <xf numFmtId="0" fontId="32" fillId="7" borderId="0" xfId="21" applyFont="1" applyFill="1"/>
    <xf numFmtId="0" fontId="32" fillId="7" borderId="0" xfId="21" applyFont="1" applyFill="1" applyBorder="1" applyAlignment="1">
      <alignment horizontal="left" vertical="top"/>
    </xf>
    <xf numFmtId="0" fontId="32" fillId="7" borderId="39" xfId="21" applyFont="1" applyFill="1" applyBorder="1" applyAlignment="1">
      <alignment horizontal="left" vertical="top"/>
    </xf>
    <xf numFmtId="0" fontId="10" fillId="7" borderId="39" xfId="21" applyFont="1" applyFill="1" applyBorder="1" applyAlignment="1">
      <alignment horizontal="left" vertical="top"/>
    </xf>
    <xf numFmtId="0" fontId="29" fillId="8" borderId="0" xfId="21" applyFill="1"/>
    <xf numFmtId="0" fontId="32" fillId="8" borderId="39" xfId="21" applyFont="1" applyFill="1" applyBorder="1" applyAlignment="1">
      <alignment horizontal="left" wrapText="1"/>
    </xf>
    <xf numFmtId="0" fontId="29" fillId="8" borderId="40" xfId="21" applyFill="1" applyBorder="1" applyAlignment="1">
      <alignment horizontal="center" vertical="center" wrapText="1"/>
    </xf>
    <xf numFmtId="0" fontId="32" fillId="8" borderId="0" xfId="21" applyFont="1" applyFill="1" applyBorder="1" applyAlignment="1">
      <alignment horizontal="left" wrapText="1"/>
    </xf>
    <xf numFmtId="0" fontId="29" fillId="8" borderId="38" xfId="21" applyFill="1" applyBorder="1" applyAlignment="1">
      <alignment vertical="center" wrapText="1"/>
    </xf>
    <xf numFmtId="0" fontId="29" fillId="8" borderId="0" xfId="21" applyFill="1" applyBorder="1"/>
    <xf numFmtId="9" fontId="0" fillId="8" borderId="0" xfId="22" applyFont="1" applyFill="1" applyBorder="1"/>
    <xf numFmtId="0" fontId="29" fillId="8" borderId="39" xfId="21" applyFill="1" applyBorder="1"/>
    <xf numFmtId="9" fontId="0" fillId="8" borderId="39" xfId="22" applyFont="1" applyFill="1" applyBorder="1"/>
    <xf numFmtId="0" fontId="32" fillId="8" borderId="38" xfId="21" applyFont="1" applyFill="1" applyBorder="1"/>
    <xf numFmtId="0" fontId="29" fillId="8" borderId="38" xfId="21" applyFill="1" applyBorder="1"/>
    <xf numFmtId="0" fontId="14" fillId="8" borderId="0" xfId="25" applyFont="1" applyFill="1" applyBorder="1" applyAlignment="1">
      <alignment horizontal="left" vertical="top" readingOrder="1"/>
    </xf>
    <xf numFmtId="0" fontId="3" fillId="8" borderId="0" xfId="23" applyFill="1"/>
    <xf numFmtId="0" fontId="2" fillId="8" borderId="0" xfId="21" applyFont="1" applyFill="1"/>
    <xf numFmtId="0" fontId="40" fillId="8" borderId="0" xfId="21" applyFont="1" applyFill="1" applyBorder="1" applyAlignment="1">
      <alignment horizontal="left" vertical="center" wrapText="1"/>
    </xf>
    <xf numFmtId="0" fontId="23" fillId="8" borderId="0" xfId="21" applyFont="1" applyFill="1"/>
    <xf numFmtId="0" fontId="24" fillId="8" borderId="36" xfId="21" applyFont="1" applyFill="1" applyBorder="1" applyAlignment="1">
      <alignment horizontal="justify" vertical="center" wrapText="1"/>
    </xf>
    <xf numFmtId="0" fontId="24" fillId="8" borderId="34" xfId="21" applyFont="1" applyFill="1" applyBorder="1" applyAlignment="1">
      <alignment horizontal="justify" vertical="center" wrapText="1"/>
    </xf>
    <xf numFmtId="0" fontId="24" fillId="8" borderId="37" xfId="21" applyFont="1" applyFill="1" applyBorder="1" applyAlignment="1">
      <alignment horizontal="justify" vertical="center" wrapText="1"/>
    </xf>
    <xf numFmtId="0" fontId="23" fillId="8" borderId="0" xfId="21" applyFont="1" applyFill="1" applyBorder="1" applyAlignment="1">
      <alignment horizontal="left" vertical="center" wrapText="1"/>
    </xf>
    <xf numFmtId="0" fontId="23" fillId="8" borderId="39" xfId="21" applyFont="1" applyFill="1" applyBorder="1" applyAlignment="1">
      <alignment horizontal="left" vertical="center" wrapText="1"/>
    </xf>
    <xf numFmtId="0" fontId="32" fillId="8" borderId="0" xfId="21" applyFont="1" applyFill="1" applyBorder="1"/>
    <xf numFmtId="9" fontId="18" fillId="8" borderId="0" xfId="22" applyFont="1" applyFill="1" applyBorder="1"/>
    <xf numFmtId="0" fontId="24" fillId="8" borderId="38" xfId="21" applyFont="1" applyFill="1" applyBorder="1" applyAlignment="1">
      <alignment horizontal="left" vertical="center" wrapText="1"/>
    </xf>
    <xf numFmtId="0" fontId="10" fillId="8" borderId="0" xfId="21" applyFont="1" applyFill="1" applyBorder="1"/>
    <xf numFmtId="0" fontId="18" fillId="8" borderId="0" xfId="21" applyFont="1" applyFill="1"/>
    <xf numFmtId="0" fontId="10" fillId="8" borderId="0" xfId="21" applyFont="1" applyFill="1"/>
    <xf numFmtId="0" fontId="10" fillId="8" borderId="0" xfId="21" applyFont="1" applyFill="1" applyAlignment="1">
      <alignment horizontal="right"/>
    </xf>
    <xf numFmtId="0" fontId="10" fillId="8" borderId="40" xfId="21" applyFont="1" applyFill="1" applyBorder="1"/>
    <xf numFmtId="0" fontId="18" fillId="8" borderId="40" xfId="21" applyFont="1" applyFill="1" applyBorder="1" applyAlignment="1">
      <alignment horizontal="right" wrapText="1"/>
    </xf>
    <xf numFmtId="1" fontId="10" fillId="8" borderId="0" xfId="21" applyNumberFormat="1" applyFont="1" applyFill="1"/>
    <xf numFmtId="1" fontId="10" fillId="8" borderId="0" xfId="21" applyNumberFormat="1" applyFont="1" applyFill="1" applyAlignment="1">
      <alignment horizontal="right"/>
    </xf>
    <xf numFmtId="0" fontId="10" fillId="8" borderId="39" xfId="21" applyFont="1" applyFill="1" applyBorder="1"/>
    <xf numFmtId="1" fontId="10" fillId="8" borderId="39" xfId="21" applyNumberFormat="1" applyFont="1" applyFill="1" applyBorder="1"/>
    <xf numFmtId="1" fontId="10" fillId="8" borderId="39" xfId="21" applyNumberFormat="1" applyFont="1" applyFill="1" applyBorder="1" applyAlignment="1">
      <alignment horizontal="right"/>
    </xf>
    <xf numFmtId="0" fontId="23" fillId="8" borderId="0" xfId="23" applyFont="1" applyFill="1"/>
    <xf numFmtId="0" fontId="40" fillId="8" borderId="0" xfId="23" applyFont="1" applyFill="1"/>
    <xf numFmtId="0" fontId="18" fillId="8" borderId="40" xfId="21" applyFont="1" applyFill="1" applyBorder="1" applyAlignment="1">
      <alignment horizontal="left" wrapText="1"/>
    </xf>
    <xf numFmtId="0" fontId="44" fillId="7" borderId="0" xfId="21" applyFont="1" applyFill="1" applyAlignment="1">
      <alignment vertical="top" wrapText="1"/>
    </xf>
    <xf numFmtId="0" fontId="24" fillId="8" borderId="0" xfId="21" applyFont="1" applyFill="1"/>
    <xf numFmtId="0" fontId="23" fillId="8" borderId="38" xfId="21" applyFont="1" applyFill="1" applyBorder="1"/>
    <xf numFmtId="0" fontId="23" fillId="8" borderId="39" xfId="21" applyFont="1" applyFill="1" applyBorder="1"/>
    <xf numFmtId="1" fontId="24" fillId="8" borderId="0" xfId="21" applyNumberFormat="1" applyFont="1" applyFill="1"/>
    <xf numFmtId="1" fontId="23" fillId="8" borderId="0" xfId="21" applyNumberFormat="1" applyFont="1" applyFill="1"/>
    <xf numFmtId="1" fontId="23" fillId="8" borderId="39" xfId="21" applyNumberFormat="1" applyFont="1" applyFill="1" applyBorder="1"/>
    <xf numFmtId="0" fontId="14" fillId="0" borderId="0" xfId="25" applyFont="1" applyFill="1" applyBorder="1" applyAlignment="1">
      <alignment horizontal="left" vertical="top" readingOrder="1"/>
    </xf>
    <xf numFmtId="0" fontId="1" fillId="7" borderId="0" xfId="21" applyFont="1" applyFill="1" applyBorder="1"/>
    <xf numFmtId="0" fontId="1" fillId="7" borderId="0" xfId="21" applyFont="1" applyFill="1"/>
    <xf numFmtId="0" fontId="23" fillId="7" borderId="14" xfId="21" applyFont="1" applyFill="1" applyBorder="1"/>
    <xf numFmtId="0" fontId="23" fillId="7" borderId="34" xfId="21" applyFont="1" applyFill="1" applyBorder="1" applyAlignment="1">
      <alignment horizontal="center"/>
    </xf>
    <xf numFmtId="0" fontId="23" fillId="7" borderId="37" xfId="21" applyFont="1" applyFill="1" applyBorder="1" applyAlignment="1">
      <alignment horizontal="center"/>
    </xf>
    <xf numFmtId="0" fontId="23" fillId="7" borderId="17" xfId="21" applyFont="1" applyFill="1" applyBorder="1"/>
    <xf numFmtId="0" fontId="23" fillId="7" borderId="37" xfId="21" applyFont="1" applyFill="1" applyBorder="1" applyAlignment="1">
      <alignment horizontal="left"/>
    </xf>
    <xf numFmtId="3" fontId="23" fillId="7" borderId="0" xfId="21" applyNumberFormat="1" applyFont="1" applyFill="1"/>
    <xf numFmtId="0" fontId="23" fillId="6" borderId="0" xfId="21" applyFont="1" applyFill="1"/>
    <xf numFmtId="3" fontId="23" fillId="6" borderId="0" xfId="21" applyNumberFormat="1" applyFont="1" applyFill="1"/>
    <xf numFmtId="0" fontId="23" fillId="6" borderId="39" xfId="21" applyFont="1" applyFill="1" applyBorder="1"/>
    <xf numFmtId="3" fontId="23" fillId="6" borderId="39" xfId="21" applyNumberFormat="1" applyFont="1" applyFill="1" applyBorder="1"/>
    <xf numFmtId="0" fontId="18" fillId="7" borderId="0" xfId="0" applyNumberFormat="1" applyFont="1" applyFill="1" applyBorder="1" applyAlignment="1" applyProtection="1">
      <alignment horizontal="left" vertical="top"/>
      <protection locked="0"/>
    </xf>
    <xf numFmtId="0" fontId="31" fillId="7" borderId="0" xfId="21" applyFont="1" applyFill="1" applyBorder="1" applyAlignment="1">
      <alignment vertical="top"/>
    </xf>
    <xf numFmtId="0" fontId="29" fillId="7" borderId="0" xfId="21" applyFill="1" applyBorder="1" applyAlignment="1">
      <alignment vertical="top"/>
    </xf>
    <xf numFmtId="0" fontId="23" fillId="7" borderId="0" xfId="21" applyFont="1" applyFill="1" applyBorder="1" applyAlignment="1">
      <alignment vertical="top"/>
    </xf>
    <xf numFmtId="0" fontId="1" fillId="7" borderId="0" xfId="21" applyFont="1" applyFill="1" applyBorder="1" applyAlignment="1">
      <alignment vertical="top"/>
    </xf>
    <xf numFmtId="0" fontId="18" fillId="7" borderId="0" xfId="21" applyFont="1" applyFill="1" applyBorder="1" applyAlignment="1">
      <alignment horizontal="left" vertical="top" readingOrder="1"/>
    </xf>
    <xf numFmtId="0" fontId="10" fillId="7" borderId="0" xfId="21" applyFont="1" applyFill="1" applyBorder="1" applyAlignment="1">
      <alignment vertical="top" readingOrder="1"/>
    </xf>
    <xf numFmtId="0" fontId="18" fillId="7" borderId="0" xfId="21" applyFont="1" applyFill="1" applyBorder="1" applyAlignment="1">
      <alignment vertical="top"/>
    </xf>
    <xf numFmtId="0" fontId="15" fillId="7" borderId="0" xfId="21" applyFont="1" applyFill="1" applyBorder="1" applyAlignment="1">
      <alignment vertical="top"/>
    </xf>
    <xf numFmtId="0" fontId="24" fillId="8" borderId="0" xfId="21" applyFont="1" applyFill="1" applyAlignment="1">
      <alignment horizontal="justify" vertical="top"/>
    </xf>
    <xf numFmtId="0" fontId="24" fillId="8" borderId="0" xfId="21" applyFont="1" applyFill="1" applyBorder="1" applyAlignment="1">
      <alignment vertical="top" wrapText="1"/>
    </xf>
    <xf numFmtId="0" fontId="29" fillId="8" borderId="0" xfId="21" applyFill="1" applyAlignment="1">
      <alignment vertical="top"/>
    </xf>
    <xf numFmtId="0" fontId="32" fillId="8" borderId="0" xfId="21" applyFont="1" applyFill="1" applyBorder="1" applyAlignment="1">
      <alignment vertical="top" wrapText="1"/>
    </xf>
    <xf numFmtId="0" fontId="18" fillId="7" borderId="0" xfId="21" applyFont="1" applyFill="1" applyBorder="1" applyAlignment="1">
      <alignment horizontal="right" vertical="center" wrapText="1"/>
    </xf>
    <xf numFmtId="1" fontId="18" fillId="7" borderId="0" xfId="21" applyNumberFormat="1" applyFont="1" applyFill="1" applyBorder="1" applyAlignment="1">
      <alignment horizontal="right" vertical="center" wrapText="1"/>
    </xf>
    <xf numFmtId="0" fontId="18" fillId="7" borderId="0" xfId="21" quotePrefix="1" applyFont="1" applyFill="1" applyBorder="1" applyAlignment="1">
      <alignment horizontal="right" vertical="center"/>
    </xf>
    <xf numFmtId="0" fontId="18" fillId="7" borderId="0" xfId="21" quotePrefix="1" applyFont="1" applyFill="1" applyBorder="1" applyAlignment="1">
      <alignment horizontal="right" vertical="top" wrapText="1"/>
    </xf>
    <xf numFmtId="9" fontId="24" fillId="7" borderId="0" xfId="22" quotePrefix="1" applyFont="1" applyFill="1" applyBorder="1" applyAlignment="1">
      <alignment horizontal="right" vertical="top" wrapText="1"/>
    </xf>
    <xf numFmtId="9" fontId="23" fillId="7" borderId="0" xfId="22" quotePrefix="1" applyFont="1" applyFill="1" applyBorder="1" applyAlignment="1">
      <alignment horizontal="right" vertical="top" wrapText="1"/>
    </xf>
    <xf numFmtId="9" fontId="23" fillId="7" borderId="39" xfId="22" quotePrefix="1" applyFont="1" applyFill="1" applyBorder="1" applyAlignment="1">
      <alignment horizontal="right" vertical="top"/>
    </xf>
    <xf numFmtId="9" fontId="23" fillId="7" borderId="39" xfId="21" quotePrefix="1" applyNumberFormat="1" applyFont="1" applyFill="1" applyBorder="1" applyAlignment="1">
      <alignment horizontal="right" vertical="top"/>
    </xf>
    <xf numFmtId="167" fontId="18" fillId="0" borderId="0" xfId="0" applyNumberFormat="1" applyFont="1" applyFill="1" applyAlignment="1" applyProtection="1">
      <alignment horizontal="left" vertical="center" wrapText="1"/>
    </xf>
    <xf numFmtId="0" fontId="18" fillId="0" borderId="0" xfId="0" applyNumberFormat="1" applyFont="1" applyFill="1" applyBorder="1" applyAlignment="1" applyProtection="1">
      <alignment horizontal="left" vertical="center" wrapText="1"/>
      <protection locked="0"/>
    </xf>
    <xf numFmtId="0" fontId="24" fillId="7" borderId="36" xfId="21" applyFont="1" applyFill="1" applyBorder="1" applyAlignment="1">
      <alignment horizontal="center"/>
    </xf>
    <xf numFmtId="0" fontId="24" fillId="7" borderId="34" xfId="21" applyFont="1" applyFill="1" applyBorder="1" applyAlignment="1">
      <alignment horizontal="center"/>
    </xf>
    <xf numFmtId="0" fontId="24" fillId="7" borderId="37" xfId="21" applyFont="1" applyFill="1" applyBorder="1" applyAlignment="1">
      <alignment horizontal="center"/>
    </xf>
    <xf numFmtId="0" fontId="18" fillId="7" borderId="0" xfId="0" applyNumberFormat="1" applyFont="1" applyFill="1" applyBorder="1" applyAlignment="1" applyProtection="1">
      <alignment horizontal="left" vertical="top" wrapText="1"/>
      <protection locked="0"/>
    </xf>
    <xf numFmtId="0" fontId="23" fillId="7" borderId="0" xfId="21" applyFont="1" applyFill="1" applyBorder="1" applyAlignment="1">
      <alignment horizontal="left" wrapText="1"/>
    </xf>
    <xf numFmtId="0" fontId="23" fillId="7" borderId="37" xfId="21" applyFont="1" applyFill="1" applyBorder="1" applyAlignment="1">
      <alignment horizontal="center"/>
    </xf>
    <xf numFmtId="0" fontId="23" fillId="7" borderId="40" xfId="21" applyFont="1" applyFill="1" applyBorder="1" applyAlignment="1">
      <alignment horizontal="center"/>
    </xf>
    <xf numFmtId="0" fontId="23" fillId="7" borderId="36" xfId="21" applyFont="1" applyFill="1" applyBorder="1" applyAlignment="1">
      <alignment horizontal="center"/>
    </xf>
    <xf numFmtId="0" fontId="27" fillId="7" borderId="37" xfId="21" applyFont="1" applyFill="1" applyBorder="1" applyAlignment="1">
      <alignment horizontal="center"/>
    </xf>
    <xf numFmtId="0" fontId="27" fillId="7" borderId="40" xfId="21" applyFont="1" applyFill="1" applyBorder="1" applyAlignment="1">
      <alignment horizontal="center"/>
    </xf>
    <xf numFmtId="0" fontId="27" fillId="7" borderId="36" xfId="21" applyFont="1" applyFill="1" applyBorder="1" applyAlignment="1">
      <alignment horizontal="center"/>
    </xf>
    <xf numFmtId="0" fontId="18" fillId="7" borderId="40" xfId="21" applyFont="1" applyFill="1" applyBorder="1" applyAlignment="1">
      <alignment horizontal="center"/>
    </xf>
    <xf numFmtId="0" fontId="10" fillId="7" borderId="0" xfId="21" applyFont="1" applyFill="1" applyBorder="1" applyAlignment="1">
      <alignment horizontal="left" wrapText="1"/>
    </xf>
    <xf numFmtId="0" fontId="27" fillId="7" borderId="40" xfId="21" applyFont="1" applyFill="1" applyBorder="1" applyAlignment="1">
      <alignment horizontal="center" vertical="center"/>
    </xf>
    <xf numFmtId="0" fontId="18" fillId="7" borderId="40" xfId="21" applyFont="1" applyFill="1" applyBorder="1" applyAlignment="1">
      <alignment horizontal="center" vertical="center"/>
    </xf>
    <xf numFmtId="0" fontId="18" fillId="7" borderId="0" xfId="21" applyFont="1" applyFill="1" applyBorder="1" applyAlignment="1">
      <alignment horizontal="left" vertical="top" wrapText="1" readingOrder="1"/>
    </xf>
    <xf numFmtId="0" fontId="24" fillId="7" borderId="36" xfId="23" applyFont="1" applyFill="1" applyBorder="1" applyAlignment="1">
      <alignment horizontal="center"/>
    </xf>
    <xf numFmtId="0" fontId="24" fillId="7" borderId="34" xfId="23" applyFont="1" applyFill="1" applyBorder="1" applyAlignment="1">
      <alignment horizontal="center"/>
    </xf>
    <xf numFmtId="0" fontId="24" fillId="7" borderId="37" xfId="23" applyFont="1" applyFill="1" applyBorder="1" applyAlignment="1">
      <alignment horizontal="center"/>
    </xf>
    <xf numFmtId="0" fontId="24" fillId="7" borderId="36" xfId="23" applyFont="1" applyFill="1" applyBorder="1" applyAlignment="1">
      <alignment horizontal="center" wrapText="1"/>
    </xf>
    <xf numFmtId="0" fontId="24" fillId="7" borderId="34" xfId="23" applyFont="1" applyFill="1" applyBorder="1" applyAlignment="1">
      <alignment horizontal="center" wrapText="1"/>
    </xf>
    <xf numFmtId="0" fontId="10" fillId="7" borderId="0" xfId="0" applyFont="1" applyFill="1" applyAlignment="1">
      <alignment horizontal="left" wrapText="1"/>
    </xf>
    <xf numFmtId="0" fontId="18" fillId="7" borderId="34" xfId="21" applyFont="1" applyFill="1" applyBorder="1" applyAlignment="1">
      <alignment horizontal="center"/>
    </xf>
    <xf numFmtId="0" fontId="18" fillId="7" borderId="37" xfId="21" applyFont="1" applyFill="1" applyBorder="1" applyAlignment="1">
      <alignment horizontal="center"/>
    </xf>
    <xf numFmtId="0" fontId="43" fillId="8" borderId="0" xfId="21" applyFont="1" applyFill="1" applyAlignment="1">
      <alignment horizontal="justify" vertical="center" wrapText="1"/>
    </xf>
    <xf numFmtId="0" fontId="24" fillId="8" borderId="0" xfId="21" applyFont="1" applyFill="1" applyBorder="1" applyAlignment="1">
      <alignment horizontal="left" vertical="top" wrapText="1"/>
    </xf>
    <xf numFmtId="0" fontId="24" fillId="8" borderId="34" xfId="21" applyFont="1" applyFill="1" applyBorder="1" applyAlignment="1">
      <alignment horizontal="center" vertical="center" wrapText="1"/>
    </xf>
    <xf numFmtId="0" fontId="24" fillId="8" borderId="37" xfId="21" applyFont="1" applyFill="1" applyBorder="1" applyAlignment="1">
      <alignment horizontal="center" vertical="center" wrapText="1"/>
    </xf>
    <xf numFmtId="0" fontId="23" fillId="8" borderId="0" xfId="21" applyFont="1" applyFill="1" applyBorder="1" applyAlignment="1">
      <alignment horizontal="left" vertical="center" wrapText="1"/>
    </xf>
    <xf numFmtId="0" fontId="23" fillId="8" borderId="0" xfId="21" applyFont="1" applyFill="1" applyAlignment="1">
      <alignment horizontal="left" vertical="center" wrapText="1"/>
    </xf>
    <xf numFmtId="0" fontId="38" fillId="7" borderId="0" xfId="0" applyFont="1" applyFill="1" applyAlignment="1">
      <alignment horizontal="left" wrapText="1"/>
    </xf>
    <xf numFmtId="0" fontId="29" fillId="8" borderId="38" xfId="21" applyFill="1" applyBorder="1" applyAlignment="1">
      <alignment horizontal="center"/>
    </xf>
    <xf numFmtId="0" fontId="29" fillId="8" borderId="39" xfId="21" applyFill="1" applyBorder="1" applyAlignment="1">
      <alignment horizontal="center"/>
    </xf>
    <xf numFmtId="0" fontId="29" fillId="8" borderId="38" xfId="21" applyFill="1" applyBorder="1" applyAlignment="1">
      <alignment horizontal="center" vertical="center" wrapText="1"/>
    </xf>
    <xf numFmtId="0" fontId="29" fillId="8" borderId="39" xfId="21" applyFill="1" applyBorder="1" applyAlignment="1">
      <alignment horizontal="center" vertical="center" wrapText="1"/>
    </xf>
    <xf numFmtId="0" fontId="32" fillId="8" borderId="40" xfId="21" applyFont="1" applyFill="1" applyBorder="1" applyAlignment="1">
      <alignment horizontal="center" vertical="center" wrapText="1"/>
    </xf>
    <xf numFmtId="0" fontId="32" fillId="8" borderId="0" xfId="21" applyFont="1" applyFill="1" applyBorder="1" applyAlignment="1">
      <alignment horizontal="left" vertical="top" wrapText="1"/>
    </xf>
    <xf numFmtId="0" fontId="18" fillId="8" borderId="40" xfId="21" applyFont="1" applyFill="1" applyBorder="1" applyAlignment="1">
      <alignment horizontal="center"/>
    </xf>
    <xf numFmtId="0" fontId="18" fillId="8" borderId="40" xfId="21" applyFont="1" applyFill="1" applyBorder="1" applyAlignment="1">
      <alignment horizontal="center" wrapText="1"/>
    </xf>
    <xf numFmtId="0" fontId="10" fillId="8" borderId="0" xfId="21" applyFont="1" applyFill="1" applyAlignment="1">
      <alignment horizontal="left" wrapText="1"/>
    </xf>
    <xf numFmtId="0" fontId="44" fillId="7" borderId="0" xfId="21" applyFont="1" applyFill="1" applyAlignment="1">
      <alignment horizontal="left" vertical="top" wrapText="1"/>
    </xf>
    <xf numFmtId="0" fontId="23" fillId="8" borderId="38" xfId="21" applyFont="1" applyFill="1" applyBorder="1" applyAlignment="1">
      <alignment horizontal="left" wrapText="1"/>
    </xf>
  </cellXfs>
  <cellStyles count="27">
    <cellStyle name="Lien hypertexte" xfId="6" builtinId="8"/>
    <cellStyle name="Lien hypertexte 2" xfId="26"/>
    <cellStyle name="Milliers 2" xfId="4"/>
    <cellStyle name="Normal" xfId="0" builtinId="0"/>
    <cellStyle name="Normal 16" xfId="10"/>
    <cellStyle name="Normal 2" xfId="5"/>
    <cellStyle name="Normal 2 2" xfId="9"/>
    <cellStyle name="Normal 2 2 2" xfId="16"/>
    <cellStyle name="Normal 2 3" xfId="11"/>
    <cellStyle name="Normal 2 3 2" xfId="25"/>
    <cellStyle name="Normal 2 4" xfId="23"/>
    <cellStyle name="Normal 21" xfId="12"/>
    <cellStyle name="Normal 25" xfId="13"/>
    <cellStyle name="Normal 27" xfId="14"/>
    <cellStyle name="Normal 3" xfId="7"/>
    <cellStyle name="Normal 3 2" xfId="15"/>
    <cellStyle name="Normal 3 3" xfId="17"/>
    <cellStyle name="Normal 4" xfId="18"/>
    <cellStyle name="Normal 44" xfId="20"/>
    <cellStyle name="Normal 45" xfId="19"/>
    <cellStyle name="Normal 5" xfId="21"/>
    <cellStyle name="Normal 6" xfId="24"/>
    <cellStyle name="Pourcentage" xfId="1" builtinId="5"/>
    <cellStyle name="Pourcentage 2" xfId="3"/>
    <cellStyle name="Pourcentage 2 2" xfId="8"/>
    <cellStyle name="Pourcentage 3" xfId="22"/>
    <cellStyle name="Standard_1" xfId="2"/>
  </cellStyles>
  <dxfs count="0"/>
  <tableStyles count="0" defaultTableStyle="TableStyleMedium9" defaultPivotStyle="PivotStyleLight16"/>
  <colors>
    <mruColors>
      <color rgb="FFFFFFFF"/>
      <color rgb="FFFFFFCC"/>
      <color rgb="FF0000FF"/>
      <color rgb="FFFF9900"/>
      <color rgb="FF00FFFF"/>
      <color rgb="FF9966FF"/>
      <color rgb="FF66FFFF"/>
      <color rgb="FF006600"/>
      <color rgb="FF99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73286991062546E-2"/>
          <c:y val="2.3437517881407865E-2"/>
          <c:w val="0.93942403177755707"/>
          <c:h val="0.78281309723899661"/>
        </c:manualLayout>
      </c:layout>
      <c:scatterChart>
        <c:scatterStyle val="lineMarker"/>
        <c:varyColors val="0"/>
        <c:ser>
          <c:idx val="12"/>
          <c:order val="0"/>
          <c:tx>
            <c:strRef>
              <c:f>D6a!$B$4:$B$5</c:f>
              <c:strCache>
                <c:ptCount val="2"/>
                <c:pt idx="0">
                  <c:v>Gesamtzahl /</c:v>
                </c:pt>
                <c:pt idx="1">
                  <c:v>Total</c:v>
                </c:pt>
              </c:strCache>
            </c:strRef>
          </c:tx>
          <c:spPr>
            <a:ln w="25400">
              <a:solidFill>
                <a:srgbClr val="333399"/>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D6a!$B$8:$B$32</c:f>
              <c:numCache>
                <c:formatCode>#,##0</c:formatCode>
                <c:ptCount val="25"/>
                <c:pt idx="0">
                  <c:v>480</c:v>
                </c:pt>
                <c:pt idx="1">
                  <c:v>2278</c:v>
                </c:pt>
                <c:pt idx="2">
                  <c:v>4418</c:v>
                </c:pt>
                <c:pt idx="3">
                  <c:v>5638</c:v>
                </c:pt>
                <c:pt idx="4">
                  <c:v>6027</c:v>
                </c:pt>
                <c:pt idx="5">
                  <c:v>6475</c:v>
                </c:pt>
                <c:pt idx="6">
                  <c:v>7289</c:v>
                </c:pt>
                <c:pt idx="7">
                  <c:v>8185</c:v>
                </c:pt>
                <c:pt idx="8">
                  <c:v>9027</c:v>
                </c:pt>
                <c:pt idx="9">
                  <c:v>9874</c:v>
                </c:pt>
                <c:pt idx="10">
                  <c:v>10719</c:v>
                </c:pt>
                <c:pt idx="11">
                  <c:v>10615</c:v>
                </c:pt>
                <c:pt idx="12">
                  <c:v>10597</c:v>
                </c:pt>
                <c:pt idx="13">
                  <c:v>10912</c:v>
                </c:pt>
                <c:pt idx="14">
                  <c:v>11417</c:v>
                </c:pt>
              </c:numCache>
            </c:numRef>
          </c:yVal>
          <c:smooth val="0"/>
          <c:extLst>
            <c:ext xmlns:c16="http://schemas.microsoft.com/office/drawing/2014/chart" uri="{C3380CC4-5D6E-409C-BE32-E72D297353CC}">
              <c16:uniqueId val="{00000000-949B-4678-8D7D-5F0A92A7A7F2}"/>
            </c:ext>
          </c:extLst>
        </c:ser>
        <c:ser>
          <c:idx val="13"/>
          <c:order val="1"/>
          <c:tx>
            <c:strRef>
              <c:f>D6a!$C$4:$C$5</c:f>
              <c:strCache>
                <c:ptCount val="2"/>
                <c:pt idx="0">
                  <c:v>#REF!</c:v>
                </c:pt>
                <c:pt idx="1">
                  <c:v>#REF!</c:v>
                </c:pt>
              </c:strCache>
            </c:strRef>
          </c:tx>
          <c:spPr>
            <a:ln w="25400">
              <a:solidFill>
                <a:srgbClr val="339966"/>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D6a!$C$8:$C$32</c:f>
              <c:numCache>
                <c:formatCode>#,##0</c:formatCode>
                <c:ptCount val="25"/>
                <c:pt idx="14">
                  <c:v>11417</c:v>
                </c:pt>
                <c:pt idx="15">
                  <c:v>11877</c:v>
                </c:pt>
                <c:pt idx="16">
                  <c:v>12421</c:v>
                </c:pt>
                <c:pt idx="17">
                  <c:v>12348</c:v>
                </c:pt>
                <c:pt idx="18">
                  <c:v>12506</c:v>
                </c:pt>
                <c:pt idx="19">
                  <c:v>12373</c:v>
                </c:pt>
                <c:pt idx="20">
                  <c:v>12327</c:v>
                </c:pt>
                <c:pt idx="21">
                  <c:v>12223</c:v>
                </c:pt>
                <c:pt idx="22">
                  <c:v>12153</c:v>
                </c:pt>
                <c:pt idx="23">
                  <c:v>12059</c:v>
                </c:pt>
                <c:pt idx="24">
                  <c:v>11942</c:v>
                </c:pt>
              </c:numCache>
            </c:numRef>
          </c:yVal>
          <c:smooth val="0"/>
          <c:extLst>
            <c:ext xmlns:c16="http://schemas.microsoft.com/office/drawing/2014/chart" uri="{C3380CC4-5D6E-409C-BE32-E72D297353CC}">
              <c16:uniqueId val="{00000001-949B-4678-8D7D-5F0A92A7A7F2}"/>
            </c:ext>
          </c:extLst>
        </c:ser>
        <c:ser>
          <c:idx val="14"/>
          <c:order val="2"/>
          <c:tx>
            <c:strRef>
              <c:f>D6a!$D$4:$D$5</c:f>
              <c:strCache>
                <c:ptCount val="2"/>
                <c:pt idx="0">
                  <c:v>#REF!</c:v>
                </c:pt>
                <c:pt idx="1">
                  <c:v>#REF!</c:v>
                </c:pt>
              </c:strCache>
            </c:strRef>
          </c:tx>
          <c:spPr>
            <a:ln w="25400">
              <a:solidFill>
                <a:srgbClr val="FF0000"/>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D6a!$D$8:$D$32</c:f>
              <c:numCache>
                <c:formatCode>#,##0</c:formatCode>
                <c:ptCount val="25"/>
                <c:pt idx="14">
                  <c:v>11417</c:v>
                </c:pt>
                <c:pt idx="15">
                  <c:v>12235</c:v>
                </c:pt>
                <c:pt idx="16">
                  <c:v>13119</c:v>
                </c:pt>
                <c:pt idx="17">
                  <c:v>13215</c:v>
                </c:pt>
                <c:pt idx="18">
                  <c:v>13490</c:v>
                </c:pt>
                <c:pt idx="19">
                  <c:v>13343</c:v>
                </c:pt>
                <c:pt idx="20">
                  <c:v>13249</c:v>
                </c:pt>
                <c:pt idx="21">
                  <c:v>13137</c:v>
                </c:pt>
                <c:pt idx="22">
                  <c:v>13084</c:v>
                </c:pt>
                <c:pt idx="23">
                  <c:v>12995</c:v>
                </c:pt>
                <c:pt idx="24">
                  <c:v>12878</c:v>
                </c:pt>
              </c:numCache>
            </c:numRef>
          </c:yVal>
          <c:smooth val="0"/>
          <c:extLst>
            <c:ext xmlns:c16="http://schemas.microsoft.com/office/drawing/2014/chart" uri="{C3380CC4-5D6E-409C-BE32-E72D297353CC}">
              <c16:uniqueId val="{00000002-949B-4678-8D7D-5F0A92A7A7F2}"/>
            </c:ext>
          </c:extLst>
        </c:ser>
        <c:ser>
          <c:idx val="0"/>
          <c:order val="3"/>
          <c:tx>
            <c:strRef>
              <c:f>D6a!$G$4:$G$5</c:f>
              <c:strCache>
                <c:ptCount val="2"/>
                <c:pt idx="0">
                  <c:v>Typ I (1) /</c:v>
                </c:pt>
                <c:pt idx="1">
                  <c:v>Type I (1)</c:v>
                </c:pt>
              </c:strCache>
            </c:strRef>
          </c:tx>
          <c:spPr>
            <a:ln w="25400">
              <a:solidFill>
                <a:srgbClr val="000000"/>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D6a!$G$8:$G$32</c:f>
              <c:numCache>
                <c:formatCode>#,##0</c:formatCode>
                <c:ptCount val="25"/>
                <c:pt idx="0">
                  <c:v>199</c:v>
                </c:pt>
                <c:pt idx="1">
                  <c:v>1414</c:v>
                </c:pt>
                <c:pt idx="2">
                  <c:v>3048</c:v>
                </c:pt>
                <c:pt idx="3">
                  <c:v>3982</c:v>
                </c:pt>
                <c:pt idx="4">
                  <c:v>4306</c:v>
                </c:pt>
                <c:pt idx="5">
                  <c:v>4678</c:v>
                </c:pt>
                <c:pt idx="6">
                  <c:v>5158</c:v>
                </c:pt>
                <c:pt idx="7">
                  <c:v>5617</c:v>
                </c:pt>
                <c:pt idx="8">
                  <c:v>6038</c:v>
                </c:pt>
                <c:pt idx="9">
                  <c:v>6510</c:v>
                </c:pt>
                <c:pt idx="10">
                  <c:v>6637</c:v>
                </c:pt>
                <c:pt idx="11">
                  <c:v>6536</c:v>
                </c:pt>
                <c:pt idx="12">
                  <c:v>6236</c:v>
                </c:pt>
                <c:pt idx="13">
                  <c:v>6399</c:v>
                </c:pt>
                <c:pt idx="14">
                  <c:v>6513</c:v>
                </c:pt>
              </c:numCache>
            </c:numRef>
          </c:yVal>
          <c:smooth val="0"/>
          <c:extLst>
            <c:ext xmlns:c16="http://schemas.microsoft.com/office/drawing/2014/chart" uri="{C3380CC4-5D6E-409C-BE32-E72D297353CC}">
              <c16:uniqueId val="{00000003-949B-4678-8D7D-5F0A92A7A7F2}"/>
            </c:ext>
          </c:extLst>
        </c:ser>
        <c:ser>
          <c:idx val="3"/>
          <c:order val="4"/>
          <c:tx>
            <c:strRef>
              <c:f>D6a!$C$4:$C$5</c:f>
              <c:strCache>
                <c:ptCount val="2"/>
                <c:pt idx="0">
                  <c:v>#REF!</c:v>
                </c:pt>
                <c:pt idx="1">
                  <c:v>#REF!</c:v>
                </c:pt>
              </c:strCache>
            </c:strRef>
          </c:tx>
          <c:spPr>
            <a:ln w="25400">
              <a:solidFill>
                <a:srgbClr val="000080"/>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D6a!$H$8:$H$32</c:f>
              <c:numCache>
                <c:formatCode>#,##0</c:formatCode>
                <c:ptCount val="25"/>
                <c:pt idx="14">
                  <c:v>6513</c:v>
                </c:pt>
                <c:pt idx="15">
                  <c:v>6715</c:v>
                </c:pt>
                <c:pt idx="16">
                  <c:v>7032</c:v>
                </c:pt>
                <c:pt idx="17">
                  <c:v>6987</c:v>
                </c:pt>
                <c:pt idx="18">
                  <c:v>6940</c:v>
                </c:pt>
                <c:pt idx="19">
                  <c:v>6891</c:v>
                </c:pt>
                <c:pt idx="20">
                  <c:v>6877</c:v>
                </c:pt>
                <c:pt idx="21">
                  <c:v>6816</c:v>
                </c:pt>
                <c:pt idx="22">
                  <c:v>6765</c:v>
                </c:pt>
                <c:pt idx="23">
                  <c:v>6729</c:v>
                </c:pt>
                <c:pt idx="24">
                  <c:v>6655</c:v>
                </c:pt>
              </c:numCache>
            </c:numRef>
          </c:yVal>
          <c:smooth val="0"/>
          <c:extLst>
            <c:ext xmlns:c16="http://schemas.microsoft.com/office/drawing/2014/chart" uri="{C3380CC4-5D6E-409C-BE32-E72D297353CC}">
              <c16:uniqueId val="{00000004-949B-4678-8D7D-5F0A92A7A7F2}"/>
            </c:ext>
          </c:extLst>
        </c:ser>
        <c:ser>
          <c:idx val="7"/>
          <c:order val="5"/>
          <c:tx>
            <c:strRef>
              <c:f>D6a!$D$4:$D$5</c:f>
              <c:strCache>
                <c:ptCount val="2"/>
                <c:pt idx="0">
                  <c:v>#REF!</c:v>
                </c:pt>
                <c:pt idx="1">
                  <c:v>#REF!</c:v>
                </c:pt>
              </c:strCache>
            </c:strRef>
          </c:tx>
          <c:spPr>
            <a:ln w="25400">
              <a:solidFill>
                <a:srgbClr val="993366"/>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D6a!$I$8:$I$32</c:f>
              <c:numCache>
                <c:formatCode>#,##0</c:formatCode>
                <c:ptCount val="25"/>
                <c:pt idx="14">
                  <c:v>6513</c:v>
                </c:pt>
                <c:pt idx="15">
                  <c:v>6797</c:v>
                </c:pt>
                <c:pt idx="16">
                  <c:v>7188</c:v>
                </c:pt>
                <c:pt idx="17">
                  <c:v>7144</c:v>
                </c:pt>
                <c:pt idx="18">
                  <c:v>7060</c:v>
                </c:pt>
                <c:pt idx="19">
                  <c:v>6998</c:v>
                </c:pt>
                <c:pt idx="20">
                  <c:v>7001</c:v>
                </c:pt>
                <c:pt idx="21">
                  <c:v>6964</c:v>
                </c:pt>
                <c:pt idx="22">
                  <c:v>6927</c:v>
                </c:pt>
                <c:pt idx="23">
                  <c:v>6893</c:v>
                </c:pt>
                <c:pt idx="24">
                  <c:v>6822</c:v>
                </c:pt>
              </c:numCache>
            </c:numRef>
          </c:yVal>
          <c:smooth val="0"/>
          <c:extLst>
            <c:ext xmlns:c16="http://schemas.microsoft.com/office/drawing/2014/chart" uri="{C3380CC4-5D6E-409C-BE32-E72D297353CC}">
              <c16:uniqueId val="{00000005-949B-4678-8D7D-5F0A92A7A7F2}"/>
            </c:ext>
          </c:extLst>
        </c:ser>
        <c:ser>
          <c:idx val="8"/>
          <c:order val="6"/>
          <c:tx>
            <c:strRef>
              <c:f>D6a!$J$4:$J$5</c:f>
              <c:strCache>
                <c:ptCount val="2"/>
                <c:pt idx="0">
                  <c:v>Typ II (2) /</c:v>
                </c:pt>
                <c:pt idx="1">
                  <c:v>Type II (2)</c:v>
                </c:pt>
              </c:strCache>
            </c:strRef>
          </c:tx>
          <c:spPr>
            <a:ln w="25400">
              <a:solidFill>
                <a:srgbClr val="3366FF"/>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D6a!$J$8:$J$32</c:f>
              <c:numCache>
                <c:formatCode>#,##0</c:formatCode>
                <c:ptCount val="25"/>
                <c:pt idx="0">
                  <c:v>281</c:v>
                </c:pt>
                <c:pt idx="1">
                  <c:v>864</c:v>
                </c:pt>
                <c:pt idx="2">
                  <c:v>1370</c:v>
                </c:pt>
                <c:pt idx="3">
                  <c:v>1656</c:v>
                </c:pt>
                <c:pt idx="4">
                  <c:v>1721</c:v>
                </c:pt>
                <c:pt idx="5">
                  <c:v>1797</c:v>
                </c:pt>
                <c:pt idx="6">
                  <c:v>2131</c:v>
                </c:pt>
                <c:pt idx="7">
                  <c:v>2568</c:v>
                </c:pt>
                <c:pt idx="8">
                  <c:v>2989</c:v>
                </c:pt>
                <c:pt idx="9">
                  <c:v>3364</c:v>
                </c:pt>
                <c:pt idx="10">
                  <c:v>4082</c:v>
                </c:pt>
                <c:pt idx="11">
                  <c:v>4079</c:v>
                </c:pt>
                <c:pt idx="12">
                  <c:v>4361</c:v>
                </c:pt>
                <c:pt idx="13">
                  <c:v>4513</c:v>
                </c:pt>
                <c:pt idx="14">
                  <c:v>4904</c:v>
                </c:pt>
              </c:numCache>
            </c:numRef>
          </c:yVal>
          <c:smooth val="0"/>
          <c:extLst>
            <c:ext xmlns:c16="http://schemas.microsoft.com/office/drawing/2014/chart" uri="{C3380CC4-5D6E-409C-BE32-E72D297353CC}">
              <c16:uniqueId val="{00000006-949B-4678-8D7D-5F0A92A7A7F2}"/>
            </c:ext>
          </c:extLst>
        </c:ser>
        <c:ser>
          <c:idx val="1"/>
          <c:order val="7"/>
          <c:tx>
            <c:strRef>
              <c:f>D6a!$K$4:$K$5</c:f>
              <c:strCache>
                <c:ptCount val="2"/>
                <c:pt idx="0">
                  <c:v>#REF!</c:v>
                </c:pt>
                <c:pt idx="1">
                  <c:v>#REF!</c:v>
                </c:pt>
              </c:strCache>
            </c:strRef>
          </c:tx>
          <c:spPr>
            <a:ln w="25400">
              <a:solidFill>
                <a:srgbClr val="99CCFF"/>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D6a!$K$8:$K$32</c:f>
              <c:numCache>
                <c:formatCode>#,##0</c:formatCode>
                <c:ptCount val="25"/>
                <c:pt idx="14">
                  <c:v>4904</c:v>
                </c:pt>
                <c:pt idx="15">
                  <c:v>5161</c:v>
                </c:pt>
                <c:pt idx="16">
                  <c:v>5389</c:v>
                </c:pt>
                <c:pt idx="17">
                  <c:v>5361</c:v>
                </c:pt>
                <c:pt idx="18">
                  <c:v>5566</c:v>
                </c:pt>
                <c:pt idx="19">
                  <c:v>5482</c:v>
                </c:pt>
                <c:pt idx="20">
                  <c:v>5450</c:v>
                </c:pt>
                <c:pt idx="21">
                  <c:v>5407</c:v>
                </c:pt>
                <c:pt idx="22">
                  <c:v>5388</c:v>
                </c:pt>
                <c:pt idx="23">
                  <c:v>5330</c:v>
                </c:pt>
                <c:pt idx="24">
                  <c:v>5287</c:v>
                </c:pt>
              </c:numCache>
            </c:numRef>
          </c:yVal>
          <c:smooth val="0"/>
          <c:extLst>
            <c:ext xmlns:c16="http://schemas.microsoft.com/office/drawing/2014/chart" uri="{C3380CC4-5D6E-409C-BE32-E72D297353CC}">
              <c16:uniqueId val="{00000007-949B-4678-8D7D-5F0A92A7A7F2}"/>
            </c:ext>
          </c:extLst>
        </c:ser>
        <c:ser>
          <c:idx val="2"/>
          <c:order val="8"/>
          <c:tx>
            <c:strRef>
              <c:f>D6a!$L$4:$L$5</c:f>
              <c:strCache>
                <c:ptCount val="2"/>
                <c:pt idx="0">
                  <c:v>#REF!</c:v>
                </c:pt>
                <c:pt idx="1">
                  <c:v>#REF!</c:v>
                </c:pt>
              </c:strCache>
            </c:strRef>
          </c:tx>
          <c:spPr>
            <a:ln w="25400">
              <a:solidFill>
                <a:srgbClr val="00CCFF"/>
              </a:solidFill>
              <a:prstDash val="solid"/>
            </a:ln>
          </c:spPr>
          <c:marker>
            <c:symbol val="none"/>
          </c:marker>
          <c:xVal>
            <c:numRef>
              <c:f>D6a!$A$8:$A$32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D6a!$L$8:$L$32</c:f>
              <c:numCache>
                <c:formatCode>#,##0</c:formatCode>
                <c:ptCount val="25"/>
                <c:pt idx="14">
                  <c:v>4904</c:v>
                </c:pt>
                <c:pt idx="15">
                  <c:v>5438</c:v>
                </c:pt>
                <c:pt idx="16">
                  <c:v>5932</c:v>
                </c:pt>
                <c:pt idx="17">
                  <c:v>6071</c:v>
                </c:pt>
                <c:pt idx="18">
                  <c:v>6430</c:v>
                </c:pt>
                <c:pt idx="19">
                  <c:v>6345</c:v>
                </c:pt>
                <c:pt idx="20">
                  <c:v>6248</c:v>
                </c:pt>
                <c:pt idx="21">
                  <c:v>6173</c:v>
                </c:pt>
                <c:pt idx="22">
                  <c:v>6158</c:v>
                </c:pt>
                <c:pt idx="23">
                  <c:v>6102</c:v>
                </c:pt>
                <c:pt idx="24">
                  <c:v>6056</c:v>
                </c:pt>
              </c:numCache>
            </c:numRef>
          </c:yVal>
          <c:smooth val="0"/>
          <c:extLst>
            <c:ext xmlns:c16="http://schemas.microsoft.com/office/drawing/2014/chart" uri="{C3380CC4-5D6E-409C-BE32-E72D297353CC}">
              <c16:uniqueId val="{00000008-949B-4678-8D7D-5F0A92A7A7F2}"/>
            </c:ext>
          </c:extLst>
        </c:ser>
        <c:ser>
          <c:idx val="4"/>
          <c:order val="9"/>
          <c:tx>
            <c:v/>
          </c:tx>
          <c:spPr>
            <a:ln w="12700">
              <a:solidFill>
                <a:srgbClr val="FF0000"/>
              </a:solidFill>
              <a:prstDash val="solid"/>
            </a:ln>
          </c:spPr>
          <c:marker>
            <c:symbol val="diamond"/>
            <c:size val="4"/>
            <c:spPr>
              <a:solidFill>
                <a:srgbClr val="FF0000"/>
              </a:solidFill>
              <a:ln>
                <a:solidFill>
                  <a:srgbClr val="FF0000"/>
                </a:solidFill>
                <a:prstDash val="solid"/>
              </a:ln>
            </c:spPr>
          </c:marker>
          <c:errBars>
            <c:errDir val="y"/>
            <c:errBarType val="both"/>
            <c:errValType val="cust"/>
            <c:noEndCap val="0"/>
            <c:plus>
              <c:numRef>
                <c:f>D6a!$F$25:$F$25</c:f>
                <c:numCache>
                  <c:formatCode>General</c:formatCode>
                  <c:ptCount val="1"/>
                  <c:pt idx="0">
                    <c:v>447.5673704253403</c:v>
                  </c:pt>
                </c:numCache>
              </c:numRef>
            </c:plus>
            <c:minus>
              <c:numRef>
                <c:f>D6a!$F$25:$F$25</c:f>
                <c:numCache>
                  <c:formatCode>General</c:formatCode>
                  <c:ptCount val="1"/>
                  <c:pt idx="0">
                    <c:v>447.5673704253403</c:v>
                  </c:pt>
                </c:numCache>
              </c:numRef>
            </c:minus>
            <c:spPr>
              <a:ln w="12700">
                <a:solidFill>
                  <a:srgbClr val="FF0000"/>
                </a:solidFill>
                <a:prstDash val="solid"/>
              </a:ln>
            </c:spPr>
          </c:errBars>
          <c:xVal>
            <c:numRef>
              <c:f>D6a!$A$23:$A$23</c:f>
              <c:numCache>
                <c:formatCode>General</c:formatCode>
                <c:ptCount val="1"/>
                <c:pt idx="0">
                  <c:v>2010</c:v>
                </c:pt>
              </c:numCache>
            </c:numRef>
          </c:xVal>
          <c:yVal>
            <c:numRef>
              <c:f>D6a!$F$23:$F$23</c:f>
              <c:numCache>
                <c:formatCode>#,##0</c:formatCode>
                <c:ptCount val="1"/>
                <c:pt idx="0">
                  <c:v>1000</c:v>
                </c:pt>
              </c:numCache>
            </c:numRef>
          </c:yVal>
          <c:smooth val="0"/>
          <c:extLst>
            <c:ext xmlns:c16="http://schemas.microsoft.com/office/drawing/2014/chart" uri="{C3380CC4-5D6E-409C-BE32-E72D297353CC}">
              <c16:uniqueId val="{00000009-949B-4678-8D7D-5F0A92A7A7F2}"/>
            </c:ext>
          </c:extLst>
        </c:ser>
        <c:dLbls>
          <c:showLegendKey val="0"/>
          <c:showVal val="0"/>
          <c:showCatName val="0"/>
          <c:showSerName val="0"/>
          <c:showPercent val="0"/>
          <c:showBubbleSize val="0"/>
        </c:dLbls>
        <c:axId val="241469536"/>
        <c:axId val="241469928"/>
      </c:scatterChart>
      <c:valAx>
        <c:axId val="241469536"/>
        <c:scaling>
          <c:orientation val="minMax"/>
          <c:max val="2019"/>
          <c:min val="1995"/>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241469928"/>
        <c:crossesAt val="0"/>
        <c:crossBetween val="midCat"/>
        <c:majorUnit val="2"/>
        <c:minorUnit val="1"/>
      </c:valAx>
      <c:valAx>
        <c:axId val="241469928"/>
        <c:scaling>
          <c:orientation val="minMax"/>
          <c:max val="14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41469536"/>
        <c:crossesAt val="1980"/>
        <c:crossBetween val="midCat"/>
        <c:majorUnit val="2000"/>
        <c:minorUnit val="1000"/>
      </c:valAx>
      <c:spPr>
        <a:solidFill>
          <a:srgbClr val="FFFFFF"/>
        </a:solidFill>
        <a:ln w="12700">
          <a:solidFill>
            <a:srgbClr val="808080"/>
          </a:solidFill>
          <a:prstDash val="solid"/>
        </a:ln>
      </c:spPr>
    </c:plotArea>
    <c:legend>
      <c:legendPos val="b"/>
      <c:layout>
        <c:manualLayout>
          <c:xMode val="edge"/>
          <c:yMode val="edge"/>
          <c:x val="2.8798411122144985E-2"/>
          <c:y val="0.8687506628041699"/>
          <c:w val="0.94836146971200108"/>
          <c:h val="0.1265625965595982"/>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9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D7a!$G$5</c:f>
              <c:strCache>
                <c:ptCount val="1"/>
                <c:pt idx="0">
                  <c:v>Orientation technique</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D7a!$G$7:$G$32</c:f>
              <c:numCache>
                <c:formatCode>#,##0</c:formatCode>
                <c:ptCount val="26"/>
                <c:pt idx="0">
                  <c:v>136</c:v>
                </c:pt>
                <c:pt idx="1">
                  <c:v>228</c:v>
                </c:pt>
                <c:pt idx="2">
                  <c:v>1753</c:v>
                </c:pt>
                <c:pt idx="3">
                  <c:v>2607</c:v>
                </c:pt>
                <c:pt idx="4">
                  <c:v>2715</c:v>
                </c:pt>
                <c:pt idx="5">
                  <c:v>2768</c:v>
                </c:pt>
                <c:pt idx="6">
                  <c:v>2684</c:v>
                </c:pt>
                <c:pt idx="7">
                  <c:v>2966</c:v>
                </c:pt>
                <c:pt idx="8">
                  <c:v>3111</c:v>
                </c:pt>
                <c:pt idx="9">
                  <c:v>3291</c:v>
                </c:pt>
                <c:pt idx="10">
                  <c:v>3433</c:v>
                </c:pt>
                <c:pt idx="11">
                  <c:v>3678</c:v>
                </c:pt>
                <c:pt idx="12">
                  <c:v>3358</c:v>
                </c:pt>
                <c:pt idx="13">
                  <c:v>3153</c:v>
                </c:pt>
                <c:pt idx="14">
                  <c:v>3269</c:v>
                </c:pt>
                <c:pt idx="15">
                  <c:v>3410</c:v>
                </c:pt>
              </c:numCache>
            </c:numRef>
          </c:yVal>
          <c:smooth val="0"/>
          <c:extLst>
            <c:ext xmlns:c16="http://schemas.microsoft.com/office/drawing/2014/chart" uri="{C3380CC4-5D6E-409C-BE32-E72D297353CC}">
              <c16:uniqueId val="{00000000-F184-43FC-9EEE-1E999E606D83}"/>
            </c:ext>
          </c:extLst>
        </c:ser>
        <c:ser>
          <c:idx val="3"/>
          <c:order val="1"/>
          <c:tx>
            <c:strRef>
              <c:f>D7a!#REF!</c:f>
              <c:strCache>
                <c:ptCount val="1"/>
                <c:pt idx="0">
                  <c:v>#REF!</c:v>
                </c:pt>
              </c:strCache>
            </c:strRef>
          </c:tx>
          <c:spPr>
            <a:ln w="12700">
              <a:solidFill>
                <a:srgbClr val="000000"/>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1-F184-43FC-9EEE-1E999E606D83}"/>
            </c:ext>
          </c:extLst>
        </c:ser>
        <c:ser>
          <c:idx val="6"/>
          <c:order val="2"/>
          <c:tx>
            <c:strRef>
              <c:f>D7a!#REF!</c:f>
              <c:strCache>
                <c:ptCount val="1"/>
                <c:pt idx="0">
                  <c:v>#REF!</c:v>
                </c:pt>
              </c:strCache>
            </c:strRef>
          </c:tx>
          <c:spPr>
            <a:ln w="12700">
              <a:solidFill>
                <a:srgbClr val="000000"/>
              </a:solidFill>
              <a:prstDash val="sys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2-F184-43FC-9EEE-1E999E606D83}"/>
            </c:ext>
          </c:extLst>
        </c:ser>
        <c:ser>
          <c:idx val="4"/>
          <c:order val="3"/>
          <c:tx>
            <c:strRef>
              <c:f>D7a!#REF!</c:f>
              <c:strCache>
                <c:ptCount val="1"/>
                <c:pt idx="0">
                  <c:v>#REF!</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3-F184-43FC-9EEE-1E999E606D83}"/>
            </c:ext>
          </c:extLst>
        </c:ser>
        <c:ser>
          <c:idx val="1"/>
          <c:order val="4"/>
          <c:tx>
            <c:strRef>
              <c:f>D7a!#REF!</c:f>
              <c:strCache>
                <c:ptCount val="1"/>
                <c:pt idx="0">
                  <c:v>#REF!</c:v>
                </c:pt>
              </c:strCache>
            </c:strRef>
          </c:tx>
          <c:spPr>
            <a:ln w="25400">
              <a:solidFill>
                <a:srgbClr val="FF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4-F184-43FC-9EEE-1E999E606D83}"/>
            </c:ext>
          </c:extLst>
        </c:ser>
        <c:ser>
          <c:idx val="2"/>
          <c:order val="5"/>
          <c:tx>
            <c:strRef>
              <c:f>D7a!#REF!</c:f>
              <c:strCache>
                <c:ptCount val="1"/>
                <c:pt idx="0">
                  <c:v>#REF!</c:v>
                </c:pt>
              </c:strCache>
            </c:strRef>
          </c:tx>
          <c:spPr>
            <a:ln w="25400">
              <a:solidFill>
                <a:srgbClr val="339966"/>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5-F184-43FC-9EEE-1E999E606D83}"/>
            </c:ext>
          </c:extLst>
        </c:ser>
        <c:ser>
          <c:idx val="5"/>
          <c:order val="6"/>
          <c:tx>
            <c:strRef>
              <c:f>D7a!#REF!</c:f>
              <c:strCache>
                <c:ptCount val="1"/>
                <c:pt idx="0">
                  <c:v>#REF!</c:v>
                </c:pt>
              </c:strCache>
            </c:strRef>
          </c:tx>
          <c:spPr>
            <a:ln w="25400">
              <a:solidFill>
                <a:srgbClr val="00CCFF"/>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6-F184-43FC-9EEE-1E999E606D83}"/>
            </c:ext>
          </c:extLst>
        </c:ser>
        <c:dLbls>
          <c:showLegendKey val="0"/>
          <c:showVal val="0"/>
          <c:showCatName val="0"/>
          <c:showSerName val="0"/>
          <c:showPercent val="0"/>
          <c:showBubbleSize val="0"/>
        </c:dLbls>
        <c:axId val="244753512"/>
        <c:axId val="244753904"/>
      </c:scatterChart>
      <c:valAx>
        <c:axId val="244753512"/>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450" b="0" i="0" u="none" strike="noStrike" baseline="0">
                <a:solidFill>
                  <a:srgbClr val="000000"/>
                </a:solidFill>
                <a:latin typeface="Arial"/>
                <a:ea typeface="Arial"/>
                <a:cs typeface="Arial"/>
              </a:defRPr>
            </a:pPr>
            <a:endParaRPr lang="fr-FR"/>
          </a:p>
        </c:txPr>
        <c:crossAx val="244753904"/>
        <c:crossesAt val="67000"/>
        <c:crossBetween val="midCat"/>
        <c:majorUnit val="1"/>
        <c:minorUnit val="1"/>
      </c:valAx>
      <c:valAx>
        <c:axId val="244753904"/>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fr-FR"/>
          </a:p>
        </c:txPr>
        <c:crossAx val="244753512"/>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D6a!$G$5</c:f>
              <c:strCache>
                <c:ptCount val="1"/>
                <c:pt idx="0">
                  <c:v>Type I (1)</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D6a!$G$7:$G$32</c:f>
              <c:numCache>
                <c:formatCode>#,##0</c:formatCode>
                <c:ptCount val="26"/>
                <c:pt idx="0">
                  <c:v>164</c:v>
                </c:pt>
                <c:pt idx="1">
                  <c:v>199</c:v>
                </c:pt>
                <c:pt idx="2">
                  <c:v>1414</c:v>
                </c:pt>
                <c:pt idx="3">
                  <c:v>3048</c:v>
                </c:pt>
                <c:pt idx="4">
                  <c:v>3982</c:v>
                </c:pt>
                <c:pt idx="5">
                  <c:v>4306</c:v>
                </c:pt>
                <c:pt idx="6">
                  <c:v>4678</c:v>
                </c:pt>
                <c:pt idx="7">
                  <c:v>5158</c:v>
                </c:pt>
                <c:pt idx="8">
                  <c:v>5617</c:v>
                </c:pt>
                <c:pt idx="9">
                  <c:v>6038</c:v>
                </c:pt>
                <c:pt idx="10">
                  <c:v>6510</c:v>
                </c:pt>
                <c:pt idx="11">
                  <c:v>6637</c:v>
                </c:pt>
                <c:pt idx="12">
                  <c:v>6536</c:v>
                </c:pt>
                <c:pt idx="13">
                  <c:v>6236</c:v>
                </c:pt>
                <c:pt idx="14">
                  <c:v>6399</c:v>
                </c:pt>
                <c:pt idx="15">
                  <c:v>6513</c:v>
                </c:pt>
              </c:numCache>
            </c:numRef>
          </c:yVal>
          <c:smooth val="0"/>
          <c:extLst>
            <c:ext xmlns:c16="http://schemas.microsoft.com/office/drawing/2014/chart" uri="{C3380CC4-5D6E-409C-BE32-E72D297353CC}">
              <c16:uniqueId val="{00000000-C0AE-4D00-9990-147C562B6A35}"/>
            </c:ext>
          </c:extLst>
        </c:ser>
        <c:ser>
          <c:idx val="3"/>
          <c:order val="1"/>
          <c:tx>
            <c:strRef>
              <c:f>D6a!#REF!</c:f>
              <c:strCache>
                <c:ptCount val="1"/>
                <c:pt idx="0">
                  <c:v>#REF!</c:v>
                </c:pt>
              </c:strCache>
            </c:strRef>
          </c:tx>
          <c:spPr>
            <a:ln w="12700">
              <a:solidFill>
                <a:srgbClr val="000000"/>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1-C0AE-4D00-9990-147C562B6A35}"/>
            </c:ext>
          </c:extLst>
        </c:ser>
        <c:ser>
          <c:idx val="6"/>
          <c:order val="2"/>
          <c:tx>
            <c:strRef>
              <c:f>D6a!#REF!</c:f>
              <c:strCache>
                <c:ptCount val="1"/>
                <c:pt idx="0">
                  <c:v>#REF!</c:v>
                </c:pt>
              </c:strCache>
            </c:strRef>
          </c:tx>
          <c:spPr>
            <a:ln w="12700">
              <a:solidFill>
                <a:srgbClr val="000000"/>
              </a:solidFill>
              <a:prstDash val="sys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2-C0AE-4D00-9990-147C562B6A35}"/>
            </c:ext>
          </c:extLst>
        </c:ser>
        <c:ser>
          <c:idx val="4"/>
          <c:order val="3"/>
          <c:tx>
            <c:strRef>
              <c:f>D6a!#REF!</c:f>
              <c:strCache>
                <c:ptCount val="1"/>
                <c:pt idx="0">
                  <c:v>#REF!</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3-C0AE-4D00-9990-147C562B6A35}"/>
            </c:ext>
          </c:extLst>
        </c:ser>
        <c:ser>
          <c:idx val="1"/>
          <c:order val="4"/>
          <c:tx>
            <c:strRef>
              <c:f>D6a!#REF!</c:f>
              <c:strCache>
                <c:ptCount val="1"/>
                <c:pt idx="0">
                  <c:v>#REF!</c:v>
                </c:pt>
              </c:strCache>
            </c:strRef>
          </c:tx>
          <c:spPr>
            <a:ln w="25400">
              <a:solidFill>
                <a:srgbClr val="FF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4-C0AE-4D00-9990-147C562B6A35}"/>
            </c:ext>
          </c:extLst>
        </c:ser>
        <c:ser>
          <c:idx val="2"/>
          <c:order val="5"/>
          <c:tx>
            <c:strRef>
              <c:f>D6a!#REF!</c:f>
              <c:strCache>
                <c:ptCount val="1"/>
                <c:pt idx="0">
                  <c:v>#REF!</c:v>
                </c:pt>
              </c:strCache>
            </c:strRef>
          </c:tx>
          <c:spPr>
            <a:ln w="25400">
              <a:solidFill>
                <a:srgbClr val="339966"/>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5-C0AE-4D00-9990-147C562B6A35}"/>
            </c:ext>
          </c:extLst>
        </c:ser>
        <c:ser>
          <c:idx val="5"/>
          <c:order val="6"/>
          <c:tx>
            <c:strRef>
              <c:f>D6a!#REF!</c:f>
              <c:strCache>
                <c:ptCount val="1"/>
                <c:pt idx="0">
                  <c:v>#REF!</c:v>
                </c:pt>
              </c:strCache>
            </c:strRef>
          </c:tx>
          <c:spPr>
            <a:ln w="25400">
              <a:solidFill>
                <a:srgbClr val="00CCFF"/>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6-C0AE-4D00-9990-147C562B6A35}"/>
            </c:ext>
          </c:extLst>
        </c:ser>
        <c:dLbls>
          <c:showLegendKey val="0"/>
          <c:showVal val="0"/>
          <c:showCatName val="0"/>
          <c:showSerName val="0"/>
          <c:showPercent val="0"/>
          <c:showBubbleSize val="0"/>
        </c:dLbls>
        <c:axId val="241470712"/>
        <c:axId val="243911552"/>
      </c:scatterChart>
      <c:valAx>
        <c:axId val="241470712"/>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243911552"/>
        <c:crossesAt val="67000"/>
        <c:crossBetween val="midCat"/>
        <c:majorUnit val="1"/>
        <c:minorUnit val="1"/>
      </c:valAx>
      <c:valAx>
        <c:axId val="243911552"/>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1470712"/>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Formation professionnelle, 1</a:t>
            </a:r>
            <a:r>
              <a:rPr lang="en-US" sz="100" b="1" i="0" u="none" strike="noStrike" baseline="30000">
                <a:solidFill>
                  <a:srgbClr val="000000"/>
                </a:solidFill>
                <a:latin typeface="Arial"/>
                <a:cs typeface="Arial"/>
              </a:rPr>
              <a:t>re</a:t>
            </a:r>
            <a:r>
              <a:rPr lang="en-US" sz="100" b="1" i="0" u="none" strike="noStrike" baseline="0">
                <a:solidFill>
                  <a:srgbClr val="000000"/>
                </a:solidFill>
                <a:latin typeface="Arial"/>
                <a:cs typeface="Arial"/>
              </a:rPr>
              <a:t> année: Prévisions</a:t>
            </a:r>
          </a:p>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Scénario A: q0(j),q1+(j)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 [91-03] / Scénario B: q0(j)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c(j)+N9(j-1)+j [81-03] , q1+(j)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 [91-03] /</a:t>
            </a:r>
          </a:p>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Scénario C: q99(04)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dnca(04) , q99(05)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rbar4(05) , q99(06-14) = </a:t>
            </a:r>
            <a:r>
              <a:rPr lang="en-US" sz="100" b="1" i="0" u="none" strike="noStrike" baseline="0">
                <a:solidFill>
                  <a:srgbClr val="000000"/>
                </a:solidFill>
                <a:latin typeface="Symbol"/>
              </a:rPr>
              <a:t>m</a:t>
            </a:r>
            <a:r>
              <a:rPr lang="en-US" sz="100" b="1" i="0" u="none" strike="noStrike" baseline="0">
                <a:solidFill>
                  <a:srgbClr val="000000"/>
                </a:solidFill>
                <a:latin typeface="Arial"/>
                <a:cs typeface="Arial"/>
              </a:rPr>
              <a:t>q99(98-03)</a:t>
            </a:r>
          </a:p>
        </c:rich>
      </c:tx>
      <c:overlay val="0"/>
      <c:spPr>
        <a:noFill/>
        <a:ln w="25400">
          <a:noFill/>
        </a:ln>
      </c:spPr>
    </c:title>
    <c:autoTitleDeleted val="0"/>
    <c:plotArea>
      <c:layout/>
      <c:scatterChart>
        <c:scatterStyle val="lineMarker"/>
        <c:varyColors val="0"/>
        <c:ser>
          <c:idx val="0"/>
          <c:order val="0"/>
          <c:tx>
            <c:strRef>
              <c:f>D6a!$G$5</c:f>
              <c:strCache>
                <c:ptCount val="1"/>
                <c:pt idx="0">
                  <c:v>Type I (1)</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D6a!$G$7:$G$32</c:f>
              <c:numCache>
                <c:formatCode>#,##0</c:formatCode>
                <c:ptCount val="26"/>
                <c:pt idx="0">
                  <c:v>164</c:v>
                </c:pt>
                <c:pt idx="1">
                  <c:v>199</c:v>
                </c:pt>
                <c:pt idx="2">
                  <c:v>1414</c:v>
                </c:pt>
                <c:pt idx="3">
                  <c:v>3048</c:v>
                </c:pt>
                <c:pt idx="4">
                  <c:v>3982</c:v>
                </c:pt>
                <c:pt idx="5">
                  <c:v>4306</c:v>
                </c:pt>
                <c:pt idx="6">
                  <c:v>4678</c:v>
                </c:pt>
                <c:pt idx="7">
                  <c:v>5158</c:v>
                </c:pt>
                <c:pt idx="8">
                  <c:v>5617</c:v>
                </c:pt>
                <c:pt idx="9">
                  <c:v>6038</c:v>
                </c:pt>
                <c:pt idx="10">
                  <c:v>6510</c:v>
                </c:pt>
                <c:pt idx="11">
                  <c:v>6637</c:v>
                </c:pt>
                <c:pt idx="12">
                  <c:v>6536</c:v>
                </c:pt>
                <c:pt idx="13">
                  <c:v>6236</c:v>
                </c:pt>
                <c:pt idx="14">
                  <c:v>6399</c:v>
                </c:pt>
                <c:pt idx="15">
                  <c:v>6513</c:v>
                </c:pt>
              </c:numCache>
            </c:numRef>
          </c:yVal>
          <c:smooth val="0"/>
          <c:extLst>
            <c:ext xmlns:c16="http://schemas.microsoft.com/office/drawing/2014/chart" uri="{C3380CC4-5D6E-409C-BE32-E72D297353CC}">
              <c16:uniqueId val="{00000000-4B24-4C20-99F0-53CA404314BA}"/>
            </c:ext>
          </c:extLst>
        </c:ser>
        <c:ser>
          <c:idx val="2"/>
          <c:order val="1"/>
          <c:tx>
            <c:strRef>
              <c:f>D6a!#REF!</c:f>
              <c:strCache>
                <c:ptCount val="1"/>
                <c:pt idx="0">
                  <c:v>#REF!</c:v>
                </c:pt>
              </c:strCache>
            </c:strRef>
          </c:tx>
          <c:spPr>
            <a:ln w="12700">
              <a:solidFill>
                <a:srgbClr val="000000"/>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1-4B24-4C20-99F0-53CA404314BA}"/>
            </c:ext>
          </c:extLst>
        </c:ser>
        <c:ser>
          <c:idx val="5"/>
          <c:order val="2"/>
          <c:tx>
            <c:strRef>
              <c:f>D6a!#REF!</c:f>
              <c:strCache>
                <c:ptCount val="1"/>
                <c:pt idx="0">
                  <c:v>#REF!</c:v>
                </c:pt>
              </c:strCache>
            </c:strRef>
          </c:tx>
          <c:spPr>
            <a:ln w="12700">
              <a:solidFill>
                <a:srgbClr val="000000"/>
              </a:solidFill>
              <a:prstDash val="sys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2-4B24-4C20-99F0-53CA404314BA}"/>
            </c:ext>
          </c:extLst>
        </c:ser>
        <c:ser>
          <c:idx val="6"/>
          <c:order val="3"/>
          <c:tx>
            <c:strRef>
              <c:f>D6a!#REF!</c:f>
              <c:strCache>
                <c:ptCount val="1"/>
                <c:pt idx="0">
                  <c:v>#REF!</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3-4B24-4C20-99F0-53CA404314BA}"/>
            </c:ext>
          </c:extLst>
        </c:ser>
        <c:ser>
          <c:idx val="1"/>
          <c:order val="4"/>
          <c:tx>
            <c:strRef>
              <c:f>D6a!#REF!</c:f>
              <c:strCache>
                <c:ptCount val="1"/>
                <c:pt idx="0">
                  <c:v>#REF!</c:v>
                </c:pt>
              </c:strCache>
            </c:strRef>
          </c:tx>
          <c:spPr>
            <a:ln w="25400">
              <a:solidFill>
                <a:srgbClr val="FF0000"/>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4-4B24-4C20-99F0-53CA404314BA}"/>
            </c:ext>
          </c:extLst>
        </c:ser>
        <c:ser>
          <c:idx val="3"/>
          <c:order val="5"/>
          <c:tx>
            <c:strRef>
              <c:f>D6a!$C$5</c:f>
              <c:strCache>
                <c:ptCount val="1"/>
                <c:pt idx="0">
                  <c:v>#REF!</c:v>
                </c:pt>
              </c:strCache>
            </c:strRef>
          </c:tx>
          <c:spPr>
            <a:ln w="25400">
              <a:solidFill>
                <a:srgbClr val="FF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D6a!$H$7:$H$32</c:f>
              <c:numCache>
                <c:formatCode>#,##0</c:formatCode>
                <c:ptCount val="26"/>
                <c:pt idx="15">
                  <c:v>6513</c:v>
                </c:pt>
                <c:pt idx="16">
                  <c:v>6715</c:v>
                </c:pt>
                <c:pt idx="17">
                  <c:v>7032</c:v>
                </c:pt>
                <c:pt idx="18">
                  <c:v>6987</c:v>
                </c:pt>
                <c:pt idx="19">
                  <c:v>6940</c:v>
                </c:pt>
                <c:pt idx="20">
                  <c:v>6891</c:v>
                </c:pt>
                <c:pt idx="21">
                  <c:v>6877</c:v>
                </c:pt>
                <c:pt idx="22">
                  <c:v>6816</c:v>
                </c:pt>
                <c:pt idx="23">
                  <c:v>6765</c:v>
                </c:pt>
                <c:pt idx="24">
                  <c:v>6729</c:v>
                </c:pt>
                <c:pt idx="25">
                  <c:v>6655</c:v>
                </c:pt>
              </c:numCache>
            </c:numRef>
          </c:yVal>
          <c:smooth val="0"/>
          <c:extLst>
            <c:ext xmlns:c16="http://schemas.microsoft.com/office/drawing/2014/chart" uri="{C3380CC4-5D6E-409C-BE32-E72D297353CC}">
              <c16:uniqueId val="{00000005-4B24-4C20-99F0-53CA404314BA}"/>
            </c:ext>
          </c:extLst>
        </c:ser>
        <c:ser>
          <c:idx val="4"/>
          <c:order val="6"/>
          <c:tx>
            <c:strRef>
              <c:f>D6a!#REF!</c:f>
              <c:strCache>
                <c:ptCount val="1"/>
                <c:pt idx="0">
                  <c:v>#REF!</c:v>
                </c:pt>
              </c:strCache>
            </c:strRef>
          </c:tx>
          <c:spPr>
            <a:ln w="25400">
              <a:solidFill>
                <a:srgbClr val="339966"/>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6-4B24-4C20-99F0-53CA404314BA}"/>
            </c:ext>
          </c:extLst>
        </c:ser>
        <c:ser>
          <c:idx val="7"/>
          <c:order val="7"/>
          <c:tx>
            <c:strRef>
              <c:f>D6a!$D$5</c:f>
              <c:strCache>
                <c:ptCount val="1"/>
                <c:pt idx="0">
                  <c:v>#REF!</c:v>
                </c:pt>
              </c:strCache>
            </c:strRef>
          </c:tx>
          <c:spPr>
            <a:ln w="25400">
              <a:solidFill>
                <a:srgbClr val="339966"/>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D6a!$I$7:$I$32</c:f>
              <c:numCache>
                <c:formatCode>#,##0</c:formatCode>
                <c:ptCount val="26"/>
                <c:pt idx="15">
                  <c:v>6513</c:v>
                </c:pt>
                <c:pt idx="16">
                  <c:v>6797</c:v>
                </c:pt>
                <c:pt idx="17">
                  <c:v>7188</c:v>
                </c:pt>
                <c:pt idx="18">
                  <c:v>7144</c:v>
                </c:pt>
                <c:pt idx="19">
                  <c:v>7060</c:v>
                </c:pt>
                <c:pt idx="20">
                  <c:v>6998</c:v>
                </c:pt>
                <c:pt idx="21">
                  <c:v>7001</c:v>
                </c:pt>
                <c:pt idx="22">
                  <c:v>6964</c:v>
                </c:pt>
                <c:pt idx="23">
                  <c:v>6927</c:v>
                </c:pt>
                <c:pt idx="24">
                  <c:v>6893</c:v>
                </c:pt>
                <c:pt idx="25">
                  <c:v>6822</c:v>
                </c:pt>
              </c:numCache>
            </c:numRef>
          </c:yVal>
          <c:smooth val="0"/>
          <c:extLst>
            <c:ext xmlns:c16="http://schemas.microsoft.com/office/drawing/2014/chart" uri="{C3380CC4-5D6E-409C-BE32-E72D297353CC}">
              <c16:uniqueId val="{00000007-4B24-4C20-99F0-53CA404314BA}"/>
            </c:ext>
          </c:extLst>
        </c:ser>
        <c:ser>
          <c:idx val="8"/>
          <c:order val="8"/>
          <c:tx>
            <c:strRef>
              <c:f>D6a!$J$5</c:f>
              <c:strCache>
                <c:ptCount val="1"/>
                <c:pt idx="0">
                  <c:v>Type II (2)</c:v>
                </c:pt>
              </c:strCache>
            </c:strRef>
          </c:tx>
          <c:spPr>
            <a:ln w="25400">
              <a:solidFill>
                <a:srgbClr val="00CCFF"/>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D6a!$J$7:$J$32</c:f>
              <c:numCache>
                <c:formatCode>#,##0</c:formatCode>
                <c:ptCount val="26"/>
                <c:pt idx="0">
                  <c:v>78</c:v>
                </c:pt>
                <c:pt idx="1">
                  <c:v>281</c:v>
                </c:pt>
                <c:pt idx="2">
                  <c:v>864</c:v>
                </c:pt>
                <c:pt idx="3">
                  <c:v>1370</c:v>
                </c:pt>
                <c:pt idx="4">
                  <c:v>1656</c:v>
                </c:pt>
                <c:pt idx="5">
                  <c:v>1721</c:v>
                </c:pt>
                <c:pt idx="6">
                  <c:v>1797</c:v>
                </c:pt>
                <c:pt idx="7">
                  <c:v>2131</c:v>
                </c:pt>
                <c:pt idx="8">
                  <c:v>2568</c:v>
                </c:pt>
                <c:pt idx="9">
                  <c:v>2989</c:v>
                </c:pt>
                <c:pt idx="10">
                  <c:v>3364</c:v>
                </c:pt>
                <c:pt idx="11">
                  <c:v>4082</c:v>
                </c:pt>
                <c:pt idx="12">
                  <c:v>4079</c:v>
                </c:pt>
                <c:pt idx="13">
                  <c:v>4361</c:v>
                </c:pt>
                <c:pt idx="14">
                  <c:v>4513</c:v>
                </c:pt>
                <c:pt idx="15">
                  <c:v>4904</c:v>
                </c:pt>
              </c:numCache>
            </c:numRef>
          </c:yVal>
          <c:smooth val="0"/>
          <c:extLst>
            <c:ext xmlns:c16="http://schemas.microsoft.com/office/drawing/2014/chart" uri="{C3380CC4-5D6E-409C-BE32-E72D297353CC}">
              <c16:uniqueId val="{00000008-4B24-4C20-99F0-53CA404314BA}"/>
            </c:ext>
          </c:extLst>
        </c:ser>
        <c:dLbls>
          <c:showLegendKey val="0"/>
          <c:showVal val="0"/>
          <c:showCatName val="0"/>
          <c:showSerName val="0"/>
          <c:showPercent val="0"/>
          <c:showBubbleSize val="0"/>
        </c:dLbls>
        <c:axId val="243912336"/>
        <c:axId val="243912728"/>
      </c:scatterChart>
      <c:valAx>
        <c:axId val="243912336"/>
        <c:scaling>
          <c:orientation val="minMax"/>
          <c:max val="2014"/>
          <c:min val="1998"/>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fr-FR"/>
          </a:p>
        </c:txPr>
        <c:crossAx val="243912728"/>
        <c:crossesAt val="74000"/>
        <c:crossBetween val="midCat"/>
        <c:majorUnit val="1"/>
        <c:minorUnit val="1"/>
      </c:valAx>
      <c:valAx>
        <c:axId val="243912728"/>
        <c:scaling>
          <c:orientation val="minMax"/>
          <c:max val="88000"/>
          <c:min val="74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3912336"/>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D6a!$G$5</c:f>
              <c:strCache>
                <c:ptCount val="1"/>
                <c:pt idx="0">
                  <c:v>Type I (1)</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D6a!$G$7:$G$32</c:f>
              <c:numCache>
                <c:formatCode>#,##0</c:formatCode>
                <c:ptCount val="26"/>
                <c:pt idx="0">
                  <c:v>164</c:v>
                </c:pt>
                <c:pt idx="1">
                  <c:v>199</c:v>
                </c:pt>
                <c:pt idx="2">
                  <c:v>1414</c:v>
                </c:pt>
                <c:pt idx="3">
                  <c:v>3048</c:v>
                </c:pt>
                <c:pt idx="4">
                  <c:v>3982</c:v>
                </c:pt>
                <c:pt idx="5">
                  <c:v>4306</c:v>
                </c:pt>
                <c:pt idx="6">
                  <c:v>4678</c:v>
                </c:pt>
                <c:pt idx="7">
                  <c:v>5158</c:v>
                </c:pt>
                <c:pt idx="8">
                  <c:v>5617</c:v>
                </c:pt>
                <c:pt idx="9">
                  <c:v>6038</c:v>
                </c:pt>
                <c:pt idx="10">
                  <c:v>6510</c:v>
                </c:pt>
                <c:pt idx="11">
                  <c:v>6637</c:v>
                </c:pt>
                <c:pt idx="12">
                  <c:v>6536</c:v>
                </c:pt>
                <c:pt idx="13">
                  <c:v>6236</c:v>
                </c:pt>
                <c:pt idx="14">
                  <c:v>6399</c:v>
                </c:pt>
                <c:pt idx="15">
                  <c:v>6513</c:v>
                </c:pt>
              </c:numCache>
            </c:numRef>
          </c:yVal>
          <c:smooth val="0"/>
          <c:extLst>
            <c:ext xmlns:c16="http://schemas.microsoft.com/office/drawing/2014/chart" uri="{C3380CC4-5D6E-409C-BE32-E72D297353CC}">
              <c16:uniqueId val="{00000000-339A-4479-AE91-D092EED5F516}"/>
            </c:ext>
          </c:extLst>
        </c:ser>
        <c:ser>
          <c:idx val="3"/>
          <c:order val="1"/>
          <c:tx>
            <c:strRef>
              <c:f>D6a!#REF!</c:f>
              <c:strCache>
                <c:ptCount val="1"/>
                <c:pt idx="0">
                  <c:v>#REF!</c:v>
                </c:pt>
              </c:strCache>
            </c:strRef>
          </c:tx>
          <c:spPr>
            <a:ln w="12700">
              <a:solidFill>
                <a:srgbClr val="000000"/>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1-339A-4479-AE91-D092EED5F516}"/>
            </c:ext>
          </c:extLst>
        </c:ser>
        <c:ser>
          <c:idx val="6"/>
          <c:order val="2"/>
          <c:tx>
            <c:strRef>
              <c:f>D6a!#REF!</c:f>
              <c:strCache>
                <c:ptCount val="1"/>
                <c:pt idx="0">
                  <c:v>#REF!</c:v>
                </c:pt>
              </c:strCache>
            </c:strRef>
          </c:tx>
          <c:spPr>
            <a:ln w="12700">
              <a:solidFill>
                <a:srgbClr val="000000"/>
              </a:solidFill>
              <a:prstDash val="sys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2-339A-4479-AE91-D092EED5F516}"/>
            </c:ext>
          </c:extLst>
        </c:ser>
        <c:ser>
          <c:idx val="4"/>
          <c:order val="3"/>
          <c:tx>
            <c:strRef>
              <c:f>D6a!#REF!</c:f>
              <c:strCache>
                <c:ptCount val="1"/>
                <c:pt idx="0">
                  <c:v>#REF!</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3-339A-4479-AE91-D092EED5F516}"/>
            </c:ext>
          </c:extLst>
        </c:ser>
        <c:ser>
          <c:idx val="1"/>
          <c:order val="4"/>
          <c:tx>
            <c:strRef>
              <c:f>D6a!#REF!</c:f>
              <c:strCache>
                <c:ptCount val="1"/>
                <c:pt idx="0">
                  <c:v>#REF!</c:v>
                </c:pt>
              </c:strCache>
            </c:strRef>
          </c:tx>
          <c:spPr>
            <a:ln w="25400">
              <a:solidFill>
                <a:srgbClr val="FF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4-339A-4479-AE91-D092EED5F516}"/>
            </c:ext>
          </c:extLst>
        </c:ser>
        <c:ser>
          <c:idx val="2"/>
          <c:order val="5"/>
          <c:tx>
            <c:strRef>
              <c:f>D6a!#REF!</c:f>
              <c:strCache>
                <c:ptCount val="1"/>
                <c:pt idx="0">
                  <c:v>#REF!</c:v>
                </c:pt>
              </c:strCache>
            </c:strRef>
          </c:tx>
          <c:spPr>
            <a:ln w="25400">
              <a:solidFill>
                <a:srgbClr val="339966"/>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5-339A-4479-AE91-D092EED5F516}"/>
            </c:ext>
          </c:extLst>
        </c:ser>
        <c:ser>
          <c:idx val="5"/>
          <c:order val="6"/>
          <c:tx>
            <c:strRef>
              <c:f>D6a!#REF!</c:f>
              <c:strCache>
                <c:ptCount val="1"/>
                <c:pt idx="0">
                  <c:v>#REF!</c:v>
                </c:pt>
              </c:strCache>
            </c:strRef>
          </c:tx>
          <c:spPr>
            <a:ln w="25400">
              <a:solidFill>
                <a:srgbClr val="00CCFF"/>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6-339A-4479-AE91-D092EED5F516}"/>
            </c:ext>
          </c:extLst>
        </c:ser>
        <c:dLbls>
          <c:showLegendKey val="0"/>
          <c:showVal val="0"/>
          <c:showCatName val="0"/>
          <c:showSerName val="0"/>
          <c:showPercent val="0"/>
          <c:showBubbleSize val="0"/>
        </c:dLbls>
        <c:axId val="243913512"/>
        <c:axId val="243913904"/>
      </c:scatterChart>
      <c:valAx>
        <c:axId val="243913512"/>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243913904"/>
        <c:crossesAt val="67000"/>
        <c:crossBetween val="midCat"/>
        <c:majorUnit val="1"/>
        <c:minorUnit val="1"/>
      </c:valAx>
      <c:valAx>
        <c:axId val="243913904"/>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3913512"/>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D6a!$G$5</c:f>
              <c:strCache>
                <c:ptCount val="1"/>
                <c:pt idx="0">
                  <c:v>Type I (1)</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D6a!$G$7:$G$32</c:f>
              <c:numCache>
                <c:formatCode>#,##0</c:formatCode>
                <c:ptCount val="26"/>
                <c:pt idx="0">
                  <c:v>164</c:v>
                </c:pt>
                <c:pt idx="1">
                  <c:v>199</c:v>
                </c:pt>
                <c:pt idx="2">
                  <c:v>1414</c:v>
                </c:pt>
                <c:pt idx="3">
                  <c:v>3048</c:v>
                </c:pt>
                <c:pt idx="4">
                  <c:v>3982</c:v>
                </c:pt>
                <c:pt idx="5">
                  <c:v>4306</c:v>
                </c:pt>
                <c:pt idx="6">
                  <c:v>4678</c:v>
                </c:pt>
                <c:pt idx="7">
                  <c:v>5158</c:v>
                </c:pt>
                <c:pt idx="8">
                  <c:v>5617</c:v>
                </c:pt>
                <c:pt idx="9">
                  <c:v>6038</c:v>
                </c:pt>
                <c:pt idx="10">
                  <c:v>6510</c:v>
                </c:pt>
                <c:pt idx="11">
                  <c:v>6637</c:v>
                </c:pt>
                <c:pt idx="12">
                  <c:v>6536</c:v>
                </c:pt>
                <c:pt idx="13">
                  <c:v>6236</c:v>
                </c:pt>
                <c:pt idx="14">
                  <c:v>6399</c:v>
                </c:pt>
                <c:pt idx="15">
                  <c:v>6513</c:v>
                </c:pt>
              </c:numCache>
            </c:numRef>
          </c:yVal>
          <c:smooth val="0"/>
          <c:extLst>
            <c:ext xmlns:c16="http://schemas.microsoft.com/office/drawing/2014/chart" uri="{C3380CC4-5D6E-409C-BE32-E72D297353CC}">
              <c16:uniqueId val="{00000000-46E1-4841-9107-B49A7F1EA50B}"/>
            </c:ext>
          </c:extLst>
        </c:ser>
        <c:ser>
          <c:idx val="3"/>
          <c:order val="1"/>
          <c:tx>
            <c:strRef>
              <c:f>D6a!#REF!</c:f>
              <c:strCache>
                <c:ptCount val="1"/>
                <c:pt idx="0">
                  <c:v>#REF!</c:v>
                </c:pt>
              </c:strCache>
            </c:strRef>
          </c:tx>
          <c:spPr>
            <a:ln w="12700">
              <a:solidFill>
                <a:srgbClr val="000000"/>
              </a:solidFill>
              <a:prstDash val="lg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1-46E1-4841-9107-B49A7F1EA50B}"/>
            </c:ext>
          </c:extLst>
        </c:ser>
        <c:ser>
          <c:idx val="6"/>
          <c:order val="2"/>
          <c:tx>
            <c:strRef>
              <c:f>D6a!#REF!</c:f>
              <c:strCache>
                <c:ptCount val="1"/>
                <c:pt idx="0">
                  <c:v>#REF!</c:v>
                </c:pt>
              </c:strCache>
            </c:strRef>
          </c:tx>
          <c:spPr>
            <a:ln w="12700">
              <a:solidFill>
                <a:srgbClr val="000000"/>
              </a:solidFill>
              <a:prstDash val="sysDash"/>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2-46E1-4841-9107-B49A7F1EA50B}"/>
            </c:ext>
          </c:extLst>
        </c:ser>
        <c:ser>
          <c:idx val="4"/>
          <c:order val="3"/>
          <c:tx>
            <c:strRef>
              <c:f>D6a!#REF!</c:f>
              <c:strCache>
                <c:ptCount val="1"/>
                <c:pt idx="0">
                  <c:v>#REF!</c:v>
                </c:pt>
              </c:strCache>
            </c:strRef>
          </c:tx>
          <c:spPr>
            <a:ln w="25400">
              <a:solidFill>
                <a:srgbClr val="00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3-46E1-4841-9107-B49A7F1EA50B}"/>
            </c:ext>
          </c:extLst>
        </c:ser>
        <c:ser>
          <c:idx val="1"/>
          <c:order val="4"/>
          <c:tx>
            <c:strRef>
              <c:f>D6a!#REF!</c:f>
              <c:strCache>
                <c:ptCount val="1"/>
                <c:pt idx="0">
                  <c:v>#REF!</c:v>
                </c:pt>
              </c:strCache>
            </c:strRef>
          </c:tx>
          <c:spPr>
            <a:ln w="25400">
              <a:solidFill>
                <a:srgbClr val="FF0000"/>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4-46E1-4841-9107-B49A7F1EA50B}"/>
            </c:ext>
          </c:extLst>
        </c:ser>
        <c:ser>
          <c:idx val="2"/>
          <c:order val="5"/>
          <c:tx>
            <c:strRef>
              <c:f>D6a!#REF!</c:f>
              <c:strCache>
                <c:ptCount val="1"/>
                <c:pt idx="0">
                  <c:v>#REF!</c:v>
                </c:pt>
              </c:strCache>
            </c:strRef>
          </c:tx>
          <c:spPr>
            <a:ln w="25400">
              <a:solidFill>
                <a:srgbClr val="339966"/>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5-46E1-4841-9107-B49A7F1EA50B}"/>
            </c:ext>
          </c:extLst>
        </c:ser>
        <c:ser>
          <c:idx val="5"/>
          <c:order val="6"/>
          <c:tx>
            <c:strRef>
              <c:f>D6a!#REF!</c:f>
              <c:strCache>
                <c:ptCount val="1"/>
                <c:pt idx="0">
                  <c:v>#REF!</c:v>
                </c:pt>
              </c:strCache>
            </c:strRef>
          </c:tx>
          <c:spPr>
            <a:ln w="25400">
              <a:solidFill>
                <a:srgbClr val="00CCFF"/>
              </a:solidFill>
              <a:prstDash val="solid"/>
            </a:ln>
          </c:spPr>
          <c:marker>
            <c:symbol val="none"/>
          </c:marker>
          <c:xVal>
            <c:numRef>
              <c:f>D6a!$A$7:$A$32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D6a!#REF!</c:f>
              <c:numCache>
                <c:formatCode>General</c:formatCode>
                <c:ptCount val="1"/>
                <c:pt idx="0">
                  <c:v>1</c:v>
                </c:pt>
              </c:numCache>
            </c:numRef>
          </c:yVal>
          <c:smooth val="0"/>
          <c:extLst>
            <c:ext xmlns:c16="http://schemas.microsoft.com/office/drawing/2014/chart" uri="{C3380CC4-5D6E-409C-BE32-E72D297353CC}">
              <c16:uniqueId val="{00000006-46E1-4841-9107-B49A7F1EA50B}"/>
            </c:ext>
          </c:extLst>
        </c:ser>
        <c:dLbls>
          <c:showLegendKey val="0"/>
          <c:showVal val="0"/>
          <c:showCatName val="0"/>
          <c:showSerName val="0"/>
          <c:showPercent val="0"/>
          <c:showBubbleSize val="0"/>
        </c:dLbls>
        <c:axId val="243914688"/>
        <c:axId val="243915080"/>
      </c:scatterChart>
      <c:valAx>
        <c:axId val="243914688"/>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450" b="0" i="0" u="none" strike="noStrike" baseline="0">
                <a:solidFill>
                  <a:srgbClr val="000000"/>
                </a:solidFill>
                <a:latin typeface="Arial"/>
                <a:ea typeface="Arial"/>
                <a:cs typeface="Arial"/>
              </a:defRPr>
            </a:pPr>
            <a:endParaRPr lang="fr-FR"/>
          </a:p>
        </c:txPr>
        <c:crossAx val="243915080"/>
        <c:crossesAt val="67000"/>
        <c:crossBetween val="midCat"/>
        <c:majorUnit val="1"/>
        <c:minorUnit val="1"/>
      </c:valAx>
      <c:valAx>
        <c:axId val="243915080"/>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fr-FR"/>
          </a:p>
        </c:txPr>
        <c:crossAx val="243914688"/>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73286991062546E-2"/>
          <c:y val="2.3437517881407865E-2"/>
          <c:w val="0.93942403177755707"/>
          <c:h val="0.78281309723899661"/>
        </c:manualLayout>
      </c:layout>
      <c:scatterChart>
        <c:scatterStyle val="lineMarker"/>
        <c:varyColors val="0"/>
        <c:ser>
          <c:idx val="12"/>
          <c:order val="0"/>
          <c:tx>
            <c:strRef>
              <c:f>D7a!$B$4:$B$5</c:f>
              <c:strCache>
                <c:ptCount val="2"/>
                <c:pt idx="0">
                  <c:v>Gesamtzahl /</c:v>
                </c:pt>
                <c:pt idx="1">
                  <c:v>Total</c:v>
                </c:pt>
              </c:strCache>
            </c:strRef>
          </c:tx>
          <c:spPr>
            <a:ln w="25400">
              <a:solidFill>
                <a:srgbClr val="333399"/>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D7a!$B$8:$B$32</c:f>
              <c:numCache>
                <c:formatCode>#,##0</c:formatCode>
                <c:ptCount val="25"/>
                <c:pt idx="0">
                  <c:v>480</c:v>
                </c:pt>
                <c:pt idx="1">
                  <c:v>2278</c:v>
                </c:pt>
                <c:pt idx="2">
                  <c:v>4418</c:v>
                </c:pt>
                <c:pt idx="3">
                  <c:v>5638</c:v>
                </c:pt>
                <c:pt idx="4">
                  <c:v>6027</c:v>
                </c:pt>
                <c:pt idx="5">
                  <c:v>6475</c:v>
                </c:pt>
                <c:pt idx="6">
                  <c:v>7289</c:v>
                </c:pt>
                <c:pt idx="7">
                  <c:v>8185</c:v>
                </c:pt>
                <c:pt idx="8">
                  <c:v>9027</c:v>
                </c:pt>
                <c:pt idx="9">
                  <c:v>9874</c:v>
                </c:pt>
                <c:pt idx="10">
                  <c:v>10719</c:v>
                </c:pt>
                <c:pt idx="11">
                  <c:v>10615</c:v>
                </c:pt>
                <c:pt idx="12">
                  <c:v>10597</c:v>
                </c:pt>
                <c:pt idx="13">
                  <c:v>10912</c:v>
                </c:pt>
                <c:pt idx="14">
                  <c:v>11417</c:v>
                </c:pt>
              </c:numCache>
            </c:numRef>
          </c:yVal>
          <c:smooth val="0"/>
          <c:extLst>
            <c:ext xmlns:c16="http://schemas.microsoft.com/office/drawing/2014/chart" uri="{C3380CC4-5D6E-409C-BE32-E72D297353CC}">
              <c16:uniqueId val="{00000000-25C6-44F5-AE9D-1DD159A1E7D3}"/>
            </c:ext>
          </c:extLst>
        </c:ser>
        <c:ser>
          <c:idx val="13"/>
          <c:order val="1"/>
          <c:tx>
            <c:strRef>
              <c:f>D7a!$C$4:$C$5</c:f>
              <c:strCache>
                <c:ptCount val="2"/>
                <c:pt idx="0">
                  <c:v>#REF!</c:v>
                </c:pt>
                <c:pt idx="1">
                  <c:v>#REF!</c:v>
                </c:pt>
              </c:strCache>
            </c:strRef>
          </c:tx>
          <c:spPr>
            <a:ln w="25400">
              <a:solidFill>
                <a:srgbClr val="339966"/>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D7a!$C$8:$C$32</c:f>
              <c:numCache>
                <c:formatCode>#,##0</c:formatCode>
                <c:ptCount val="25"/>
                <c:pt idx="14">
                  <c:v>11417</c:v>
                </c:pt>
                <c:pt idx="15">
                  <c:v>11877</c:v>
                </c:pt>
                <c:pt idx="16">
                  <c:v>12421</c:v>
                </c:pt>
                <c:pt idx="17">
                  <c:v>12348</c:v>
                </c:pt>
                <c:pt idx="18">
                  <c:v>12506</c:v>
                </c:pt>
                <c:pt idx="19">
                  <c:v>12373</c:v>
                </c:pt>
                <c:pt idx="20">
                  <c:v>12327</c:v>
                </c:pt>
                <c:pt idx="21">
                  <c:v>12223</c:v>
                </c:pt>
                <c:pt idx="22">
                  <c:v>12153</c:v>
                </c:pt>
                <c:pt idx="23">
                  <c:v>12059</c:v>
                </c:pt>
                <c:pt idx="24">
                  <c:v>11942</c:v>
                </c:pt>
              </c:numCache>
            </c:numRef>
          </c:yVal>
          <c:smooth val="0"/>
          <c:extLst>
            <c:ext xmlns:c16="http://schemas.microsoft.com/office/drawing/2014/chart" uri="{C3380CC4-5D6E-409C-BE32-E72D297353CC}">
              <c16:uniqueId val="{00000001-25C6-44F5-AE9D-1DD159A1E7D3}"/>
            </c:ext>
          </c:extLst>
        </c:ser>
        <c:ser>
          <c:idx val="14"/>
          <c:order val="2"/>
          <c:tx>
            <c:strRef>
              <c:f>D7a!$D$4:$D$5</c:f>
              <c:strCache>
                <c:ptCount val="2"/>
                <c:pt idx="0">
                  <c:v>#REF!</c:v>
                </c:pt>
                <c:pt idx="1">
                  <c:v>#REF!</c:v>
                </c:pt>
              </c:strCache>
            </c:strRef>
          </c:tx>
          <c:spPr>
            <a:ln w="25400">
              <a:solidFill>
                <a:srgbClr val="FF000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D7a!$D$8:$D$32</c:f>
              <c:numCache>
                <c:formatCode>#,##0</c:formatCode>
                <c:ptCount val="25"/>
                <c:pt idx="14">
                  <c:v>11417</c:v>
                </c:pt>
                <c:pt idx="15">
                  <c:v>12235</c:v>
                </c:pt>
                <c:pt idx="16">
                  <c:v>13119</c:v>
                </c:pt>
                <c:pt idx="17">
                  <c:v>13215</c:v>
                </c:pt>
                <c:pt idx="18">
                  <c:v>13490</c:v>
                </c:pt>
                <c:pt idx="19">
                  <c:v>13343</c:v>
                </c:pt>
                <c:pt idx="20">
                  <c:v>13249</c:v>
                </c:pt>
                <c:pt idx="21">
                  <c:v>13137</c:v>
                </c:pt>
                <c:pt idx="22">
                  <c:v>13084</c:v>
                </c:pt>
                <c:pt idx="23">
                  <c:v>12995</c:v>
                </c:pt>
                <c:pt idx="24">
                  <c:v>12878</c:v>
                </c:pt>
              </c:numCache>
            </c:numRef>
          </c:yVal>
          <c:smooth val="0"/>
          <c:extLst>
            <c:ext xmlns:c16="http://schemas.microsoft.com/office/drawing/2014/chart" uri="{C3380CC4-5D6E-409C-BE32-E72D297353CC}">
              <c16:uniqueId val="{00000002-25C6-44F5-AE9D-1DD159A1E7D3}"/>
            </c:ext>
          </c:extLst>
        </c:ser>
        <c:ser>
          <c:idx val="0"/>
          <c:order val="3"/>
          <c:tx>
            <c:strRef>
              <c:f>D7a!$G$4:$G$5</c:f>
              <c:strCache>
                <c:ptCount val="2"/>
                <c:pt idx="0">
                  <c:v>Technische Richtung /</c:v>
                </c:pt>
                <c:pt idx="1">
                  <c:v>Orientation technique</c:v>
                </c:pt>
              </c:strCache>
            </c:strRef>
          </c:tx>
          <c:spPr>
            <a:ln w="25400">
              <a:solidFill>
                <a:srgbClr val="00000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D7a!$G$8:$G$32</c:f>
              <c:numCache>
                <c:formatCode>#,##0</c:formatCode>
                <c:ptCount val="25"/>
                <c:pt idx="0">
                  <c:v>228</c:v>
                </c:pt>
                <c:pt idx="1">
                  <c:v>1753</c:v>
                </c:pt>
                <c:pt idx="2">
                  <c:v>2607</c:v>
                </c:pt>
                <c:pt idx="3">
                  <c:v>2715</c:v>
                </c:pt>
                <c:pt idx="4">
                  <c:v>2768</c:v>
                </c:pt>
                <c:pt idx="5">
                  <c:v>2684</c:v>
                </c:pt>
                <c:pt idx="6">
                  <c:v>2966</c:v>
                </c:pt>
                <c:pt idx="7">
                  <c:v>3111</c:v>
                </c:pt>
                <c:pt idx="8">
                  <c:v>3291</c:v>
                </c:pt>
                <c:pt idx="9">
                  <c:v>3433</c:v>
                </c:pt>
                <c:pt idx="10">
                  <c:v>3678</c:v>
                </c:pt>
                <c:pt idx="11">
                  <c:v>3358</c:v>
                </c:pt>
                <c:pt idx="12">
                  <c:v>3153</c:v>
                </c:pt>
                <c:pt idx="13">
                  <c:v>3269</c:v>
                </c:pt>
                <c:pt idx="14">
                  <c:v>3410</c:v>
                </c:pt>
              </c:numCache>
            </c:numRef>
          </c:yVal>
          <c:smooth val="0"/>
          <c:extLst>
            <c:ext xmlns:c16="http://schemas.microsoft.com/office/drawing/2014/chart" uri="{C3380CC4-5D6E-409C-BE32-E72D297353CC}">
              <c16:uniqueId val="{00000003-25C6-44F5-AE9D-1DD159A1E7D3}"/>
            </c:ext>
          </c:extLst>
        </c:ser>
        <c:ser>
          <c:idx val="3"/>
          <c:order val="4"/>
          <c:tx>
            <c:strRef>
              <c:f>D7a!$C$4:$C$5</c:f>
              <c:strCache>
                <c:ptCount val="2"/>
                <c:pt idx="0">
                  <c:v>#REF!</c:v>
                </c:pt>
                <c:pt idx="1">
                  <c:v>#REF!</c:v>
                </c:pt>
              </c:strCache>
            </c:strRef>
          </c:tx>
          <c:spPr>
            <a:ln w="25400">
              <a:solidFill>
                <a:srgbClr val="00008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D7a!$H$8:$H$32</c:f>
              <c:numCache>
                <c:formatCode>#,##0</c:formatCode>
                <c:ptCount val="25"/>
                <c:pt idx="14">
                  <c:v>3410</c:v>
                </c:pt>
                <c:pt idx="15">
                  <c:v>3535</c:v>
                </c:pt>
                <c:pt idx="16">
                  <c:v>3575</c:v>
                </c:pt>
                <c:pt idx="17">
                  <c:v>3618</c:v>
                </c:pt>
                <c:pt idx="18">
                  <c:v>3592</c:v>
                </c:pt>
                <c:pt idx="19">
                  <c:v>3577</c:v>
                </c:pt>
                <c:pt idx="20">
                  <c:v>3545</c:v>
                </c:pt>
                <c:pt idx="21">
                  <c:v>3530</c:v>
                </c:pt>
                <c:pt idx="22">
                  <c:v>3500</c:v>
                </c:pt>
                <c:pt idx="23">
                  <c:v>3474</c:v>
                </c:pt>
                <c:pt idx="24">
                  <c:v>3442</c:v>
                </c:pt>
              </c:numCache>
            </c:numRef>
          </c:yVal>
          <c:smooth val="0"/>
          <c:extLst>
            <c:ext xmlns:c16="http://schemas.microsoft.com/office/drawing/2014/chart" uri="{C3380CC4-5D6E-409C-BE32-E72D297353CC}">
              <c16:uniqueId val="{00000004-25C6-44F5-AE9D-1DD159A1E7D3}"/>
            </c:ext>
          </c:extLst>
        </c:ser>
        <c:ser>
          <c:idx val="7"/>
          <c:order val="5"/>
          <c:tx>
            <c:strRef>
              <c:f>D7a!$D$4:$D$5</c:f>
              <c:strCache>
                <c:ptCount val="2"/>
                <c:pt idx="0">
                  <c:v>#REF!</c:v>
                </c:pt>
                <c:pt idx="1">
                  <c:v>#REF!</c:v>
                </c:pt>
              </c:strCache>
            </c:strRef>
          </c:tx>
          <c:spPr>
            <a:ln w="25400">
              <a:solidFill>
                <a:srgbClr val="993366"/>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D7a!$I$8:$I$32</c:f>
              <c:numCache>
                <c:formatCode>#,##0</c:formatCode>
                <c:ptCount val="25"/>
                <c:pt idx="14">
                  <c:v>3410</c:v>
                </c:pt>
                <c:pt idx="15">
                  <c:v>3580</c:v>
                </c:pt>
                <c:pt idx="16">
                  <c:v>3656</c:v>
                </c:pt>
                <c:pt idx="17">
                  <c:v>3723</c:v>
                </c:pt>
                <c:pt idx="18">
                  <c:v>3682</c:v>
                </c:pt>
                <c:pt idx="19">
                  <c:v>3650</c:v>
                </c:pt>
                <c:pt idx="20">
                  <c:v>3604</c:v>
                </c:pt>
                <c:pt idx="21">
                  <c:v>3595</c:v>
                </c:pt>
                <c:pt idx="22">
                  <c:v>3584</c:v>
                </c:pt>
                <c:pt idx="23">
                  <c:v>3573</c:v>
                </c:pt>
                <c:pt idx="24">
                  <c:v>3551</c:v>
                </c:pt>
              </c:numCache>
            </c:numRef>
          </c:yVal>
          <c:smooth val="0"/>
          <c:extLst>
            <c:ext xmlns:c16="http://schemas.microsoft.com/office/drawing/2014/chart" uri="{C3380CC4-5D6E-409C-BE32-E72D297353CC}">
              <c16:uniqueId val="{00000005-25C6-44F5-AE9D-1DD159A1E7D3}"/>
            </c:ext>
          </c:extLst>
        </c:ser>
        <c:ser>
          <c:idx val="8"/>
          <c:order val="6"/>
          <c:tx>
            <c:strRef>
              <c:f>D7a!$J$4:$J$5</c:f>
              <c:strCache>
                <c:ptCount val="2"/>
                <c:pt idx="0">
                  <c:v>Kaufmännische Richtung /</c:v>
                </c:pt>
                <c:pt idx="1">
                  <c:v>Orientation commerciale</c:v>
                </c:pt>
              </c:strCache>
            </c:strRef>
          </c:tx>
          <c:spPr>
            <a:ln w="25400">
              <a:solidFill>
                <a:srgbClr val="3366FF"/>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D7a!$J$8:$J$32</c:f>
              <c:numCache>
                <c:formatCode>#,##0</c:formatCode>
                <c:ptCount val="25"/>
                <c:pt idx="0">
                  <c:v>151</c:v>
                </c:pt>
                <c:pt idx="1">
                  <c:v>287</c:v>
                </c:pt>
                <c:pt idx="2">
                  <c:v>1538</c:v>
                </c:pt>
                <c:pt idx="3">
                  <c:v>2565</c:v>
                </c:pt>
                <c:pt idx="4">
                  <c:v>2827</c:v>
                </c:pt>
                <c:pt idx="5">
                  <c:v>3314</c:v>
                </c:pt>
                <c:pt idx="6">
                  <c:v>3770</c:v>
                </c:pt>
                <c:pt idx="7">
                  <c:v>4358</c:v>
                </c:pt>
                <c:pt idx="8">
                  <c:v>4852</c:v>
                </c:pt>
                <c:pt idx="9">
                  <c:v>5391</c:v>
                </c:pt>
                <c:pt idx="10">
                  <c:v>5604</c:v>
                </c:pt>
                <c:pt idx="11">
                  <c:v>5615</c:v>
                </c:pt>
                <c:pt idx="12">
                  <c:v>5584</c:v>
                </c:pt>
                <c:pt idx="13">
                  <c:v>5550</c:v>
                </c:pt>
                <c:pt idx="14">
                  <c:v>5688</c:v>
                </c:pt>
              </c:numCache>
            </c:numRef>
          </c:yVal>
          <c:smooth val="0"/>
          <c:extLst>
            <c:ext xmlns:c16="http://schemas.microsoft.com/office/drawing/2014/chart" uri="{C3380CC4-5D6E-409C-BE32-E72D297353CC}">
              <c16:uniqueId val="{00000006-25C6-44F5-AE9D-1DD159A1E7D3}"/>
            </c:ext>
          </c:extLst>
        </c:ser>
        <c:ser>
          <c:idx val="1"/>
          <c:order val="7"/>
          <c:tx>
            <c:strRef>
              <c:f>D7a!$K$4:$K$5</c:f>
              <c:strCache>
                <c:ptCount val="2"/>
                <c:pt idx="0">
                  <c:v>#REF!</c:v>
                </c:pt>
                <c:pt idx="1">
                  <c:v>#REF!</c:v>
                </c:pt>
              </c:strCache>
            </c:strRef>
          </c:tx>
          <c:spPr>
            <a:ln w="25400">
              <a:solidFill>
                <a:srgbClr val="99CCFF"/>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D7a!$K$8:$K$32</c:f>
              <c:numCache>
                <c:formatCode>#,##0</c:formatCode>
                <c:ptCount val="25"/>
                <c:pt idx="14">
                  <c:v>5688</c:v>
                </c:pt>
                <c:pt idx="15">
                  <c:v>5939</c:v>
                </c:pt>
                <c:pt idx="16">
                  <c:v>6249</c:v>
                </c:pt>
                <c:pt idx="17">
                  <c:v>6169</c:v>
                </c:pt>
                <c:pt idx="18">
                  <c:v>6268</c:v>
                </c:pt>
                <c:pt idx="19">
                  <c:v>6199</c:v>
                </c:pt>
                <c:pt idx="20">
                  <c:v>6191</c:v>
                </c:pt>
                <c:pt idx="21">
                  <c:v>6123</c:v>
                </c:pt>
                <c:pt idx="22">
                  <c:v>6090</c:v>
                </c:pt>
                <c:pt idx="23">
                  <c:v>6042</c:v>
                </c:pt>
                <c:pt idx="24">
                  <c:v>5972</c:v>
                </c:pt>
              </c:numCache>
            </c:numRef>
          </c:yVal>
          <c:smooth val="0"/>
          <c:extLst>
            <c:ext xmlns:c16="http://schemas.microsoft.com/office/drawing/2014/chart" uri="{C3380CC4-5D6E-409C-BE32-E72D297353CC}">
              <c16:uniqueId val="{00000007-25C6-44F5-AE9D-1DD159A1E7D3}"/>
            </c:ext>
          </c:extLst>
        </c:ser>
        <c:ser>
          <c:idx val="2"/>
          <c:order val="8"/>
          <c:tx>
            <c:strRef>
              <c:f>D7a!$L$4:$L$5</c:f>
              <c:strCache>
                <c:ptCount val="2"/>
                <c:pt idx="0">
                  <c:v>#REF!</c:v>
                </c:pt>
                <c:pt idx="1">
                  <c:v>#REF!</c:v>
                </c:pt>
              </c:strCache>
            </c:strRef>
          </c:tx>
          <c:spPr>
            <a:ln w="25400">
              <a:solidFill>
                <a:srgbClr val="00CCFF"/>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D7a!$L$8:$L$32</c:f>
              <c:numCache>
                <c:formatCode>#,##0</c:formatCode>
                <c:ptCount val="25"/>
                <c:pt idx="14">
                  <c:v>5688</c:v>
                </c:pt>
                <c:pt idx="15">
                  <c:v>6038</c:v>
                </c:pt>
                <c:pt idx="16">
                  <c:v>6434</c:v>
                </c:pt>
                <c:pt idx="17">
                  <c:v>6368</c:v>
                </c:pt>
                <c:pt idx="18">
                  <c:v>6478</c:v>
                </c:pt>
                <c:pt idx="19">
                  <c:v>6387</c:v>
                </c:pt>
                <c:pt idx="20">
                  <c:v>6354</c:v>
                </c:pt>
                <c:pt idx="21">
                  <c:v>6275</c:v>
                </c:pt>
                <c:pt idx="22">
                  <c:v>6234</c:v>
                </c:pt>
                <c:pt idx="23">
                  <c:v>6176</c:v>
                </c:pt>
                <c:pt idx="24">
                  <c:v>6098</c:v>
                </c:pt>
              </c:numCache>
            </c:numRef>
          </c:yVal>
          <c:smooth val="0"/>
          <c:extLst>
            <c:ext xmlns:c16="http://schemas.microsoft.com/office/drawing/2014/chart" uri="{C3380CC4-5D6E-409C-BE32-E72D297353CC}">
              <c16:uniqueId val="{00000008-25C6-44F5-AE9D-1DD159A1E7D3}"/>
            </c:ext>
          </c:extLst>
        </c:ser>
        <c:ser>
          <c:idx val="5"/>
          <c:order val="9"/>
          <c:tx>
            <c:strRef>
              <c:f>D7a!$M$4:$M$5</c:f>
              <c:strCache>
                <c:ptCount val="2"/>
                <c:pt idx="0">
                  <c:v>Übrige Richtungen /</c:v>
                </c:pt>
                <c:pt idx="1">
                  <c:v>Autres orientations</c:v>
                </c:pt>
              </c:strCache>
            </c:strRef>
          </c:tx>
          <c:spPr>
            <a:ln w="25400">
              <a:solidFill>
                <a:srgbClr val="80800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D7a!$M$8:$M$32</c:f>
              <c:numCache>
                <c:formatCode>#,##0</c:formatCode>
                <c:ptCount val="25"/>
                <c:pt idx="0">
                  <c:v>101</c:v>
                </c:pt>
                <c:pt idx="1">
                  <c:v>238</c:v>
                </c:pt>
                <c:pt idx="2">
                  <c:v>273</c:v>
                </c:pt>
                <c:pt idx="3">
                  <c:v>358</c:v>
                </c:pt>
                <c:pt idx="4">
                  <c:v>432</c:v>
                </c:pt>
                <c:pt idx="5">
                  <c:v>477</c:v>
                </c:pt>
                <c:pt idx="6">
                  <c:v>553</c:v>
                </c:pt>
                <c:pt idx="7">
                  <c:v>716</c:v>
                </c:pt>
                <c:pt idx="8">
                  <c:v>884</c:v>
                </c:pt>
                <c:pt idx="9">
                  <c:v>1050</c:v>
                </c:pt>
                <c:pt idx="10">
                  <c:v>1437</c:v>
                </c:pt>
                <c:pt idx="11">
                  <c:v>1642</c:v>
                </c:pt>
                <c:pt idx="12">
                  <c:v>1860</c:v>
                </c:pt>
                <c:pt idx="13">
                  <c:v>2093</c:v>
                </c:pt>
                <c:pt idx="14">
                  <c:v>2319</c:v>
                </c:pt>
              </c:numCache>
            </c:numRef>
          </c:yVal>
          <c:smooth val="0"/>
          <c:extLst>
            <c:ext xmlns:c16="http://schemas.microsoft.com/office/drawing/2014/chart" uri="{C3380CC4-5D6E-409C-BE32-E72D297353CC}">
              <c16:uniqueId val="{00000009-25C6-44F5-AE9D-1DD159A1E7D3}"/>
            </c:ext>
          </c:extLst>
        </c:ser>
        <c:ser>
          <c:idx val="10"/>
          <c:order val="10"/>
          <c:tx>
            <c:strRef>
              <c:f>D7a!$N$4:$N$5</c:f>
              <c:strCache>
                <c:ptCount val="2"/>
                <c:pt idx="0">
                  <c:v>#REF!</c:v>
                </c:pt>
                <c:pt idx="1">
                  <c:v>#REF!</c:v>
                </c:pt>
              </c:strCache>
            </c:strRef>
          </c:tx>
          <c:spPr>
            <a:ln w="25400">
              <a:solidFill>
                <a:srgbClr val="99CC0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D7a!$N$8:$N$32</c:f>
              <c:numCache>
                <c:formatCode>#,##0</c:formatCode>
                <c:ptCount val="25"/>
                <c:pt idx="14">
                  <c:v>2319</c:v>
                </c:pt>
                <c:pt idx="15">
                  <c:v>2403</c:v>
                </c:pt>
                <c:pt idx="16">
                  <c:v>2597</c:v>
                </c:pt>
                <c:pt idx="17">
                  <c:v>2561</c:v>
                </c:pt>
                <c:pt idx="18">
                  <c:v>2646</c:v>
                </c:pt>
                <c:pt idx="19">
                  <c:v>2597</c:v>
                </c:pt>
                <c:pt idx="20">
                  <c:v>2591</c:v>
                </c:pt>
                <c:pt idx="21">
                  <c:v>2570</c:v>
                </c:pt>
                <c:pt idx="22">
                  <c:v>2563</c:v>
                </c:pt>
                <c:pt idx="23">
                  <c:v>2543</c:v>
                </c:pt>
                <c:pt idx="24">
                  <c:v>2528</c:v>
                </c:pt>
              </c:numCache>
            </c:numRef>
          </c:yVal>
          <c:smooth val="0"/>
          <c:extLst>
            <c:ext xmlns:c16="http://schemas.microsoft.com/office/drawing/2014/chart" uri="{C3380CC4-5D6E-409C-BE32-E72D297353CC}">
              <c16:uniqueId val="{0000000A-25C6-44F5-AE9D-1DD159A1E7D3}"/>
            </c:ext>
          </c:extLst>
        </c:ser>
        <c:ser>
          <c:idx val="11"/>
          <c:order val="11"/>
          <c:tx>
            <c:strRef>
              <c:f>D7a!$O$4:$O$5</c:f>
              <c:strCache>
                <c:ptCount val="2"/>
                <c:pt idx="0">
                  <c:v>#REF!</c:v>
                </c:pt>
                <c:pt idx="1">
                  <c:v>#REF!</c:v>
                </c:pt>
              </c:strCache>
            </c:strRef>
          </c:tx>
          <c:spPr>
            <a:ln w="25400">
              <a:solidFill>
                <a:srgbClr val="00FF00"/>
              </a:solidFill>
              <a:prstDash val="solid"/>
            </a:ln>
          </c:spPr>
          <c:marker>
            <c:symbol val="none"/>
          </c:marker>
          <c:xVal>
            <c:numRef>
              <c:f>D7a!$A$8:$A$32</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xVal>
          <c:yVal>
            <c:numRef>
              <c:f>D7a!$O$8:$O$32</c:f>
              <c:numCache>
                <c:formatCode>#,##0</c:formatCode>
                <c:ptCount val="25"/>
                <c:pt idx="14">
                  <c:v>2319</c:v>
                </c:pt>
                <c:pt idx="15">
                  <c:v>2617</c:v>
                </c:pt>
                <c:pt idx="16">
                  <c:v>3029</c:v>
                </c:pt>
                <c:pt idx="17">
                  <c:v>3124</c:v>
                </c:pt>
                <c:pt idx="18">
                  <c:v>3330</c:v>
                </c:pt>
                <c:pt idx="19">
                  <c:v>3306</c:v>
                </c:pt>
                <c:pt idx="20">
                  <c:v>3291</c:v>
                </c:pt>
                <c:pt idx="21">
                  <c:v>3267</c:v>
                </c:pt>
                <c:pt idx="22">
                  <c:v>3266</c:v>
                </c:pt>
                <c:pt idx="23">
                  <c:v>3246</c:v>
                </c:pt>
                <c:pt idx="24">
                  <c:v>3229</c:v>
                </c:pt>
              </c:numCache>
            </c:numRef>
          </c:yVal>
          <c:smooth val="0"/>
          <c:extLst>
            <c:ext xmlns:c16="http://schemas.microsoft.com/office/drawing/2014/chart" uri="{C3380CC4-5D6E-409C-BE32-E72D297353CC}">
              <c16:uniqueId val="{0000000B-25C6-44F5-AE9D-1DD159A1E7D3}"/>
            </c:ext>
          </c:extLst>
        </c:ser>
        <c:ser>
          <c:idx val="4"/>
          <c:order val="12"/>
          <c:tx>
            <c:v/>
          </c:tx>
          <c:spPr>
            <a:ln w="12700">
              <a:solidFill>
                <a:srgbClr val="FF0000"/>
              </a:solidFill>
              <a:prstDash val="solid"/>
            </a:ln>
          </c:spPr>
          <c:marker>
            <c:symbol val="diamond"/>
            <c:size val="4"/>
            <c:spPr>
              <a:solidFill>
                <a:srgbClr val="FF0000"/>
              </a:solidFill>
              <a:ln>
                <a:solidFill>
                  <a:srgbClr val="FF0000"/>
                </a:solidFill>
                <a:prstDash val="solid"/>
              </a:ln>
            </c:spPr>
          </c:marker>
          <c:errBars>
            <c:errDir val="y"/>
            <c:errBarType val="both"/>
            <c:errValType val="cust"/>
            <c:noEndCap val="0"/>
            <c:plus>
              <c:numRef>
                <c:f>D7a!$F$25:$F$25</c:f>
                <c:numCache>
                  <c:formatCode>General</c:formatCode>
                  <c:ptCount val="1"/>
                  <c:pt idx="0">
                    <c:v>447.5673704253403</c:v>
                  </c:pt>
                </c:numCache>
              </c:numRef>
            </c:plus>
            <c:minus>
              <c:numRef>
                <c:f>D7a!$F$25:$F$25</c:f>
                <c:numCache>
                  <c:formatCode>General</c:formatCode>
                  <c:ptCount val="1"/>
                  <c:pt idx="0">
                    <c:v>447.5673704253403</c:v>
                  </c:pt>
                </c:numCache>
              </c:numRef>
            </c:minus>
            <c:spPr>
              <a:ln w="12700">
                <a:solidFill>
                  <a:srgbClr val="FF0000"/>
                </a:solidFill>
                <a:prstDash val="solid"/>
              </a:ln>
            </c:spPr>
          </c:errBars>
          <c:xVal>
            <c:numRef>
              <c:f>D7a!$A$23:$A$23</c:f>
              <c:numCache>
                <c:formatCode>General</c:formatCode>
                <c:ptCount val="1"/>
                <c:pt idx="0">
                  <c:v>2010</c:v>
                </c:pt>
              </c:numCache>
            </c:numRef>
          </c:xVal>
          <c:yVal>
            <c:numRef>
              <c:f>D7a!$F$23:$F$23</c:f>
              <c:numCache>
                <c:formatCode>#,##0</c:formatCode>
                <c:ptCount val="1"/>
                <c:pt idx="0">
                  <c:v>1000</c:v>
                </c:pt>
              </c:numCache>
            </c:numRef>
          </c:yVal>
          <c:smooth val="0"/>
          <c:extLst>
            <c:ext xmlns:c16="http://schemas.microsoft.com/office/drawing/2014/chart" uri="{C3380CC4-5D6E-409C-BE32-E72D297353CC}">
              <c16:uniqueId val="{0000000C-25C6-44F5-AE9D-1DD159A1E7D3}"/>
            </c:ext>
          </c:extLst>
        </c:ser>
        <c:dLbls>
          <c:showLegendKey val="0"/>
          <c:showVal val="0"/>
          <c:showCatName val="0"/>
          <c:showSerName val="0"/>
          <c:showPercent val="0"/>
          <c:showBubbleSize val="0"/>
        </c:dLbls>
        <c:axId val="243915864"/>
        <c:axId val="243916256"/>
      </c:scatterChart>
      <c:valAx>
        <c:axId val="243915864"/>
        <c:scaling>
          <c:orientation val="minMax"/>
          <c:max val="2019"/>
          <c:min val="1995"/>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243916256"/>
        <c:crossesAt val="0"/>
        <c:crossBetween val="midCat"/>
        <c:majorUnit val="2"/>
        <c:minorUnit val="1"/>
      </c:valAx>
      <c:valAx>
        <c:axId val="243916256"/>
        <c:scaling>
          <c:orientation val="minMax"/>
          <c:max val="14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43915864"/>
        <c:crossesAt val="1980"/>
        <c:crossBetween val="midCat"/>
        <c:majorUnit val="2000"/>
        <c:minorUnit val="1000"/>
      </c:valAx>
      <c:spPr>
        <a:solidFill>
          <a:srgbClr val="FFFFFF"/>
        </a:solidFill>
        <a:ln w="12700">
          <a:solidFill>
            <a:srgbClr val="808080"/>
          </a:solidFill>
          <a:prstDash val="solid"/>
        </a:ln>
      </c:spPr>
    </c:plotArea>
    <c:legend>
      <c:legendPos val="b"/>
      <c:layout>
        <c:manualLayout>
          <c:xMode val="edge"/>
          <c:yMode val="edge"/>
          <c:x val="2.8798411122144985E-2"/>
          <c:y val="0.8687506628041699"/>
          <c:w val="0.94836146971200108"/>
          <c:h val="0.1265625965595982"/>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9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D7a!$G$5</c:f>
              <c:strCache>
                <c:ptCount val="1"/>
                <c:pt idx="0">
                  <c:v>Orientation technique</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D7a!$G$7:$G$32</c:f>
              <c:numCache>
                <c:formatCode>#,##0</c:formatCode>
                <c:ptCount val="26"/>
                <c:pt idx="0">
                  <c:v>136</c:v>
                </c:pt>
                <c:pt idx="1">
                  <c:v>228</c:v>
                </c:pt>
                <c:pt idx="2">
                  <c:v>1753</c:v>
                </c:pt>
                <c:pt idx="3">
                  <c:v>2607</c:v>
                </c:pt>
                <c:pt idx="4">
                  <c:v>2715</c:v>
                </c:pt>
                <c:pt idx="5">
                  <c:v>2768</c:v>
                </c:pt>
                <c:pt idx="6">
                  <c:v>2684</c:v>
                </c:pt>
                <c:pt idx="7">
                  <c:v>2966</c:v>
                </c:pt>
                <c:pt idx="8">
                  <c:v>3111</c:v>
                </c:pt>
                <c:pt idx="9">
                  <c:v>3291</c:v>
                </c:pt>
                <c:pt idx="10">
                  <c:v>3433</c:v>
                </c:pt>
                <c:pt idx="11">
                  <c:v>3678</c:v>
                </c:pt>
                <c:pt idx="12">
                  <c:v>3358</c:v>
                </c:pt>
                <c:pt idx="13">
                  <c:v>3153</c:v>
                </c:pt>
                <c:pt idx="14">
                  <c:v>3269</c:v>
                </c:pt>
                <c:pt idx="15">
                  <c:v>3410</c:v>
                </c:pt>
              </c:numCache>
            </c:numRef>
          </c:yVal>
          <c:smooth val="0"/>
          <c:extLst>
            <c:ext xmlns:c16="http://schemas.microsoft.com/office/drawing/2014/chart" uri="{C3380CC4-5D6E-409C-BE32-E72D297353CC}">
              <c16:uniqueId val="{00000000-C068-4C42-84F3-A35F9A90EED9}"/>
            </c:ext>
          </c:extLst>
        </c:ser>
        <c:ser>
          <c:idx val="3"/>
          <c:order val="1"/>
          <c:tx>
            <c:strRef>
              <c:f>D7a!#REF!</c:f>
              <c:strCache>
                <c:ptCount val="1"/>
                <c:pt idx="0">
                  <c:v>#REF!</c:v>
                </c:pt>
              </c:strCache>
            </c:strRef>
          </c:tx>
          <c:spPr>
            <a:ln w="12700">
              <a:solidFill>
                <a:srgbClr val="000000"/>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1-C068-4C42-84F3-A35F9A90EED9}"/>
            </c:ext>
          </c:extLst>
        </c:ser>
        <c:ser>
          <c:idx val="6"/>
          <c:order val="2"/>
          <c:tx>
            <c:strRef>
              <c:f>D7a!#REF!</c:f>
              <c:strCache>
                <c:ptCount val="1"/>
                <c:pt idx="0">
                  <c:v>#REF!</c:v>
                </c:pt>
              </c:strCache>
            </c:strRef>
          </c:tx>
          <c:spPr>
            <a:ln w="12700">
              <a:solidFill>
                <a:srgbClr val="000000"/>
              </a:solidFill>
              <a:prstDash val="sys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2-C068-4C42-84F3-A35F9A90EED9}"/>
            </c:ext>
          </c:extLst>
        </c:ser>
        <c:ser>
          <c:idx val="4"/>
          <c:order val="3"/>
          <c:tx>
            <c:strRef>
              <c:f>D7a!#REF!</c:f>
              <c:strCache>
                <c:ptCount val="1"/>
                <c:pt idx="0">
                  <c:v>#REF!</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3-C068-4C42-84F3-A35F9A90EED9}"/>
            </c:ext>
          </c:extLst>
        </c:ser>
        <c:ser>
          <c:idx val="1"/>
          <c:order val="4"/>
          <c:tx>
            <c:strRef>
              <c:f>D7a!#REF!</c:f>
              <c:strCache>
                <c:ptCount val="1"/>
                <c:pt idx="0">
                  <c:v>#REF!</c:v>
                </c:pt>
              </c:strCache>
            </c:strRef>
          </c:tx>
          <c:spPr>
            <a:ln w="25400">
              <a:solidFill>
                <a:srgbClr val="FF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4-C068-4C42-84F3-A35F9A90EED9}"/>
            </c:ext>
          </c:extLst>
        </c:ser>
        <c:ser>
          <c:idx val="2"/>
          <c:order val="5"/>
          <c:tx>
            <c:strRef>
              <c:f>D7a!#REF!</c:f>
              <c:strCache>
                <c:ptCount val="1"/>
                <c:pt idx="0">
                  <c:v>#REF!</c:v>
                </c:pt>
              </c:strCache>
            </c:strRef>
          </c:tx>
          <c:spPr>
            <a:ln w="25400">
              <a:solidFill>
                <a:srgbClr val="339966"/>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5-C068-4C42-84F3-A35F9A90EED9}"/>
            </c:ext>
          </c:extLst>
        </c:ser>
        <c:ser>
          <c:idx val="5"/>
          <c:order val="6"/>
          <c:tx>
            <c:strRef>
              <c:f>D7a!#REF!</c:f>
              <c:strCache>
                <c:ptCount val="1"/>
                <c:pt idx="0">
                  <c:v>#REF!</c:v>
                </c:pt>
              </c:strCache>
            </c:strRef>
          </c:tx>
          <c:spPr>
            <a:ln w="25400">
              <a:solidFill>
                <a:srgbClr val="00CCFF"/>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6-C068-4C42-84F3-A35F9A90EED9}"/>
            </c:ext>
          </c:extLst>
        </c:ser>
        <c:dLbls>
          <c:showLegendKey val="0"/>
          <c:showVal val="0"/>
          <c:showCatName val="0"/>
          <c:showSerName val="0"/>
          <c:showPercent val="0"/>
          <c:showBubbleSize val="0"/>
        </c:dLbls>
        <c:axId val="243917040"/>
        <c:axId val="243917432"/>
      </c:scatterChart>
      <c:valAx>
        <c:axId val="243917040"/>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243917432"/>
        <c:crossesAt val="67000"/>
        <c:crossBetween val="midCat"/>
        <c:majorUnit val="1"/>
        <c:minorUnit val="1"/>
      </c:valAx>
      <c:valAx>
        <c:axId val="243917432"/>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3917040"/>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Formation professionnelle, 1</a:t>
            </a:r>
            <a:r>
              <a:rPr lang="en-US" sz="100" b="1" i="0" u="none" strike="noStrike" baseline="30000">
                <a:solidFill>
                  <a:srgbClr val="000000"/>
                </a:solidFill>
                <a:latin typeface="Arial"/>
                <a:cs typeface="Arial"/>
              </a:rPr>
              <a:t>re</a:t>
            </a:r>
            <a:r>
              <a:rPr lang="en-US" sz="100" b="1" i="0" u="none" strike="noStrike" baseline="0">
                <a:solidFill>
                  <a:srgbClr val="000000"/>
                </a:solidFill>
                <a:latin typeface="Arial"/>
                <a:cs typeface="Arial"/>
              </a:rPr>
              <a:t> année: Prévisions</a:t>
            </a:r>
          </a:p>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Scénario A: q0(j),q1+(j)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 [91-03] / Scénario B: q0(j)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c(j)+N9(j-1)+j [81-03] , q1+(j)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c(j)+N9(j-1) [91-03] /</a:t>
            </a:r>
          </a:p>
          <a:p>
            <a:pPr>
              <a:defRPr sz="100" b="1" i="0" u="none" strike="noStrike" baseline="0">
                <a:solidFill>
                  <a:srgbClr val="000000"/>
                </a:solidFill>
                <a:latin typeface="Arial"/>
                <a:ea typeface="Arial"/>
                <a:cs typeface="Arial"/>
              </a:defRPr>
            </a:pPr>
            <a:r>
              <a:rPr lang="en-US" sz="100" b="1" i="0" u="none" strike="noStrike" baseline="0">
                <a:solidFill>
                  <a:srgbClr val="000000"/>
                </a:solidFill>
                <a:latin typeface="Arial"/>
                <a:cs typeface="Arial"/>
              </a:rPr>
              <a:t>Scénario C: q99(04)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dnca(04) , q99(05) </a:t>
            </a:r>
            <a:r>
              <a:rPr lang="en-US" sz="100" b="1" i="0" u="none" strike="noStrike" baseline="0">
                <a:solidFill>
                  <a:srgbClr val="000000"/>
                </a:solidFill>
                <a:latin typeface="Symbol"/>
              </a:rPr>
              <a:t>»</a:t>
            </a:r>
            <a:r>
              <a:rPr lang="en-US" sz="100" b="1" i="0" u="none" strike="noStrike" baseline="0">
                <a:solidFill>
                  <a:srgbClr val="000000"/>
                </a:solidFill>
                <a:latin typeface="Arial"/>
                <a:cs typeface="Arial"/>
              </a:rPr>
              <a:t> rbar4(05) , q99(06-14) = </a:t>
            </a:r>
            <a:r>
              <a:rPr lang="en-US" sz="100" b="1" i="0" u="none" strike="noStrike" baseline="0">
                <a:solidFill>
                  <a:srgbClr val="000000"/>
                </a:solidFill>
                <a:latin typeface="Symbol"/>
              </a:rPr>
              <a:t>m</a:t>
            </a:r>
            <a:r>
              <a:rPr lang="en-US" sz="100" b="1" i="0" u="none" strike="noStrike" baseline="0">
                <a:solidFill>
                  <a:srgbClr val="000000"/>
                </a:solidFill>
                <a:latin typeface="Arial"/>
                <a:cs typeface="Arial"/>
              </a:rPr>
              <a:t>q99(98-03)</a:t>
            </a:r>
          </a:p>
        </c:rich>
      </c:tx>
      <c:overlay val="0"/>
      <c:spPr>
        <a:noFill/>
        <a:ln w="25400">
          <a:noFill/>
        </a:ln>
      </c:spPr>
    </c:title>
    <c:autoTitleDeleted val="0"/>
    <c:plotArea>
      <c:layout/>
      <c:scatterChart>
        <c:scatterStyle val="lineMarker"/>
        <c:varyColors val="0"/>
        <c:ser>
          <c:idx val="0"/>
          <c:order val="0"/>
          <c:tx>
            <c:strRef>
              <c:f>D7a!$G$5</c:f>
              <c:strCache>
                <c:ptCount val="1"/>
                <c:pt idx="0">
                  <c:v>Orientation technique</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D7a!$G$7:$G$32</c:f>
              <c:numCache>
                <c:formatCode>#,##0</c:formatCode>
                <c:ptCount val="26"/>
                <c:pt idx="0">
                  <c:v>136</c:v>
                </c:pt>
                <c:pt idx="1">
                  <c:v>228</c:v>
                </c:pt>
                <c:pt idx="2">
                  <c:v>1753</c:v>
                </c:pt>
                <c:pt idx="3">
                  <c:v>2607</c:v>
                </c:pt>
                <c:pt idx="4">
                  <c:v>2715</c:v>
                </c:pt>
                <c:pt idx="5">
                  <c:v>2768</c:v>
                </c:pt>
                <c:pt idx="6">
                  <c:v>2684</c:v>
                </c:pt>
                <c:pt idx="7">
                  <c:v>2966</c:v>
                </c:pt>
                <c:pt idx="8">
                  <c:v>3111</c:v>
                </c:pt>
                <c:pt idx="9">
                  <c:v>3291</c:v>
                </c:pt>
                <c:pt idx="10">
                  <c:v>3433</c:v>
                </c:pt>
                <c:pt idx="11">
                  <c:v>3678</c:v>
                </c:pt>
                <c:pt idx="12">
                  <c:v>3358</c:v>
                </c:pt>
                <c:pt idx="13">
                  <c:v>3153</c:v>
                </c:pt>
                <c:pt idx="14">
                  <c:v>3269</c:v>
                </c:pt>
                <c:pt idx="15">
                  <c:v>3410</c:v>
                </c:pt>
              </c:numCache>
            </c:numRef>
          </c:yVal>
          <c:smooth val="0"/>
          <c:extLst>
            <c:ext xmlns:c16="http://schemas.microsoft.com/office/drawing/2014/chart" uri="{C3380CC4-5D6E-409C-BE32-E72D297353CC}">
              <c16:uniqueId val="{00000000-5B11-4F50-A923-A912386704C6}"/>
            </c:ext>
          </c:extLst>
        </c:ser>
        <c:ser>
          <c:idx val="2"/>
          <c:order val="1"/>
          <c:tx>
            <c:strRef>
              <c:f>D7a!#REF!</c:f>
              <c:strCache>
                <c:ptCount val="1"/>
                <c:pt idx="0">
                  <c:v>#REF!</c:v>
                </c:pt>
              </c:strCache>
            </c:strRef>
          </c:tx>
          <c:spPr>
            <a:ln w="12700">
              <a:solidFill>
                <a:srgbClr val="000000"/>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1-5B11-4F50-A923-A912386704C6}"/>
            </c:ext>
          </c:extLst>
        </c:ser>
        <c:ser>
          <c:idx val="5"/>
          <c:order val="2"/>
          <c:tx>
            <c:strRef>
              <c:f>D7a!#REF!</c:f>
              <c:strCache>
                <c:ptCount val="1"/>
                <c:pt idx="0">
                  <c:v>#REF!</c:v>
                </c:pt>
              </c:strCache>
            </c:strRef>
          </c:tx>
          <c:spPr>
            <a:ln w="12700">
              <a:solidFill>
                <a:srgbClr val="000000"/>
              </a:solidFill>
              <a:prstDash val="sys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2-5B11-4F50-A923-A912386704C6}"/>
            </c:ext>
          </c:extLst>
        </c:ser>
        <c:ser>
          <c:idx val="6"/>
          <c:order val="3"/>
          <c:tx>
            <c:strRef>
              <c:f>D7a!#REF!</c:f>
              <c:strCache>
                <c:ptCount val="1"/>
                <c:pt idx="0">
                  <c:v>#REF!</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3-5B11-4F50-A923-A912386704C6}"/>
            </c:ext>
          </c:extLst>
        </c:ser>
        <c:ser>
          <c:idx val="1"/>
          <c:order val="4"/>
          <c:tx>
            <c:strRef>
              <c:f>D7a!#REF!</c:f>
              <c:strCache>
                <c:ptCount val="1"/>
                <c:pt idx="0">
                  <c:v>#REF!</c:v>
                </c:pt>
              </c:strCache>
            </c:strRef>
          </c:tx>
          <c:spPr>
            <a:ln w="25400">
              <a:solidFill>
                <a:srgbClr val="FF0000"/>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4-5B11-4F50-A923-A912386704C6}"/>
            </c:ext>
          </c:extLst>
        </c:ser>
        <c:ser>
          <c:idx val="3"/>
          <c:order val="5"/>
          <c:tx>
            <c:strRef>
              <c:f>D7a!$C$5</c:f>
              <c:strCache>
                <c:ptCount val="1"/>
                <c:pt idx="0">
                  <c:v>#REF!</c:v>
                </c:pt>
              </c:strCache>
            </c:strRef>
          </c:tx>
          <c:spPr>
            <a:ln w="25400">
              <a:solidFill>
                <a:srgbClr val="FF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D7a!$H$7:$H$32</c:f>
              <c:numCache>
                <c:formatCode>#,##0</c:formatCode>
                <c:ptCount val="26"/>
                <c:pt idx="15">
                  <c:v>3410</c:v>
                </c:pt>
                <c:pt idx="16">
                  <c:v>3535</c:v>
                </c:pt>
                <c:pt idx="17">
                  <c:v>3575</c:v>
                </c:pt>
                <c:pt idx="18">
                  <c:v>3618</c:v>
                </c:pt>
                <c:pt idx="19">
                  <c:v>3592</c:v>
                </c:pt>
                <c:pt idx="20">
                  <c:v>3577</c:v>
                </c:pt>
                <c:pt idx="21">
                  <c:v>3545</c:v>
                </c:pt>
                <c:pt idx="22">
                  <c:v>3530</c:v>
                </c:pt>
                <c:pt idx="23">
                  <c:v>3500</c:v>
                </c:pt>
                <c:pt idx="24">
                  <c:v>3474</c:v>
                </c:pt>
                <c:pt idx="25">
                  <c:v>3442</c:v>
                </c:pt>
              </c:numCache>
            </c:numRef>
          </c:yVal>
          <c:smooth val="0"/>
          <c:extLst>
            <c:ext xmlns:c16="http://schemas.microsoft.com/office/drawing/2014/chart" uri="{C3380CC4-5D6E-409C-BE32-E72D297353CC}">
              <c16:uniqueId val="{00000005-5B11-4F50-A923-A912386704C6}"/>
            </c:ext>
          </c:extLst>
        </c:ser>
        <c:ser>
          <c:idx val="4"/>
          <c:order val="6"/>
          <c:tx>
            <c:strRef>
              <c:f>D7a!#REF!</c:f>
              <c:strCache>
                <c:ptCount val="1"/>
                <c:pt idx="0">
                  <c:v>#REF!</c:v>
                </c:pt>
              </c:strCache>
            </c:strRef>
          </c:tx>
          <c:spPr>
            <a:ln w="25400">
              <a:solidFill>
                <a:srgbClr val="339966"/>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6-5B11-4F50-A923-A912386704C6}"/>
            </c:ext>
          </c:extLst>
        </c:ser>
        <c:ser>
          <c:idx val="7"/>
          <c:order val="7"/>
          <c:tx>
            <c:strRef>
              <c:f>D7a!$D$5</c:f>
              <c:strCache>
                <c:ptCount val="1"/>
                <c:pt idx="0">
                  <c:v>#REF!</c:v>
                </c:pt>
              </c:strCache>
            </c:strRef>
          </c:tx>
          <c:spPr>
            <a:ln w="25400">
              <a:solidFill>
                <a:srgbClr val="339966"/>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D7a!$I$7:$I$32</c:f>
              <c:numCache>
                <c:formatCode>#,##0</c:formatCode>
                <c:ptCount val="26"/>
                <c:pt idx="15">
                  <c:v>3410</c:v>
                </c:pt>
                <c:pt idx="16">
                  <c:v>3580</c:v>
                </c:pt>
                <c:pt idx="17">
                  <c:v>3656</c:v>
                </c:pt>
                <c:pt idx="18">
                  <c:v>3723</c:v>
                </c:pt>
                <c:pt idx="19">
                  <c:v>3682</c:v>
                </c:pt>
                <c:pt idx="20">
                  <c:v>3650</c:v>
                </c:pt>
                <c:pt idx="21">
                  <c:v>3604</c:v>
                </c:pt>
                <c:pt idx="22">
                  <c:v>3595</c:v>
                </c:pt>
                <c:pt idx="23">
                  <c:v>3584</c:v>
                </c:pt>
                <c:pt idx="24">
                  <c:v>3573</c:v>
                </c:pt>
                <c:pt idx="25">
                  <c:v>3551</c:v>
                </c:pt>
              </c:numCache>
            </c:numRef>
          </c:yVal>
          <c:smooth val="0"/>
          <c:extLst>
            <c:ext xmlns:c16="http://schemas.microsoft.com/office/drawing/2014/chart" uri="{C3380CC4-5D6E-409C-BE32-E72D297353CC}">
              <c16:uniqueId val="{00000007-5B11-4F50-A923-A912386704C6}"/>
            </c:ext>
          </c:extLst>
        </c:ser>
        <c:ser>
          <c:idx val="8"/>
          <c:order val="8"/>
          <c:tx>
            <c:strRef>
              <c:f>D7a!$J$5</c:f>
              <c:strCache>
                <c:ptCount val="1"/>
                <c:pt idx="0">
                  <c:v>Orientation commerciale</c:v>
                </c:pt>
              </c:strCache>
            </c:strRef>
          </c:tx>
          <c:spPr>
            <a:ln w="25400">
              <a:solidFill>
                <a:srgbClr val="00CCFF"/>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D7a!$J$7:$J$32</c:f>
              <c:numCache>
                <c:formatCode>#,##0</c:formatCode>
                <c:ptCount val="26"/>
                <c:pt idx="0">
                  <c:v>0</c:v>
                </c:pt>
                <c:pt idx="1">
                  <c:v>151</c:v>
                </c:pt>
                <c:pt idx="2">
                  <c:v>287</c:v>
                </c:pt>
                <c:pt idx="3">
                  <c:v>1538</c:v>
                </c:pt>
                <c:pt idx="4">
                  <c:v>2565</c:v>
                </c:pt>
                <c:pt idx="5">
                  <c:v>2827</c:v>
                </c:pt>
                <c:pt idx="6">
                  <c:v>3314</c:v>
                </c:pt>
                <c:pt idx="7">
                  <c:v>3770</c:v>
                </c:pt>
                <c:pt idx="8">
                  <c:v>4358</c:v>
                </c:pt>
                <c:pt idx="9">
                  <c:v>4852</c:v>
                </c:pt>
                <c:pt idx="10">
                  <c:v>5391</c:v>
                </c:pt>
                <c:pt idx="11">
                  <c:v>5604</c:v>
                </c:pt>
                <c:pt idx="12">
                  <c:v>5615</c:v>
                </c:pt>
                <c:pt idx="13">
                  <c:v>5584</c:v>
                </c:pt>
                <c:pt idx="14">
                  <c:v>5550</c:v>
                </c:pt>
                <c:pt idx="15">
                  <c:v>5688</c:v>
                </c:pt>
              </c:numCache>
            </c:numRef>
          </c:yVal>
          <c:smooth val="0"/>
          <c:extLst>
            <c:ext xmlns:c16="http://schemas.microsoft.com/office/drawing/2014/chart" uri="{C3380CC4-5D6E-409C-BE32-E72D297353CC}">
              <c16:uniqueId val="{00000008-5B11-4F50-A923-A912386704C6}"/>
            </c:ext>
          </c:extLst>
        </c:ser>
        <c:dLbls>
          <c:showLegendKey val="0"/>
          <c:showVal val="0"/>
          <c:showCatName val="0"/>
          <c:showSerName val="0"/>
          <c:showPercent val="0"/>
          <c:showBubbleSize val="0"/>
        </c:dLbls>
        <c:axId val="243918216"/>
        <c:axId val="243918608"/>
      </c:scatterChart>
      <c:valAx>
        <c:axId val="243918216"/>
        <c:scaling>
          <c:orientation val="minMax"/>
          <c:max val="2014"/>
          <c:min val="1998"/>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fr-FR"/>
          </a:p>
        </c:txPr>
        <c:crossAx val="243918608"/>
        <c:crossesAt val="74000"/>
        <c:crossBetween val="midCat"/>
        <c:majorUnit val="1"/>
        <c:minorUnit val="1"/>
      </c:valAx>
      <c:valAx>
        <c:axId val="243918608"/>
        <c:scaling>
          <c:orientation val="minMax"/>
          <c:max val="88000"/>
          <c:min val="74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3918216"/>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US"/>
              <a:t>Degré secondaire II, formation professionnelle, 1re année: Prévisions</a:t>
            </a:r>
          </a:p>
        </c:rich>
      </c:tx>
      <c:overlay val="0"/>
      <c:spPr>
        <a:noFill/>
        <a:ln w="25400">
          <a:noFill/>
        </a:ln>
      </c:spPr>
    </c:title>
    <c:autoTitleDeleted val="0"/>
    <c:plotArea>
      <c:layout/>
      <c:scatterChart>
        <c:scatterStyle val="lineMarker"/>
        <c:varyColors val="0"/>
        <c:ser>
          <c:idx val="0"/>
          <c:order val="0"/>
          <c:tx>
            <c:strRef>
              <c:f>D7a!$G$5</c:f>
              <c:strCache>
                <c:ptCount val="1"/>
                <c:pt idx="0">
                  <c:v>Orientation technique</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D7a!$G$7:$G$32</c:f>
              <c:numCache>
                <c:formatCode>#,##0</c:formatCode>
                <c:ptCount val="26"/>
                <c:pt idx="0">
                  <c:v>136</c:v>
                </c:pt>
                <c:pt idx="1">
                  <c:v>228</c:v>
                </c:pt>
                <c:pt idx="2">
                  <c:v>1753</c:v>
                </c:pt>
                <c:pt idx="3">
                  <c:v>2607</c:v>
                </c:pt>
                <c:pt idx="4">
                  <c:v>2715</c:v>
                </c:pt>
                <c:pt idx="5">
                  <c:v>2768</c:v>
                </c:pt>
                <c:pt idx="6">
                  <c:v>2684</c:v>
                </c:pt>
                <c:pt idx="7">
                  <c:v>2966</c:v>
                </c:pt>
                <c:pt idx="8">
                  <c:v>3111</c:v>
                </c:pt>
                <c:pt idx="9">
                  <c:v>3291</c:v>
                </c:pt>
                <c:pt idx="10">
                  <c:v>3433</c:v>
                </c:pt>
                <c:pt idx="11">
                  <c:v>3678</c:v>
                </c:pt>
                <c:pt idx="12">
                  <c:v>3358</c:v>
                </c:pt>
                <c:pt idx="13">
                  <c:v>3153</c:v>
                </c:pt>
                <c:pt idx="14">
                  <c:v>3269</c:v>
                </c:pt>
                <c:pt idx="15">
                  <c:v>3410</c:v>
                </c:pt>
              </c:numCache>
            </c:numRef>
          </c:yVal>
          <c:smooth val="0"/>
          <c:extLst>
            <c:ext xmlns:c16="http://schemas.microsoft.com/office/drawing/2014/chart" uri="{C3380CC4-5D6E-409C-BE32-E72D297353CC}">
              <c16:uniqueId val="{00000000-21BC-4792-B713-8F5D60C2AD1C}"/>
            </c:ext>
          </c:extLst>
        </c:ser>
        <c:ser>
          <c:idx val="3"/>
          <c:order val="1"/>
          <c:tx>
            <c:strRef>
              <c:f>D7a!#REF!</c:f>
              <c:strCache>
                <c:ptCount val="1"/>
                <c:pt idx="0">
                  <c:v>#REF!</c:v>
                </c:pt>
              </c:strCache>
            </c:strRef>
          </c:tx>
          <c:spPr>
            <a:ln w="12700">
              <a:solidFill>
                <a:srgbClr val="000000"/>
              </a:solidFill>
              <a:prstDash val="lg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1-21BC-4792-B713-8F5D60C2AD1C}"/>
            </c:ext>
          </c:extLst>
        </c:ser>
        <c:ser>
          <c:idx val="6"/>
          <c:order val="2"/>
          <c:tx>
            <c:strRef>
              <c:f>D7a!#REF!</c:f>
              <c:strCache>
                <c:ptCount val="1"/>
                <c:pt idx="0">
                  <c:v>#REF!</c:v>
                </c:pt>
              </c:strCache>
            </c:strRef>
          </c:tx>
          <c:spPr>
            <a:ln w="12700">
              <a:solidFill>
                <a:srgbClr val="000000"/>
              </a:solidFill>
              <a:prstDash val="sysDash"/>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2-21BC-4792-B713-8F5D60C2AD1C}"/>
            </c:ext>
          </c:extLst>
        </c:ser>
        <c:ser>
          <c:idx val="4"/>
          <c:order val="3"/>
          <c:tx>
            <c:strRef>
              <c:f>D7a!#REF!</c:f>
              <c:strCache>
                <c:ptCount val="1"/>
                <c:pt idx="0">
                  <c:v>#REF!</c:v>
                </c:pt>
              </c:strCache>
            </c:strRef>
          </c:tx>
          <c:spPr>
            <a:ln w="25400">
              <a:solidFill>
                <a:srgbClr val="00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3-21BC-4792-B713-8F5D60C2AD1C}"/>
            </c:ext>
          </c:extLst>
        </c:ser>
        <c:ser>
          <c:idx val="1"/>
          <c:order val="4"/>
          <c:tx>
            <c:strRef>
              <c:f>D7a!#REF!</c:f>
              <c:strCache>
                <c:ptCount val="1"/>
                <c:pt idx="0">
                  <c:v>#REF!</c:v>
                </c:pt>
              </c:strCache>
            </c:strRef>
          </c:tx>
          <c:spPr>
            <a:ln w="25400">
              <a:solidFill>
                <a:srgbClr val="FF0000"/>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4-21BC-4792-B713-8F5D60C2AD1C}"/>
            </c:ext>
          </c:extLst>
        </c:ser>
        <c:ser>
          <c:idx val="2"/>
          <c:order val="5"/>
          <c:tx>
            <c:strRef>
              <c:f>D7a!#REF!</c:f>
              <c:strCache>
                <c:ptCount val="1"/>
                <c:pt idx="0">
                  <c:v>#REF!</c:v>
                </c:pt>
              </c:strCache>
            </c:strRef>
          </c:tx>
          <c:spPr>
            <a:ln w="25400">
              <a:solidFill>
                <a:srgbClr val="339966"/>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5-21BC-4792-B713-8F5D60C2AD1C}"/>
            </c:ext>
          </c:extLst>
        </c:ser>
        <c:ser>
          <c:idx val="5"/>
          <c:order val="6"/>
          <c:tx>
            <c:strRef>
              <c:f>D7a!#REF!</c:f>
              <c:strCache>
                <c:ptCount val="1"/>
                <c:pt idx="0">
                  <c:v>#REF!</c:v>
                </c:pt>
              </c:strCache>
            </c:strRef>
          </c:tx>
          <c:spPr>
            <a:ln w="25400">
              <a:solidFill>
                <a:srgbClr val="00CCFF"/>
              </a:solidFill>
              <a:prstDash val="solid"/>
            </a:ln>
          </c:spPr>
          <c:marker>
            <c:symbol val="none"/>
          </c:marker>
          <c:xVal>
            <c:numRef>
              <c:f>D7a!$A$7:$A$32</c:f>
              <c:numCache>
                <c:formatCode>General</c:formatCode>
                <c:ptCount val="26"/>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numCache>
            </c:numRef>
          </c:xVal>
          <c:yVal>
            <c:numRef>
              <c:f>D7a!#REF!</c:f>
              <c:numCache>
                <c:formatCode>General</c:formatCode>
                <c:ptCount val="1"/>
                <c:pt idx="0">
                  <c:v>1</c:v>
                </c:pt>
              </c:numCache>
            </c:numRef>
          </c:yVal>
          <c:smooth val="0"/>
          <c:extLst>
            <c:ext xmlns:c16="http://schemas.microsoft.com/office/drawing/2014/chart" uri="{C3380CC4-5D6E-409C-BE32-E72D297353CC}">
              <c16:uniqueId val="{00000006-21BC-4792-B713-8F5D60C2AD1C}"/>
            </c:ext>
          </c:extLst>
        </c:ser>
        <c:dLbls>
          <c:showLegendKey val="0"/>
          <c:showVal val="0"/>
          <c:showCatName val="0"/>
          <c:showSerName val="0"/>
          <c:showPercent val="0"/>
          <c:showBubbleSize val="0"/>
        </c:dLbls>
        <c:axId val="244752336"/>
        <c:axId val="244752728"/>
      </c:scatterChart>
      <c:valAx>
        <c:axId val="244752336"/>
        <c:scaling>
          <c:orientation val="minMax"/>
          <c:max val="2014"/>
          <c:min val="1980"/>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244752728"/>
        <c:crossesAt val="67000"/>
        <c:crossBetween val="midCat"/>
        <c:majorUnit val="1"/>
        <c:minorUnit val="1"/>
      </c:valAx>
      <c:valAx>
        <c:axId val="244752728"/>
        <c:scaling>
          <c:orientation val="minMax"/>
          <c:max val="91000"/>
          <c:min val="67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244752336"/>
        <c:crossesAt val="1980"/>
        <c:crossBetween val="midCat"/>
        <c:majorUnit val="1000"/>
        <c:minorUnit val="1000"/>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6" footer="0.492125984500006"/>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0</xdr:colOff>
      <xdr:row>43</xdr:row>
      <xdr:rowOff>0</xdr:rowOff>
    </xdr:to>
    <xdr:graphicFrame macro="">
      <xdr:nvGraphicFramePr>
        <xdr:cNvPr id="16547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8</xdr:col>
      <xdr:colOff>0</xdr:colOff>
      <xdr:row>3</xdr:row>
      <xdr:rowOff>0</xdr:rowOff>
    </xdr:to>
    <xdr:graphicFrame macro="">
      <xdr:nvGraphicFramePr>
        <xdr:cNvPr id="16547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xdr:row>
      <xdr:rowOff>0</xdr:rowOff>
    </xdr:from>
    <xdr:to>
      <xdr:col>8</xdr:col>
      <xdr:colOff>0</xdr:colOff>
      <xdr:row>3</xdr:row>
      <xdr:rowOff>0</xdr:rowOff>
    </xdr:to>
    <xdr:graphicFrame macro="">
      <xdr:nvGraphicFramePr>
        <xdr:cNvPr id="16547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xdr:row>
      <xdr:rowOff>0</xdr:rowOff>
    </xdr:from>
    <xdr:to>
      <xdr:col>8</xdr:col>
      <xdr:colOff>0</xdr:colOff>
      <xdr:row>3</xdr:row>
      <xdr:rowOff>0</xdr:rowOff>
    </xdr:to>
    <xdr:graphicFrame macro="">
      <xdr:nvGraphicFramePr>
        <xdr:cNvPr id="16547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9</xdr:col>
      <xdr:colOff>971550</xdr:colOff>
      <xdr:row>3</xdr:row>
      <xdr:rowOff>0</xdr:rowOff>
    </xdr:to>
    <xdr:graphicFrame macro="">
      <xdr:nvGraphicFramePr>
        <xdr:cNvPr id="16547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76200</xdr:rowOff>
    </xdr:from>
    <xdr:to>
      <xdr:col>8</xdr:col>
      <xdr:colOff>0</xdr:colOff>
      <xdr:row>29</xdr:row>
      <xdr:rowOff>76200</xdr:rowOff>
    </xdr:to>
    <xdr:sp macro="" textlink="">
      <xdr:nvSpPr>
        <xdr:cNvPr id="1654790" name="Rectangle 6"/>
        <xdr:cNvSpPr>
          <a:spLocks noChangeArrowheads="1"/>
        </xdr:cNvSpPr>
      </xdr:nvSpPr>
      <xdr:spPr bwMode="auto">
        <a:xfrm>
          <a:off x="7048500" y="3657600"/>
          <a:ext cx="0" cy="914400"/>
        </a:xfrm>
        <a:prstGeom prst="rect">
          <a:avLst/>
        </a:prstGeom>
        <a:noFill/>
        <a:ln w="19050" algn="ctr">
          <a:noFill/>
          <a:miter lim="800000"/>
          <a:headEnd/>
          <a:tailEnd/>
        </a:ln>
        <a:effectLst/>
      </xdr:spPr>
    </xdr:sp>
    <xdr:clientData/>
  </xdr:twoCellAnchor>
  <xdr:twoCellAnchor editAs="oneCell">
    <xdr:from>
      <xdr:col>1</xdr:col>
      <xdr:colOff>0</xdr:colOff>
      <xdr:row>0</xdr:row>
      <xdr:rowOff>0</xdr:rowOff>
    </xdr:from>
    <xdr:to>
      <xdr:col>1</xdr:col>
      <xdr:colOff>9525</xdr:colOff>
      <xdr:row>0</xdr:row>
      <xdr:rowOff>19050</xdr:rowOff>
    </xdr:to>
    <xdr:pic>
      <xdr:nvPicPr>
        <xdr:cNvPr id="1654791" name="Picture 7" descr="statics"/>
        <xdr:cNvPicPr>
          <a:picLocks noChangeAspect="1" noChangeArrowheads="1"/>
        </xdr:cNvPicPr>
      </xdr:nvPicPr>
      <xdr:blipFill>
        <a:blip xmlns:r="http://schemas.openxmlformats.org/officeDocument/2006/relationships" r:embed="rId6"/>
        <a:srcRect/>
        <a:stretch>
          <a:fillRect/>
        </a:stretch>
      </xdr:blipFill>
      <xdr:spPr bwMode="auto">
        <a:xfrm>
          <a:off x="847725" y="0"/>
          <a:ext cx="9525" cy="19050"/>
        </a:xfrm>
        <a:prstGeom prst="rect">
          <a:avLst/>
        </a:prstGeom>
        <a:noFill/>
      </xdr:spPr>
    </xdr:pic>
    <xdr:clientData/>
  </xdr:twoCellAnchor>
  <xdr:twoCellAnchor editAs="oneCell">
    <xdr:from>
      <xdr:col>1</xdr:col>
      <xdr:colOff>0</xdr:colOff>
      <xdr:row>0</xdr:row>
      <xdr:rowOff>0</xdr:rowOff>
    </xdr:from>
    <xdr:to>
      <xdr:col>1</xdr:col>
      <xdr:colOff>619125</xdr:colOff>
      <xdr:row>0</xdr:row>
      <xdr:rowOff>9525</xdr:rowOff>
    </xdr:to>
    <xdr:pic>
      <xdr:nvPicPr>
        <xdr:cNvPr id="1654792" name="Picture 8" descr="0"/>
        <xdr:cNvPicPr>
          <a:picLocks noChangeAspect="1" noChangeArrowheads="1"/>
        </xdr:cNvPicPr>
      </xdr:nvPicPr>
      <xdr:blipFill>
        <a:blip xmlns:r="http://schemas.openxmlformats.org/officeDocument/2006/relationships" r:embed="rId6"/>
        <a:srcRect/>
        <a:stretch>
          <a:fillRect/>
        </a:stretch>
      </xdr:blipFill>
      <xdr:spPr bwMode="auto">
        <a:xfrm>
          <a:off x="847725" y="0"/>
          <a:ext cx="619125" cy="9525"/>
        </a:xfrm>
        <a:prstGeom prst="rect">
          <a:avLst/>
        </a:prstGeom>
        <a:noFill/>
      </xdr:spPr>
    </xdr:pic>
    <xdr:clientData/>
  </xdr:twoCellAnchor>
  <xdr:twoCellAnchor editAs="oneCell">
    <xdr:from>
      <xdr:col>6</xdr:col>
      <xdr:colOff>0</xdr:colOff>
      <xdr:row>0</xdr:row>
      <xdr:rowOff>0</xdr:rowOff>
    </xdr:from>
    <xdr:to>
      <xdr:col>6</xdr:col>
      <xdr:colOff>9525</xdr:colOff>
      <xdr:row>0</xdr:row>
      <xdr:rowOff>19050</xdr:rowOff>
    </xdr:to>
    <xdr:pic>
      <xdr:nvPicPr>
        <xdr:cNvPr id="1654793" name="Picture 9" descr="statics"/>
        <xdr:cNvPicPr>
          <a:picLocks noChangeAspect="1" noChangeArrowheads="1"/>
        </xdr:cNvPicPr>
      </xdr:nvPicPr>
      <xdr:blipFill>
        <a:blip xmlns:r="http://schemas.openxmlformats.org/officeDocument/2006/relationships" r:embed="rId6"/>
        <a:srcRect/>
        <a:stretch>
          <a:fillRect/>
        </a:stretch>
      </xdr:blipFill>
      <xdr:spPr bwMode="auto">
        <a:xfrm>
          <a:off x="5219700" y="0"/>
          <a:ext cx="9525" cy="19050"/>
        </a:xfrm>
        <a:prstGeom prst="rect">
          <a:avLst/>
        </a:prstGeom>
        <a:noFill/>
      </xdr:spPr>
    </xdr:pic>
    <xdr:clientData/>
  </xdr:twoCellAnchor>
  <xdr:twoCellAnchor editAs="oneCell">
    <xdr:from>
      <xdr:col>6</xdr:col>
      <xdr:colOff>0</xdr:colOff>
      <xdr:row>0</xdr:row>
      <xdr:rowOff>0</xdr:rowOff>
    </xdr:from>
    <xdr:to>
      <xdr:col>6</xdr:col>
      <xdr:colOff>619125</xdr:colOff>
      <xdr:row>0</xdr:row>
      <xdr:rowOff>9525</xdr:rowOff>
    </xdr:to>
    <xdr:pic>
      <xdr:nvPicPr>
        <xdr:cNvPr id="1654794" name="Picture 10" descr="0"/>
        <xdr:cNvPicPr>
          <a:picLocks noChangeAspect="1" noChangeArrowheads="1"/>
        </xdr:cNvPicPr>
      </xdr:nvPicPr>
      <xdr:blipFill>
        <a:blip xmlns:r="http://schemas.openxmlformats.org/officeDocument/2006/relationships" r:embed="rId6"/>
        <a:srcRect/>
        <a:stretch>
          <a:fillRect/>
        </a:stretch>
      </xdr:blipFill>
      <xdr:spPr bwMode="auto">
        <a:xfrm>
          <a:off x="5219700" y="0"/>
          <a:ext cx="619125" cy="9525"/>
        </a:xfrm>
        <a:prstGeom prst="rect">
          <a:avLst/>
        </a:prstGeom>
        <a:noFill/>
      </xdr:spPr>
    </xdr:pic>
    <xdr:clientData/>
  </xdr:twoCellAnchor>
</xdr:wsDr>
</file>

<file path=xl/drawings/drawing10.xml><?xml version="1.0" encoding="utf-8"?>
<c:userShapes xmlns:c="http://schemas.openxmlformats.org/drawingml/2006/chart">
  <cdr:relSizeAnchor xmlns:cdr="http://schemas.openxmlformats.org/drawingml/2006/chartDrawing">
    <cdr:from>
      <cdr:x>0.46933</cdr:x>
      <cdr:y>0.58288</cdr:y>
    </cdr:from>
    <cdr:to>
      <cdr:x>0.74864</cdr:x>
      <cdr:y>0.66989</cdr:y>
    </cdr:to>
    <cdr:sp macro="" textlink="">
      <cdr:nvSpPr>
        <cdr:cNvPr id="1649665" name="Rectangle 1"/>
        <cdr:cNvSpPr>
          <a:spLocks xmlns:a="http://schemas.openxmlformats.org/drawingml/2006/main" noChangeArrowheads="1"/>
        </cdr:cNvSpPr>
      </cdr:nvSpPr>
      <cdr:spPr bwMode="auto">
        <a:xfrm xmlns:a="http://schemas.openxmlformats.org/drawingml/2006/main">
          <a:off x="347392" y="430674"/>
          <a:ext cx="204854" cy="6381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11.xml><?xml version="1.0" encoding="utf-8"?>
<c:userShapes xmlns:c="http://schemas.openxmlformats.org/drawingml/2006/chart">
  <cdr:relSizeAnchor xmlns:cdr="http://schemas.openxmlformats.org/drawingml/2006/chartDrawing">
    <cdr:from>
      <cdr:x>0.65793</cdr:x>
      <cdr:y>0.46519</cdr:y>
    </cdr:from>
    <cdr:to>
      <cdr:x>0.80476</cdr:x>
      <cdr:y>0.55351</cdr:y>
    </cdr:to>
    <cdr:sp macro="" textlink="">
      <cdr:nvSpPr>
        <cdr:cNvPr id="1650689" name="Rectangle 1"/>
        <cdr:cNvSpPr>
          <a:spLocks xmlns:a="http://schemas.openxmlformats.org/drawingml/2006/main" noChangeArrowheads="1"/>
        </cdr:cNvSpPr>
      </cdr:nvSpPr>
      <cdr:spPr bwMode="auto">
        <a:xfrm xmlns:a="http://schemas.openxmlformats.org/drawingml/2006/main">
          <a:off x="485716" y="344361"/>
          <a:ext cx="107692" cy="64774"/>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12.xml><?xml version="1.0" encoding="utf-8"?>
<c:userShapes xmlns:c="http://schemas.openxmlformats.org/drawingml/2006/chart">
  <cdr:relSizeAnchor xmlns:cdr="http://schemas.openxmlformats.org/drawingml/2006/chartDrawing">
    <cdr:from>
      <cdr:x>0.68418</cdr:x>
      <cdr:y>0.16043</cdr:y>
    </cdr:from>
    <cdr:to>
      <cdr:x>0.91386</cdr:x>
      <cdr:y>0.24744</cdr:y>
    </cdr:to>
    <cdr:sp macro="" textlink="">
      <cdr:nvSpPr>
        <cdr:cNvPr id="1651713" name="Rectangle 1"/>
        <cdr:cNvSpPr>
          <a:spLocks xmlns:a="http://schemas.openxmlformats.org/drawingml/2006/main" noChangeArrowheads="1"/>
        </cdr:cNvSpPr>
      </cdr:nvSpPr>
      <cdr:spPr bwMode="auto">
        <a:xfrm xmlns:a="http://schemas.openxmlformats.org/drawingml/2006/main">
          <a:off x="1170766" y="120840"/>
          <a:ext cx="391968" cy="6381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2.xml><?xml version="1.0" encoding="utf-8"?>
<c:userShapes xmlns:c="http://schemas.openxmlformats.org/drawingml/2006/chart">
  <cdr:relSizeAnchor xmlns:cdr="http://schemas.openxmlformats.org/drawingml/2006/chartDrawing">
    <cdr:from>
      <cdr:x>0.59381</cdr:x>
      <cdr:y>0.0233</cdr:y>
    </cdr:from>
    <cdr:to>
      <cdr:x>0.98514</cdr:x>
      <cdr:y>0.80492</cdr:y>
    </cdr:to>
    <cdr:sp macro="" textlink="">
      <cdr:nvSpPr>
        <cdr:cNvPr id="1655809" name="Rectangle 1"/>
        <cdr:cNvSpPr>
          <a:spLocks xmlns:a="http://schemas.openxmlformats.org/drawingml/2006/main" noChangeArrowheads="1"/>
        </cdr:cNvSpPr>
      </cdr:nvSpPr>
      <cdr:spPr bwMode="auto">
        <a:xfrm xmlns:a="http://schemas.openxmlformats.org/drawingml/2006/main">
          <a:off x="5704464" y="145462"/>
          <a:ext cx="3757227" cy="4772158"/>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dr:relSizeAnchor xmlns:cdr="http://schemas.openxmlformats.org/drawingml/2006/chartDrawing">
    <cdr:from>
      <cdr:x>0.66881</cdr:x>
      <cdr:y>0.72124</cdr:y>
    </cdr:from>
    <cdr:to>
      <cdr:x>0.81163</cdr:x>
      <cdr:y>0.77588</cdr:y>
    </cdr:to>
    <cdr:sp macro="" textlink="">
      <cdr:nvSpPr>
        <cdr:cNvPr id="1655810" name="Text Box 2"/>
        <cdr:cNvSpPr txBox="1">
          <a:spLocks xmlns:a="http://schemas.openxmlformats.org/drawingml/2006/main" noChangeArrowheads="1"/>
        </cdr:cNvSpPr>
      </cdr:nvSpPr>
      <cdr:spPr bwMode="auto">
        <a:xfrm xmlns:a="http://schemas.openxmlformats.org/drawingml/2006/main">
          <a:off x="6424539" y="4406747"/>
          <a:ext cx="1371234" cy="333570"/>
        </a:xfrm>
        <a:prstGeom xmlns:a="http://schemas.openxmlformats.org/drawingml/2006/main" prst="rect">
          <a:avLst/>
        </a:prstGeom>
        <a:noFill xmlns:a="http://schemas.openxmlformats.org/drawingml/2006/main"/>
        <a:ln xmlns:a="http://schemas.openxmlformats.org/drawingml/2006/main" w="19050" algn="ctr">
          <a:noFill/>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0" i="0" u="none" strike="noStrike" baseline="0">
              <a:solidFill>
                <a:srgbClr val="000000"/>
              </a:solidFill>
              <a:latin typeface="Arial"/>
              <a:cs typeface="Arial"/>
            </a:rPr>
            <a:t>MAPE* Gesamtzahl / Total</a:t>
          </a:r>
        </a:p>
        <a:p xmlns:a="http://schemas.openxmlformats.org/drawingml/2006/main">
          <a:pPr algn="ctr" rtl="0">
            <a:defRPr sz="1000"/>
          </a:pPr>
          <a:r>
            <a:rPr lang="en-US" sz="900" b="0" i="0" u="none" strike="noStrike" baseline="0">
              <a:solidFill>
                <a:srgbClr val="000000"/>
              </a:solidFill>
              <a:latin typeface="Arial"/>
              <a:cs typeface="Arial"/>
            </a:rPr>
            <a:t>S2-T-09: 3,9%</a:t>
          </a:r>
        </a:p>
      </cdr:txBody>
    </cdr:sp>
  </cdr:relSizeAnchor>
</c:userShapes>
</file>

<file path=xl/drawings/drawing3.xml><?xml version="1.0" encoding="utf-8"?>
<c:userShapes xmlns:c="http://schemas.openxmlformats.org/drawingml/2006/chart">
  <cdr:relSizeAnchor xmlns:cdr="http://schemas.openxmlformats.org/drawingml/2006/chartDrawing">
    <cdr:from>
      <cdr:x>0.67412</cdr:x>
      <cdr:y>0.30466</cdr:y>
    </cdr:from>
    <cdr:to>
      <cdr:x>0.97969</cdr:x>
      <cdr:y>0.39189</cdr:y>
    </cdr:to>
    <cdr:sp macro="" textlink="">
      <cdr:nvSpPr>
        <cdr:cNvPr id="1656833" name="Rectangle 1"/>
        <cdr:cNvSpPr>
          <a:spLocks xmlns:a="http://schemas.openxmlformats.org/drawingml/2006/main" noChangeArrowheads="1"/>
        </cdr:cNvSpPr>
      </cdr:nvSpPr>
      <cdr:spPr bwMode="auto">
        <a:xfrm xmlns:a="http://schemas.openxmlformats.org/drawingml/2006/main">
          <a:off x="4761117" y="226617"/>
          <a:ext cx="2156720" cy="6397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4.xml><?xml version="1.0" encoding="utf-8"?>
<c:userShapes xmlns:c="http://schemas.openxmlformats.org/drawingml/2006/chart">
  <cdr:relSizeAnchor xmlns:cdr="http://schemas.openxmlformats.org/drawingml/2006/chartDrawing">
    <cdr:from>
      <cdr:x>0.46933</cdr:x>
      <cdr:y>0.58288</cdr:y>
    </cdr:from>
    <cdr:to>
      <cdr:x>0.74864</cdr:x>
      <cdr:y>0.66989</cdr:y>
    </cdr:to>
    <cdr:sp macro="" textlink="">
      <cdr:nvSpPr>
        <cdr:cNvPr id="1657857" name="Rectangle 1"/>
        <cdr:cNvSpPr>
          <a:spLocks xmlns:a="http://schemas.openxmlformats.org/drawingml/2006/main" noChangeArrowheads="1"/>
        </cdr:cNvSpPr>
      </cdr:nvSpPr>
      <cdr:spPr bwMode="auto">
        <a:xfrm xmlns:a="http://schemas.openxmlformats.org/drawingml/2006/main">
          <a:off x="347392" y="430674"/>
          <a:ext cx="204854" cy="6381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5.xml><?xml version="1.0" encoding="utf-8"?>
<c:userShapes xmlns:c="http://schemas.openxmlformats.org/drawingml/2006/chart">
  <cdr:relSizeAnchor xmlns:cdr="http://schemas.openxmlformats.org/drawingml/2006/chartDrawing">
    <cdr:from>
      <cdr:x>0.65793</cdr:x>
      <cdr:y>0.46519</cdr:y>
    </cdr:from>
    <cdr:to>
      <cdr:x>0.80476</cdr:x>
      <cdr:y>0.55351</cdr:y>
    </cdr:to>
    <cdr:sp macro="" textlink="">
      <cdr:nvSpPr>
        <cdr:cNvPr id="1658881" name="Rectangle 1"/>
        <cdr:cNvSpPr>
          <a:spLocks xmlns:a="http://schemas.openxmlformats.org/drawingml/2006/main" noChangeArrowheads="1"/>
        </cdr:cNvSpPr>
      </cdr:nvSpPr>
      <cdr:spPr bwMode="auto">
        <a:xfrm xmlns:a="http://schemas.openxmlformats.org/drawingml/2006/main">
          <a:off x="485716" y="344361"/>
          <a:ext cx="107692" cy="64774"/>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6.xml><?xml version="1.0" encoding="utf-8"?>
<c:userShapes xmlns:c="http://schemas.openxmlformats.org/drawingml/2006/chart">
  <cdr:relSizeAnchor xmlns:cdr="http://schemas.openxmlformats.org/drawingml/2006/chartDrawing">
    <cdr:from>
      <cdr:x>0.68418</cdr:x>
      <cdr:y>0.16043</cdr:y>
    </cdr:from>
    <cdr:to>
      <cdr:x>0.91386</cdr:x>
      <cdr:y>0.24744</cdr:y>
    </cdr:to>
    <cdr:sp macro="" textlink="">
      <cdr:nvSpPr>
        <cdr:cNvPr id="1659905" name="Rectangle 1"/>
        <cdr:cNvSpPr>
          <a:spLocks xmlns:a="http://schemas.openxmlformats.org/drawingml/2006/main" noChangeArrowheads="1"/>
        </cdr:cNvSpPr>
      </cdr:nvSpPr>
      <cdr:spPr bwMode="auto">
        <a:xfrm xmlns:a="http://schemas.openxmlformats.org/drawingml/2006/main">
          <a:off x="1170766" y="120840"/>
          <a:ext cx="391968" cy="6381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0</xdr:colOff>
      <xdr:row>43</xdr:row>
      <xdr:rowOff>0</xdr:rowOff>
    </xdr:to>
    <xdr:graphicFrame macro="">
      <xdr:nvGraphicFramePr>
        <xdr:cNvPr id="1646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8</xdr:col>
      <xdr:colOff>0</xdr:colOff>
      <xdr:row>3</xdr:row>
      <xdr:rowOff>0</xdr:rowOff>
    </xdr:to>
    <xdr:graphicFrame macro="">
      <xdr:nvGraphicFramePr>
        <xdr:cNvPr id="164659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xdr:row>
      <xdr:rowOff>0</xdr:rowOff>
    </xdr:from>
    <xdr:to>
      <xdr:col>8</xdr:col>
      <xdr:colOff>0</xdr:colOff>
      <xdr:row>3</xdr:row>
      <xdr:rowOff>0</xdr:rowOff>
    </xdr:to>
    <xdr:graphicFrame macro="">
      <xdr:nvGraphicFramePr>
        <xdr:cNvPr id="164659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xdr:row>
      <xdr:rowOff>0</xdr:rowOff>
    </xdr:from>
    <xdr:to>
      <xdr:col>8</xdr:col>
      <xdr:colOff>0</xdr:colOff>
      <xdr:row>3</xdr:row>
      <xdr:rowOff>0</xdr:rowOff>
    </xdr:to>
    <xdr:graphicFrame macro="">
      <xdr:nvGraphicFramePr>
        <xdr:cNvPr id="164659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9</xdr:col>
      <xdr:colOff>971550</xdr:colOff>
      <xdr:row>3</xdr:row>
      <xdr:rowOff>0</xdr:rowOff>
    </xdr:to>
    <xdr:graphicFrame macro="">
      <xdr:nvGraphicFramePr>
        <xdr:cNvPr id="164659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76200</xdr:rowOff>
    </xdr:from>
    <xdr:to>
      <xdr:col>8</xdr:col>
      <xdr:colOff>0</xdr:colOff>
      <xdr:row>29</xdr:row>
      <xdr:rowOff>76200</xdr:rowOff>
    </xdr:to>
    <xdr:sp macro="" textlink="">
      <xdr:nvSpPr>
        <xdr:cNvPr id="1646598" name="Rectangle 6"/>
        <xdr:cNvSpPr>
          <a:spLocks noChangeArrowheads="1"/>
        </xdr:cNvSpPr>
      </xdr:nvSpPr>
      <xdr:spPr bwMode="auto">
        <a:xfrm>
          <a:off x="7048500" y="3657600"/>
          <a:ext cx="0" cy="914400"/>
        </a:xfrm>
        <a:prstGeom prst="rect">
          <a:avLst/>
        </a:prstGeom>
        <a:noFill/>
        <a:ln w="19050" algn="ctr">
          <a:noFill/>
          <a:miter lim="800000"/>
          <a:headEnd/>
          <a:tailEnd/>
        </a:ln>
        <a:effectLst/>
      </xdr:spPr>
    </xdr:sp>
    <xdr:clientData/>
  </xdr:twoCellAnchor>
  <xdr:twoCellAnchor editAs="oneCell">
    <xdr:from>
      <xdr:col>1</xdr:col>
      <xdr:colOff>0</xdr:colOff>
      <xdr:row>0</xdr:row>
      <xdr:rowOff>0</xdr:rowOff>
    </xdr:from>
    <xdr:to>
      <xdr:col>1</xdr:col>
      <xdr:colOff>9525</xdr:colOff>
      <xdr:row>0</xdr:row>
      <xdr:rowOff>19050</xdr:rowOff>
    </xdr:to>
    <xdr:pic>
      <xdr:nvPicPr>
        <xdr:cNvPr id="1646599" name="Picture 7" descr="statics"/>
        <xdr:cNvPicPr>
          <a:picLocks noChangeAspect="1" noChangeArrowheads="1"/>
        </xdr:cNvPicPr>
      </xdr:nvPicPr>
      <xdr:blipFill>
        <a:blip xmlns:r="http://schemas.openxmlformats.org/officeDocument/2006/relationships" r:embed="rId6"/>
        <a:srcRect/>
        <a:stretch>
          <a:fillRect/>
        </a:stretch>
      </xdr:blipFill>
      <xdr:spPr bwMode="auto">
        <a:xfrm>
          <a:off x="847725" y="0"/>
          <a:ext cx="9525" cy="19050"/>
        </a:xfrm>
        <a:prstGeom prst="rect">
          <a:avLst/>
        </a:prstGeom>
        <a:noFill/>
      </xdr:spPr>
    </xdr:pic>
    <xdr:clientData/>
  </xdr:twoCellAnchor>
  <xdr:twoCellAnchor editAs="oneCell">
    <xdr:from>
      <xdr:col>1</xdr:col>
      <xdr:colOff>0</xdr:colOff>
      <xdr:row>0</xdr:row>
      <xdr:rowOff>0</xdr:rowOff>
    </xdr:from>
    <xdr:to>
      <xdr:col>1</xdr:col>
      <xdr:colOff>619125</xdr:colOff>
      <xdr:row>0</xdr:row>
      <xdr:rowOff>9525</xdr:rowOff>
    </xdr:to>
    <xdr:pic>
      <xdr:nvPicPr>
        <xdr:cNvPr id="1646600" name="Picture 8" descr="0"/>
        <xdr:cNvPicPr>
          <a:picLocks noChangeAspect="1" noChangeArrowheads="1"/>
        </xdr:cNvPicPr>
      </xdr:nvPicPr>
      <xdr:blipFill>
        <a:blip xmlns:r="http://schemas.openxmlformats.org/officeDocument/2006/relationships" r:embed="rId6"/>
        <a:srcRect/>
        <a:stretch>
          <a:fillRect/>
        </a:stretch>
      </xdr:blipFill>
      <xdr:spPr bwMode="auto">
        <a:xfrm>
          <a:off x="847725" y="0"/>
          <a:ext cx="619125" cy="9525"/>
        </a:xfrm>
        <a:prstGeom prst="rect">
          <a:avLst/>
        </a:prstGeom>
        <a:noFill/>
      </xdr:spPr>
    </xdr:pic>
    <xdr:clientData/>
  </xdr:twoCellAnchor>
  <xdr:twoCellAnchor editAs="oneCell">
    <xdr:from>
      <xdr:col>6</xdr:col>
      <xdr:colOff>0</xdr:colOff>
      <xdr:row>0</xdr:row>
      <xdr:rowOff>0</xdr:rowOff>
    </xdr:from>
    <xdr:to>
      <xdr:col>6</xdr:col>
      <xdr:colOff>9525</xdr:colOff>
      <xdr:row>0</xdr:row>
      <xdr:rowOff>19050</xdr:rowOff>
    </xdr:to>
    <xdr:pic>
      <xdr:nvPicPr>
        <xdr:cNvPr id="1646601" name="Picture 9" descr="statics"/>
        <xdr:cNvPicPr>
          <a:picLocks noChangeAspect="1" noChangeArrowheads="1"/>
        </xdr:cNvPicPr>
      </xdr:nvPicPr>
      <xdr:blipFill>
        <a:blip xmlns:r="http://schemas.openxmlformats.org/officeDocument/2006/relationships" r:embed="rId6"/>
        <a:srcRect/>
        <a:stretch>
          <a:fillRect/>
        </a:stretch>
      </xdr:blipFill>
      <xdr:spPr bwMode="auto">
        <a:xfrm>
          <a:off x="5219700" y="0"/>
          <a:ext cx="9525" cy="19050"/>
        </a:xfrm>
        <a:prstGeom prst="rect">
          <a:avLst/>
        </a:prstGeom>
        <a:noFill/>
      </xdr:spPr>
    </xdr:pic>
    <xdr:clientData/>
  </xdr:twoCellAnchor>
  <xdr:twoCellAnchor editAs="oneCell">
    <xdr:from>
      <xdr:col>6</xdr:col>
      <xdr:colOff>0</xdr:colOff>
      <xdr:row>0</xdr:row>
      <xdr:rowOff>0</xdr:rowOff>
    </xdr:from>
    <xdr:to>
      <xdr:col>6</xdr:col>
      <xdr:colOff>619125</xdr:colOff>
      <xdr:row>0</xdr:row>
      <xdr:rowOff>9525</xdr:rowOff>
    </xdr:to>
    <xdr:pic>
      <xdr:nvPicPr>
        <xdr:cNvPr id="1646602" name="Picture 10" descr="0"/>
        <xdr:cNvPicPr>
          <a:picLocks noChangeAspect="1" noChangeArrowheads="1"/>
        </xdr:cNvPicPr>
      </xdr:nvPicPr>
      <xdr:blipFill>
        <a:blip xmlns:r="http://schemas.openxmlformats.org/officeDocument/2006/relationships" r:embed="rId6"/>
        <a:srcRect/>
        <a:stretch>
          <a:fillRect/>
        </a:stretch>
      </xdr:blipFill>
      <xdr:spPr bwMode="auto">
        <a:xfrm>
          <a:off x="5219700" y="0"/>
          <a:ext cx="619125" cy="9525"/>
        </a:xfrm>
        <a:prstGeom prst="rect">
          <a:avLst/>
        </a:prstGeom>
        <a:noFill/>
      </xdr:spPr>
    </xdr:pic>
    <xdr:clientData/>
  </xdr:twoCellAnchor>
</xdr:wsDr>
</file>

<file path=xl/drawings/drawing8.xml><?xml version="1.0" encoding="utf-8"?>
<c:userShapes xmlns:c="http://schemas.openxmlformats.org/drawingml/2006/chart">
  <cdr:relSizeAnchor xmlns:cdr="http://schemas.openxmlformats.org/drawingml/2006/chartDrawing">
    <cdr:from>
      <cdr:x>0.59381</cdr:x>
      <cdr:y>0.0233</cdr:y>
    </cdr:from>
    <cdr:to>
      <cdr:x>0.98514</cdr:x>
      <cdr:y>0.80492</cdr:y>
    </cdr:to>
    <cdr:sp macro="" textlink="">
      <cdr:nvSpPr>
        <cdr:cNvPr id="1647617" name="Rectangle 1"/>
        <cdr:cNvSpPr>
          <a:spLocks xmlns:a="http://schemas.openxmlformats.org/drawingml/2006/main" noChangeArrowheads="1"/>
        </cdr:cNvSpPr>
      </cdr:nvSpPr>
      <cdr:spPr bwMode="auto">
        <a:xfrm xmlns:a="http://schemas.openxmlformats.org/drawingml/2006/main">
          <a:off x="5704464" y="145462"/>
          <a:ext cx="3757227" cy="4772158"/>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dr:relSizeAnchor xmlns:cdr="http://schemas.openxmlformats.org/drawingml/2006/chartDrawing">
    <cdr:from>
      <cdr:x>0.66881</cdr:x>
      <cdr:y>0.72124</cdr:y>
    </cdr:from>
    <cdr:to>
      <cdr:x>0.81163</cdr:x>
      <cdr:y>0.77588</cdr:y>
    </cdr:to>
    <cdr:sp macro="" textlink="">
      <cdr:nvSpPr>
        <cdr:cNvPr id="1647618" name="Text Box 2"/>
        <cdr:cNvSpPr txBox="1">
          <a:spLocks xmlns:a="http://schemas.openxmlformats.org/drawingml/2006/main" noChangeArrowheads="1"/>
        </cdr:cNvSpPr>
      </cdr:nvSpPr>
      <cdr:spPr bwMode="auto">
        <a:xfrm xmlns:a="http://schemas.openxmlformats.org/drawingml/2006/main">
          <a:off x="6424539" y="4406747"/>
          <a:ext cx="1371234" cy="333570"/>
        </a:xfrm>
        <a:prstGeom xmlns:a="http://schemas.openxmlformats.org/drawingml/2006/main" prst="rect">
          <a:avLst/>
        </a:prstGeom>
        <a:noFill xmlns:a="http://schemas.openxmlformats.org/drawingml/2006/main"/>
        <a:ln xmlns:a="http://schemas.openxmlformats.org/drawingml/2006/main" w="19050" algn="ctr">
          <a:noFill/>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0" i="0" u="none" strike="noStrike" baseline="0">
              <a:solidFill>
                <a:srgbClr val="000000"/>
              </a:solidFill>
              <a:latin typeface="Arial"/>
              <a:cs typeface="Arial"/>
            </a:rPr>
            <a:t>MAPE* Gesamtzahl / Total</a:t>
          </a:r>
        </a:p>
        <a:p xmlns:a="http://schemas.openxmlformats.org/drawingml/2006/main">
          <a:pPr algn="ctr" rtl="0">
            <a:defRPr sz="1000"/>
          </a:pPr>
          <a:r>
            <a:rPr lang="en-US" sz="900" b="0" i="0" u="none" strike="noStrike" baseline="0">
              <a:solidFill>
                <a:srgbClr val="000000"/>
              </a:solidFill>
              <a:latin typeface="Arial"/>
              <a:cs typeface="Arial"/>
            </a:rPr>
            <a:t>S2-T-09: 3,9%</a:t>
          </a:r>
        </a:p>
      </cdr:txBody>
    </cdr:sp>
  </cdr:relSizeAnchor>
</c:userShapes>
</file>

<file path=xl/drawings/drawing9.xml><?xml version="1.0" encoding="utf-8"?>
<c:userShapes xmlns:c="http://schemas.openxmlformats.org/drawingml/2006/chart">
  <cdr:relSizeAnchor xmlns:cdr="http://schemas.openxmlformats.org/drawingml/2006/chartDrawing">
    <cdr:from>
      <cdr:x>0.67412</cdr:x>
      <cdr:y>0.30466</cdr:y>
    </cdr:from>
    <cdr:to>
      <cdr:x>0.97969</cdr:x>
      <cdr:y>0.39189</cdr:y>
    </cdr:to>
    <cdr:sp macro="" textlink="">
      <cdr:nvSpPr>
        <cdr:cNvPr id="1648641" name="Rectangle 1"/>
        <cdr:cNvSpPr>
          <a:spLocks xmlns:a="http://schemas.openxmlformats.org/drawingml/2006/main" noChangeArrowheads="1"/>
        </cdr:cNvSpPr>
      </cdr:nvSpPr>
      <cdr:spPr bwMode="auto">
        <a:xfrm xmlns:a="http://schemas.openxmlformats.org/drawingml/2006/main">
          <a:off x="4761117" y="226617"/>
          <a:ext cx="2156720" cy="63977"/>
        </a:xfrm>
        <a:prstGeom xmlns:a="http://schemas.openxmlformats.org/drawingml/2006/main" prst="rect">
          <a:avLst/>
        </a:prstGeom>
        <a:solidFill xmlns:a="http://schemas.openxmlformats.org/drawingml/2006/main">
          <a:srgbClr val="C0C0C0">
            <a:alpha val="25000"/>
          </a:srgbClr>
        </a:solidFill>
        <a:ln xmlns:a="http://schemas.openxmlformats.org/drawingml/2006/main" w="9525">
          <a:solidFill>
            <a:srgbClr val="000000"/>
          </a:solidFill>
          <a:miter lim="800000"/>
          <a:headEnd/>
          <a:tailEnd/>
        </a:ln>
      </cdr:spPr>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no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noFill/>
        <a:ln w="19050"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33"/>
  <sheetViews>
    <sheetView tabSelected="1" zoomScaleNormal="100" zoomScaleSheetLayoutView="100" workbookViewId="0"/>
  </sheetViews>
  <sheetFormatPr baseColWidth="10" defaultColWidth="30.7109375" defaultRowHeight="15.75" x14ac:dyDescent="0.2"/>
  <cols>
    <col min="1" max="1" width="15.7109375" style="113" customWidth="1"/>
    <col min="2" max="2" width="30.7109375" style="113"/>
    <col min="3" max="4" width="30.7109375" style="114"/>
    <col min="5" max="5" width="30.7109375" style="119"/>
    <col min="6" max="16384" width="30.7109375" style="114"/>
  </cols>
  <sheetData>
    <row r="1" spans="1:6" x14ac:dyDescent="0.2">
      <c r="A1" s="118" t="s">
        <v>25</v>
      </c>
    </row>
    <row r="3" spans="1:6" s="111" customFormat="1" ht="18" x14ac:dyDescent="0.2">
      <c r="A3" s="288" t="s">
        <v>174</v>
      </c>
      <c r="B3" s="113"/>
      <c r="C3" s="113"/>
      <c r="D3" s="113"/>
      <c r="E3" s="120"/>
    </row>
    <row r="4" spans="1:6" s="113" customFormat="1" x14ac:dyDescent="0.2">
      <c r="E4" s="120"/>
    </row>
    <row r="5" spans="1:6" s="113" customFormat="1" x14ac:dyDescent="0.2">
      <c r="A5" s="115" t="s">
        <v>20</v>
      </c>
      <c r="B5" s="112" t="s">
        <v>21</v>
      </c>
      <c r="E5" s="120"/>
    </row>
    <row r="6" spans="1:6" s="285" customFormat="1" ht="15.75" customHeight="1" x14ac:dyDescent="0.2">
      <c r="A6" s="284"/>
      <c r="B6" s="117"/>
      <c r="E6" s="286"/>
    </row>
    <row r="7" spans="1:6" s="285" customFormat="1" ht="15.75" customHeight="1" x14ac:dyDescent="0.2">
      <c r="A7" s="283" t="s">
        <v>164</v>
      </c>
      <c r="B7" s="381" t="s">
        <v>124</v>
      </c>
      <c r="C7" s="381"/>
      <c r="D7" s="381"/>
      <c r="E7" s="381"/>
      <c r="F7" s="381"/>
    </row>
    <row r="8" spans="1:6" s="285" customFormat="1" ht="15.75" customHeight="1" x14ac:dyDescent="0.2">
      <c r="A8" s="283" t="s">
        <v>165</v>
      </c>
      <c r="B8" s="123" t="s">
        <v>340</v>
      </c>
      <c r="E8" s="286"/>
    </row>
    <row r="9" spans="1:6" s="285" customFormat="1" ht="15.75" customHeight="1" x14ac:dyDescent="0.2">
      <c r="A9" s="283" t="s">
        <v>166</v>
      </c>
      <c r="B9" s="123" t="s">
        <v>131</v>
      </c>
      <c r="E9" s="286"/>
    </row>
    <row r="10" spans="1:6" s="285" customFormat="1" ht="15.75" customHeight="1" x14ac:dyDescent="0.2">
      <c r="A10" s="283" t="s">
        <v>167</v>
      </c>
      <c r="B10" s="117" t="s">
        <v>135</v>
      </c>
      <c r="E10" s="286"/>
    </row>
    <row r="11" spans="1:6" s="285" customFormat="1" ht="15.75" customHeight="1" x14ac:dyDescent="0.2">
      <c r="A11" s="283" t="s">
        <v>168</v>
      </c>
      <c r="B11" s="117" t="s">
        <v>139</v>
      </c>
      <c r="E11" s="286"/>
    </row>
    <row r="12" spans="1:6" s="285" customFormat="1" ht="15.75" customHeight="1" x14ac:dyDescent="0.2">
      <c r="A12" s="283" t="s">
        <v>169</v>
      </c>
      <c r="B12" s="117" t="s">
        <v>341</v>
      </c>
      <c r="E12" s="286"/>
    </row>
    <row r="13" spans="1:6" s="285" customFormat="1" ht="15.75" customHeight="1" x14ac:dyDescent="0.2">
      <c r="A13" s="283" t="s">
        <v>170</v>
      </c>
      <c r="B13" s="117" t="s">
        <v>143</v>
      </c>
      <c r="E13" s="286"/>
    </row>
    <row r="14" spans="1:6" s="285" customFormat="1" ht="15.75" customHeight="1" x14ac:dyDescent="0.2">
      <c r="A14" s="283" t="s">
        <v>171</v>
      </c>
      <c r="B14" s="117" t="s">
        <v>145</v>
      </c>
      <c r="E14" s="286"/>
    </row>
    <row r="15" spans="1:6" s="285" customFormat="1" ht="27" customHeight="1" x14ac:dyDescent="0.2">
      <c r="A15" s="283" t="s">
        <v>148</v>
      </c>
      <c r="B15" s="380" t="s">
        <v>80</v>
      </c>
      <c r="C15" s="380"/>
      <c r="D15" s="380"/>
      <c r="E15" s="380"/>
    </row>
    <row r="16" spans="1:6" s="285" customFormat="1" ht="27" customHeight="1" x14ac:dyDescent="0.2">
      <c r="A16" s="283"/>
      <c r="B16" s="287"/>
      <c r="C16" s="287"/>
      <c r="D16" s="287"/>
      <c r="E16" s="287"/>
    </row>
    <row r="17" spans="1:5" s="285" customFormat="1" ht="27" customHeight="1" x14ac:dyDescent="0.2">
      <c r="A17" s="283" t="s">
        <v>324</v>
      </c>
      <c r="B17" s="380" t="s">
        <v>176</v>
      </c>
      <c r="C17" s="380"/>
      <c r="D17" s="380"/>
      <c r="E17" s="380"/>
    </row>
    <row r="18" spans="1:5" s="285" customFormat="1" ht="27" customHeight="1" x14ac:dyDescent="0.2">
      <c r="A18" s="283"/>
      <c r="B18" s="287"/>
      <c r="C18" s="287"/>
      <c r="D18" s="287"/>
      <c r="E18" s="287"/>
    </row>
    <row r="19" spans="1:5" s="285" customFormat="1" ht="15.75" customHeight="1" x14ac:dyDescent="0.2">
      <c r="A19" s="283" t="s">
        <v>172</v>
      </c>
      <c r="B19" s="117" t="s">
        <v>154</v>
      </c>
      <c r="E19" s="286"/>
    </row>
    <row r="20" spans="1:5" s="285" customFormat="1" ht="24" customHeight="1" x14ac:dyDescent="0.2">
      <c r="A20" s="283" t="s">
        <v>173</v>
      </c>
      <c r="B20" s="380" t="s">
        <v>162</v>
      </c>
      <c r="C20" s="380"/>
      <c r="D20" s="380"/>
      <c r="E20" s="380"/>
    </row>
    <row r="21" spans="1:5" s="285" customFormat="1" ht="15.75" customHeight="1" x14ac:dyDescent="0.2">
      <c r="A21" s="283" t="s">
        <v>157</v>
      </c>
      <c r="B21" s="117" t="s">
        <v>156</v>
      </c>
      <c r="E21" s="286"/>
    </row>
    <row r="22" spans="1:5" s="285" customFormat="1" ht="15.75" customHeight="1" x14ac:dyDescent="0.2">
      <c r="A22" s="283"/>
      <c r="B22" s="117"/>
      <c r="E22" s="286"/>
    </row>
    <row r="23" spans="1:5" s="285" customFormat="1" ht="26.25" customHeight="1" x14ac:dyDescent="0.2">
      <c r="A23" s="283" t="s">
        <v>326</v>
      </c>
      <c r="B23" s="380" t="s">
        <v>325</v>
      </c>
      <c r="C23" s="380"/>
      <c r="D23" s="380"/>
      <c r="E23" s="380"/>
    </row>
    <row r="24" spans="1:5" s="285" customFormat="1" ht="15.75" customHeight="1" x14ac:dyDescent="0.2">
      <c r="A24" s="283" t="s">
        <v>330</v>
      </c>
      <c r="B24" s="380" t="s">
        <v>337</v>
      </c>
      <c r="C24" s="380"/>
      <c r="D24" s="380"/>
      <c r="E24" s="380"/>
    </row>
    <row r="25" spans="1:5" s="116" customFormat="1" ht="15.75" customHeight="1" x14ac:dyDescent="0.2">
      <c r="A25" s="283" t="s">
        <v>334</v>
      </c>
      <c r="B25" s="380" t="s">
        <v>329</v>
      </c>
      <c r="C25" s="380"/>
      <c r="D25" s="380"/>
      <c r="E25" s="380"/>
    </row>
    <row r="26" spans="1:5" s="116" customFormat="1" ht="24.75" customHeight="1" x14ac:dyDescent="0.2">
      <c r="A26" s="283" t="s">
        <v>335</v>
      </c>
      <c r="B26" s="380" t="s">
        <v>333</v>
      </c>
      <c r="C26" s="380"/>
      <c r="D26" s="380"/>
      <c r="E26" s="380"/>
    </row>
    <row r="27" spans="1:5" s="116" customFormat="1" ht="15.75" customHeight="1" x14ac:dyDescent="0.2">
      <c r="A27" s="283" t="s">
        <v>336</v>
      </c>
      <c r="B27" s="380" t="s">
        <v>339</v>
      </c>
      <c r="C27" s="380"/>
      <c r="D27" s="380"/>
      <c r="E27" s="380"/>
    </row>
    <row r="28" spans="1:5" s="116" customFormat="1" ht="15.75" customHeight="1" x14ac:dyDescent="0.2">
      <c r="A28" s="283"/>
      <c r="B28" s="287"/>
      <c r="C28" s="287"/>
      <c r="D28" s="287"/>
      <c r="E28" s="287"/>
    </row>
    <row r="29" spans="1:5" s="116" customFormat="1" ht="15.75" customHeight="1" x14ac:dyDescent="0.2">
      <c r="A29" s="283"/>
      <c r="B29" s="287"/>
      <c r="C29" s="287"/>
      <c r="D29" s="287"/>
      <c r="E29" s="287"/>
    </row>
    <row r="30" spans="1:5" s="121" customFormat="1" ht="12" x14ac:dyDescent="0.2">
      <c r="A30" s="346" t="s">
        <v>160</v>
      </c>
      <c r="E30" s="122"/>
    </row>
    <row r="31" spans="1:5" s="121" customFormat="1" ht="12" x14ac:dyDescent="0.2">
      <c r="A31" s="346" t="s">
        <v>159</v>
      </c>
      <c r="E31" s="122"/>
    </row>
    <row r="32" spans="1:5" x14ac:dyDescent="0.2">
      <c r="A32" s="346" t="s">
        <v>161</v>
      </c>
    </row>
    <row r="33" spans="1:1" x14ac:dyDescent="0.2">
      <c r="A33" s="346" t="s">
        <v>22</v>
      </c>
    </row>
  </sheetData>
  <mergeCells count="9">
    <mergeCell ref="B24:E24"/>
    <mergeCell ref="B25:E25"/>
    <mergeCell ref="B26:E26"/>
    <mergeCell ref="B27:E27"/>
    <mergeCell ref="B7:F7"/>
    <mergeCell ref="B15:E15"/>
    <mergeCell ref="B20:E20"/>
    <mergeCell ref="B17:E17"/>
    <mergeCell ref="B23:E23"/>
  </mergeCells>
  <phoneticPr fontId="12" type="noConversion"/>
  <hyperlinks>
    <hyperlink ref="A12" location="'G6-G7'!A1" display="G6-G7"/>
    <hyperlink ref="A13" location="'G8'!A1" display="G8"/>
    <hyperlink ref="A9" location="'G3'!A1" display="G3"/>
    <hyperlink ref="A10" location="'G4'!A1" display="G4"/>
    <hyperlink ref="A11" location="'G5'!A1" display="G5"/>
    <hyperlink ref="A7" location="'G1'!A1" display="G1"/>
    <hyperlink ref="A8" location="'G2'!A1" display="G2"/>
    <hyperlink ref="A14" location="'G9'!A1" display="G9"/>
    <hyperlink ref="A19" location="'GA1'!A1" display="GA1"/>
    <hyperlink ref="A21" location="'GA3'!A1" display="GA3"/>
    <hyperlink ref="A20" location="'GA2'!A1" display="GA2"/>
    <hyperlink ref="A15" location="'G10'!A1" display="G10"/>
    <hyperlink ref="A17" location="'T1'!A1" display="T1"/>
    <hyperlink ref="A23" location="'TA1'!A1" display="TA1"/>
    <hyperlink ref="A24" location="'TA2'!A1" display="TA2"/>
    <hyperlink ref="A25" location="'TA3'!A1" display="TA3"/>
    <hyperlink ref="A26" location="'TA4'!A1" display="TA4"/>
    <hyperlink ref="A27" location="'TA5'!A1" display="TA5"/>
  </hyperlinks>
  <printOptions horizontalCentered="1" verticalCentered="1"/>
  <pageMargins left="0.39370078740157483" right="0.39370078740157483" top="0.59055118110236227" bottom="0.59055118110236227" header="0.39370078740157483" footer="0.39370078740157483"/>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zoomScaleNormal="100" workbookViewId="0"/>
  </sheetViews>
  <sheetFormatPr baseColWidth="10" defaultColWidth="11.5703125" defaultRowHeight="14.25" x14ac:dyDescent="0.2"/>
  <cols>
    <col min="1" max="1" width="7.7109375" style="234" customWidth="1"/>
    <col min="2" max="2" width="23.85546875" style="234" customWidth="1"/>
    <col min="3" max="3" width="11.5703125" style="234"/>
    <col min="4" max="4" width="11.7109375" style="234" customWidth="1"/>
    <col min="5" max="6" width="11.5703125" style="234"/>
    <col min="7" max="7" width="11.7109375" style="234" customWidth="1"/>
    <col min="8" max="8" width="12.42578125" style="234" customWidth="1"/>
    <col min="9" max="9" width="11.7109375" style="234" customWidth="1"/>
    <col min="10" max="10" width="11.5703125" style="234"/>
    <col min="11" max="11" width="11.7109375" style="234" customWidth="1"/>
    <col min="12" max="16384" width="11.5703125" style="234"/>
  </cols>
  <sheetData>
    <row r="2" spans="1:12" s="367" customFormat="1" ht="28.5" customHeight="1" x14ac:dyDescent="0.2">
      <c r="A2" s="366" t="s">
        <v>148</v>
      </c>
      <c r="B2" s="397" t="s">
        <v>80</v>
      </c>
      <c r="C2" s="397"/>
      <c r="D2" s="397"/>
      <c r="E2" s="397"/>
      <c r="F2" s="397"/>
      <c r="G2" s="397"/>
      <c r="H2" s="397"/>
      <c r="I2" s="397"/>
      <c r="J2" s="397"/>
      <c r="K2" s="397"/>
      <c r="L2" s="397"/>
    </row>
    <row r="3" spans="1:12" s="233" customFormat="1" ht="15" x14ac:dyDescent="0.25">
      <c r="B3" s="151" t="s">
        <v>26</v>
      </c>
      <c r="C3" s="151"/>
      <c r="D3" s="151"/>
      <c r="E3" s="151"/>
      <c r="F3" s="151"/>
      <c r="G3" s="151"/>
      <c r="H3" s="151"/>
      <c r="I3" s="151"/>
      <c r="J3" s="151"/>
      <c r="K3" s="151"/>
    </row>
    <row r="4" spans="1:12" x14ac:dyDescent="0.2">
      <c r="A4" s="152"/>
      <c r="B4" s="152"/>
      <c r="C4" s="152"/>
      <c r="D4" s="152"/>
      <c r="E4" s="152"/>
      <c r="F4" s="152"/>
      <c r="G4" s="152"/>
      <c r="H4" s="152"/>
      <c r="I4" s="152"/>
      <c r="J4" s="152"/>
      <c r="K4" s="152"/>
    </row>
    <row r="5" spans="1:12" x14ac:dyDescent="0.2">
      <c r="B5" s="153"/>
      <c r="C5" s="155"/>
      <c r="D5" s="249"/>
      <c r="E5" s="249"/>
      <c r="F5" s="249"/>
      <c r="G5" s="249"/>
      <c r="H5" s="153"/>
      <c r="I5" s="404" t="s">
        <v>152</v>
      </c>
      <c r="J5" s="404"/>
      <c r="K5" s="404"/>
      <c r="L5" s="405"/>
    </row>
    <row r="6" spans="1:12" s="238" customFormat="1" ht="63.75" x14ac:dyDescent="0.2">
      <c r="B6" s="248" t="s">
        <v>125</v>
      </c>
      <c r="C6" s="235" t="s">
        <v>149</v>
      </c>
      <c r="D6" s="236" t="s">
        <v>81</v>
      </c>
      <c r="E6" s="236" t="s">
        <v>150</v>
      </c>
      <c r="F6" s="236" t="s">
        <v>82</v>
      </c>
      <c r="G6" s="236" t="s">
        <v>83</v>
      </c>
      <c r="H6" s="236" t="s">
        <v>151</v>
      </c>
      <c r="I6" s="236">
        <v>2022</v>
      </c>
      <c r="J6" s="236" t="s">
        <v>84</v>
      </c>
      <c r="K6" s="236">
        <v>2031</v>
      </c>
      <c r="L6" s="237" t="s">
        <v>85</v>
      </c>
    </row>
    <row r="7" spans="1:12" s="233" customFormat="1" ht="15" x14ac:dyDescent="0.25">
      <c r="B7" s="245" t="s">
        <v>27</v>
      </c>
      <c r="C7" s="193">
        <v>4495</v>
      </c>
      <c r="D7" s="194">
        <v>3048.71</v>
      </c>
      <c r="E7" s="193">
        <v>2786.8258110000002</v>
      </c>
      <c r="F7" s="193">
        <v>4462.33</v>
      </c>
      <c r="G7" s="194">
        <v>3790.85</v>
      </c>
      <c r="H7" s="193">
        <v>3465.2159849999998</v>
      </c>
      <c r="I7" s="246">
        <v>1.4743940879913144</v>
      </c>
      <c r="J7" s="247">
        <v>1.6129461634299467</v>
      </c>
      <c r="K7" s="246">
        <v>1.1771317778334673</v>
      </c>
      <c r="L7" s="247">
        <v>1.2877494561136282</v>
      </c>
    </row>
    <row r="8" spans="1:12" x14ac:dyDescent="0.2">
      <c r="B8" s="162"/>
      <c r="C8" s="167"/>
      <c r="D8" s="170"/>
      <c r="E8" s="167"/>
      <c r="F8" s="167"/>
      <c r="G8" s="170"/>
      <c r="H8" s="167"/>
      <c r="I8" s="239"/>
      <c r="J8" s="240"/>
      <c r="K8" s="239"/>
      <c r="L8" s="240"/>
    </row>
    <row r="9" spans="1:12" x14ac:dyDescent="0.2">
      <c r="B9" s="162" t="s">
        <v>24</v>
      </c>
      <c r="C9" s="167">
        <v>857.33</v>
      </c>
      <c r="D9" s="170">
        <v>774.28</v>
      </c>
      <c r="E9" s="167">
        <v>673.52686800000004</v>
      </c>
      <c r="F9" s="167">
        <v>980.67</v>
      </c>
      <c r="G9" s="170">
        <v>968.16</v>
      </c>
      <c r="H9" s="167">
        <v>841.76711999999998</v>
      </c>
      <c r="I9" s="239">
        <v>1.1072609391951234</v>
      </c>
      <c r="J9" s="240">
        <v>1.2728965104922882</v>
      </c>
      <c r="K9" s="239">
        <v>1.0129214179474466</v>
      </c>
      <c r="L9" s="240">
        <v>1.165013430317877</v>
      </c>
    </row>
    <row r="10" spans="1:12" x14ac:dyDescent="0.2">
      <c r="B10" s="156" t="s">
        <v>28</v>
      </c>
      <c r="C10" s="167">
        <v>1631.33</v>
      </c>
      <c r="D10" s="170">
        <v>694.12</v>
      </c>
      <c r="E10" s="167">
        <v>745.52748399999996</v>
      </c>
      <c r="F10" s="167">
        <v>1540.67</v>
      </c>
      <c r="G10" s="170">
        <v>826.4</v>
      </c>
      <c r="H10" s="167">
        <v>900.44881099999998</v>
      </c>
      <c r="I10" s="239">
        <v>2.3502132196162044</v>
      </c>
      <c r="J10" s="240">
        <v>2.1881554134629329</v>
      </c>
      <c r="K10" s="239">
        <v>1.8643151016456923</v>
      </c>
      <c r="L10" s="240">
        <v>1.7110023148223137</v>
      </c>
    </row>
    <row r="11" spans="1:12" x14ac:dyDescent="0.2">
      <c r="B11" s="156" t="s">
        <v>29</v>
      </c>
      <c r="C11" s="167">
        <v>444.67</v>
      </c>
      <c r="D11" s="170">
        <v>439.56</v>
      </c>
      <c r="E11" s="167">
        <v>295.99034799999998</v>
      </c>
      <c r="F11" s="167">
        <v>434.67</v>
      </c>
      <c r="G11" s="170">
        <v>587.07000000000005</v>
      </c>
      <c r="H11" s="167">
        <v>393.879435</v>
      </c>
      <c r="I11" s="239">
        <v>1.0116252616252617</v>
      </c>
      <c r="J11" s="240">
        <v>1.5023125010819611</v>
      </c>
      <c r="K11" s="239">
        <v>0.74040574377842505</v>
      </c>
      <c r="L11" s="240">
        <v>1.1035610427338001</v>
      </c>
    </row>
    <row r="12" spans="1:12" x14ac:dyDescent="0.2">
      <c r="B12" s="156" t="s">
        <v>30</v>
      </c>
      <c r="C12" s="167">
        <v>1492.33</v>
      </c>
      <c r="D12" s="170">
        <v>1058.9000000000001</v>
      </c>
      <c r="E12" s="167">
        <v>980.61057800000015</v>
      </c>
      <c r="F12" s="167">
        <v>1412</v>
      </c>
      <c r="G12" s="170">
        <v>1301.26</v>
      </c>
      <c r="H12" s="167">
        <v>1211.364808</v>
      </c>
      <c r="I12" s="239">
        <v>1.4093209934838038</v>
      </c>
      <c r="J12" s="240">
        <v>1.5218375504817363</v>
      </c>
      <c r="K12" s="239">
        <v>1.0851021317799672</v>
      </c>
      <c r="L12" s="240">
        <v>1.1656273904235792</v>
      </c>
    </row>
    <row r="13" spans="1:12" x14ac:dyDescent="0.2">
      <c r="B13" s="241" t="s">
        <v>31</v>
      </c>
      <c r="C13" s="169">
        <v>78.67</v>
      </c>
      <c r="D13" s="174">
        <v>81.849999999999994</v>
      </c>
      <c r="E13" s="169">
        <v>88.466512999999992</v>
      </c>
      <c r="F13" s="169">
        <v>98.67</v>
      </c>
      <c r="G13" s="174">
        <v>107.96</v>
      </c>
      <c r="H13" s="169">
        <v>115.59855399999999</v>
      </c>
      <c r="I13" s="242">
        <v>0.96114844227244967</v>
      </c>
      <c r="J13" s="243">
        <v>0.88926303673798024</v>
      </c>
      <c r="K13" s="242">
        <v>0.91394961096702487</v>
      </c>
      <c r="L13" s="243">
        <v>0.8535573896538533</v>
      </c>
    </row>
    <row r="14" spans="1:12" x14ac:dyDescent="0.2">
      <c r="A14" s="152"/>
      <c r="B14" s="152"/>
      <c r="C14" s="152"/>
      <c r="D14" s="152"/>
      <c r="E14" s="152"/>
      <c r="F14" s="152"/>
      <c r="G14" s="152"/>
      <c r="H14" s="152"/>
      <c r="I14" s="152"/>
      <c r="J14" s="152"/>
      <c r="K14" s="152"/>
    </row>
    <row r="15" spans="1:12" s="244" customFormat="1" x14ac:dyDescent="0.2">
      <c r="A15" s="394" t="s">
        <v>86</v>
      </c>
      <c r="B15" s="394"/>
      <c r="C15" s="394"/>
      <c r="D15" s="394"/>
      <c r="E15" s="394"/>
      <c r="F15" s="394"/>
      <c r="G15" s="394"/>
      <c r="H15" s="394"/>
      <c r="I15" s="394"/>
      <c r="J15" s="394"/>
      <c r="K15" s="394"/>
    </row>
    <row r="16" spans="1:12" s="244" customFormat="1" x14ac:dyDescent="0.2">
      <c r="A16" s="394" t="s">
        <v>87</v>
      </c>
      <c r="B16" s="403"/>
      <c r="C16" s="403"/>
      <c r="D16" s="403"/>
      <c r="E16" s="403"/>
      <c r="F16" s="403"/>
      <c r="G16" s="403"/>
      <c r="H16" s="403"/>
      <c r="I16" s="403"/>
      <c r="J16" s="403"/>
      <c r="K16" s="403"/>
    </row>
    <row r="17" spans="1:11" s="244" customFormat="1" ht="28.15" customHeight="1" x14ac:dyDescent="0.2">
      <c r="A17" s="394" t="s">
        <v>88</v>
      </c>
      <c r="B17" s="403"/>
      <c r="C17" s="403"/>
      <c r="D17" s="403"/>
      <c r="E17" s="403"/>
      <c r="F17" s="403"/>
      <c r="G17" s="403"/>
      <c r="H17" s="403"/>
      <c r="I17" s="403"/>
      <c r="J17" s="403"/>
      <c r="K17" s="403"/>
    </row>
    <row r="18" spans="1:11" s="244" customFormat="1" ht="27.6" customHeight="1" x14ac:dyDescent="0.2">
      <c r="A18" s="394" t="s">
        <v>89</v>
      </c>
      <c r="B18" s="403"/>
      <c r="C18" s="403"/>
      <c r="D18" s="403"/>
      <c r="E18" s="403"/>
      <c r="F18" s="403"/>
      <c r="G18" s="403"/>
      <c r="H18" s="403"/>
      <c r="I18" s="403"/>
      <c r="J18" s="403"/>
      <c r="K18" s="403"/>
    </row>
    <row r="19" spans="1:11" s="244" customFormat="1" x14ac:dyDescent="0.2">
      <c r="A19" s="394" t="s">
        <v>90</v>
      </c>
      <c r="B19" s="403"/>
      <c r="C19" s="403"/>
      <c r="D19" s="403"/>
      <c r="E19" s="403"/>
      <c r="F19" s="403"/>
      <c r="G19" s="403"/>
      <c r="H19" s="403"/>
      <c r="I19" s="403"/>
      <c r="J19" s="403"/>
      <c r="K19" s="403"/>
    </row>
    <row r="20" spans="1:11" s="244" customFormat="1" x14ac:dyDescent="0.2">
      <c r="A20" s="394" t="s">
        <v>344</v>
      </c>
      <c r="B20" s="394"/>
      <c r="C20" s="394"/>
      <c r="D20" s="394"/>
      <c r="E20" s="394"/>
      <c r="F20" s="394"/>
      <c r="G20" s="394"/>
      <c r="H20" s="394"/>
      <c r="I20" s="394"/>
      <c r="J20" s="394"/>
      <c r="K20" s="394"/>
    </row>
    <row r="22" spans="1:11" x14ac:dyDescent="0.2">
      <c r="A22" s="126" t="s">
        <v>160</v>
      </c>
    </row>
    <row r="23" spans="1:11" x14ac:dyDescent="0.2">
      <c r="A23" s="126" t="s">
        <v>159</v>
      </c>
    </row>
    <row r="24" spans="1:11" x14ac:dyDescent="0.2">
      <c r="A24" s="126" t="s">
        <v>161</v>
      </c>
    </row>
    <row r="25" spans="1:11" x14ac:dyDescent="0.2">
      <c r="A25" s="126" t="s">
        <v>22</v>
      </c>
    </row>
  </sheetData>
  <mergeCells count="8">
    <mergeCell ref="B2:L2"/>
    <mergeCell ref="A19:K19"/>
    <mergeCell ref="A20:K20"/>
    <mergeCell ref="I5:L5"/>
    <mergeCell ref="A15:K15"/>
    <mergeCell ref="A16:K16"/>
    <mergeCell ref="A17:K17"/>
    <mergeCell ref="A18:K18"/>
  </mergeCells>
  <pageMargins left="0.7" right="0.7" top="0.75" bottom="0.75" header="0.3" footer="0.3"/>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zoomScaleNormal="100" workbookViewId="0"/>
  </sheetViews>
  <sheetFormatPr baseColWidth="10" defaultColWidth="8.85546875" defaultRowHeight="15" x14ac:dyDescent="0.25"/>
  <cols>
    <col min="1" max="1" width="11.85546875" style="301" customWidth="1"/>
    <col min="2" max="4" width="18.28515625" style="301" customWidth="1"/>
    <col min="5" max="6" width="20" style="301" customWidth="1"/>
    <col min="7" max="16384" width="8.85546875" style="301"/>
  </cols>
  <sheetData>
    <row r="2" spans="1:6" s="370" customFormat="1" ht="50.25" customHeight="1" x14ac:dyDescent="0.2">
      <c r="A2" s="368" t="s">
        <v>175</v>
      </c>
      <c r="B2" s="407" t="s">
        <v>176</v>
      </c>
      <c r="C2" s="407"/>
      <c r="D2" s="407"/>
      <c r="E2" s="407"/>
      <c r="F2" s="369"/>
    </row>
    <row r="3" spans="1:6" ht="16.5" customHeight="1" x14ac:dyDescent="0.25">
      <c r="A3" s="316"/>
      <c r="B3" s="316"/>
      <c r="C3" s="316"/>
      <c r="D3" s="316"/>
      <c r="E3" s="316"/>
      <c r="F3" s="316"/>
    </row>
    <row r="4" spans="1:6" x14ac:dyDescent="0.25">
      <c r="A4" s="316"/>
      <c r="B4" s="317" t="s">
        <v>125</v>
      </c>
      <c r="C4" s="408" t="s">
        <v>177</v>
      </c>
      <c r="D4" s="408"/>
      <c r="E4" s="408" t="s">
        <v>178</v>
      </c>
      <c r="F4" s="409"/>
    </row>
    <row r="5" spans="1:6" ht="38.25" x14ac:dyDescent="0.25">
      <c r="A5" s="316"/>
      <c r="B5" s="317"/>
      <c r="C5" s="318" t="s">
        <v>179</v>
      </c>
      <c r="D5" s="318" t="s">
        <v>180</v>
      </c>
      <c r="E5" s="318" t="s">
        <v>179</v>
      </c>
      <c r="F5" s="319" t="s">
        <v>180</v>
      </c>
    </row>
    <row r="6" spans="1:6" ht="25.5" x14ac:dyDescent="0.25">
      <c r="A6" s="316"/>
      <c r="B6" s="324" t="s">
        <v>27</v>
      </c>
      <c r="C6" s="324" t="s">
        <v>181</v>
      </c>
      <c r="D6" s="324" t="s">
        <v>182</v>
      </c>
      <c r="E6" s="324" t="s">
        <v>183</v>
      </c>
      <c r="F6" s="324" t="s">
        <v>181</v>
      </c>
    </row>
    <row r="7" spans="1:6" x14ac:dyDescent="0.25">
      <c r="A7" s="316"/>
      <c r="B7" s="320"/>
      <c r="C7" s="320"/>
      <c r="D7" s="320"/>
      <c r="E7" s="320"/>
      <c r="F7" s="320"/>
    </row>
    <row r="8" spans="1:6" x14ac:dyDescent="0.25">
      <c r="A8" s="316"/>
      <c r="B8" s="320" t="s">
        <v>24</v>
      </c>
      <c r="C8" s="320" t="s">
        <v>183</v>
      </c>
      <c r="D8" s="320" t="s">
        <v>181</v>
      </c>
      <c r="E8" s="320" t="s">
        <v>183</v>
      </c>
      <c r="F8" s="320" t="s">
        <v>183</v>
      </c>
    </row>
    <row r="9" spans="1:6" ht="38.25" x14ac:dyDescent="0.25">
      <c r="A9" s="316"/>
      <c r="B9" s="320" t="s">
        <v>184</v>
      </c>
      <c r="C9" s="320" t="s">
        <v>182</v>
      </c>
      <c r="D9" s="320" t="s">
        <v>182</v>
      </c>
      <c r="E9" s="320" t="s">
        <v>185</v>
      </c>
      <c r="F9" s="320" t="s">
        <v>185</v>
      </c>
    </row>
    <row r="10" spans="1:6" ht="25.5" x14ac:dyDescent="0.25">
      <c r="A10" s="316"/>
      <c r="B10" s="320" t="s">
        <v>29</v>
      </c>
      <c r="C10" s="320" t="s">
        <v>183</v>
      </c>
      <c r="D10" s="320" t="s">
        <v>182</v>
      </c>
      <c r="E10" s="320" t="s">
        <v>186</v>
      </c>
      <c r="F10" s="320" t="s">
        <v>183</v>
      </c>
    </row>
    <row r="11" spans="1:6" ht="25.5" x14ac:dyDescent="0.25">
      <c r="A11" s="316"/>
      <c r="B11" s="320" t="s">
        <v>187</v>
      </c>
      <c r="C11" s="320" t="s">
        <v>181</v>
      </c>
      <c r="D11" s="320" t="s">
        <v>182</v>
      </c>
      <c r="E11" s="320" t="s">
        <v>183</v>
      </c>
      <c r="F11" s="320" t="s">
        <v>183</v>
      </c>
    </row>
    <row r="12" spans="1:6" x14ac:dyDescent="0.25">
      <c r="A12" s="316"/>
      <c r="B12" s="321" t="s">
        <v>31</v>
      </c>
      <c r="C12" s="321" t="s">
        <v>183</v>
      </c>
      <c r="D12" s="321" t="s">
        <v>183</v>
      </c>
      <c r="E12" s="321" t="s">
        <v>183</v>
      </c>
      <c r="F12" s="321" t="s">
        <v>183</v>
      </c>
    </row>
    <row r="13" spans="1:6" x14ac:dyDescent="0.25">
      <c r="A13" s="314"/>
      <c r="B13" s="315"/>
      <c r="C13" s="315"/>
      <c r="D13" s="315"/>
      <c r="E13" s="315"/>
      <c r="F13" s="315"/>
    </row>
    <row r="14" spans="1:6" ht="59.25" customHeight="1" x14ac:dyDescent="0.25">
      <c r="A14" s="410" t="s">
        <v>188</v>
      </c>
      <c r="B14" s="410"/>
      <c r="C14" s="410"/>
      <c r="D14" s="410"/>
      <c r="E14" s="410"/>
      <c r="F14" s="314"/>
    </row>
    <row r="15" spans="1:6" ht="29.25" customHeight="1" x14ac:dyDescent="0.25">
      <c r="A15" s="411" t="s">
        <v>189</v>
      </c>
      <c r="B15" s="411"/>
      <c r="C15" s="411"/>
      <c r="D15" s="411"/>
      <c r="E15" s="411"/>
      <c r="F15" s="314"/>
    </row>
    <row r="16" spans="1:6" x14ac:dyDescent="0.25">
      <c r="A16" s="316" t="s">
        <v>190</v>
      </c>
      <c r="B16" s="316"/>
      <c r="C16" s="316"/>
      <c r="D16" s="316"/>
      <c r="E16" s="316"/>
    </row>
    <row r="17" spans="1:4" x14ac:dyDescent="0.25">
      <c r="A17" s="406"/>
      <c r="B17" s="406"/>
      <c r="C17" s="406"/>
      <c r="D17" s="406"/>
    </row>
    <row r="18" spans="1:4" s="313" customFormat="1" ht="14.25" x14ac:dyDescent="0.2">
      <c r="A18" s="312" t="s">
        <v>160</v>
      </c>
    </row>
    <row r="19" spans="1:4" s="313" customFormat="1" ht="14.25" x14ac:dyDescent="0.2">
      <c r="A19" s="312" t="s">
        <v>159</v>
      </c>
    </row>
    <row r="20" spans="1:4" s="313" customFormat="1" ht="14.25" x14ac:dyDescent="0.2">
      <c r="A20" s="312" t="s">
        <v>161</v>
      </c>
    </row>
    <row r="21" spans="1:4" s="313" customFormat="1" ht="14.25" x14ac:dyDescent="0.2">
      <c r="A21" s="312" t="s">
        <v>22</v>
      </c>
    </row>
  </sheetData>
  <mergeCells count="6">
    <mergeCell ref="A17:D17"/>
    <mergeCell ref="B2:E2"/>
    <mergeCell ref="C4:D4"/>
    <mergeCell ref="E4:F4"/>
    <mergeCell ref="A14:E14"/>
    <mergeCell ref="A15:E15"/>
  </mergeCell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heetViews>
  <sheetFormatPr baseColWidth="10" defaultColWidth="9.140625" defaultRowHeight="12.75" x14ac:dyDescent="0.2"/>
  <cols>
    <col min="1" max="1" width="7.7109375" style="256" customWidth="1"/>
    <col min="2" max="2" width="9.140625" style="256"/>
    <col min="3" max="3" width="16.42578125" style="256" customWidth="1"/>
    <col min="4" max="4" width="13" style="256" bestFit="1" customWidth="1"/>
    <col min="5" max="5" width="15.140625" style="256" bestFit="1" customWidth="1"/>
    <col min="6" max="6" width="16.5703125" style="256" bestFit="1" customWidth="1"/>
    <col min="7" max="16384" width="9.140625" style="256"/>
  </cols>
  <sheetData>
    <row r="1" spans="1:7" s="152" customFormat="1" x14ac:dyDescent="0.2"/>
    <row r="2" spans="1:7" s="255" customFormat="1" x14ac:dyDescent="0.2">
      <c r="A2" s="258" t="s">
        <v>153</v>
      </c>
      <c r="B2" s="151" t="s">
        <v>154</v>
      </c>
      <c r="C2" s="151"/>
      <c r="D2" s="151"/>
      <c r="E2" s="151"/>
      <c r="F2" s="151"/>
      <c r="G2" s="259"/>
    </row>
    <row r="3" spans="1:7" s="255" customFormat="1" x14ac:dyDescent="0.2">
      <c r="A3" s="254"/>
      <c r="B3" s="260"/>
      <c r="C3" s="260"/>
      <c r="D3" s="260"/>
      <c r="E3" s="260"/>
      <c r="F3" s="260"/>
      <c r="G3" s="259"/>
    </row>
    <row r="4" spans="1:7" x14ac:dyDescent="0.2">
      <c r="A4" s="261"/>
      <c r="B4" s="153"/>
      <c r="C4" s="153"/>
      <c r="D4" s="154" t="s">
        <v>91</v>
      </c>
      <c r="E4" s="262" t="s">
        <v>163</v>
      </c>
      <c r="F4" s="154" t="s">
        <v>23</v>
      </c>
      <c r="G4" s="262" t="s">
        <v>163</v>
      </c>
    </row>
    <row r="5" spans="1:7" x14ac:dyDescent="0.2">
      <c r="A5" s="261"/>
      <c r="B5" s="263" t="s">
        <v>92</v>
      </c>
      <c r="C5" s="264" t="s">
        <v>93</v>
      </c>
      <c r="D5" s="265">
        <v>0.30313335340000003</v>
      </c>
      <c r="E5" s="265">
        <v>5.94430123E-2</v>
      </c>
      <c r="F5" s="265">
        <v>0.33726715200000001</v>
      </c>
      <c r="G5" s="265">
        <v>0.10723413499999999</v>
      </c>
    </row>
    <row r="6" spans="1:7" x14ac:dyDescent="0.2">
      <c r="A6" s="261"/>
      <c r="B6" s="263" t="s">
        <v>94</v>
      </c>
      <c r="C6" s="264" t="s">
        <v>93</v>
      </c>
      <c r="D6" s="265">
        <v>0.46364237959999999</v>
      </c>
      <c r="E6" s="265">
        <v>8.9907145999999993E-2</v>
      </c>
      <c r="F6" s="265">
        <v>0.38383743549999999</v>
      </c>
      <c r="G6" s="265">
        <v>6.9209020999999996E-2</v>
      </c>
    </row>
    <row r="7" spans="1:7" x14ac:dyDescent="0.2">
      <c r="A7" s="261"/>
      <c r="B7" s="263" t="s">
        <v>95</v>
      </c>
      <c r="C7" s="264" t="s">
        <v>96</v>
      </c>
      <c r="D7" s="265">
        <v>0.75777318250000003</v>
      </c>
      <c r="E7" s="265">
        <v>0.1113878651</v>
      </c>
      <c r="F7" s="265">
        <v>0.34619241340000001</v>
      </c>
      <c r="G7" s="265">
        <v>0.1460328062</v>
      </c>
    </row>
    <row r="8" spans="1:7" x14ac:dyDescent="0.2">
      <c r="A8" s="261"/>
      <c r="B8" s="263" t="s">
        <v>97</v>
      </c>
      <c r="C8" s="264" t="s">
        <v>96</v>
      </c>
      <c r="D8" s="265">
        <v>0.60847432800000001</v>
      </c>
      <c r="E8" s="265">
        <v>0.1263443266</v>
      </c>
      <c r="F8" s="265">
        <v>0.5043782604</v>
      </c>
      <c r="G8" s="265">
        <v>0.1020961759</v>
      </c>
    </row>
    <row r="9" spans="1:7" x14ac:dyDescent="0.2">
      <c r="A9" s="261"/>
      <c r="B9" s="263" t="s">
        <v>98</v>
      </c>
      <c r="C9" s="264" t="s">
        <v>96</v>
      </c>
      <c r="D9" s="265">
        <v>0.86062720719999997</v>
      </c>
      <c r="E9" s="265">
        <v>8.3127596400000003E-2</v>
      </c>
      <c r="F9" s="265">
        <v>0.65919445249999997</v>
      </c>
      <c r="G9" s="265">
        <v>0.1186499588</v>
      </c>
    </row>
    <row r="10" spans="1:7" x14ac:dyDescent="0.2">
      <c r="A10" s="261"/>
      <c r="B10" s="263" t="s">
        <v>99</v>
      </c>
      <c r="C10" s="264" t="s">
        <v>93</v>
      </c>
      <c r="D10" s="265">
        <v>0.48814511579999997</v>
      </c>
      <c r="E10" s="265">
        <v>0.1596012829</v>
      </c>
      <c r="F10" s="265">
        <v>0.91337966820000005</v>
      </c>
      <c r="G10" s="265">
        <v>0.1171828057</v>
      </c>
    </row>
    <row r="11" spans="1:7" x14ac:dyDescent="0.2">
      <c r="A11" s="261"/>
      <c r="B11" s="263" t="s">
        <v>100</v>
      </c>
      <c r="C11" s="264" t="s">
        <v>93</v>
      </c>
      <c r="D11" s="265">
        <v>0.7628806628</v>
      </c>
      <c r="E11" s="265">
        <v>0.13593044770000001</v>
      </c>
      <c r="F11" s="265">
        <v>0.77466346779999995</v>
      </c>
      <c r="G11" s="265">
        <v>0.169408798</v>
      </c>
    </row>
    <row r="12" spans="1:7" x14ac:dyDescent="0.2">
      <c r="A12" s="261"/>
      <c r="B12" s="263" t="s">
        <v>101</v>
      </c>
      <c r="C12" s="264" t="s">
        <v>93</v>
      </c>
      <c r="D12" s="265">
        <v>0.70636662910000003</v>
      </c>
      <c r="E12" s="265">
        <v>0.141883444</v>
      </c>
      <c r="F12" s="265">
        <v>0.72286267140000005</v>
      </c>
      <c r="G12" s="265">
        <v>0.12990570949999999</v>
      </c>
    </row>
    <row r="13" spans="1:7" x14ac:dyDescent="0.2">
      <c r="A13" s="261"/>
      <c r="B13" s="263" t="s">
        <v>102</v>
      </c>
      <c r="C13" s="264" t="s">
        <v>96</v>
      </c>
      <c r="D13" s="265">
        <v>0.78439314059999998</v>
      </c>
      <c r="E13" s="265">
        <v>9.68818023E-2</v>
      </c>
      <c r="F13" s="265">
        <v>0.88289811900000004</v>
      </c>
      <c r="G13" s="265">
        <v>0.1711130716</v>
      </c>
    </row>
    <row r="14" spans="1:7" x14ac:dyDescent="0.2">
      <c r="A14" s="261"/>
      <c r="B14" s="266" t="s">
        <v>103</v>
      </c>
      <c r="C14" s="267" t="s">
        <v>96</v>
      </c>
      <c r="D14" s="268">
        <v>1.0251571528000001</v>
      </c>
      <c r="E14" s="268">
        <v>8.4909401300000006E-2</v>
      </c>
      <c r="F14" s="268">
        <v>0.78513155489999997</v>
      </c>
      <c r="G14" s="268">
        <v>0.1510193762</v>
      </c>
    </row>
    <row r="15" spans="1:7" s="257" customFormat="1" x14ac:dyDescent="0.2">
      <c r="A15" s="269"/>
      <c r="B15" s="269"/>
      <c r="C15" s="269"/>
      <c r="D15" s="269"/>
      <c r="E15" s="269"/>
      <c r="F15" s="269"/>
      <c r="G15" s="269"/>
    </row>
    <row r="16" spans="1:7" x14ac:dyDescent="0.2">
      <c r="A16" s="261" t="s">
        <v>104</v>
      </c>
      <c r="B16" s="261"/>
      <c r="C16" s="261"/>
      <c r="D16" s="261"/>
      <c r="E16" s="261"/>
      <c r="F16" s="261"/>
      <c r="G16" s="261"/>
    </row>
    <row r="17" spans="1:7" x14ac:dyDescent="0.2">
      <c r="A17" s="261" t="s">
        <v>105</v>
      </c>
      <c r="B17" s="261"/>
      <c r="C17" s="261"/>
      <c r="D17" s="261"/>
      <c r="E17" s="261"/>
      <c r="F17" s="261"/>
      <c r="G17" s="261"/>
    </row>
    <row r="19" spans="1:7" x14ac:dyDescent="0.2">
      <c r="A19" s="126" t="s">
        <v>160</v>
      </c>
    </row>
    <row r="20" spans="1:7" x14ac:dyDescent="0.2">
      <c r="A20" s="126" t="s">
        <v>159</v>
      </c>
    </row>
    <row r="21" spans="1:7" x14ac:dyDescent="0.2">
      <c r="A21" s="126" t="s">
        <v>161</v>
      </c>
    </row>
    <row r="22" spans="1:7" x14ac:dyDescent="0.2">
      <c r="A22" s="126" t="s">
        <v>22</v>
      </c>
    </row>
    <row r="24" spans="1:7" ht="15.75" customHeight="1" x14ac:dyDescent="0.2"/>
    <row r="26" spans="1:7" ht="15.75" customHeight="1" x14ac:dyDescent="0.2"/>
  </sheetData>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heetViews>
  <sheetFormatPr baseColWidth="10" defaultColWidth="11.5703125" defaultRowHeight="15" x14ac:dyDescent="0.25"/>
  <cols>
    <col min="1" max="1" width="7.7109375" style="146" customWidth="1"/>
    <col min="2" max="2" width="60.28515625" style="146" customWidth="1"/>
    <col min="3" max="3" width="11.5703125" style="146"/>
    <col min="4" max="4" width="15.7109375" style="146" customWidth="1"/>
    <col min="5" max="5" width="11.7109375" style="146" customWidth="1"/>
    <col min="6" max="6" width="11.5703125" style="146"/>
    <col min="7" max="7" width="3.7109375" style="127" customWidth="1"/>
    <col min="8" max="10" width="11.5703125" style="146"/>
    <col min="11" max="11" width="20" style="146" customWidth="1"/>
    <col min="12" max="16384" width="11.5703125" style="146"/>
  </cols>
  <sheetData>
    <row r="1" spans="1:12" x14ac:dyDescent="0.25">
      <c r="A1" s="152"/>
      <c r="B1" s="277"/>
      <c r="C1" s="277"/>
      <c r="D1" s="277"/>
      <c r="E1" s="277"/>
      <c r="F1" s="277"/>
      <c r="G1" s="281"/>
      <c r="H1" s="277"/>
      <c r="I1" s="277"/>
      <c r="J1" s="277"/>
      <c r="K1" s="277"/>
    </row>
    <row r="2" spans="1:12" x14ac:dyDescent="0.25">
      <c r="A2" s="270" t="s">
        <v>155</v>
      </c>
      <c r="B2" s="191" t="s">
        <v>162</v>
      </c>
      <c r="C2" s="191"/>
      <c r="D2" s="191"/>
      <c r="E2" s="191"/>
      <c r="F2" s="191"/>
      <c r="G2" s="132"/>
      <c r="H2" s="191"/>
      <c r="I2" s="191"/>
      <c r="J2" s="191"/>
      <c r="K2" s="277"/>
    </row>
    <row r="3" spans="1:12" x14ac:dyDescent="0.25">
      <c r="A3" s="270"/>
      <c r="B3" s="191"/>
      <c r="C3" s="191"/>
      <c r="D3" s="191"/>
      <c r="E3" s="191"/>
      <c r="F3" s="191"/>
      <c r="G3" s="132"/>
      <c r="H3" s="191"/>
      <c r="I3" s="191"/>
      <c r="J3" s="191"/>
      <c r="K3" s="277"/>
    </row>
    <row r="4" spans="1:12" x14ac:dyDescent="0.25">
      <c r="A4" s="277"/>
      <c r="B4" s="149"/>
      <c r="C4" s="383" t="s">
        <v>91</v>
      </c>
      <c r="D4" s="383"/>
      <c r="E4" s="383"/>
      <c r="F4" s="384"/>
      <c r="G4" s="129"/>
      <c r="H4" s="382" t="s">
        <v>23</v>
      </c>
      <c r="I4" s="383"/>
      <c r="J4" s="383"/>
      <c r="K4" s="384"/>
    </row>
    <row r="5" spans="1:12" ht="51" x14ac:dyDescent="0.25">
      <c r="A5" s="277"/>
      <c r="B5" s="149"/>
      <c r="C5" s="271" t="s">
        <v>107</v>
      </c>
      <c r="D5" s="272" t="s">
        <v>108</v>
      </c>
      <c r="E5" s="272" t="s">
        <v>109</v>
      </c>
      <c r="F5" s="273" t="s">
        <v>110</v>
      </c>
      <c r="G5" s="278"/>
      <c r="H5" s="271" t="s">
        <v>107</v>
      </c>
      <c r="I5" s="272" t="s">
        <v>108</v>
      </c>
      <c r="J5" s="272" t="s">
        <v>109</v>
      </c>
      <c r="K5" s="273" t="s">
        <v>110</v>
      </c>
    </row>
    <row r="6" spans="1:12" x14ac:dyDescent="0.25">
      <c r="A6" s="277"/>
      <c r="B6" s="165" t="s">
        <v>111</v>
      </c>
      <c r="C6" s="274">
        <v>54.9</v>
      </c>
      <c r="D6" s="274">
        <v>73.16</v>
      </c>
      <c r="E6" s="274">
        <v>74.64</v>
      </c>
      <c r="F6" s="274">
        <v>84.69</v>
      </c>
      <c r="G6" s="279"/>
      <c r="H6" s="274">
        <v>3.54</v>
      </c>
      <c r="I6" s="274">
        <v>2.83</v>
      </c>
      <c r="J6" s="274">
        <v>3.65</v>
      </c>
      <c r="K6" s="274">
        <v>2.13</v>
      </c>
      <c r="L6" s="202"/>
    </row>
    <row r="7" spans="1:12" x14ac:dyDescent="0.25">
      <c r="A7" s="277"/>
      <c r="B7" s="165" t="s">
        <v>112</v>
      </c>
      <c r="C7" s="274">
        <v>4.7300000000000004</v>
      </c>
      <c r="D7" s="274">
        <v>2.92</v>
      </c>
      <c r="E7" s="274">
        <v>5.95</v>
      </c>
      <c r="F7" s="274">
        <v>3.08</v>
      </c>
      <c r="G7" s="279"/>
      <c r="H7" s="274">
        <v>38.01</v>
      </c>
      <c r="I7" s="274">
        <v>54.55</v>
      </c>
      <c r="J7" s="274">
        <v>51.15</v>
      </c>
      <c r="K7" s="274">
        <v>66.53</v>
      </c>
      <c r="L7" s="202"/>
    </row>
    <row r="8" spans="1:12" x14ac:dyDescent="0.25">
      <c r="A8" s="277"/>
      <c r="B8" s="165" t="s">
        <v>113</v>
      </c>
      <c r="C8" s="274">
        <v>0.32</v>
      </c>
      <c r="D8" s="274">
        <v>0.14000000000000001</v>
      </c>
      <c r="E8" s="274">
        <v>0.4</v>
      </c>
      <c r="F8" s="274">
        <v>0.17</v>
      </c>
      <c r="G8" s="279"/>
      <c r="H8" s="274">
        <v>2.4700000000000002</v>
      </c>
      <c r="I8" s="274">
        <v>2.84</v>
      </c>
      <c r="J8" s="274">
        <v>3.53</v>
      </c>
      <c r="K8" s="274">
        <v>3.58</v>
      </c>
      <c r="L8" s="202"/>
    </row>
    <row r="9" spans="1:12" x14ac:dyDescent="0.25">
      <c r="A9" s="277"/>
      <c r="B9" s="165" t="s">
        <v>114</v>
      </c>
      <c r="C9" s="274">
        <v>1.08</v>
      </c>
      <c r="D9" s="274">
        <v>0.56999999999999995</v>
      </c>
      <c r="E9" s="274">
        <v>1.0900000000000001</v>
      </c>
      <c r="F9" s="274">
        <v>0.42</v>
      </c>
      <c r="G9" s="279"/>
      <c r="H9" s="274">
        <v>14.7</v>
      </c>
      <c r="I9" s="274">
        <v>10.85</v>
      </c>
      <c r="J9" s="274">
        <v>15.91</v>
      </c>
      <c r="K9" s="274">
        <v>11.18</v>
      </c>
      <c r="L9" s="202"/>
    </row>
    <row r="10" spans="1:12" x14ac:dyDescent="0.25">
      <c r="A10" s="277"/>
      <c r="B10" s="165" t="s">
        <v>115</v>
      </c>
      <c r="C10" s="274">
        <v>5.91</v>
      </c>
      <c r="D10" s="274">
        <v>4.97</v>
      </c>
      <c r="E10" s="274">
        <v>6.57</v>
      </c>
      <c r="F10" s="274">
        <v>5.18</v>
      </c>
      <c r="G10" s="279"/>
      <c r="H10" s="274">
        <v>2.68</v>
      </c>
      <c r="I10" s="274">
        <v>2.39</v>
      </c>
      <c r="J10" s="274">
        <v>2.11</v>
      </c>
      <c r="K10" s="274">
        <v>1.73</v>
      </c>
      <c r="L10" s="202"/>
    </row>
    <row r="11" spans="1:12" x14ac:dyDescent="0.25">
      <c r="A11" s="277"/>
      <c r="B11" s="165" t="s">
        <v>116</v>
      </c>
      <c r="C11" s="274">
        <v>0.36</v>
      </c>
      <c r="D11" s="274">
        <v>0.24</v>
      </c>
      <c r="E11" s="274">
        <v>0.28000000000000003</v>
      </c>
      <c r="F11" s="274">
        <v>0.22</v>
      </c>
      <c r="G11" s="279"/>
      <c r="H11" s="274">
        <v>1.89</v>
      </c>
      <c r="I11" s="274">
        <v>1.34</v>
      </c>
      <c r="J11" s="274">
        <v>2.23</v>
      </c>
      <c r="K11" s="274">
        <v>1.31</v>
      </c>
      <c r="L11" s="202"/>
    </row>
    <row r="12" spans="1:12" x14ac:dyDescent="0.25">
      <c r="A12" s="277"/>
      <c r="B12" s="165" t="s">
        <v>117</v>
      </c>
      <c r="C12" s="274">
        <v>0.15</v>
      </c>
      <c r="D12" s="274">
        <v>0.16</v>
      </c>
      <c r="E12" s="274">
        <v>0.12</v>
      </c>
      <c r="F12" s="274">
        <v>0.12</v>
      </c>
      <c r="G12" s="279"/>
      <c r="H12" s="274">
        <v>0.74</v>
      </c>
      <c r="I12" s="274">
        <v>0.54</v>
      </c>
      <c r="J12" s="274">
        <v>0.93</v>
      </c>
      <c r="K12" s="274">
        <v>0.48</v>
      </c>
      <c r="L12" s="202"/>
    </row>
    <row r="13" spans="1:12" x14ac:dyDescent="0.25">
      <c r="A13" s="277"/>
      <c r="B13" s="165" t="s">
        <v>118</v>
      </c>
      <c r="C13" s="274">
        <v>0.28000000000000003</v>
      </c>
      <c r="D13" s="274">
        <v>0.21</v>
      </c>
      <c r="E13" s="274">
        <v>0.28000000000000003</v>
      </c>
      <c r="F13" s="274">
        <v>0.18</v>
      </c>
      <c r="G13" s="279"/>
      <c r="H13" s="274">
        <v>1.4</v>
      </c>
      <c r="I13" s="274">
        <v>0.97</v>
      </c>
      <c r="J13" s="274">
        <v>1.42</v>
      </c>
      <c r="K13" s="274">
        <v>0.97</v>
      </c>
      <c r="L13" s="202"/>
    </row>
    <row r="14" spans="1:12" x14ac:dyDescent="0.25">
      <c r="A14" s="277"/>
      <c r="B14" s="165" t="s">
        <v>119</v>
      </c>
      <c r="C14" s="274">
        <v>2.29</v>
      </c>
      <c r="D14" s="274">
        <v>1.01</v>
      </c>
      <c r="E14" s="274">
        <v>2.88</v>
      </c>
      <c r="F14" s="274">
        <v>1</v>
      </c>
      <c r="G14" s="279"/>
      <c r="H14" s="274">
        <v>5.35</v>
      </c>
      <c r="I14" s="274">
        <v>2.44</v>
      </c>
      <c r="J14" s="274">
        <v>7.18</v>
      </c>
      <c r="K14" s="274">
        <v>2.83</v>
      </c>
      <c r="L14" s="202"/>
    </row>
    <row r="15" spans="1:12" x14ac:dyDescent="0.25">
      <c r="A15" s="277"/>
      <c r="B15" s="165" t="s">
        <v>120</v>
      </c>
      <c r="C15" s="274">
        <v>0.61</v>
      </c>
      <c r="D15" s="274">
        <v>0.4</v>
      </c>
      <c r="E15" s="274">
        <v>0.5</v>
      </c>
      <c r="F15" s="274">
        <v>0.28000000000000003</v>
      </c>
      <c r="G15" s="279"/>
      <c r="H15" s="274">
        <v>1.61</v>
      </c>
      <c r="I15" s="274">
        <v>1.1399999999999999</v>
      </c>
      <c r="J15" s="274">
        <v>1.49</v>
      </c>
      <c r="K15" s="274">
        <v>0.97</v>
      </c>
      <c r="L15" s="202"/>
    </row>
    <row r="16" spans="1:12" x14ac:dyDescent="0.25">
      <c r="A16" s="277"/>
      <c r="B16" s="165" t="s">
        <v>121</v>
      </c>
      <c r="C16" s="274">
        <v>1.31</v>
      </c>
      <c r="D16" s="274">
        <v>1.0900000000000001</v>
      </c>
      <c r="E16" s="274">
        <v>1.33</v>
      </c>
      <c r="F16" s="274">
        <v>1.06</v>
      </c>
      <c r="G16" s="279"/>
      <c r="H16" s="274">
        <v>2.72</v>
      </c>
      <c r="I16" s="274">
        <v>1.99</v>
      </c>
      <c r="J16" s="274">
        <v>2.79</v>
      </c>
      <c r="K16" s="274">
        <v>1.9</v>
      </c>
      <c r="L16" s="202"/>
    </row>
    <row r="17" spans="1:12" x14ac:dyDescent="0.25">
      <c r="A17" s="277"/>
      <c r="B17" s="275" t="s">
        <v>122</v>
      </c>
      <c r="C17" s="276">
        <v>28.06</v>
      </c>
      <c r="D17" s="276">
        <v>15.12</v>
      </c>
      <c r="E17" s="276">
        <v>5.95</v>
      </c>
      <c r="F17" s="276">
        <v>3.59</v>
      </c>
      <c r="G17" s="279"/>
      <c r="H17" s="276">
        <v>24.88</v>
      </c>
      <c r="I17" s="276">
        <v>18.11</v>
      </c>
      <c r="J17" s="276">
        <v>7.62</v>
      </c>
      <c r="K17" s="276">
        <v>6.4</v>
      </c>
      <c r="L17" s="202"/>
    </row>
    <row r="18" spans="1:12" x14ac:dyDescent="0.25">
      <c r="A18" s="165"/>
      <c r="B18" s="165"/>
      <c r="C18" s="165"/>
      <c r="D18" s="165"/>
      <c r="E18" s="165"/>
      <c r="F18" s="165"/>
      <c r="G18" s="129"/>
      <c r="H18" s="165"/>
      <c r="I18" s="165"/>
      <c r="J18" s="165"/>
      <c r="K18" s="277"/>
    </row>
    <row r="19" spans="1:12" x14ac:dyDescent="0.25">
      <c r="A19" s="165" t="s">
        <v>106</v>
      </c>
      <c r="B19" s="165"/>
      <c r="C19" s="165"/>
      <c r="D19" s="165"/>
      <c r="E19" s="165"/>
      <c r="F19" s="165"/>
      <c r="G19" s="129"/>
      <c r="H19" s="165"/>
      <c r="I19" s="165"/>
      <c r="J19" s="165"/>
      <c r="K19" s="277"/>
    </row>
    <row r="21" spans="1:12" x14ac:dyDescent="0.25">
      <c r="A21" s="126" t="s">
        <v>160</v>
      </c>
    </row>
    <row r="22" spans="1:12" x14ac:dyDescent="0.25">
      <c r="A22" s="126" t="s">
        <v>159</v>
      </c>
    </row>
    <row r="23" spans="1:12" x14ac:dyDescent="0.25">
      <c r="A23" s="126" t="s">
        <v>161</v>
      </c>
    </row>
    <row r="24" spans="1:12" x14ac:dyDescent="0.25">
      <c r="A24" s="126" t="s">
        <v>22</v>
      </c>
    </row>
  </sheetData>
  <mergeCells count="2">
    <mergeCell ref="C4:F4"/>
    <mergeCell ref="H4:K4"/>
  </mergeCells>
  <pageMargins left="0.7" right="0.7" top="0.75" bottom="0.75" header="0.3" footer="0.3"/>
  <pageSetup paperSize="9" scale="74" orientation="landscape"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Normal="100" workbookViewId="0"/>
  </sheetViews>
  <sheetFormatPr baseColWidth="10" defaultColWidth="11.5703125" defaultRowHeight="14.25" x14ac:dyDescent="0.2"/>
  <cols>
    <col min="1" max="1" width="7.7109375" style="280" customWidth="1"/>
    <col min="2" max="5" width="11.5703125" style="280"/>
    <col min="6" max="6" width="14" style="280" customWidth="1"/>
    <col min="7" max="9" width="11.5703125" style="280"/>
    <col min="10" max="10" width="14" style="280" customWidth="1"/>
    <col min="11" max="13" width="11.5703125" style="280"/>
    <col min="14" max="14" width="14" style="280" customWidth="1"/>
    <col min="15" max="16384" width="11.5703125" style="280"/>
  </cols>
  <sheetData>
    <row r="1" spans="1:14" s="152" customFormat="1" ht="12.75" x14ac:dyDescent="0.2"/>
    <row r="2" spans="1:14" s="220" customFormat="1" ht="12.75" x14ac:dyDescent="0.2">
      <c r="A2" s="218" t="s">
        <v>157</v>
      </c>
      <c r="B2" s="219" t="s">
        <v>156</v>
      </c>
      <c r="N2" s="221"/>
    </row>
    <row r="3" spans="1:14" s="220" customFormat="1" ht="12.75" x14ac:dyDescent="0.2">
      <c r="A3" s="218"/>
      <c r="B3" s="219"/>
      <c r="N3" s="221"/>
    </row>
    <row r="4" spans="1:14" x14ac:dyDescent="0.2">
      <c r="A4" s="282"/>
      <c r="B4" s="230"/>
      <c r="C4" s="398" t="s">
        <v>26</v>
      </c>
      <c r="D4" s="399"/>
      <c r="E4" s="399"/>
      <c r="F4" s="399"/>
      <c r="G4" s="399" t="s">
        <v>35</v>
      </c>
      <c r="H4" s="399"/>
      <c r="I4" s="399"/>
      <c r="J4" s="399"/>
      <c r="K4" s="399" t="s">
        <v>34</v>
      </c>
      <c r="L4" s="399"/>
      <c r="M4" s="399"/>
      <c r="N4" s="400"/>
    </row>
    <row r="5" spans="1:14" ht="63.75" x14ac:dyDescent="0.2">
      <c r="A5" s="282"/>
      <c r="B5" s="231"/>
      <c r="C5" s="401" t="s">
        <v>343</v>
      </c>
      <c r="D5" s="402"/>
      <c r="E5" s="402"/>
      <c r="F5" s="223" t="s">
        <v>342</v>
      </c>
      <c r="G5" s="401" t="s">
        <v>343</v>
      </c>
      <c r="H5" s="402"/>
      <c r="I5" s="402"/>
      <c r="J5" s="223" t="s">
        <v>342</v>
      </c>
      <c r="K5" s="401" t="s">
        <v>343</v>
      </c>
      <c r="L5" s="402"/>
      <c r="M5" s="402"/>
      <c r="N5" s="224" t="s">
        <v>342</v>
      </c>
    </row>
    <row r="6" spans="1:14" x14ac:dyDescent="0.2">
      <c r="A6" s="282"/>
      <c r="B6" s="232"/>
      <c r="C6" s="225" t="s">
        <v>146</v>
      </c>
      <c r="D6" s="226" t="s">
        <v>76</v>
      </c>
      <c r="E6" s="226" t="s">
        <v>77</v>
      </c>
      <c r="F6" s="227" t="s">
        <v>147</v>
      </c>
      <c r="G6" s="226" t="s">
        <v>146</v>
      </c>
      <c r="H6" s="226" t="s">
        <v>76</v>
      </c>
      <c r="I6" s="226" t="s">
        <v>77</v>
      </c>
      <c r="J6" s="227" t="s">
        <v>147</v>
      </c>
      <c r="K6" s="226" t="s">
        <v>146</v>
      </c>
      <c r="L6" s="226" t="s">
        <v>76</v>
      </c>
      <c r="M6" s="226" t="s">
        <v>77</v>
      </c>
      <c r="N6" s="228" t="s">
        <v>147</v>
      </c>
    </row>
    <row r="7" spans="1:14" x14ac:dyDescent="0.2">
      <c r="A7" s="282"/>
      <c r="B7" s="220">
        <v>2017</v>
      </c>
      <c r="C7" s="220">
        <v>2279</v>
      </c>
      <c r="D7" s="220">
        <v>2279</v>
      </c>
      <c r="E7" s="220">
        <v>2279</v>
      </c>
      <c r="F7" s="229">
        <v>779</v>
      </c>
      <c r="G7" s="220">
        <v>2279</v>
      </c>
      <c r="H7" s="220">
        <v>2279</v>
      </c>
      <c r="I7" s="220">
        <v>2279</v>
      </c>
      <c r="J7" s="229">
        <v>779</v>
      </c>
      <c r="K7" s="220">
        <v>2279</v>
      </c>
      <c r="L7" s="220">
        <v>2279</v>
      </c>
      <c r="M7" s="220">
        <v>2279</v>
      </c>
      <c r="N7" s="229">
        <v>779</v>
      </c>
    </row>
    <row r="8" spans="1:14" x14ac:dyDescent="0.2">
      <c r="A8" s="282"/>
      <c r="B8" s="220">
        <v>2018</v>
      </c>
      <c r="C8" s="220">
        <v>2428</v>
      </c>
      <c r="D8" s="220">
        <v>2428</v>
      </c>
      <c r="E8" s="220">
        <v>2428</v>
      </c>
      <c r="F8" s="229">
        <v>860</v>
      </c>
      <c r="G8" s="220">
        <v>2428</v>
      </c>
      <c r="H8" s="220">
        <v>2428</v>
      </c>
      <c r="I8" s="220">
        <v>2428</v>
      </c>
      <c r="J8" s="229">
        <v>860</v>
      </c>
      <c r="K8" s="220">
        <v>2428</v>
      </c>
      <c r="L8" s="220">
        <v>2428</v>
      </c>
      <c r="M8" s="220">
        <v>2428</v>
      </c>
      <c r="N8" s="229">
        <v>860</v>
      </c>
    </row>
    <row r="9" spans="1:14" x14ac:dyDescent="0.2">
      <c r="A9" s="282"/>
      <c r="B9" s="220">
        <v>2019</v>
      </c>
      <c r="C9" s="220">
        <v>2391</v>
      </c>
      <c r="D9" s="220">
        <v>2391</v>
      </c>
      <c r="E9" s="220">
        <v>2391</v>
      </c>
      <c r="F9" s="229">
        <v>908</v>
      </c>
      <c r="G9" s="220">
        <v>2391</v>
      </c>
      <c r="H9" s="220">
        <v>2391</v>
      </c>
      <c r="I9" s="220">
        <v>2391</v>
      </c>
      <c r="J9" s="229">
        <v>908</v>
      </c>
      <c r="K9" s="220">
        <v>2391</v>
      </c>
      <c r="L9" s="220">
        <v>2391</v>
      </c>
      <c r="M9" s="220">
        <v>2391</v>
      </c>
      <c r="N9" s="229">
        <v>908</v>
      </c>
    </row>
    <row r="10" spans="1:14" x14ac:dyDescent="0.2">
      <c r="A10" s="282"/>
      <c r="B10" s="220">
        <v>2020</v>
      </c>
      <c r="C10" s="220">
        <v>2530</v>
      </c>
      <c r="D10" s="220">
        <v>2530</v>
      </c>
      <c r="E10" s="220">
        <v>2530</v>
      </c>
      <c r="F10" s="229">
        <v>903</v>
      </c>
      <c r="G10" s="220">
        <v>2530</v>
      </c>
      <c r="H10" s="220">
        <v>2530</v>
      </c>
      <c r="I10" s="220">
        <v>2530</v>
      </c>
      <c r="J10" s="229">
        <v>903</v>
      </c>
      <c r="K10" s="220">
        <v>2530</v>
      </c>
      <c r="L10" s="220">
        <v>2530</v>
      </c>
      <c r="M10" s="220">
        <v>2530</v>
      </c>
      <c r="N10" s="229">
        <v>903</v>
      </c>
    </row>
    <row r="11" spans="1:14" x14ac:dyDescent="0.2">
      <c r="A11" s="282"/>
      <c r="B11" s="220"/>
      <c r="C11" s="220"/>
      <c r="D11" s="220"/>
      <c r="E11" s="220"/>
      <c r="F11" s="229"/>
      <c r="G11" s="220"/>
      <c r="H11" s="220"/>
      <c r="I11" s="220"/>
      <c r="J11" s="229"/>
      <c r="K11" s="220"/>
      <c r="L11" s="220"/>
      <c r="M11" s="220"/>
      <c r="N11" s="229"/>
    </row>
    <row r="12" spans="1:14" x14ac:dyDescent="0.2">
      <c r="A12" s="282"/>
      <c r="B12" s="124">
        <v>2021</v>
      </c>
      <c r="C12" s="124">
        <v>2902</v>
      </c>
      <c r="D12" s="124">
        <v>2775</v>
      </c>
      <c r="E12" s="124">
        <v>3018</v>
      </c>
      <c r="F12" s="125">
        <v>918</v>
      </c>
      <c r="G12" s="124">
        <v>2622</v>
      </c>
      <c r="H12" s="124">
        <v>2503</v>
      </c>
      <c r="I12" s="124">
        <v>2668</v>
      </c>
      <c r="J12" s="125">
        <v>918</v>
      </c>
      <c r="K12" s="124">
        <v>3130</v>
      </c>
      <c r="L12" s="124">
        <v>3008</v>
      </c>
      <c r="M12" s="124">
        <v>3218</v>
      </c>
      <c r="N12" s="125">
        <v>918</v>
      </c>
    </row>
    <row r="13" spans="1:14" x14ac:dyDescent="0.2">
      <c r="A13" s="282"/>
      <c r="B13" s="124">
        <v>2022</v>
      </c>
      <c r="C13" s="124">
        <v>3013</v>
      </c>
      <c r="D13" s="124">
        <v>2941</v>
      </c>
      <c r="E13" s="124">
        <v>3111</v>
      </c>
      <c r="F13" s="125">
        <v>1002.4910427999999</v>
      </c>
      <c r="G13" s="124">
        <v>2803</v>
      </c>
      <c r="H13" s="124">
        <v>2704</v>
      </c>
      <c r="I13" s="124">
        <v>2966</v>
      </c>
      <c r="J13" s="125">
        <v>1002.4249039</v>
      </c>
      <c r="K13" s="124">
        <v>3224</v>
      </c>
      <c r="L13" s="124">
        <v>3073</v>
      </c>
      <c r="M13" s="124">
        <v>3332</v>
      </c>
      <c r="N13" s="125">
        <v>1002.5587527</v>
      </c>
    </row>
    <row r="14" spans="1:14" x14ac:dyDescent="0.2">
      <c r="A14" s="282"/>
      <c r="B14" s="124">
        <v>2023</v>
      </c>
      <c r="C14" s="124">
        <v>2899</v>
      </c>
      <c r="D14" s="124">
        <v>2807</v>
      </c>
      <c r="E14" s="124">
        <v>3047</v>
      </c>
      <c r="F14" s="125">
        <v>1002.0731163</v>
      </c>
      <c r="G14" s="124">
        <v>2715</v>
      </c>
      <c r="H14" s="124">
        <v>2565</v>
      </c>
      <c r="I14" s="124">
        <v>2832</v>
      </c>
      <c r="J14" s="125">
        <v>996.77083493999999</v>
      </c>
      <c r="K14" s="124">
        <v>3093</v>
      </c>
      <c r="L14" s="124">
        <v>2996</v>
      </c>
      <c r="M14" s="124">
        <v>3253</v>
      </c>
      <c r="N14" s="125">
        <v>1007.5020646</v>
      </c>
    </row>
    <row r="15" spans="1:14" x14ac:dyDescent="0.2">
      <c r="A15" s="282"/>
      <c r="B15" s="124">
        <v>2024</v>
      </c>
      <c r="C15" s="124">
        <v>2623</v>
      </c>
      <c r="D15" s="124">
        <v>2522</v>
      </c>
      <c r="E15" s="124">
        <v>2754</v>
      </c>
      <c r="F15" s="125">
        <v>1068.2503082000001</v>
      </c>
      <c r="G15" s="124">
        <v>2502</v>
      </c>
      <c r="H15" s="124">
        <v>2396</v>
      </c>
      <c r="I15" s="124">
        <v>2666</v>
      </c>
      <c r="J15" s="125">
        <v>1033.4040374000001</v>
      </c>
      <c r="K15" s="124">
        <v>2788</v>
      </c>
      <c r="L15" s="124">
        <v>2639</v>
      </c>
      <c r="M15" s="124">
        <v>2894</v>
      </c>
      <c r="N15" s="125">
        <v>1104.4016495000001</v>
      </c>
    </row>
    <row r="16" spans="1:14" x14ac:dyDescent="0.2">
      <c r="A16" s="282"/>
      <c r="B16" s="124">
        <v>2025</v>
      </c>
      <c r="C16" s="124">
        <v>2674</v>
      </c>
      <c r="D16" s="124">
        <v>2603</v>
      </c>
      <c r="E16" s="124">
        <v>2813</v>
      </c>
      <c r="F16" s="125">
        <v>1136.7487821</v>
      </c>
      <c r="G16" s="124">
        <v>2549</v>
      </c>
      <c r="H16" s="124">
        <v>2382</v>
      </c>
      <c r="I16" s="124">
        <v>2699</v>
      </c>
      <c r="J16" s="125">
        <v>1080.9476596</v>
      </c>
      <c r="K16" s="124">
        <v>2812</v>
      </c>
      <c r="L16" s="124">
        <v>2677</v>
      </c>
      <c r="M16" s="124">
        <v>2943</v>
      </c>
      <c r="N16" s="125">
        <v>1195.3977772999999</v>
      </c>
    </row>
    <row r="17" spans="1:14" x14ac:dyDescent="0.2">
      <c r="A17" s="282"/>
      <c r="B17" s="124">
        <v>2026</v>
      </c>
      <c r="C17" s="124">
        <v>2728</v>
      </c>
      <c r="D17" s="124">
        <v>2589</v>
      </c>
      <c r="E17" s="124">
        <v>2834</v>
      </c>
      <c r="F17" s="125">
        <v>1149.8009314999999</v>
      </c>
      <c r="G17" s="124">
        <v>2587</v>
      </c>
      <c r="H17" s="124">
        <v>2459</v>
      </c>
      <c r="I17" s="124">
        <v>2691</v>
      </c>
      <c r="J17" s="125">
        <v>1080.6063810000001</v>
      </c>
      <c r="K17" s="124">
        <v>2943</v>
      </c>
      <c r="L17" s="124">
        <v>2815</v>
      </c>
      <c r="M17" s="124">
        <v>3027</v>
      </c>
      <c r="N17" s="125">
        <v>1223.4463596000001</v>
      </c>
    </row>
    <row r="18" spans="1:14" x14ac:dyDescent="0.2">
      <c r="A18" s="282"/>
      <c r="B18" s="124">
        <v>2027</v>
      </c>
      <c r="C18" s="124">
        <v>2856</v>
      </c>
      <c r="D18" s="124">
        <v>2685</v>
      </c>
      <c r="E18" s="124">
        <v>2914</v>
      </c>
      <c r="F18" s="125">
        <v>1173.9171882999999</v>
      </c>
      <c r="G18" s="124">
        <v>2645</v>
      </c>
      <c r="H18" s="124">
        <v>2425</v>
      </c>
      <c r="I18" s="124">
        <v>2778</v>
      </c>
      <c r="J18" s="125">
        <v>1091.8116433</v>
      </c>
      <c r="K18" s="124">
        <v>2984</v>
      </c>
      <c r="L18" s="124">
        <v>2836</v>
      </c>
      <c r="M18" s="124">
        <v>3119</v>
      </c>
      <c r="N18" s="125">
        <v>1261.4961591000001</v>
      </c>
    </row>
    <row r="19" spans="1:14" x14ac:dyDescent="0.2">
      <c r="A19" s="282"/>
      <c r="B19" s="124">
        <v>2028</v>
      </c>
      <c r="C19" s="124">
        <v>2821</v>
      </c>
      <c r="D19" s="124">
        <v>2644</v>
      </c>
      <c r="E19" s="124">
        <v>2950</v>
      </c>
      <c r="F19" s="125">
        <v>1200.5776996</v>
      </c>
      <c r="G19" s="124">
        <v>2671</v>
      </c>
      <c r="H19" s="124">
        <v>2426</v>
      </c>
      <c r="I19" s="124">
        <v>2919</v>
      </c>
      <c r="J19" s="125">
        <v>1104.8219865000001</v>
      </c>
      <c r="K19" s="124">
        <v>3122</v>
      </c>
      <c r="L19" s="124">
        <v>3001</v>
      </c>
      <c r="M19" s="124">
        <v>3202</v>
      </c>
      <c r="N19" s="125">
        <v>1301.9756540000001</v>
      </c>
    </row>
    <row r="20" spans="1:14" x14ac:dyDescent="0.2">
      <c r="A20" s="282"/>
      <c r="B20" s="124">
        <v>2029</v>
      </c>
      <c r="C20" s="124">
        <v>2717</v>
      </c>
      <c r="D20" s="124">
        <v>2588</v>
      </c>
      <c r="E20" s="124">
        <v>2854</v>
      </c>
      <c r="F20" s="125">
        <v>1227.1057652</v>
      </c>
      <c r="G20" s="124">
        <v>2505</v>
      </c>
      <c r="H20" s="124">
        <v>2323</v>
      </c>
      <c r="I20" s="124">
        <v>2691</v>
      </c>
      <c r="J20" s="125">
        <v>1115.7891804000001</v>
      </c>
      <c r="K20" s="124">
        <v>2896</v>
      </c>
      <c r="L20" s="124">
        <v>2734</v>
      </c>
      <c r="M20" s="124">
        <v>3016</v>
      </c>
      <c r="N20" s="125">
        <v>1343.0487169999999</v>
      </c>
    </row>
    <row r="21" spans="1:14" x14ac:dyDescent="0.2">
      <c r="A21" s="282"/>
      <c r="B21" s="124">
        <v>2030</v>
      </c>
      <c r="C21" s="124">
        <v>2635</v>
      </c>
      <c r="D21" s="124">
        <v>2515</v>
      </c>
      <c r="E21" s="124">
        <v>2785</v>
      </c>
      <c r="F21" s="125">
        <v>1256.3412576999999</v>
      </c>
      <c r="G21" s="124">
        <v>2486</v>
      </c>
      <c r="H21" s="124">
        <v>2358</v>
      </c>
      <c r="I21" s="124">
        <v>2665</v>
      </c>
      <c r="J21" s="125">
        <v>1128.7673333</v>
      </c>
      <c r="K21" s="124">
        <v>2740</v>
      </c>
      <c r="L21" s="124">
        <v>2694</v>
      </c>
      <c r="M21" s="124">
        <v>2830</v>
      </c>
      <c r="N21" s="125">
        <v>1386.8044099000001</v>
      </c>
    </row>
    <row r="22" spans="1:14" x14ac:dyDescent="0.2">
      <c r="A22" s="282"/>
      <c r="B22" s="147">
        <v>2031</v>
      </c>
      <c r="C22" s="147">
        <v>2528</v>
      </c>
      <c r="D22" s="147">
        <v>2398</v>
      </c>
      <c r="E22" s="147">
        <v>2602</v>
      </c>
      <c r="F22" s="148">
        <v>1288.2380963000001</v>
      </c>
      <c r="G22" s="147">
        <v>2378</v>
      </c>
      <c r="H22" s="147">
        <v>2286</v>
      </c>
      <c r="I22" s="147">
        <v>2484</v>
      </c>
      <c r="J22" s="148">
        <v>1143.3771157000001</v>
      </c>
      <c r="K22" s="147">
        <v>2599</v>
      </c>
      <c r="L22" s="147">
        <v>2504</v>
      </c>
      <c r="M22" s="147">
        <v>2741</v>
      </c>
      <c r="N22" s="148">
        <v>1433.6133073000001</v>
      </c>
    </row>
    <row r="24" spans="1:14" ht="30.6" customHeight="1" x14ac:dyDescent="0.25">
      <c r="A24" s="412" t="s">
        <v>158</v>
      </c>
      <c r="B24" s="412"/>
      <c r="C24" s="412"/>
      <c r="D24" s="412"/>
      <c r="E24" s="412"/>
      <c r="F24" s="412"/>
      <c r="G24" s="412"/>
      <c r="H24" s="412"/>
      <c r="I24" s="412"/>
      <c r="J24" s="412"/>
      <c r="K24" s="412"/>
      <c r="L24" s="412"/>
      <c r="M24" s="412"/>
    </row>
    <row r="26" spans="1:14" x14ac:dyDescent="0.2">
      <c r="A26" s="126" t="s">
        <v>160</v>
      </c>
    </row>
    <row r="27" spans="1:14" x14ac:dyDescent="0.2">
      <c r="A27" s="126" t="s">
        <v>159</v>
      </c>
    </row>
    <row r="28" spans="1:14" x14ac:dyDescent="0.2">
      <c r="A28" s="126" t="s">
        <v>161</v>
      </c>
    </row>
    <row r="29" spans="1:14" x14ac:dyDescent="0.2">
      <c r="A29" s="126" t="s">
        <v>22</v>
      </c>
    </row>
  </sheetData>
  <mergeCells count="7">
    <mergeCell ref="A24:M24"/>
    <mergeCell ref="C4:F4"/>
    <mergeCell ref="G4:J4"/>
    <mergeCell ref="K4:N4"/>
    <mergeCell ref="C5:E5"/>
    <mergeCell ref="G5:I5"/>
    <mergeCell ref="K5:M5"/>
  </mergeCells>
  <pageMargins left="0.7" right="0.7" top="0.75" bottom="0.75" header="0.3" footer="0.3"/>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7"/>
  <sheetViews>
    <sheetView zoomScaleNormal="100" workbookViewId="0"/>
  </sheetViews>
  <sheetFormatPr baseColWidth="10" defaultColWidth="8.85546875" defaultRowHeight="15" x14ac:dyDescent="0.25"/>
  <cols>
    <col min="1" max="1" width="7.7109375" style="301" customWidth="1"/>
    <col min="2" max="2" width="21.7109375" style="301" customWidth="1"/>
    <col min="3" max="3" width="15.42578125" style="301" customWidth="1"/>
    <col min="4" max="4" width="14.85546875" style="301" customWidth="1"/>
    <col min="5" max="8" width="13.5703125" style="301" customWidth="1"/>
    <col min="9" max="16384" width="8.85546875" style="301"/>
  </cols>
  <sheetData>
    <row r="2" spans="1:9" s="370" customFormat="1" ht="32.450000000000003" customHeight="1" x14ac:dyDescent="0.2">
      <c r="A2" s="371" t="s">
        <v>327</v>
      </c>
      <c r="B2" s="418" t="s">
        <v>325</v>
      </c>
      <c r="C2" s="418"/>
      <c r="D2" s="418"/>
      <c r="E2" s="418"/>
      <c r="F2" s="418"/>
      <c r="G2" s="418"/>
      <c r="H2" s="418"/>
    </row>
    <row r="3" spans="1:9" x14ac:dyDescent="0.25">
      <c r="B3" s="302"/>
      <c r="C3" s="302"/>
      <c r="D3" s="302"/>
      <c r="E3" s="302"/>
      <c r="F3" s="302"/>
      <c r="G3" s="302"/>
      <c r="H3" s="302"/>
    </row>
    <row r="4" spans="1:9" ht="45" customHeight="1" x14ac:dyDescent="0.25">
      <c r="B4" s="413"/>
      <c r="C4" s="415" t="s">
        <v>192</v>
      </c>
      <c r="D4" s="415" t="s">
        <v>193</v>
      </c>
      <c r="E4" s="417" t="s">
        <v>194</v>
      </c>
      <c r="F4" s="417"/>
      <c r="G4" s="417"/>
      <c r="H4" s="417"/>
      <c r="I4" s="417"/>
    </row>
    <row r="5" spans="1:9" ht="30" x14ac:dyDescent="0.25">
      <c r="B5" s="414"/>
      <c r="C5" s="416"/>
      <c r="D5" s="416"/>
      <c r="E5" s="303" t="s">
        <v>24</v>
      </c>
      <c r="F5" s="303" t="s">
        <v>191</v>
      </c>
      <c r="G5" s="303" t="s">
        <v>29</v>
      </c>
      <c r="H5" s="303" t="s">
        <v>187</v>
      </c>
      <c r="I5" s="303" t="s">
        <v>31</v>
      </c>
    </row>
    <row r="6" spans="1:9" x14ac:dyDescent="0.25">
      <c r="B6" s="304" t="s">
        <v>91</v>
      </c>
      <c r="C6" s="305"/>
      <c r="D6" s="305"/>
      <c r="E6" s="305"/>
      <c r="F6" s="305"/>
      <c r="G6" s="305"/>
      <c r="H6" s="305"/>
      <c r="I6" s="305"/>
    </row>
    <row r="7" spans="1:9" s="306" customFormat="1" x14ac:dyDescent="0.25">
      <c r="B7" s="322" t="s">
        <v>27</v>
      </c>
      <c r="C7" s="322">
        <v>2863</v>
      </c>
      <c r="D7" s="323">
        <v>8.5900000000000004E-2</v>
      </c>
      <c r="E7" s="323">
        <v>0.19109999999999999</v>
      </c>
      <c r="F7" s="323">
        <v>0.2616</v>
      </c>
      <c r="G7" s="323">
        <v>0.1072</v>
      </c>
      <c r="H7" s="323">
        <v>0.32380000000000003</v>
      </c>
      <c r="I7" s="323">
        <v>3.04E-2</v>
      </c>
    </row>
    <row r="8" spans="1:9" x14ac:dyDescent="0.25">
      <c r="B8" s="306"/>
      <c r="C8" s="306"/>
      <c r="D8" s="307"/>
      <c r="E8" s="307"/>
      <c r="F8" s="307"/>
      <c r="G8" s="307"/>
      <c r="H8" s="307"/>
      <c r="I8" s="307"/>
    </row>
    <row r="9" spans="1:9" x14ac:dyDescent="0.25">
      <c r="B9" s="306" t="s">
        <v>24</v>
      </c>
      <c r="C9" s="306">
        <v>626</v>
      </c>
      <c r="D9" s="307">
        <v>8.3100000000000007E-2</v>
      </c>
      <c r="E9" s="307">
        <v>0.86099999999999999</v>
      </c>
      <c r="F9" s="307">
        <v>5.4299999999999994E-2</v>
      </c>
      <c r="G9" s="307">
        <v>1.6000000000000001E-3</v>
      </c>
      <c r="H9" s="307">
        <v>0</v>
      </c>
      <c r="I9" s="307">
        <v>0</v>
      </c>
    </row>
    <row r="10" spans="1:9" x14ac:dyDescent="0.25">
      <c r="B10" s="306" t="s">
        <v>191</v>
      </c>
      <c r="C10" s="306">
        <v>708</v>
      </c>
      <c r="D10" s="307">
        <v>7.7699999999999991E-2</v>
      </c>
      <c r="E10" s="307">
        <v>9.8999999999999991E-3</v>
      </c>
      <c r="F10" s="307">
        <v>0.86439999999999995</v>
      </c>
      <c r="G10" s="307">
        <v>9.8999999999999991E-3</v>
      </c>
      <c r="H10" s="307">
        <v>3.6699999999999997E-2</v>
      </c>
      <c r="I10" s="307">
        <v>1.4000000000000002E-3</v>
      </c>
    </row>
    <row r="11" spans="1:9" x14ac:dyDescent="0.25">
      <c r="B11" s="306" t="s">
        <v>29</v>
      </c>
      <c r="C11" s="306">
        <v>457</v>
      </c>
      <c r="D11" s="307">
        <v>5.91E-2</v>
      </c>
      <c r="E11" s="307">
        <v>2.2000000000000001E-3</v>
      </c>
      <c r="F11" s="307">
        <v>0.13570000000000002</v>
      </c>
      <c r="G11" s="307">
        <v>0.64769999999999994</v>
      </c>
      <c r="H11" s="307">
        <v>0.15539999999999998</v>
      </c>
      <c r="I11" s="307">
        <v>0</v>
      </c>
    </row>
    <row r="12" spans="1:9" x14ac:dyDescent="0.25">
      <c r="B12" s="306" t="s">
        <v>187</v>
      </c>
      <c r="C12" s="306">
        <v>991</v>
      </c>
      <c r="D12" s="307">
        <v>0.10800000000000001</v>
      </c>
      <c r="E12" s="307">
        <v>0</v>
      </c>
      <c r="F12" s="307">
        <v>4.1399999999999999E-2</v>
      </c>
      <c r="G12" s="307">
        <v>3.0000000000000001E-3</v>
      </c>
      <c r="H12" s="307">
        <v>0.83750000000000002</v>
      </c>
      <c r="I12" s="307">
        <v>1.01E-2</v>
      </c>
    </row>
    <row r="13" spans="1:9" x14ac:dyDescent="0.25">
      <c r="B13" s="308" t="s">
        <v>31</v>
      </c>
      <c r="C13" s="308">
        <v>81</v>
      </c>
      <c r="D13" s="309">
        <v>6.1699999999999998E-2</v>
      </c>
      <c r="E13" s="309">
        <v>0</v>
      </c>
      <c r="F13" s="309">
        <v>0</v>
      </c>
      <c r="G13" s="309">
        <v>0</v>
      </c>
      <c r="H13" s="309">
        <v>0</v>
      </c>
      <c r="I13" s="309">
        <v>0.93830000000000002</v>
      </c>
    </row>
    <row r="14" spans="1:9" x14ac:dyDescent="0.25">
      <c r="B14" s="310" t="s">
        <v>23</v>
      </c>
      <c r="C14" s="311"/>
      <c r="D14" s="311"/>
      <c r="E14" s="311"/>
      <c r="F14" s="311"/>
      <c r="G14" s="311"/>
      <c r="H14" s="311"/>
      <c r="I14" s="311"/>
    </row>
    <row r="15" spans="1:9" x14ac:dyDescent="0.25">
      <c r="B15" s="322" t="s">
        <v>27</v>
      </c>
      <c r="C15" s="322">
        <v>815</v>
      </c>
      <c r="D15" s="323">
        <v>0.16200000000000001</v>
      </c>
      <c r="E15" s="323">
        <v>0.2147</v>
      </c>
      <c r="F15" s="323">
        <v>0.20370000000000002</v>
      </c>
      <c r="G15" s="323">
        <v>9.5700000000000007E-2</v>
      </c>
      <c r="H15" s="323">
        <v>0.24910000000000002</v>
      </c>
      <c r="I15" s="323">
        <v>7.4800000000000005E-2</v>
      </c>
    </row>
    <row r="16" spans="1:9" x14ac:dyDescent="0.25">
      <c r="B16" s="306"/>
      <c r="C16" s="306"/>
      <c r="D16" s="306"/>
      <c r="E16" s="306"/>
      <c r="F16" s="306"/>
      <c r="G16" s="306"/>
      <c r="H16" s="306"/>
      <c r="I16" s="306"/>
    </row>
    <row r="17" spans="1:9" x14ac:dyDescent="0.25">
      <c r="B17" s="306" t="s">
        <v>24</v>
      </c>
      <c r="C17" s="306">
        <v>219</v>
      </c>
      <c r="D17" s="307">
        <v>0.21920000000000003</v>
      </c>
      <c r="E17" s="307">
        <v>0.7671</v>
      </c>
      <c r="F17" s="307">
        <v>9.1000000000000004E-3</v>
      </c>
      <c r="G17" s="307">
        <v>0</v>
      </c>
      <c r="H17" s="307">
        <v>4.5999999999999999E-3</v>
      </c>
      <c r="I17" s="307">
        <v>0</v>
      </c>
    </row>
    <row r="18" spans="1:9" x14ac:dyDescent="0.25">
      <c r="B18" s="306" t="s">
        <v>191</v>
      </c>
      <c r="C18" s="306">
        <v>202</v>
      </c>
      <c r="D18" s="307">
        <v>0.15840000000000001</v>
      </c>
      <c r="E18" s="307">
        <v>2.9700000000000004E-2</v>
      </c>
      <c r="F18" s="307">
        <v>0.73270000000000002</v>
      </c>
      <c r="G18" s="307">
        <v>5.0000000000000001E-3</v>
      </c>
      <c r="H18" s="307">
        <v>7.4300000000000005E-2</v>
      </c>
      <c r="I18" s="307">
        <v>0</v>
      </c>
    </row>
    <row r="19" spans="1:9" x14ac:dyDescent="0.25">
      <c r="B19" s="306" t="s">
        <v>29</v>
      </c>
      <c r="C19" s="306">
        <v>113</v>
      </c>
      <c r="D19" s="307">
        <v>0.10619999999999999</v>
      </c>
      <c r="E19" s="307">
        <v>8.8000000000000005E-3</v>
      </c>
      <c r="F19" s="307">
        <v>7.0800000000000002E-2</v>
      </c>
      <c r="G19" s="307">
        <v>0.68140000000000001</v>
      </c>
      <c r="H19" s="307">
        <v>0.13269999999999998</v>
      </c>
      <c r="I19" s="307">
        <v>0</v>
      </c>
    </row>
    <row r="20" spans="1:9" x14ac:dyDescent="0.25">
      <c r="B20" s="306" t="s">
        <v>187</v>
      </c>
      <c r="C20" s="306">
        <v>208</v>
      </c>
      <c r="D20" s="307">
        <v>0.13460000000000003</v>
      </c>
      <c r="E20" s="307">
        <v>0</v>
      </c>
      <c r="F20" s="307">
        <v>3.85E-2</v>
      </c>
      <c r="G20" s="307">
        <v>0</v>
      </c>
      <c r="H20" s="307">
        <v>0.82689999999999997</v>
      </c>
      <c r="I20" s="307">
        <v>0</v>
      </c>
    </row>
    <row r="21" spans="1:9" x14ac:dyDescent="0.25">
      <c r="B21" s="308" t="s">
        <v>31</v>
      </c>
      <c r="C21" s="308">
        <v>73</v>
      </c>
      <c r="D21" s="309">
        <v>0.16440000000000002</v>
      </c>
      <c r="E21" s="309">
        <v>0</v>
      </c>
      <c r="F21" s="309">
        <v>0</v>
      </c>
      <c r="G21" s="309">
        <v>0</v>
      </c>
      <c r="H21" s="309">
        <v>0</v>
      </c>
      <c r="I21" s="309">
        <v>0.83560000000000001</v>
      </c>
    </row>
    <row r="22" spans="1:9" x14ac:dyDescent="0.25">
      <c r="B22" s="301" t="s">
        <v>195</v>
      </c>
    </row>
    <row r="24" spans="1:9" s="280" customFormat="1" ht="14.25" x14ac:dyDescent="0.2">
      <c r="A24" s="126" t="s">
        <v>160</v>
      </c>
    </row>
    <row r="25" spans="1:9" s="280" customFormat="1" ht="14.25" x14ac:dyDescent="0.2">
      <c r="A25" s="126" t="s">
        <v>159</v>
      </c>
    </row>
    <row r="26" spans="1:9" s="280" customFormat="1" ht="14.25" x14ac:dyDescent="0.2">
      <c r="A26" s="126" t="s">
        <v>161</v>
      </c>
    </row>
    <row r="27" spans="1:9" s="280" customFormat="1" ht="14.25" x14ac:dyDescent="0.2">
      <c r="A27" s="126" t="s">
        <v>22</v>
      </c>
    </row>
  </sheetData>
  <mergeCells count="5">
    <mergeCell ref="B4:B5"/>
    <mergeCell ref="C4:C5"/>
    <mergeCell ref="D4:D5"/>
    <mergeCell ref="E4:I4"/>
    <mergeCell ref="B2:H2"/>
  </mergeCell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39"/>
  <sheetViews>
    <sheetView zoomScaleNormal="100" workbookViewId="0"/>
  </sheetViews>
  <sheetFormatPr baseColWidth="10" defaultColWidth="9.140625" defaultRowHeight="12.75" x14ac:dyDescent="0.2"/>
  <cols>
    <col min="1" max="1" width="21.5703125" style="327" customWidth="1"/>
    <col min="2" max="2" width="8.85546875" style="327" customWidth="1"/>
    <col min="3" max="3" width="6.85546875" style="327" bestFit="1" customWidth="1"/>
    <col min="4" max="4" width="10.42578125" style="328" bestFit="1" customWidth="1"/>
    <col min="5" max="5" width="11.42578125" style="327" customWidth="1"/>
    <col min="6" max="6" width="6.85546875" style="327" bestFit="1" customWidth="1"/>
    <col min="7" max="7" width="10.42578125" style="328" bestFit="1" customWidth="1"/>
    <col min="8" max="8" width="8.85546875" style="327" bestFit="1" customWidth="1"/>
    <col min="9" max="9" width="6.85546875" style="327" bestFit="1" customWidth="1"/>
    <col min="10" max="10" width="10.42578125" style="327" bestFit="1" customWidth="1"/>
    <col min="11" max="11" width="9.140625" style="327"/>
    <col min="12" max="23" width="9.140625" style="316"/>
    <col min="24" max="16384" width="9.140625" style="327"/>
  </cols>
  <sheetData>
    <row r="2" spans="1:10" x14ac:dyDescent="0.2">
      <c r="A2" s="326" t="s">
        <v>330</v>
      </c>
      <c r="B2" s="326" t="s">
        <v>331</v>
      </c>
    </row>
    <row r="3" spans="1:10" x14ac:dyDescent="0.2">
      <c r="A3" s="326"/>
      <c r="B3" s="326"/>
    </row>
    <row r="4" spans="1:10" ht="39" customHeight="1" x14ac:dyDescent="0.2">
      <c r="A4" s="329"/>
      <c r="B4" s="419" t="s">
        <v>127</v>
      </c>
      <c r="C4" s="419"/>
      <c r="D4" s="419"/>
      <c r="E4" s="420" t="s">
        <v>196</v>
      </c>
      <c r="F4" s="420"/>
      <c r="G4" s="420"/>
      <c r="H4" s="420" t="s">
        <v>197</v>
      </c>
      <c r="I4" s="420"/>
      <c r="J4" s="420"/>
    </row>
    <row r="5" spans="1:10" ht="21" customHeight="1" x14ac:dyDescent="0.2">
      <c r="A5" s="329"/>
      <c r="B5" s="330">
        <v>2022</v>
      </c>
      <c r="C5" s="330">
        <v>2031</v>
      </c>
      <c r="D5" s="330" t="s">
        <v>198</v>
      </c>
      <c r="E5" s="330">
        <v>2022</v>
      </c>
      <c r="F5" s="330">
        <v>2031</v>
      </c>
      <c r="G5" s="330" t="s">
        <v>198</v>
      </c>
      <c r="H5" s="330">
        <v>2022</v>
      </c>
      <c r="I5" s="330">
        <v>2031</v>
      </c>
      <c r="J5" s="330" t="s">
        <v>198</v>
      </c>
    </row>
    <row r="6" spans="1:10" ht="15.75" customHeight="1" x14ac:dyDescent="0.2">
      <c r="A6" s="327" t="s">
        <v>4</v>
      </c>
      <c r="B6" s="331">
        <v>67335.33</v>
      </c>
      <c r="C6" s="331">
        <v>71127</v>
      </c>
      <c r="D6" s="332" t="s">
        <v>199</v>
      </c>
      <c r="E6" s="331">
        <v>6796.67</v>
      </c>
      <c r="F6" s="331">
        <v>6849.33</v>
      </c>
      <c r="G6" s="332" t="s">
        <v>200</v>
      </c>
      <c r="H6" s="332">
        <v>4495</v>
      </c>
      <c r="I6" s="332">
        <v>4462.33</v>
      </c>
      <c r="J6" s="332" t="s">
        <v>201</v>
      </c>
    </row>
    <row r="7" spans="1:10" ht="20.25" customHeight="1" x14ac:dyDescent="0.2">
      <c r="A7" s="327" t="s">
        <v>202</v>
      </c>
      <c r="B7" s="331">
        <v>11099</v>
      </c>
      <c r="C7" s="331">
        <v>11788</v>
      </c>
      <c r="D7" s="332" t="s">
        <v>203</v>
      </c>
      <c r="E7" s="331">
        <v>1268</v>
      </c>
      <c r="F7" s="331">
        <v>1235.67</v>
      </c>
      <c r="G7" s="332" t="s">
        <v>204</v>
      </c>
      <c r="H7" s="332">
        <v>855</v>
      </c>
      <c r="I7" s="332">
        <v>838.67</v>
      </c>
      <c r="J7" s="332" t="s">
        <v>205</v>
      </c>
    </row>
    <row r="8" spans="1:10" ht="16.5" customHeight="1" x14ac:dyDescent="0.2">
      <c r="A8" s="327" t="s">
        <v>206</v>
      </c>
      <c r="B8" s="331">
        <v>9459.67</v>
      </c>
      <c r="C8" s="331">
        <v>9722.67</v>
      </c>
      <c r="D8" s="332" t="s">
        <v>207</v>
      </c>
      <c r="E8" s="331">
        <v>1098.67</v>
      </c>
      <c r="F8" s="331">
        <v>1048.67</v>
      </c>
      <c r="G8" s="332" t="s">
        <v>208</v>
      </c>
      <c r="H8" s="332">
        <v>688.33</v>
      </c>
      <c r="I8" s="332">
        <v>657.33</v>
      </c>
      <c r="J8" s="332" t="s">
        <v>209</v>
      </c>
    </row>
    <row r="9" spans="1:10" ht="16.5" customHeight="1" x14ac:dyDescent="0.2">
      <c r="A9" s="327" t="s">
        <v>210</v>
      </c>
      <c r="B9" s="331">
        <v>3608.67</v>
      </c>
      <c r="C9" s="331">
        <v>3815.67</v>
      </c>
      <c r="D9" s="332" t="s">
        <v>211</v>
      </c>
      <c r="E9" s="331">
        <v>424</v>
      </c>
      <c r="F9" s="331">
        <v>430</v>
      </c>
      <c r="G9" s="332">
        <v>6</v>
      </c>
      <c r="H9" s="332">
        <v>274</v>
      </c>
      <c r="I9" s="332">
        <v>267</v>
      </c>
      <c r="J9" s="332">
        <v>-7</v>
      </c>
    </row>
    <row r="10" spans="1:10" ht="16.5" customHeight="1" x14ac:dyDescent="0.2">
      <c r="A10" s="327" t="s">
        <v>212</v>
      </c>
      <c r="B10" s="331">
        <v>302</v>
      </c>
      <c r="C10" s="331">
        <v>315</v>
      </c>
      <c r="D10" s="332" t="s">
        <v>213</v>
      </c>
      <c r="E10" s="331">
        <v>30</v>
      </c>
      <c r="F10" s="331">
        <v>30.67</v>
      </c>
      <c r="G10" s="332">
        <v>1</v>
      </c>
      <c r="H10" s="332">
        <v>14.33</v>
      </c>
      <c r="I10" s="332">
        <v>14.67</v>
      </c>
      <c r="J10" s="332">
        <v>0</v>
      </c>
    </row>
    <row r="11" spans="1:10" ht="16.5" customHeight="1" x14ac:dyDescent="0.2">
      <c r="A11" s="327" t="s">
        <v>214</v>
      </c>
      <c r="B11" s="331">
        <v>1135</v>
      </c>
      <c r="C11" s="331">
        <v>1204.67</v>
      </c>
      <c r="D11" s="332" t="s">
        <v>215</v>
      </c>
      <c r="E11" s="331">
        <v>102.67</v>
      </c>
      <c r="F11" s="331">
        <v>113</v>
      </c>
      <c r="G11" s="332" t="s">
        <v>216</v>
      </c>
      <c r="H11" s="332">
        <v>67.67</v>
      </c>
      <c r="I11" s="332">
        <v>67.33</v>
      </c>
      <c r="J11" s="332">
        <v>0</v>
      </c>
    </row>
    <row r="12" spans="1:10" ht="16.5" customHeight="1" x14ac:dyDescent="0.2">
      <c r="A12" s="327" t="s">
        <v>217</v>
      </c>
      <c r="B12" s="331">
        <v>318.67</v>
      </c>
      <c r="C12" s="331">
        <v>325.33</v>
      </c>
      <c r="D12" s="332">
        <v>7</v>
      </c>
      <c r="E12" s="331">
        <v>29</v>
      </c>
      <c r="F12" s="331">
        <v>28.33</v>
      </c>
      <c r="G12" s="332">
        <v>-1</v>
      </c>
      <c r="H12" s="332">
        <v>15.67</v>
      </c>
      <c r="I12" s="332">
        <v>14</v>
      </c>
      <c r="J12" s="332">
        <v>-2</v>
      </c>
    </row>
    <row r="13" spans="1:10" ht="16.5" customHeight="1" x14ac:dyDescent="0.2">
      <c r="A13" s="327" t="s">
        <v>218</v>
      </c>
      <c r="B13" s="331">
        <v>364</v>
      </c>
      <c r="C13" s="331">
        <v>376</v>
      </c>
      <c r="D13" s="332" t="s">
        <v>219</v>
      </c>
      <c r="E13" s="331">
        <v>38.67</v>
      </c>
      <c r="F13" s="331">
        <v>40</v>
      </c>
      <c r="G13" s="332">
        <v>1</v>
      </c>
      <c r="H13" s="332">
        <v>20.329999999999998</v>
      </c>
      <c r="I13" s="332">
        <v>18.329999999999998</v>
      </c>
      <c r="J13" s="332">
        <v>-2</v>
      </c>
    </row>
    <row r="14" spans="1:10" ht="16.5" customHeight="1" x14ac:dyDescent="0.2">
      <c r="A14" s="327" t="s">
        <v>220</v>
      </c>
      <c r="B14" s="331">
        <v>315</v>
      </c>
      <c r="C14" s="331">
        <v>332</v>
      </c>
      <c r="D14" s="332" t="s">
        <v>221</v>
      </c>
      <c r="E14" s="331">
        <v>38.67</v>
      </c>
      <c r="F14" s="331">
        <v>36</v>
      </c>
      <c r="G14" s="332">
        <v>-3</v>
      </c>
      <c r="H14" s="332">
        <v>23.33</v>
      </c>
      <c r="I14" s="332">
        <v>17</v>
      </c>
      <c r="J14" s="332">
        <v>-6</v>
      </c>
    </row>
    <row r="15" spans="1:10" ht="16.5" customHeight="1" x14ac:dyDescent="0.2">
      <c r="A15" s="327" t="s">
        <v>222</v>
      </c>
      <c r="B15" s="331">
        <v>970.67</v>
      </c>
      <c r="C15" s="331">
        <v>1037.33</v>
      </c>
      <c r="D15" s="332" t="s">
        <v>223</v>
      </c>
      <c r="E15" s="331">
        <v>88.67</v>
      </c>
      <c r="F15" s="331">
        <v>98.33</v>
      </c>
      <c r="G15" s="332">
        <v>10</v>
      </c>
      <c r="H15" s="332">
        <v>51</v>
      </c>
      <c r="I15" s="332">
        <v>52.33</v>
      </c>
      <c r="J15" s="332">
        <v>1</v>
      </c>
    </row>
    <row r="16" spans="1:10" ht="16.5" customHeight="1" x14ac:dyDescent="0.2">
      <c r="A16" s="327" t="s">
        <v>224</v>
      </c>
      <c r="B16" s="331">
        <v>2543</v>
      </c>
      <c r="C16" s="331">
        <v>2762</v>
      </c>
      <c r="D16" s="332" t="s">
        <v>225</v>
      </c>
      <c r="E16" s="331">
        <v>219.33</v>
      </c>
      <c r="F16" s="331">
        <v>259.33</v>
      </c>
      <c r="G16" s="332" t="s">
        <v>226</v>
      </c>
      <c r="H16" s="332">
        <v>142.33000000000001</v>
      </c>
      <c r="I16" s="332">
        <v>177.33</v>
      </c>
      <c r="J16" s="332" t="s">
        <v>227</v>
      </c>
    </row>
    <row r="17" spans="1:10" ht="16.5" customHeight="1" x14ac:dyDescent="0.2">
      <c r="A17" s="327" t="s">
        <v>228</v>
      </c>
      <c r="B17" s="331">
        <v>2136</v>
      </c>
      <c r="C17" s="331">
        <v>2287.67</v>
      </c>
      <c r="D17" s="332" t="s">
        <v>229</v>
      </c>
      <c r="E17" s="331">
        <v>204.33</v>
      </c>
      <c r="F17" s="331">
        <v>207</v>
      </c>
      <c r="G17" s="332">
        <v>3</v>
      </c>
      <c r="H17" s="332">
        <v>123</v>
      </c>
      <c r="I17" s="332">
        <v>106.33</v>
      </c>
      <c r="J17" s="332" t="s">
        <v>230</v>
      </c>
    </row>
    <row r="18" spans="1:10" ht="16.5" customHeight="1" x14ac:dyDescent="0.2">
      <c r="A18" s="327" t="s">
        <v>231</v>
      </c>
      <c r="B18" s="331">
        <v>1557.33</v>
      </c>
      <c r="C18" s="331">
        <v>1648.67</v>
      </c>
      <c r="D18" s="332" t="s">
        <v>232</v>
      </c>
      <c r="E18" s="331">
        <v>168</v>
      </c>
      <c r="F18" s="331">
        <v>179.67</v>
      </c>
      <c r="G18" s="332" t="s">
        <v>219</v>
      </c>
      <c r="H18" s="332">
        <v>100.67</v>
      </c>
      <c r="I18" s="332">
        <v>120</v>
      </c>
      <c r="J18" s="332" t="s">
        <v>233</v>
      </c>
    </row>
    <row r="19" spans="1:10" ht="16.5" customHeight="1" x14ac:dyDescent="0.2">
      <c r="A19" s="327" t="s">
        <v>234</v>
      </c>
      <c r="B19" s="331">
        <v>2379.33</v>
      </c>
      <c r="C19" s="331">
        <v>2459.33</v>
      </c>
      <c r="D19" s="332" t="s">
        <v>235</v>
      </c>
      <c r="E19" s="331">
        <v>223.67</v>
      </c>
      <c r="F19" s="331">
        <v>210</v>
      </c>
      <c r="G19" s="332" t="s">
        <v>236</v>
      </c>
      <c r="H19" s="332">
        <v>134.66999999999999</v>
      </c>
      <c r="I19" s="332">
        <v>117</v>
      </c>
      <c r="J19" s="332" t="s">
        <v>237</v>
      </c>
    </row>
    <row r="20" spans="1:10" ht="16.5" customHeight="1" x14ac:dyDescent="0.2">
      <c r="A20" s="327" t="s">
        <v>238</v>
      </c>
      <c r="B20" s="331">
        <v>712</v>
      </c>
      <c r="C20" s="331">
        <v>743.33</v>
      </c>
      <c r="D20" s="332" t="s">
        <v>239</v>
      </c>
      <c r="E20" s="331">
        <v>82</v>
      </c>
      <c r="F20" s="331">
        <v>79</v>
      </c>
      <c r="G20" s="332">
        <v>-3</v>
      </c>
      <c r="H20" s="332">
        <v>49.67</v>
      </c>
      <c r="I20" s="332">
        <v>47.33</v>
      </c>
      <c r="J20" s="332">
        <v>-2</v>
      </c>
    </row>
    <row r="21" spans="1:10" ht="16.5" customHeight="1" x14ac:dyDescent="0.2">
      <c r="A21" s="327" t="s">
        <v>240</v>
      </c>
      <c r="B21" s="331">
        <v>453.67</v>
      </c>
      <c r="C21" s="331">
        <v>474.33</v>
      </c>
      <c r="D21" s="332" t="s">
        <v>241</v>
      </c>
      <c r="E21" s="331">
        <v>47.33</v>
      </c>
      <c r="F21" s="331">
        <v>48.67</v>
      </c>
      <c r="G21" s="332">
        <v>1</v>
      </c>
      <c r="H21" s="332">
        <v>26.33</v>
      </c>
      <c r="I21" s="332">
        <v>19</v>
      </c>
      <c r="J21" s="332">
        <v>-7</v>
      </c>
    </row>
    <row r="22" spans="1:10" ht="16.5" customHeight="1" x14ac:dyDescent="0.2">
      <c r="A22" s="327" t="s">
        <v>242</v>
      </c>
      <c r="B22" s="331">
        <v>121</v>
      </c>
      <c r="C22" s="331">
        <v>120.33</v>
      </c>
      <c r="D22" s="332">
        <v>-1</v>
      </c>
      <c r="E22" s="331">
        <v>10.33</v>
      </c>
      <c r="F22" s="331">
        <v>12.67</v>
      </c>
      <c r="G22" s="332">
        <v>2</v>
      </c>
      <c r="H22" s="332">
        <v>10.67</v>
      </c>
      <c r="I22" s="332">
        <v>9</v>
      </c>
      <c r="J22" s="332">
        <v>-2</v>
      </c>
    </row>
    <row r="23" spans="1:10" ht="16.5" customHeight="1" x14ac:dyDescent="0.2">
      <c r="A23" s="327" t="s">
        <v>243</v>
      </c>
      <c r="B23" s="331">
        <v>4206.33</v>
      </c>
      <c r="C23" s="331">
        <v>4390.33</v>
      </c>
      <c r="D23" s="332" t="s">
        <v>244</v>
      </c>
      <c r="E23" s="331">
        <v>373.33</v>
      </c>
      <c r="F23" s="331">
        <v>385.67</v>
      </c>
      <c r="G23" s="332" t="s">
        <v>245</v>
      </c>
      <c r="H23" s="332">
        <v>263.67</v>
      </c>
      <c r="I23" s="332">
        <v>246.33</v>
      </c>
      <c r="J23" s="332" t="s">
        <v>230</v>
      </c>
    </row>
    <row r="24" spans="1:10" ht="16.5" customHeight="1" x14ac:dyDescent="0.2">
      <c r="A24" s="327" t="s">
        <v>246</v>
      </c>
      <c r="B24" s="331">
        <v>1558.67</v>
      </c>
      <c r="C24" s="331">
        <v>1618</v>
      </c>
      <c r="D24" s="332" t="s">
        <v>247</v>
      </c>
      <c r="E24" s="331">
        <v>150</v>
      </c>
      <c r="F24" s="331">
        <v>149</v>
      </c>
      <c r="G24" s="332">
        <v>-1</v>
      </c>
      <c r="H24" s="332">
        <v>87.67</v>
      </c>
      <c r="I24" s="332">
        <v>89</v>
      </c>
      <c r="J24" s="332">
        <v>1</v>
      </c>
    </row>
    <row r="25" spans="1:10" ht="16.5" customHeight="1" x14ac:dyDescent="0.2">
      <c r="A25" s="327" t="s">
        <v>248</v>
      </c>
      <c r="B25" s="331">
        <v>6605.67</v>
      </c>
      <c r="C25" s="331">
        <v>7064.33</v>
      </c>
      <c r="D25" s="332" t="s">
        <v>249</v>
      </c>
      <c r="E25" s="331">
        <v>784.67</v>
      </c>
      <c r="F25" s="331">
        <v>793.67</v>
      </c>
      <c r="G25" s="332">
        <v>9</v>
      </c>
      <c r="H25" s="332">
        <v>589.33000000000004</v>
      </c>
      <c r="I25" s="332">
        <v>541.66999999999996</v>
      </c>
      <c r="J25" s="332" t="s">
        <v>250</v>
      </c>
    </row>
    <row r="26" spans="1:10" ht="16.5" customHeight="1" x14ac:dyDescent="0.2">
      <c r="A26" s="327" t="s">
        <v>251</v>
      </c>
      <c r="B26" s="331">
        <v>2324</v>
      </c>
      <c r="C26" s="331">
        <v>2517.33</v>
      </c>
      <c r="D26" s="332" t="s">
        <v>252</v>
      </c>
      <c r="E26" s="331">
        <v>223</v>
      </c>
      <c r="F26" s="331">
        <v>236</v>
      </c>
      <c r="G26" s="332" t="s">
        <v>213</v>
      </c>
      <c r="H26" s="332">
        <v>162.33000000000001</v>
      </c>
      <c r="I26" s="332">
        <v>147.66999999999999</v>
      </c>
      <c r="J26" s="332" t="s">
        <v>253</v>
      </c>
    </row>
    <row r="27" spans="1:10" ht="16.5" customHeight="1" x14ac:dyDescent="0.2">
      <c r="A27" s="327" t="s">
        <v>31</v>
      </c>
      <c r="B27" s="331">
        <v>1794.33</v>
      </c>
      <c r="C27" s="331">
        <v>1834.33</v>
      </c>
      <c r="D27" s="332" t="s">
        <v>226</v>
      </c>
      <c r="E27" s="331">
        <v>148.33000000000001</v>
      </c>
      <c r="F27" s="331">
        <v>131</v>
      </c>
      <c r="G27" s="332" t="s">
        <v>230</v>
      </c>
      <c r="H27" s="332">
        <v>78.67</v>
      </c>
      <c r="I27" s="332">
        <v>98.67</v>
      </c>
      <c r="J27" s="332" t="s">
        <v>254</v>
      </c>
    </row>
    <row r="28" spans="1:10" ht="16.5" customHeight="1" x14ac:dyDescent="0.2">
      <c r="A28" s="327" t="s">
        <v>255</v>
      </c>
      <c r="B28" s="331">
        <v>6327</v>
      </c>
      <c r="C28" s="331">
        <v>6877</v>
      </c>
      <c r="D28" s="332" t="s">
        <v>256</v>
      </c>
      <c r="E28" s="331">
        <v>552</v>
      </c>
      <c r="F28" s="331">
        <v>587.66999999999996</v>
      </c>
      <c r="G28" s="332" t="s">
        <v>257</v>
      </c>
      <c r="H28" s="332">
        <v>366</v>
      </c>
      <c r="I28" s="332">
        <v>430</v>
      </c>
      <c r="J28" s="332" t="s">
        <v>258</v>
      </c>
    </row>
    <row r="29" spans="1:10" ht="16.5" customHeight="1" x14ac:dyDescent="0.2">
      <c r="A29" s="327" t="s">
        <v>259</v>
      </c>
      <c r="B29" s="331">
        <v>2111.33</v>
      </c>
      <c r="C29" s="331">
        <v>2249.33</v>
      </c>
      <c r="D29" s="332" t="s">
        <v>260</v>
      </c>
      <c r="E29" s="331">
        <v>142.33000000000001</v>
      </c>
      <c r="F29" s="331">
        <v>129.66999999999999</v>
      </c>
      <c r="G29" s="332" t="s">
        <v>261</v>
      </c>
      <c r="H29" s="332">
        <v>93.67</v>
      </c>
      <c r="I29" s="332">
        <v>94.33</v>
      </c>
      <c r="J29" s="332">
        <v>1</v>
      </c>
    </row>
    <row r="30" spans="1:10" ht="16.5" customHeight="1" x14ac:dyDescent="0.2">
      <c r="A30" s="327" t="s">
        <v>262</v>
      </c>
      <c r="B30" s="331">
        <v>1361.67</v>
      </c>
      <c r="C30" s="331">
        <v>1394.67</v>
      </c>
      <c r="D30" s="332" t="s">
        <v>263</v>
      </c>
      <c r="E30" s="331">
        <v>146</v>
      </c>
      <c r="F30" s="331">
        <v>136.66999999999999</v>
      </c>
      <c r="G30" s="332">
        <v>-9</v>
      </c>
      <c r="H30" s="332">
        <v>82.67</v>
      </c>
      <c r="I30" s="332">
        <v>98</v>
      </c>
      <c r="J30" s="332" t="s">
        <v>264</v>
      </c>
    </row>
    <row r="31" spans="1:10" ht="16.5" customHeight="1" x14ac:dyDescent="0.2">
      <c r="A31" s="327" t="s">
        <v>265</v>
      </c>
      <c r="B31" s="331">
        <v>2984.67</v>
      </c>
      <c r="C31" s="331">
        <v>3174</v>
      </c>
      <c r="D31" s="332" t="s">
        <v>266</v>
      </c>
      <c r="E31" s="331">
        <v>166.67</v>
      </c>
      <c r="F31" s="331">
        <v>207.33</v>
      </c>
      <c r="G31" s="332" t="s">
        <v>267</v>
      </c>
      <c r="H31" s="332">
        <v>140</v>
      </c>
      <c r="I31" s="332">
        <v>161.66999999999999</v>
      </c>
      <c r="J31" s="332" t="s">
        <v>268</v>
      </c>
    </row>
    <row r="32" spans="1:10" ht="16.5" customHeight="1" x14ac:dyDescent="0.2">
      <c r="A32" s="333" t="s">
        <v>269</v>
      </c>
      <c r="B32" s="334">
        <v>576.33000000000004</v>
      </c>
      <c r="C32" s="334">
        <v>597.33000000000004</v>
      </c>
      <c r="D32" s="335" t="s">
        <v>241</v>
      </c>
      <c r="E32" s="334">
        <v>49.67</v>
      </c>
      <c r="F32" s="334">
        <v>40</v>
      </c>
      <c r="G32" s="335">
        <v>-10</v>
      </c>
      <c r="H32" s="335">
        <v>31</v>
      </c>
      <c r="I32" s="335">
        <v>24</v>
      </c>
      <c r="J32" s="335">
        <v>-7</v>
      </c>
    </row>
    <row r="33" spans="1:10" x14ac:dyDescent="0.2">
      <c r="A33" s="325" t="s">
        <v>270</v>
      </c>
    </row>
    <row r="34" spans="1:10" ht="25.5" customHeight="1" x14ac:dyDescent="0.2">
      <c r="A34" s="421" t="s">
        <v>271</v>
      </c>
      <c r="B34" s="421"/>
      <c r="C34" s="421"/>
      <c r="D34" s="421"/>
      <c r="E34" s="421"/>
      <c r="F34" s="421"/>
      <c r="G34" s="421"/>
      <c r="H34" s="421"/>
      <c r="I34" s="421"/>
      <c r="J34" s="421"/>
    </row>
    <row r="36" spans="1:10" s="337" customFormat="1" ht="12" x14ac:dyDescent="0.2">
      <c r="A36" s="312" t="s">
        <v>160</v>
      </c>
    </row>
    <row r="37" spans="1:10" s="337" customFormat="1" ht="12" x14ac:dyDescent="0.2">
      <c r="A37" s="312" t="s">
        <v>159</v>
      </c>
    </row>
    <row r="38" spans="1:10" s="337" customFormat="1" ht="12" x14ac:dyDescent="0.2">
      <c r="A38" s="312" t="s">
        <v>161</v>
      </c>
    </row>
    <row r="39" spans="1:10" s="337" customFormat="1" ht="12" x14ac:dyDescent="0.2">
      <c r="A39" s="312" t="s">
        <v>22</v>
      </c>
    </row>
  </sheetData>
  <mergeCells count="4">
    <mergeCell ref="B4:D4"/>
    <mergeCell ref="E4:G4"/>
    <mergeCell ref="H4:J4"/>
    <mergeCell ref="A34:J34"/>
  </mergeCell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39"/>
  <sheetViews>
    <sheetView zoomScaleNormal="100" workbookViewId="0"/>
  </sheetViews>
  <sheetFormatPr baseColWidth="10" defaultColWidth="9.140625" defaultRowHeight="12.75" x14ac:dyDescent="0.2"/>
  <cols>
    <col min="1" max="1" width="21.5703125" style="327" customWidth="1"/>
    <col min="2" max="2" width="8.85546875" style="327" customWidth="1"/>
    <col min="3" max="3" width="6.85546875" style="327" bestFit="1" customWidth="1"/>
    <col min="4" max="4" width="10.42578125" style="328" bestFit="1" customWidth="1"/>
    <col min="5" max="5" width="11.42578125" style="327" customWidth="1"/>
    <col min="6" max="6" width="6.85546875" style="327" bestFit="1" customWidth="1"/>
    <col min="7" max="7" width="10.42578125" style="328" bestFit="1" customWidth="1"/>
    <col min="8" max="8" width="8.85546875" style="327" bestFit="1" customWidth="1"/>
    <col min="9" max="9" width="6.85546875" style="327" bestFit="1" customWidth="1"/>
    <col min="10" max="10" width="10.42578125" style="327" bestFit="1" customWidth="1"/>
    <col min="11" max="11" width="9.140625" style="327"/>
    <col min="12" max="23" width="9.140625" style="316"/>
    <col min="24" max="16384" width="9.140625" style="327"/>
  </cols>
  <sheetData>
    <row r="2" spans="1:10" x14ac:dyDescent="0.2">
      <c r="A2" s="326" t="s">
        <v>328</v>
      </c>
      <c r="B2" s="326" t="s">
        <v>329</v>
      </c>
    </row>
    <row r="3" spans="1:10" x14ac:dyDescent="0.2">
      <c r="A3" s="326"/>
    </row>
    <row r="4" spans="1:10" ht="40.5" customHeight="1" x14ac:dyDescent="0.2">
      <c r="A4" s="329"/>
      <c r="B4" s="419" t="s">
        <v>127</v>
      </c>
      <c r="C4" s="419"/>
      <c r="D4" s="419"/>
      <c r="E4" s="420" t="s">
        <v>196</v>
      </c>
      <c r="F4" s="420"/>
      <c r="G4" s="420"/>
      <c r="H4" s="420" t="s">
        <v>197</v>
      </c>
      <c r="I4" s="420"/>
      <c r="J4" s="420"/>
    </row>
    <row r="5" spans="1:10" ht="21" customHeight="1" x14ac:dyDescent="0.2">
      <c r="A5" s="329"/>
      <c r="B5" s="338">
        <v>2022</v>
      </c>
      <c r="C5" s="338">
        <v>2031</v>
      </c>
      <c r="D5" s="338" t="s">
        <v>198</v>
      </c>
      <c r="E5" s="338">
        <v>2022</v>
      </c>
      <c r="F5" s="338">
        <v>2031</v>
      </c>
      <c r="G5" s="338" t="s">
        <v>198</v>
      </c>
      <c r="H5" s="338">
        <v>2022</v>
      </c>
      <c r="I5" s="338">
        <v>2031</v>
      </c>
      <c r="J5" s="338" t="s">
        <v>198</v>
      </c>
    </row>
    <row r="6" spans="1:10" ht="15.75" customHeight="1" x14ac:dyDescent="0.2">
      <c r="A6" s="327" t="s">
        <v>4</v>
      </c>
      <c r="B6" s="331">
        <v>36210</v>
      </c>
      <c r="C6" s="331">
        <v>38551.33</v>
      </c>
      <c r="D6" s="332" t="s">
        <v>272</v>
      </c>
      <c r="E6" s="331">
        <v>3667</v>
      </c>
      <c r="F6" s="331">
        <v>3782</v>
      </c>
      <c r="G6" s="332" t="s">
        <v>273</v>
      </c>
      <c r="H6" s="332">
        <v>2940.33</v>
      </c>
      <c r="I6" s="332">
        <v>2537.33</v>
      </c>
      <c r="J6" s="332" t="s">
        <v>274</v>
      </c>
    </row>
    <row r="7" spans="1:10" ht="20.25" customHeight="1" x14ac:dyDescent="0.2">
      <c r="A7" s="327" t="s">
        <v>202</v>
      </c>
      <c r="B7" s="331">
        <v>6136.33</v>
      </c>
      <c r="C7" s="331">
        <v>6719.33</v>
      </c>
      <c r="D7" s="332" t="s">
        <v>275</v>
      </c>
      <c r="E7" s="331">
        <v>587.33000000000004</v>
      </c>
      <c r="F7" s="331">
        <v>602.33000000000004</v>
      </c>
      <c r="G7" s="332" t="s">
        <v>264</v>
      </c>
      <c r="H7" s="332">
        <v>526.33000000000004</v>
      </c>
      <c r="I7" s="332">
        <v>385.67</v>
      </c>
      <c r="J7" s="332" t="s">
        <v>276</v>
      </c>
    </row>
    <row r="8" spans="1:10" ht="16.5" customHeight="1" x14ac:dyDescent="0.2">
      <c r="A8" s="327" t="s">
        <v>206</v>
      </c>
      <c r="B8" s="331">
        <v>4752.67</v>
      </c>
      <c r="C8" s="331">
        <v>4878</v>
      </c>
      <c r="D8" s="332" t="s">
        <v>277</v>
      </c>
      <c r="E8" s="331">
        <v>639</v>
      </c>
      <c r="F8" s="331">
        <v>582</v>
      </c>
      <c r="G8" s="332" t="s">
        <v>278</v>
      </c>
      <c r="H8" s="332">
        <v>512.33000000000004</v>
      </c>
      <c r="I8" s="332">
        <v>366.67</v>
      </c>
      <c r="J8" s="332" t="s">
        <v>279</v>
      </c>
    </row>
    <row r="9" spans="1:10" ht="16.5" customHeight="1" x14ac:dyDescent="0.2">
      <c r="A9" s="327" t="s">
        <v>210</v>
      </c>
      <c r="B9" s="331">
        <v>1926</v>
      </c>
      <c r="C9" s="331">
        <v>2079.67</v>
      </c>
      <c r="D9" s="332" t="s">
        <v>280</v>
      </c>
      <c r="E9" s="331">
        <v>198.67</v>
      </c>
      <c r="F9" s="331">
        <v>213.67</v>
      </c>
      <c r="G9" s="332" t="s">
        <v>264</v>
      </c>
      <c r="H9" s="332">
        <v>152.33000000000001</v>
      </c>
      <c r="I9" s="332">
        <v>153</v>
      </c>
      <c r="J9" s="332">
        <v>1</v>
      </c>
    </row>
    <row r="10" spans="1:10" ht="16.5" customHeight="1" x14ac:dyDescent="0.2">
      <c r="A10" s="327" t="s">
        <v>212</v>
      </c>
      <c r="B10" s="331">
        <v>177.33</v>
      </c>
      <c r="C10" s="331">
        <v>182</v>
      </c>
      <c r="D10" s="332">
        <v>5</v>
      </c>
      <c r="E10" s="331">
        <v>18.670000000000002</v>
      </c>
      <c r="F10" s="331">
        <v>17.670000000000002</v>
      </c>
      <c r="G10" s="332">
        <v>-1</v>
      </c>
      <c r="H10" s="332">
        <v>9.67</v>
      </c>
      <c r="I10" s="332">
        <v>11.67</v>
      </c>
      <c r="J10" s="332">
        <v>2</v>
      </c>
    </row>
    <row r="11" spans="1:10" ht="16.5" customHeight="1" x14ac:dyDescent="0.2">
      <c r="A11" s="327" t="s">
        <v>214</v>
      </c>
      <c r="B11" s="331">
        <v>662.67</v>
      </c>
      <c r="C11" s="331">
        <v>706.67</v>
      </c>
      <c r="D11" s="332" t="s">
        <v>281</v>
      </c>
      <c r="E11" s="331">
        <v>65.33</v>
      </c>
      <c r="F11" s="331">
        <v>63.67</v>
      </c>
      <c r="G11" s="332">
        <v>-2</v>
      </c>
      <c r="H11" s="332">
        <v>46.33</v>
      </c>
      <c r="I11" s="332">
        <v>45.67</v>
      </c>
      <c r="J11" s="332">
        <v>-1</v>
      </c>
    </row>
    <row r="12" spans="1:10" ht="16.5" customHeight="1" x14ac:dyDescent="0.2">
      <c r="A12" s="327" t="s">
        <v>217</v>
      </c>
      <c r="B12" s="331">
        <v>213.67</v>
      </c>
      <c r="C12" s="331">
        <v>226.33</v>
      </c>
      <c r="D12" s="332" t="s">
        <v>213</v>
      </c>
      <c r="E12" s="331">
        <v>22</v>
      </c>
      <c r="F12" s="331">
        <v>20.329999999999998</v>
      </c>
      <c r="G12" s="332">
        <v>-2</v>
      </c>
      <c r="H12" s="332">
        <v>16.670000000000002</v>
      </c>
      <c r="I12" s="332">
        <v>13.33</v>
      </c>
      <c r="J12" s="332">
        <v>-3</v>
      </c>
    </row>
    <row r="13" spans="1:10" ht="16.5" customHeight="1" x14ac:dyDescent="0.2">
      <c r="A13" s="327" t="s">
        <v>218</v>
      </c>
      <c r="B13" s="331">
        <v>208.67</v>
      </c>
      <c r="C13" s="331">
        <v>214</v>
      </c>
      <c r="D13" s="332">
        <v>5</v>
      </c>
      <c r="E13" s="331">
        <v>21.67</v>
      </c>
      <c r="F13" s="331">
        <v>19.670000000000002</v>
      </c>
      <c r="G13" s="332">
        <v>-2</v>
      </c>
      <c r="H13" s="332">
        <v>14.67</v>
      </c>
      <c r="I13" s="332">
        <v>12</v>
      </c>
      <c r="J13" s="332">
        <v>-3</v>
      </c>
    </row>
    <row r="14" spans="1:10" ht="16.5" customHeight="1" x14ac:dyDescent="0.2">
      <c r="A14" s="327" t="s">
        <v>220</v>
      </c>
      <c r="B14" s="331">
        <v>158.33000000000001</v>
      </c>
      <c r="C14" s="331">
        <v>175.67</v>
      </c>
      <c r="D14" s="332" t="s">
        <v>221</v>
      </c>
      <c r="E14" s="331">
        <v>16</v>
      </c>
      <c r="F14" s="331">
        <v>17</v>
      </c>
      <c r="G14" s="332">
        <v>1</v>
      </c>
      <c r="H14" s="332">
        <v>9</v>
      </c>
      <c r="I14" s="332">
        <v>11</v>
      </c>
      <c r="J14" s="332">
        <v>2</v>
      </c>
    </row>
    <row r="15" spans="1:10" ht="16.5" customHeight="1" x14ac:dyDescent="0.2">
      <c r="A15" s="327" t="s">
        <v>222</v>
      </c>
      <c r="B15" s="331">
        <v>569.33000000000004</v>
      </c>
      <c r="C15" s="331">
        <v>621.33000000000004</v>
      </c>
      <c r="D15" s="332" t="s">
        <v>282</v>
      </c>
      <c r="E15" s="331">
        <v>50</v>
      </c>
      <c r="F15" s="331">
        <v>56.67</v>
      </c>
      <c r="G15" s="332">
        <v>7</v>
      </c>
      <c r="H15" s="332">
        <v>37.67</v>
      </c>
      <c r="I15" s="332">
        <v>37.67</v>
      </c>
      <c r="J15" s="332">
        <v>0</v>
      </c>
    </row>
    <row r="16" spans="1:10" ht="16.5" customHeight="1" x14ac:dyDescent="0.2">
      <c r="A16" s="327" t="s">
        <v>224</v>
      </c>
      <c r="B16" s="331">
        <v>1290.33</v>
      </c>
      <c r="C16" s="331">
        <v>1343.33</v>
      </c>
      <c r="D16" s="332" t="s">
        <v>283</v>
      </c>
      <c r="E16" s="331">
        <v>100.67</v>
      </c>
      <c r="F16" s="331">
        <v>111.33</v>
      </c>
      <c r="G16" s="332" t="s">
        <v>284</v>
      </c>
      <c r="H16" s="332">
        <v>52.33</v>
      </c>
      <c r="I16" s="332">
        <v>75</v>
      </c>
      <c r="J16" s="332" t="s">
        <v>285</v>
      </c>
    </row>
    <row r="17" spans="1:10" ht="16.5" customHeight="1" x14ac:dyDescent="0.2">
      <c r="A17" s="327" t="s">
        <v>228</v>
      </c>
      <c r="B17" s="331">
        <v>960.67</v>
      </c>
      <c r="C17" s="331">
        <v>1052.67</v>
      </c>
      <c r="D17" s="332" t="s">
        <v>286</v>
      </c>
      <c r="E17" s="331">
        <v>92.67</v>
      </c>
      <c r="F17" s="331">
        <v>100.33</v>
      </c>
      <c r="G17" s="332">
        <v>8</v>
      </c>
      <c r="H17" s="332">
        <v>67.33</v>
      </c>
      <c r="I17" s="332">
        <v>66.33</v>
      </c>
      <c r="J17" s="332">
        <v>-1</v>
      </c>
    </row>
    <row r="18" spans="1:10" ht="16.5" customHeight="1" x14ac:dyDescent="0.2">
      <c r="A18" s="327" t="s">
        <v>231</v>
      </c>
      <c r="B18" s="331">
        <v>580.33000000000004</v>
      </c>
      <c r="C18" s="331">
        <v>633.66999999999996</v>
      </c>
      <c r="D18" s="332" t="s">
        <v>283</v>
      </c>
      <c r="E18" s="331">
        <v>52.67</v>
      </c>
      <c r="F18" s="331">
        <v>69.67</v>
      </c>
      <c r="G18" s="332" t="s">
        <v>221</v>
      </c>
      <c r="H18" s="332">
        <v>27.67</v>
      </c>
      <c r="I18" s="332">
        <v>55</v>
      </c>
      <c r="J18" s="332" t="s">
        <v>287</v>
      </c>
    </row>
    <row r="19" spans="1:10" ht="16.5" customHeight="1" x14ac:dyDescent="0.2">
      <c r="A19" s="327" t="s">
        <v>234</v>
      </c>
      <c r="B19" s="331">
        <v>1071.33</v>
      </c>
      <c r="C19" s="331">
        <v>1123.67</v>
      </c>
      <c r="D19" s="332" t="s">
        <v>282</v>
      </c>
      <c r="E19" s="331">
        <v>106.33</v>
      </c>
      <c r="F19" s="331">
        <v>109.67</v>
      </c>
      <c r="G19" s="332">
        <v>3</v>
      </c>
      <c r="H19" s="332">
        <v>86.33</v>
      </c>
      <c r="I19" s="332">
        <v>67</v>
      </c>
      <c r="J19" s="332" t="s">
        <v>288</v>
      </c>
    </row>
    <row r="20" spans="1:10" ht="16.5" customHeight="1" x14ac:dyDescent="0.2">
      <c r="A20" s="327" t="s">
        <v>238</v>
      </c>
      <c r="B20" s="331">
        <v>394.33</v>
      </c>
      <c r="C20" s="331">
        <v>427</v>
      </c>
      <c r="D20" s="332" t="s">
        <v>263</v>
      </c>
      <c r="E20" s="331">
        <v>45.33</v>
      </c>
      <c r="F20" s="331">
        <v>46</v>
      </c>
      <c r="G20" s="332">
        <v>1</v>
      </c>
      <c r="H20" s="332">
        <v>45.67</v>
      </c>
      <c r="I20" s="332">
        <v>33.33</v>
      </c>
      <c r="J20" s="332" t="s">
        <v>289</v>
      </c>
    </row>
    <row r="21" spans="1:10" ht="16.5" customHeight="1" x14ac:dyDescent="0.2">
      <c r="A21" s="327" t="s">
        <v>240</v>
      </c>
      <c r="B21" s="331">
        <v>272.33</v>
      </c>
      <c r="C21" s="331">
        <v>314.33</v>
      </c>
      <c r="D21" s="332" t="s">
        <v>290</v>
      </c>
      <c r="E21" s="331">
        <v>33.33</v>
      </c>
      <c r="F21" s="331">
        <v>34.33</v>
      </c>
      <c r="G21" s="332">
        <v>1</v>
      </c>
      <c r="H21" s="332">
        <v>25.67</v>
      </c>
      <c r="I21" s="332">
        <v>19.329999999999998</v>
      </c>
      <c r="J21" s="332">
        <v>-6</v>
      </c>
    </row>
    <row r="22" spans="1:10" ht="16.5" customHeight="1" x14ac:dyDescent="0.2">
      <c r="A22" s="327" t="s">
        <v>242</v>
      </c>
      <c r="B22" s="331">
        <v>61.33</v>
      </c>
      <c r="C22" s="331">
        <v>64.67</v>
      </c>
      <c r="D22" s="332">
        <v>3</v>
      </c>
      <c r="E22" s="331">
        <v>6.67</v>
      </c>
      <c r="F22" s="331">
        <v>7</v>
      </c>
      <c r="G22" s="332">
        <v>0</v>
      </c>
      <c r="H22" s="332">
        <v>7.33</v>
      </c>
      <c r="I22" s="332">
        <v>4</v>
      </c>
      <c r="J22" s="332">
        <v>-3</v>
      </c>
    </row>
    <row r="23" spans="1:10" ht="16.5" customHeight="1" x14ac:dyDescent="0.2">
      <c r="A23" s="327" t="s">
        <v>243</v>
      </c>
      <c r="B23" s="331">
        <v>2118.33</v>
      </c>
      <c r="C23" s="331">
        <v>2277.33</v>
      </c>
      <c r="D23" s="332" t="s">
        <v>291</v>
      </c>
      <c r="E23" s="331">
        <v>233.67</v>
      </c>
      <c r="F23" s="331">
        <v>249.33</v>
      </c>
      <c r="G23" s="332" t="s">
        <v>292</v>
      </c>
      <c r="H23" s="332">
        <v>197</v>
      </c>
      <c r="I23" s="332">
        <v>175.33</v>
      </c>
      <c r="J23" s="332" t="s">
        <v>293</v>
      </c>
    </row>
    <row r="24" spans="1:10" ht="16.5" customHeight="1" x14ac:dyDescent="0.2">
      <c r="A24" s="327" t="s">
        <v>246</v>
      </c>
      <c r="B24" s="331">
        <v>898</v>
      </c>
      <c r="C24" s="331">
        <v>979.67</v>
      </c>
      <c r="D24" s="332" t="s">
        <v>294</v>
      </c>
      <c r="E24" s="331">
        <v>103</v>
      </c>
      <c r="F24" s="331">
        <v>110</v>
      </c>
      <c r="G24" s="332">
        <v>7</v>
      </c>
      <c r="H24" s="332">
        <v>66.33</v>
      </c>
      <c r="I24" s="332">
        <v>61</v>
      </c>
      <c r="J24" s="332">
        <v>-5</v>
      </c>
    </row>
    <row r="25" spans="1:10" ht="16.5" customHeight="1" x14ac:dyDescent="0.2">
      <c r="A25" s="327" t="s">
        <v>248</v>
      </c>
      <c r="B25" s="331">
        <v>3457.67</v>
      </c>
      <c r="C25" s="331">
        <v>3762</v>
      </c>
      <c r="D25" s="332" t="s">
        <v>295</v>
      </c>
      <c r="E25" s="331">
        <v>355.33</v>
      </c>
      <c r="F25" s="331">
        <v>388.67</v>
      </c>
      <c r="G25" s="332" t="s">
        <v>263</v>
      </c>
      <c r="H25" s="332">
        <v>358</v>
      </c>
      <c r="I25" s="332">
        <v>295.67</v>
      </c>
      <c r="J25" s="332" t="s">
        <v>296</v>
      </c>
    </row>
    <row r="26" spans="1:10" ht="16.5" customHeight="1" x14ac:dyDescent="0.2">
      <c r="A26" s="327" t="s">
        <v>251</v>
      </c>
      <c r="B26" s="331">
        <v>1144</v>
      </c>
      <c r="C26" s="331">
        <v>1308.33</v>
      </c>
      <c r="D26" s="332" t="s">
        <v>297</v>
      </c>
      <c r="E26" s="331">
        <v>111.33</v>
      </c>
      <c r="F26" s="331">
        <v>127</v>
      </c>
      <c r="G26" s="332" t="s">
        <v>292</v>
      </c>
      <c r="H26" s="332">
        <v>89.33</v>
      </c>
      <c r="I26" s="332">
        <v>97</v>
      </c>
      <c r="J26" s="332">
        <v>8</v>
      </c>
    </row>
    <row r="27" spans="1:10" ht="16.5" customHeight="1" x14ac:dyDescent="0.2">
      <c r="A27" s="327" t="s">
        <v>31</v>
      </c>
      <c r="B27" s="331">
        <v>1386.67</v>
      </c>
      <c r="C27" s="331">
        <v>1298</v>
      </c>
      <c r="D27" s="332" t="s">
        <v>298</v>
      </c>
      <c r="E27" s="331">
        <v>99</v>
      </c>
      <c r="F27" s="331">
        <v>94</v>
      </c>
      <c r="G27" s="332">
        <v>-5</v>
      </c>
      <c r="H27" s="332">
        <v>44.67</v>
      </c>
      <c r="I27" s="332">
        <v>46.67</v>
      </c>
      <c r="J27" s="332">
        <v>2</v>
      </c>
    </row>
    <row r="28" spans="1:10" ht="16.5" customHeight="1" x14ac:dyDescent="0.2">
      <c r="A28" s="327" t="s">
        <v>255</v>
      </c>
      <c r="B28" s="331">
        <v>3507</v>
      </c>
      <c r="C28" s="331">
        <v>3708.33</v>
      </c>
      <c r="D28" s="332" t="s">
        <v>299</v>
      </c>
      <c r="E28" s="331">
        <v>328.33</v>
      </c>
      <c r="F28" s="331">
        <v>331.33</v>
      </c>
      <c r="G28" s="332">
        <v>3</v>
      </c>
      <c r="H28" s="332">
        <v>235</v>
      </c>
      <c r="I28" s="332">
        <v>241.33</v>
      </c>
      <c r="J28" s="332">
        <v>6</v>
      </c>
    </row>
    <row r="29" spans="1:10" ht="16.5" customHeight="1" x14ac:dyDescent="0.2">
      <c r="A29" s="327" t="s">
        <v>259</v>
      </c>
      <c r="B29" s="331">
        <v>1435.33</v>
      </c>
      <c r="C29" s="331">
        <v>1486</v>
      </c>
      <c r="D29" s="332" t="s">
        <v>300</v>
      </c>
      <c r="E29" s="331">
        <v>124.67</v>
      </c>
      <c r="F29" s="331">
        <v>122.67</v>
      </c>
      <c r="G29" s="332">
        <v>-2</v>
      </c>
      <c r="H29" s="332">
        <v>90.67</v>
      </c>
      <c r="I29" s="332">
        <v>79</v>
      </c>
      <c r="J29" s="332" t="s">
        <v>289</v>
      </c>
    </row>
    <row r="30" spans="1:10" ht="16.5" customHeight="1" x14ac:dyDescent="0.2">
      <c r="A30" s="327" t="s">
        <v>262</v>
      </c>
      <c r="B30" s="331">
        <v>700</v>
      </c>
      <c r="C30" s="331">
        <v>674.33</v>
      </c>
      <c r="D30" s="332" t="s">
        <v>301</v>
      </c>
      <c r="E30" s="331">
        <v>64</v>
      </c>
      <c r="F30" s="331">
        <v>61.33</v>
      </c>
      <c r="G30" s="332">
        <v>-3</v>
      </c>
      <c r="H30" s="332">
        <v>53.33</v>
      </c>
      <c r="I30" s="332">
        <v>38</v>
      </c>
      <c r="J30" s="332" t="s">
        <v>253</v>
      </c>
    </row>
    <row r="31" spans="1:10" ht="16.5" customHeight="1" x14ac:dyDescent="0.2">
      <c r="A31" s="327" t="s">
        <v>265</v>
      </c>
      <c r="B31" s="331">
        <v>1814.67</v>
      </c>
      <c r="C31" s="331">
        <v>1987</v>
      </c>
      <c r="D31" s="332" t="s">
        <v>302</v>
      </c>
      <c r="E31" s="331">
        <v>163.33000000000001</v>
      </c>
      <c r="F31" s="331">
        <v>193.33</v>
      </c>
      <c r="G31" s="332" t="s">
        <v>303</v>
      </c>
      <c r="H31" s="332">
        <v>135.66999999999999</v>
      </c>
      <c r="I31" s="332">
        <v>115.33</v>
      </c>
      <c r="J31" s="332" t="s">
        <v>304</v>
      </c>
    </row>
    <row r="32" spans="1:10" ht="16.5" customHeight="1" x14ac:dyDescent="0.2">
      <c r="A32" s="333" t="s">
        <v>269</v>
      </c>
      <c r="B32" s="334">
        <v>303.67</v>
      </c>
      <c r="C32" s="334">
        <v>301.67</v>
      </c>
      <c r="D32" s="335">
        <v>-2</v>
      </c>
      <c r="E32" s="334">
        <v>25.33</v>
      </c>
      <c r="F32" s="334">
        <v>25</v>
      </c>
      <c r="G32" s="335">
        <v>0</v>
      </c>
      <c r="H32" s="335">
        <v>12.33</v>
      </c>
      <c r="I32" s="335">
        <v>19.670000000000002</v>
      </c>
      <c r="J32" s="335">
        <v>7</v>
      </c>
    </row>
    <row r="33" spans="1:10" x14ac:dyDescent="0.2">
      <c r="A33" s="325" t="s">
        <v>305</v>
      </c>
    </row>
    <row r="34" spans="1:10" ht="25.5" customHeight="1" x14ac:dyDescent="0.2">
      <c r="A34" s="421" t="s">
        <v>271</v>
      </c>
      <c r="B34" s="421"/>
      <c r="C34" s="421"/>
      <c r="D34" s="421"/>
      <c r="E34" s="421"/>
      <c r="F34" s="421"/>
      <c r="G34" s="421"/>
      <c r="H34" s="421"/>
      <c r="I34" s="421"/>
      <c r="J34" s="421"/>
    </row>
    <row r="36" spans="1:10" s="337" customFormat="1" ht="12" x14ac:dyDescent="0.2">
      <c r="A36" s="312" t="s">
        <v>160</v>
      </c>
    </row>
    <row r="37" spans="1:10" s="337" customFormat="1" ht="12" x14ac:dyDescent="0.2">
      <c r="A37" s="312" t="s">
        <v>159</v>
      </c>
    </row>
    <row r="38" spans="1:10" s="337" customFormat="1" ht="12" x14ac:dyDescent="0.2">
      <c r="A38" s="312" t="s">
        <v>161</v>
      </c>
    </row>
    <row r="39" spans="1:10" s="337" customFormat="1" ht="12" x14ac:dyDescent="0.2">
      <c r="A39" s="312" t="s">
        <v>22</v>
      </c>
    </row>
  </sheetData>
  <mergeCells count="4">
    <mergeCell ref="B4:D4"/>
    <mergeCell ref="E4:G4"/>
    <mergeCell ref="H4:J4"/>
    <mergeCell ref="A34:J34"/>
  </mergeCell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zoomScaleNormal="100" workbookViewId="0"/>
  </sheetViews>
  <sheetFormatPr baseColWidth="10" defaultColWidth="11.42578125" defaultRowHeight="15" x14ac:dyDescent="0.25"/>
  <cols>
    <col min="1" max="1" width="22" style="146" customWidth="1"/>
    <col min="2" max="5" width="17.85546875" style="146" customWidth="1"/>
    <col min="6" max="16384" width="11.42578125" style="146"/>
  </cols>
  <sheetData>
    <row r="2" spans="1:5" ht="63.75" customHeight="1" x14ac:dyDescent="0.25">
      <c r="A2" s="339" t="s">
        <v>332</v>
      </c>
      <c r="B2" s="422" t="s">
        <v>333</v>
      </c>
      <c r="C2" s="422"/>
      <c r="D2" s="422"/>
      <c r="E2" s="422"/>
    </row>
    <row r="3" spans="1:5" ht="18.75" x14ac:dyDescent="0.3">
      <c r="A3" s="291"/>
      <c r="B3" s="289"/>
      <c r="C3" s="289"/>
      <c r="D3" s="289"/>
      <c r="E3" s="289"/>
    </row>
    <row r="4" spans="1:5" x14ac:dyDescent="0.25">
      <c r="A4" s="292" t="s">
        <v>24</v>
      </c>
      <c r="B4" s="293" t="s">
        <v>306</v>
      </c>
      <c r="C4" s="290"/>
      <c r="D4" s="290"/>
      <c r="E4" s="290"/>
    </row>
    <row r="5" spans="1:5" x14ac:dyDescent="0.25">
      <c r="A5" s="294"/>
      <c r="B5" s="295" t="s">
        <v>307</v>
      </c>
    </row>
    <row r="6" spans="1:5" x14ac:dyDescent="0.25">
      <c r="A6" s="294"/>
      <c r="B6" s="295" t="s">
        <v>308</v>
      </c>
    </row>
    <row r="7" spans="1:5" x14ac:dyDescent="0.25">
      <c r="A7" s="294"/>
      <c r="B7" s="295" t="s">
        <v>309</v>
      </c>
    </row>
    <row r="8" spans="1:5" x14ac:dyDescent="0.25">
      <c r="A8" s="294"/>
      <c r="B8" s="296" t="s">
        <v>310</v>
      </c>
    </row>
    <row r="9" spans="1:5" x14ac:dyDescent="0.25">
      <c r="A9" s="297"/>
    </row>
    <row r="10" spans="1:5" x14ac:dyDescent="0.25">
      <c r="A10" s="298" t="s">
        <v>191</v>
      </c>
      <c r="B10" s="295" t="s">
        <v>311</v>
      </c>
    </row>
    <row r="11" spans="1:5" x14ac:dyDescent="0.25">
      <c r="A11" s="294"/>
      <c r="B11" s="295" t="s">
        <v>312</v>
      </c>
    </row>
    <row r="12" spans="1:5" x14ac:dyDescent="0.25">
      <c r="A12" s="294"/>
      <c r="B12" s="295"/>
    </row>
    <row r="13" spans="1:5" x14ac:dyDescent="0.25">
      <c r="A13" s="298" t="s">
        <v>29</v>
      </c>
      <c r="B13" s="295" t="s">
        <v>313</v>
      </c>
    </row>
    <row r="14" spans="1:5" x14ac:dyDescent="0.25">
      <c r="A14" s="294"/>
      <c r="B14" s="295" t="s">
        <v>314</v>
      </c>
    </row>
    <row r="15" spans="1:5" x14ac:dyDescent="0.25">
      <c r="A15" s="294"/>
      <c r="B15" s="295" t="s">
        <v>315</v>
      </c>
    </row>
    <row r="17" spans="1:5" x14ac:dyDescent="0.25">
      <c r="A17" s="298" t="s">
        <v>187</v>
      </c>
      <c r="B17" s="295" t="s">
        <v>316</v>
      </c>
    </row>
    <row r="18" spans="1:5" x14ac:dyDescent="0.25">
      <c r="A18" s="294"/>
      <c r="B18" s="295" t="s">
        <v>317</v>
      </c>
    </row>
    <row r="19" spans="1:5" x14ac:dyDescent="0.25">
      <c r="A19" s="294"/>
      <c r="B19" s="295" t="s">
        <v>318</v>
      </c>
    </row>
    <row r="20" spans="1:5" x14ac:dyDescent="0.25">
      <c r="A20" s="294"/>
      <c r="B20" s="295" t="s">
        <v>319</v>
      </c>
    </row>
    <row r="21" spans="1:5" x14ac:dyDescent="0.25">
      <c r="B21" s="295" t="s">
        <v>320</v>
      </c>
    </row>
    <row r="23" spans="1:5" x14ac:dyDescent="0.25">
      <c r="A23" s="299" t="s">
        <v>31</v>
      </c>
      <c r="B23" s="300" t="s">
        <v>321</v>
      </c>
      <c r="C23" s="289"/>
      <c r="D23" s="289"/>
      <c r="E23" s="289"/>
    </row>
    <row r="24" spans="1:5" x14ac:dyDescent="0.25">
      <c r="A24" s="294"/>
      <c r="B24" s="294"/>
    </row>
    <row r="25" spans="1:5" s="280" customFormat="1" ht="14.25" x14ac:dyDescent="0.2">
      <c r="A25" s="126" t="s">
        <v>160</v>
      </c>
    </row>
    <row r="26" spans="1:5" s="280" customFormat="1" ht="14.25" x14ac:dyDescent="0.2">
      <c r="A26" s="126" t="s">
        <v>159</v>
      </c>
    </row>
    <row r="27" spans="1:5" s="280" customFormat="1" ht="14.25" x14ac:dyDescent="0.2">
      <c r="A27" s="126" t="s">
        <v>161</v>
      </c>
    </row>
    <row r="28" spans="1:5" s="280" customFormat="1" ht="14.25" x14ac:dyDescent="0.2">
      <c r="A28" s="126" t="s">
        <v>22</v>
      </c>
    </row>
  </sheetData>
  <mergeCells count="1">
    <mergeCell ref="B2:E2"/>
  </mergeCells>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heetViews>
  <sheetFormatPr baseColWidth="10" defaultColWidth="9.140625" defaultRowHeight="12.75" x14ac:dyDescent="0.2"/>
  <cols>
    <col min="1" max="1" width="7.7109375" style="316" customWidth="1"/>
    <col min="2" max="2" width="27" style="316" customWidth="1"/>
    <col min="3" max="5" width="18.7109375" style="316" customWidth="1"/>
    <col min="6" max="16384" width="9.140625" style="316"/>
  </cols>
  <sheetData>
    <row r="2" spans="1:6" s="340" customFormat="1" x14ac:dyDescent="0.2">
      <c r="A2" s="340" t="s">
        <v>338</v>
      </c>
      <c r="B2" s="340" t="s">
        <v>339</v>
      </c>
    </row>
    <row r="3" spans="1:6" x14ac:dyDescent="0.2">
      <c r="A3" s="340"/>
    </row>
    <row r="4" spans="1:6" ht="46.5" customHeight="1" x14ac:dyDescent="0.2">
      <c r="B4" s="341"/>
      <c r="C4" s="423" t="s">
        <v>322</v>
      </c>
      <c r="D4" s="423"/>
      <c r="E4" s="423" t="s">
        <v>323</v>
      </c>
      <c r="F4" s="423"/>
    </row>
    <row r="5" spans="1:6" x14ac:dyDescent="0.2">
      <c r="B5" s="342"/>
      <c r="C5" s="342">
        <v>2022</v>
      </c>
      <c r="D5" s="342">
        <v>2031</v>
      </c>
      <c r="E5" s="342">
        <v>2022</v>
      </c>
      <c r="F5" s="342">
        <v>2031</v>
      </c>
    </row>
    <row r="6" spans="1:6" s="340" customFormat="1" x14ac:dyDescent="0.2">
      <c r="B6" s="340" t="s">
        <v>27</v>
      </c>
      <c r="C6" s="343">
        <v>3048.71</v>
      </c>
      <c r="D6" s="343">
        <v>3790.85</v>
      </c>
      <c r="E6" s="343">
        <v>974.18799999999999</v>
      </c>
      <c r="F6" s="343">
        <v>1289.23</v>
      </c>
    </row>
    <row r="7" spans="1:6" s="340" customFormat="1" x14ac:dyDescent="0.2">
      <c r="C7" s="343"/>
      <c r="D7" s="343"/>
      <c r="E7" s="343"/>
      <c r="F7" s="343"/>
    </row>
    <row r="8" spans="1:6" x14ac:dyDescent="0.2">
      <c r="B8" s="316" t="s">
        <v>24</v>
      </c>
      <c r="C8" s="344">
        <v>774.28</v>
      </c>
      <c r="D8" s="344">
        <v>968.16</v>
      </c>
      <c r="E8" s="344">
        <v>271.65600000000001</v>
      </c>
      <c r="F8" s="344">
        <v>363.9</v>
      </c>
    </row>
    <row r="9" spans="1:6" x14ac:dyDescent="0.2">
      <c r="B9" s="316" t="s">
        <v>28</v>
      </c>
      <c r="C9" s="344">
        <v>694.12</v>
      </c>
      <c r="D9" s="344">
        <v>826.4</v>
      </c>
      <c r="E9" s="344">
        <v>231.36699999999999</v>
      </c>
      <c r="F9" s="344">
        <v>315.36</v>
      </c>
    </row>
    <row r="10" spans="1:6" x14ac:dyDescent="0.2">
      <c r="B10" s="316" t="s">
        <v>29</v>
      </c>
      <c r="C10" s="344">
        <v>439.56</v>
      </c>
      <c r="D10" s="344">
        <v>587.07000000000005</v>
      </c>
      <c r="E10" s="344">
        <v>117.96599999999999</v>
      </c>
      <c r="F10" s="344">
        <v>122.33</v>
      </c>
    </row>
    <row r="11" spans="1:6" x14ac:dyDescent="0.2">
      <c r="B11" s="316" t="s">
        <v>30</v>
      </c>
      <c r="C11" s="344">
        <v>1058.9000000000001</v>
      </c>
      <c r="D11" s="344">
        <v>1301.26</v>
      </c>
      <c r="E11" s="344">
        <v>291.80500000000001</v>
      </c>
      <c r="F11" s="344">
        <v>391.15</v>
      </c>
    </row>
    <row r="12" spans="1:6" x14ac:dyDescent="0.2">
      <c r="B12" s="342" t="s">
        <v>31</v>
      </c>
      <c r="C12" s="345">
        <v>81.849999999999994</v>
      </c>
      <c r="D12" s="345">
        <v>107.96</v>
      </c>
      <c r="E12" s="345">
        <v>61.393999999999998</v>
      </c>
      <c r="F12" s="345">
        <v>96.5</v>
      </c>
    </row>
    <row r="13" spans="1:6" x14ac:dyDescent="0.2">
      <c r="A13" s="316" t="s">
        <v>32</v>
      </c>
    </row>
    <row r="15" spans="1:6" s="336" customFormat="1" x14ac:dyDescent="0.2">
      <c r="A15" s="312" t="s">
        <v>160</v>
      </c>
    </row>
    <row r="16" spans="1:6" s="336" customFormat="1" x14ac:dyDescent="0.2">
      <c r="A16" s="312" t="s">
        <v>159</v>
      </c>
    </row>
    <row r="17" spans="1:1" s="336" customFormat="1" x14ac:dyDescent="0.2">
      <c r="A17" s="312" t="s">
        <v>161</v>
      </c>
    </row>
    <row r="18" spans="1:1" s="336" customFormat="1" x14ac:dyDescent="0.2">
      <c r="A18" s="312" t="s">
        <v>22</v>
      </c>
    </row>
  </sheetData>
  <mergeCells count="2">
    <mergeCell ref="C4:D4"/>
    <mergeCell ref="E4:F4"/>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1"/>
  <sheetViews>
    <sheetView zoomScaleNormal="100" workbookViewId="0"/>
  </sheetViews>
  <sheetFormatPr baseColWidth="10" defaultColWidth="9.140625" defaultRowHeight="15" x14ac:dyDescent="0.25"/>
  <cols>
    <col min="1" max="1" width="7.7109375" style="127" customWidth="1"/>
    <col min="2" max="2" width="30.42578125" style="127" customWidth="1"/>
    <col min="3" max="3" width="12.85546875" style="127" bestFit="1" customWidth="1"/>
    <col min="4" max="4" width="9.28515625" style="127" bestFit="1" customWidth="1"/>
    <col min="5" max="5" width="9.42578125" style="127" bestFit="1" customWidth="1"/>
    <col min="6" max="16384" width="9.140625" style="127"/>
  </cols>
  <sheetData>
    <row r="2" spans="1:6" s="361" customFormat="1" ht="33" customHeight="1" x14ac:dyDescent="0.2">
      <c r="A2" s="359" t="s">
        <v>123</v>
      </c>
      <c r="B2" s="385" t="s">
        <v>124</v>
      </c>
      <c r="C2" s="385"/>
      <c r="D2" s="385"/>
      <c r="E2" s="385"/>
      <c r="F2" s="385"/>
    </row>
    <row r="3" spans="1:6" x14ac:dyDescent="0.25">
      <c r="A3" s="129"/>
      <c r="B3" s="131" t="s">
        <v>26</v>
      </c>
      <c r="C3" s="129"/>
      <c r="D3" s="129"/>
      <c r="E3" s="129"/>
      <c r="F3" s="130"/>
    </row>
    <row r="4" spans="1:6" x14ac:dyDescent="0.25">
      <c r="A4" s="129"/>
      <c r="B4" s="131"/>
      <c r="C4" s="129"/>
      <c r="D4" s="129"/>
      <c r="E4" s="129"/>
      <c r="F4" s="130"/>
    </row>
    <row r="5" spans="1:6" x14ac:dyDescent="0.25">
      <c r="B5" s="382" t="s">
        <v>91</v>
      </c>
      <c r="C5" s="383"/>
      <c r="D5" s="383"/>
      <c r="E5" s="383"/>
      <c r="F5" s="384"/>
    </row>
    <row r="6" spans="1:6" x14ac:dyDescent="0.25">
      <c r="A6" s="129"/>
      <c r="B6" s="143" t="s">
        <v>125</v>
      </c>
      <c r="C6" s="142">
        <v>2022</v>
      </c>
      <c r="D6" s="142">
        <v>2031</v>
      </c>
      <c r="E6" s="142" t="s">
        <v>33</v>
      </c>
      <c r="F6" s="144"/>
    </row>
    <row r="7" spans="1:6" s="179" customFormat="1" x14ac:dyDescent="0.25">
      <c r="A7" s="132"/>
      <c r="B7" s="184" t="s">
        <v>27</v>
      </c>
      <c r="C7" s="185">
        <v>697678.85</v>
      </c>
      <c r="D7" s="185">
        <v>750873.28</v>
      </c>
      <c r="E7" s="186">
        <v>0.08</v>
      </c>
      <c r="F7" s="187"/>
    </row>
    <row r="8" spans="1:6" x14ac:dyDescent="0.25">
      <c r="A8" s="129"/>
      <c r="B8" s="133"/>
      <c r="C8" s="134"/>
      <c r="D8" s="134"/>
      <c r="E8" s="135"/>
      <c r="F8" s="130"/>
    </row>
    <row r="9" spans="1:6" x14ac:dyDescent="0.25">
      <c r="A9" s="129"/>
      <c r="B9" s="133" t="s">
        <v>24</v>
      </c>
      <c r="C9" s="134">
        <v>185668.49</v>
      </c>
      <c r="D9" s="134">
        <v>203946.15</v>
      </c>
      <c r="E9" s="135">
        <v>0.1</v>
      </c>
      <c r="F9" s="130"/>
    </row>
    <row r="10" spans="1:6" x14ac:dyDescent="0.25">
      <c r="A10" s="129"/>
      <c r="B10" s="133" t="s">
        <v>28</v>
      </c>
      <c r="C10" s="134">
        <v>196610.69</v>
      </c>
      <c r="D10" s="134">
        <v>208692.03</v>
      </c>
      <c r="E10" s="135">
        <v>0.06</v>
      </c>
      <c r="F10" s="130"/>
    </row>
    <row r="11" spans="1:6" x14ac:dyDescent="0.25">
      <c r="A11" s="129"/>
      <c r="B11" s="133" t="s">
        <v>29</v>
      </c>
      <c r="C11" s="134">
        <v>64373.03</v>
      </c>
      <c r="D11" s="134">
        <v>68977.98</v>
      </c>
      <c r="E11" s="135">
        <v>7.0000000000000007E-2</v>
      </c>
      <c r="F11" s="130"/>
    </row>
    <row r="12" spans="1:6" x14ac:dyDescent="0.25">
      <c r="A12" s="129"/>
      <c r="B12" s="133" t="s">
        <v>30</v>
      </c>
      <c r="C12" s="134">
        <v>225204.35</v>
      </c>
      <c r="D12" s="134">
        <v>242636.36</v>
      </c>
      <c r="E12" s="135">
        <v>0.08</v>
      </c>
      <c r="F12" s="130"/>
    </row>
    <row r="13" spans="1:6" x14ac:dyDescent="0.25">
      <c r="A13" s="129"/>
      <c r="B13" s="138" t="s">
        <v>31</v>
      </c>
      <c r="C13" s="139">
        <v>25822.29</v>
      </c>
      <c r="D13" s="139">
        <v>26620.75</v>
      </c>
      <c r="E13" s="140">
        <v>0.03</v>
      </c>
      <c r="F13" s="141"/>
    </row>
    <row r="14" spans="1:6" x14ac:dyDescent="0.25">
      <c r="A14" s="129"/>
      <c r="B14" s="133"/>
      <c r="C14" s="134"/>
      <c r="D14" s="134"/>
      <c r="E14" s="135"/>
      <c r="F14" s="130"/>
    </row>
    <row r="15" spans="1:6" x14ac:dyDescent="0.25">
      <c r="A15" s="129"/>
      <c r="B15" s="138"/>
      <c r="C15" s="139"/>
      <c r="D15" s="139"/>
      <c r="E15" s="140"/>
      <c r="F15" s="141"/>
    </row>
    <row r="16" spans="1:6" x14ac:dyDescent="0.25">
      <c r="B16" s="382" t="s">
        <v>23</v>
      </c>
      <c r="C16" s="383"/>
      <c r="D16" s="383"/>
      <c r="E16" s="383"/>
      <c r="F16" s="384"/>
    </row>
    <row r="17" spans="1:6" x14ac:dyDescent="0.25">
      <c r="A17" s="129"/>
      <c r="B17" s="145" t="s">
        <v>125</v>
      </c>
      <c r="C17" s="142">
        <v>2022</v>
      </c>
      <c r="D17" s="142">
        <v>2031</v>
      </c>
      <c r="E17" s="142" t="s">
        <v>33</v>
      </c>
      <c r="F17" s="144"/>
    </row>
    <row r="18" spans="1:6" s="179" customFormat="1" x14ac:dyDescent="0.25">
      <c r="A18" s="132"/>
      <c r="B18" s="184" t="s">
        <v>27</v>
      </c>
      <c r="C18" s="185">
        <v>255602.48</v>
      </c>
      <c r="D18" s="185">
        <v>278062.82</v>
      </c>
      <c r="E18" s="376" t="s">
        <v>345</v>
      </c>
      <c r="F18" s="187"/>
    </row>
    <row r="19" spans="1:6" x14ac:dyDescent="0.25">
      <c r="A19" s="129"/>
      <c r="B19" s="133"/>
      <c r="C19" s="134"/>
      <c r="D19" s="134"/>
      <c r="E19" s="135"/>
      <c r="F19" s="130"/>
    </row>
    <row r="20" spans="1:6" x14ac:dyDescent="0.25">
      <c r="A20" s="129"/>
      <c r="B20" s="133" t="s">
        <v>24</v>
      </c>
      <c r="C20" s="134">
        <v>69862.42</v>
      </c>
      <c r="D20" s="134">
        <v>75107.13</v>
      </c>
      <c r="E20" s="377" t="s">
        <v>346</v>
      </c>
      <c r="F20" s="130"/>
    </row>
    <row r="21" spans="1:6" x14ac:dyDescent="0.25">
      <c r="A21" s="129"/>
      <c r="B21" s="133" t="s">
        <v>28</v>
      </c>
      <c r="C21" s="134">
        <v>73495.67</v>
      </c>
      <c r="D21" s="134">
        <v>78913.179999999993</v>
      </c>
      <c r="E21" s="377" t="s">
        <v>347</v>
      </c>
      <c r="F21" s="130"/>
    </row>
    <row r="22" spans="1:6" x14ac:dyDescent="0.25">
      <c r="A22" s="129"/>
      <c r="B22" s="133" t="s">
        <v>29</v>
      </c>
      <c r="C22" s="134">
        <v>23989.360000000001</v>
      </c>
      <c r="D22" s="134">
        <v>26211.35</v>
      </c>
      <c r="E22" s="377" t="s">
        <v>345</v>
      </c>
      <c r="F22" s="130"/>
    </row>
    <row r="23" spans="1:6" x14ac:dyDescent="0.25">
      <c r="A23" s="129"/>
      <c r="B23" s="133" t="s">
        <v>30</v>
      </c>
      <c r="C23" s="134">
        <v>78748.509999999995</v>
      </c>
      <c r="D23" s="134">
        <v>89064.05</v>
      </c>
      <c r="E23" s="377" t="s">
        <v>348</v>
      </c>
      <c r="F23" s="130"/>
    </row>
    <row r="24" spans="1:6" x14ac:dyDescent="0.25">
      <c r="A24" s="129"/>
      <c r="B24" s="138" t="s">
        <v>31</v>
      </c>
      <c r="C24" s="139">
        <v>9506.5300000000007</v>
      </c>
      <c r="D24" s="139">
        <v>8767.11</v>
      </c>
      <c r="E24" s="378" t="s">
        <v>349</v>
      </c>
      <c r="F24" s="141"/>
    </row>
    <row r="25" spans="1:6" x14ac:dyDescent="0.25">
      <c r="A25" s="129"/>
      <c r="B25" s="133"/>
      <c r="C25" s="134"/>
      <c r="D25" s="134"/>
      <c r="E25" s="137"/>
      <c r="F25" s="130"/>
    </row>
    <row r="26" spans="1:6" ht="26.25" customHeight="1" x14ac:dyDescent="0.25">
      <c r="A26" s="386" t="s">
        <v>32</v>
      </c>
      <c r="B26" s="386"/>
      <c r="C26" s="386"/>
      <c r="D26" s="386"/>
      <c r="E26" s="386"/>
      <c r="F26" s="386"/>
    </row>
    <row r="28" spans="1:6" x14ac:dyDescent="0.25">
      <c r="A28" s="126" t="s">
        <v>160</v>
      </c>
    </row>
    <row r="29" spans="1:6" x14ac:dyDescent="0.25">
      <c r="A29" s="126" t="s">
        <v>159</v>
      </c>
    </row>
    <row r="30" spans="1:6" x14ac:dyDescent="0.25">
      <c r="A30" s="126" t="s">
        <v>161</v>
      </c>
    </row>
    <row r="31" spans="1:6" x14ac:dyDescent="0.25">
      <c r="A31" s="126" t="s">
        <v>22</v>
      </c>
    </row>
  </sheetData>
  <mergeCells count="4">
    <mergeCell ref="B5:F5"/>
    <mergeCell ref="B16:F16"/>
    <mergeCell ref="B2:F2"/>
    <mergeCell ref="A26:F2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110" workbookViewId="0"/>
  </sheetViews>
  <sheetFormatPr baseColWidth="10" defaultColWidth="10.7109375" defaultRowHeight="12" x14ac:dyDescent="0.2"/>
  <cols>
    <col min="1" max="1" width="8.7109375" style="106" customWidth="1"/>
    <col min="2" max="15" width="10.7109375" style="107" customWidth="1"/>
    <col min="16" max="16384" width="10.7109375" style="50"/>
  </cols>
  <sheetData>
    <row r="1" spans="1:15" s="2" customFormat="1" ht="15" x14ac:dyDescent="0.2">
      <c r="A1" s="1" t="s">
        <v>16</v>
      </c>
      <c r="B1" s="1"/>
      <c r="C1" s="1"/>
      <c r="D1" s="1"/>
      <c r="E1" s="1"/>
      <c r="F1" s="1"/>
      <c r="G1" s="1"/>
      <c r="H1" s="1"/>
      <c r="I1" s="1"/>
      <c r="J1" s="1"/>
      <c r="K1" s="1"/>
      <c r="L1" s="1"/>
      <c r="M1" s="1"/>
      <c r="N1" s="1"/>
      <c r="O1" s="41"/>
    </row>
    <row r="2" spans="1:15" s="2" customFormat="1" ht="15" x14ac:dyDescent="0.2">
      <c r="A2" s="1" t="s">
        <v>17</v>
      </c>
      <c r="B2" s="1"/>
      <c r="C2" s="1"/>
      <c r="D2" s="1"/>
      <c r="E2" s="1"/>
      <c r="F2" s="1"/>
      <c r="G2" s="1"/>
      <c r="H2" s="1"/>
      <c r="I2" s="1"/>
      <c r="J2" s="1"/>
      <c r="K2" s="1"/>
      <c r="L2" s="1"/>
      <c r="M2" s="1"/>
      <c r="N2" s="1"/>
      <c r="O2" s="23"/>
    </row>
    <row r="3" spans="1:15" s="44" customFormat="1" x14ac:dyDescent="0.2">
      <c r="A3" s="42"/>
      <c r="B3" s="42"/>
      <c r="C3" s="42"/>
      <c r="D3" s="43"/>
      <c r="E3" s="43"/>
      <c r="F3" s="43"/>
      <c r="G3" s="42"/>
      <c r="H3" s="42"/>
      <c r="I3" s="43"/>
      <c r="J3" s="43"/>
      <c r="K3" s="42"/>
      <c r="L3" s="42"/>
    </row>
    <row r="4" spans="1:15" s="46" customFormat="1" ht="45" customHeight="1" x14ac:dyDescent="0.2">
      <c r="A4" s="29"/>
      <c r="B4" s="45" t="s">
        <v>0</v>
      </c>
      <c r="C4" s="30" t="e">
        <f>#REF!</f>
        <v>#REF!</v>
      </c>
      <c r="D4" s="31" t="e">
        <f>#REF!</f>
        <v>#REF!</v>
      </c>
      <c r="E4" s="30" t="e">
        <f>#REF!</f>
        <v>#REF!</v>
      </c>
      <c r="F4" s="27" t="e">
        <f>#REF!</f>
        <v>#REF!</v>
      </c>
      <c r="G4" s="45" t="s">
        <v>8</v>
      </c>
      <c r="H4" s="30" t="e">
        <f>C4</f>
        <v>#REF!</v>
      </c>
      <c r="I4" s="27" t="e">
        <f>D4</f>
        <v>#REF!</v>
      </c>
      <c r="J4" s="45" t="s">
        <v>10</v>
      </c>
      <c r="K4" s="30" t="e">
        <f>H4</f>
        <v>#REF!</v>
      </c>
      <c r="L4" s="27" t="e">
        <f>I4</f>
        <v>#REF!</v>
      </c>
      <c r="M4" s="45"/>
      <c r="N4" s="30" t="e">
        <f>K4</f>
        <v>#REF!</v>
      </c>
      <c r="O4" s="27" t="e">
        <f>L4</f>
        <v>#REF!</v>
      </c>
    </row>
    <row r="5" spans="1:15" s="46" customFormat="1" ht="45" customHeight="1" x14ac:dyDescent="0.2">
      <c r="A5" s="32"/>
      <c r="B5" s="47" t="s">
        <v>4</v>
      </c>
      <c r="C5" s="33" t="e">
        <f>#REF!</f>
        <v>#REF!</v>
      </c>
      <c r="D5" s="34" t="e">
        <f>#REF!</f>
        <v>#REF!</v>
      </c>
      <c r="E5" s="33" t="e">
        <f>#REF!</f>
        <v>#REF!</v>
      </c>
      <c r="F5" s="48" t="e">
        <f>#REF!</f>
        <v>#REF!</v>
      </c>
      <c r="G5" s="47" t="s">
        <v>9</v>
      </c>
      <c r="H5" s="33" t="e">
        <f>C5</f>
        <v>#REF!</v>
      </c>
      <c r="I5" s="28" t="e">
        <f>D5</f>
        <v>#REF!</v>
      </c>
      <c r="J5" s="47" t="s">
        <v>11</v>
      </c>
      <c r="K5" s="33" t="e">
        <f>H5</f>
        <v>#REF!</v>
      </c>
      <c r="L5" s="28" t="e">
        <f>I5</f>
        <v>#REF!</v>
      </c>
      <c r="M5" s="47"/>
      <c r="N5" s="33" t="e">
        <f>K5</f>
        <v>#REF!</v>
      </c>
      <c r="O5" s="28" t="e">
        <f>L5</f>
        <v>#REF!</v>
      </c>
    </row>
    <row r="6" spans="1:15" x14ac:dyDescent="0.2">
      <c r="A6" s="5">
        <v>1993</v>
      </c>
      <c r="B6" s="49">
        <v>0</v>
      </c>
      <c r="C6" s="6"/>
      <c r="D6" s="7"/>
      <c r="E6" s="26"/>
      <c r="F6" s="11"/>
      <c r="G6" s="49">
        <v>0</v>
      </c>
      <c r="H6" s="6"/>
      <c r="I6" s="11"/>
      <c r="J6" s="49">
        <v>0</v>
      </c>
      <c r="K6" s="6"/>
      <c r="L6" s="11"/>
      <c r="M6" s="49">
        <v>0</v>
      </c>
      <c r="N6" s="6"/>
      <c r="O6" s="11"/>
    </row>
    <row r="7" spans="1:15" x14ac:dyDescent="0.2">
      <c r="A7" s="51">
        <f t="shared" ref="A7:A32" si="0">A6+1</f>
        <v>1994</v>
      </c>
      <c r="B7" s="52">
        <v>242</v>
      </c>
      <c r="C7" s="53"/>
      <c r="D7" s="54"/>
      <c r="E7" s="55"/>
      <c r="F7" s="56"/>
      <c r="G7" s="52">
        <v>164</v>
      </c>
      <c r="H7" s="53"/>
      <c r="I7" s="56"/>
      <c r="J7" s="52">
        <v>78</v>
      </c>
      <c r="K7" s="53"/>
      <c r="L7" s="56"/>
      <c r="M7" s="49">
        <f>B7-G7-J7</f>
        <v>0</v>
      </c>
      <c r="N7" s="6"/>
      <c r="O7" s="11"/>
    </row>
    <row r="8" spans="1:15" x14ac:dyDescent="0.2">
      <c r="A8" s="57">
        <f t="shared" si="0"/>
        <v>1995</v>
      </c>
      <c r="B8" s="58">
        <v>480</v>
      </c>
      <c r="C8" s="59"/>
      <c r="D8" s="60"/>
      <c r="E8" s="61"/>
      <c r="F8" s="62"/>
      <c r="G8" s="58">
        <v>199</v>
      </c>
      <c r="H8" s="59"/>
      <c r="I8" s="62"/>
      <c r="J8" s="58">
        <v>281</v>
      </c>
      <c r="K8" s="59"/>
      <c r="L8" s="62"/>
      <c r="M8" s="63">
        <f t="shared" ref="M8:M22" si="1">B8-G8-J8</f>
        <v>0</v>
      </c>
      <c r="N8" s="12"/>
      <c r="O8" s="13"/>
    </row>
    <row r="9" spans="1:15" x14ac:dyDescent="0.2">
      <c r="A9" s="64">
        <f t="shared" si="0"/>
        <v>1996</v>
      </c>
      <c r="B9" s="65">
        <v>2278</v>
      </c>
      <c r="C9" s="66"/>
      <c r="D9" s="67"/>
      <c r="E9" s="68"/>
      <c r="F9" s="69"/>
      <c r="G9" s="65">
        <v>1414</v>
      </c>
      <c r="H9" s="66"/>
      <c r="I9" s="69"/>
      <c r="J9" s="65">
        <v>864</v>
      </c>
      <c r="K9" s="66"/>
      <c r="L9" s="69"/>
      <c r="M9" s="70">
        <f t="shared" si="1"/>
        <v>0</v>
      </c>
      <c r="N9" s="9"/>
      <c r="O9" s="10"/>
    </row>
    <row r="10" spans="1:15" x14ac:dyDescent="0.2">
      <c r="A10" s="51">
        <f t="shared" si="0"/>
        <v>1997</v>
      </c>
      <c r="B10" s="52">
        <v>4418</v>
      </c>
      <c r="C10" s="53"/>
      <c r="D10" s="54"/>
      <c r="E10" s="55"/>
      <c r="F10" s="56"/>
      <c r="G10" s="52">
        <v>3048</v>
      </c>
      <c r="H10" s="53"/>
      <c r="I10" s="56"/>
      <c r="J10" s="52">
        <v>1370</v>
      </c>
      <c r="K10" s="53"/>
      <c r="L10" s="56"/>
      <c r="M10" s="49">
        <f t="shared" si="1"/>
        <v>0</v>
      </c>
      <c r="N10" s="6"/>
      <c r="O10" s="11"/>
    </row>
    <row r="11" spans="1:15" x14ac:dyDescent="0.2">
      <c r="A11" s="51">
        <f t="shared" si="0"/>
        <v>1998</v>
      </c>
      <c r="B11" s="52">
        <v>5638</v>
      </c>
      <c r="C11" s="53"/>
      <c r="D11" s="54"/>
      <c r="E11" s="55"/>
      <c r="F11" s="56"/>
      <c r="G11" s="52">
        <v>3982</v>
      </c>
      <c r="H11" s="53"/>
      <c r="I11" s="56"/>
      <c r="J11" s="52">
        <v>1656</v>
      </c>
      <c r="K11" s="53"/>
      <c r="L11" s="56"/>
      <c r="M11" s="49">
        <f t="shared" si="1"/>
        <v>0</v>
      </c>
      <c r="N11" s="6"/>
      <c r="O11" s="11"/>
    </row>
    <row r="12" spans="1:15" x14ac:dyDescent="0.2">
      <c r="A12" s="51">
        <f t="shared" si="0"/>
        <v>1999</v>
      </c>
      <c r="B12" s="52">
        <v>6027</v>
      </c>
      <c r="C12" s="53"/>
      <c r="D12" s="54"/>
      <c r="E12" s="55"/>
      <c r="F12" s="56"/>
      <c r="G12" s="52">
        <v>4306</v>
      </c>
      <c r="H12" s="53"/>
      <c r="I12" s="56"/>
      <c r="J12" s="52">
        <v>1721</v>
      </c>
      <c r="K12" s="53"/>
      <c r="L12" s="56"/>
      <c r="M12" s="49">
        <f t="shared" si="1"/>
        <v>0</v>
      </c>
      <c r="N12" s="6"/>
      <c r="O12" s="11"/>
    </row>
    <row r="13" spans="1:15" x14ac:dyDescent="0.2">
      <c r="A13" s="71">
        <f t="shared" si="0"/>
        <v>2000</v>
      </c>
      <c r="B13" s="58">
        <v>6475</v>
      </c>
      <c r="C13" s="59"/>
      <c r="D13" s="60"/>
      <c r="E13" s="61"/>
      <c r="F13" s="62"/>
      <c r="G13" s="58">
        <v>4678</v>
      </c>
      <c r="H13" s="59"/>
      <c r="I13" s="62"/>
      <c r="J13" s="58">
        <v>1797</v>
      </c>
      <c r="K13" s="59"/>
      <c r="L13" s="62"/>
      <c r="M13" s="63">
        <f t="shared" si="1"/>
        <v>0</v>
      </c>
      <c r="N13" s="12"/>
      <c r="O13" s="13"/>
    </row>
    <row r="14" spans="1:15" x14ac:dyDescent="0.2">
      <c r="A14" s="72">
        <f t="shared" si="0"/>
        <v>2001</v>
      </c>
      <c r="B14" s="65">
        <v>7289</v>
      </c>
      <c r="C14" s="66"/>
      <c r="D14" s="67"/>
      <c r="E14" s="68"/>
      <c r="F14" s="69"/>
      <c r="G14" s="65">
        <v>5158</v>
      </c>
      <c r="H14" s="66"/>
      <c r="I14" s="69"/>
      <c r="J14" s="65">
        <v>2131</v>
      </c>
      <c r="K14" s="66"/>
      <c r="L14" s="69"/>
      <c r="M14" s="70">
        <f t="shared" si="1"/>
        <v>0</v>
      </c>
      <c r="N14" s="9"/>
      <c r="O14" s="10"/>
    </row>
    <row r="15" spans="1:15" x14ac:dyDescent="0.2">
      <c r="A15" s="73">
        <f t="shared" si="0"/>
        <v>2002</v>
      </c>
      <c r="B15" s="52">
        <v>8185</v>
      </c>
      <c r="C15" s="53"/>
      <c r="D15" s="54"/>
      <c r="E15" s="55"/>
      <c r="F15" s="56"/>
      <c r="G15" s="52">
        <v>5617</v>
      </c>
      <c r="H15" s="53"/>
      <c r="I15" s="56"/>
      <c r="J15" s="52">
        <v>2568</v>
      </c>
      <c r="K15" s="53"/>
      <c r="L15" s="56"/>
      <c r="M15" s="49">
        <f t="shared" si="1"/>
        <v>0</v>
      </c>
      <c r="N15" s="6"/>
      <c r="O15" s="11"/>
    </row>
    <row r="16" spans="1:15" x14ac:dyDescent="0.2">
      <c r="A16" s="73">
        <f t="shared" si="0"/>
        <v>2003</v>
      </c>
      <c r="B16" s="52">
        <v>9027</v>
      </c>
      <c r="C16" s="53"/>
      <c r="D16" s="54"/>
      <c r="E16" s="55"/>
      <c r="F16" s="56"/>
      <c r="G16" s="52">
        <v>6038</v>
      </c>
      <c r="H16" s="53"/>
      <c r="I16" s="56"/>
      <c r="J16" s="52">
        <v>2989</v>
      </c>
      <c r="K16" s="53"/>
      <c r="L16" s="56"/>
      <c r="M16" s="49">
        <f t="shared" si="1"/>
        <v>0</v>
      </c>
      <c r="N16" s="6"/>
      <c r="O16" s="11"/>
    </row>
    <row r="17" spans="1:15" x14ac:dyDescent="0.2">
      <c r="A17" s="73">
        <f t="shared" si="0"/>
        <v>2004</v>
      </c>
      <c r="B17" s="52">
        <v>9874</v>
      </c>
      <c r="C17" s="53"/>
      <c r="D17" s="54"/>
      <c r="E17" s="55"/>
      <c r="F17" s="56"/>
      <c r="G17" s="52">
        <v>6510</v>
      </c>
      <c r="H17" s="53"/>
      <c r="I17" s="56"/>
      <c r="J17" s="52">
        <v>3364</v>
      </c>
      <c r="K17" s="53"/>
      <c r="L17" s="56"/>
      <c r="M17" s="49">
        <f t="shared" si="1"/>
        <v>0</v>
      </c>
      <c r="N17" s="6"/>
      <c r="O17" s="11"/>
    </row>
    <row r="18" spans="1:15" x14ac:dyDescent="0.2">
      <c r="A18" s="73">
        <f t="shared" si="0"/>
        <v>2005</v>
      </c>
      <c r="B18" s="52">
        <v>10719</v>
      </c>
      <c r="C18" s="53"/>
      <c r="D18" s="54"/>
      <c r="E18" s="55"/>
      <c r="F18" s="56"/>
      <c r="G18" s="52">
        <v>6637</v>
      </c>
      <c r="H18" s="53"/>
      <c r="I18" s="56"/>
      <c r="J18" s="52">
        <v>4082</v>
      </c>
      <c r="K18" s="53"/>
      <c r="L18" s="56"/>
      <c r="M18" s="49">
        <f t="shared" si="1"/>
        <v>0</v>
      </c>
      <c r="N18" s="6"/>
      <c r="O18" s="11"/>
    </row>
    <row r="19" spans="1:15" x14ac:dyDescent="0.2">
      <c r="A19" s="72">
        <f t="shared" si="0"/>
        <v>2006</v>
      </c>
      <c r="B19" s="65">
        <v>10615</v>
      </c>
      <c r="C19" s="66"/>
      <c r="D19" s="67"/>
      <c r="E19" s="68"/>
      <c r="F19" s="69"/>
      <c r="G19" s="65">
        <v>6536</v>
      </c>
      <c r="H19" s="66"/>
      <c r="I19" s="69"/>
      <c r="J19" s="65">
        <v>4079</v>
      </c>
      <c r="K19" s="66"/>
      <c r="L19" s="69"/>
      <c r="M19" s="70">
        <f t="shared" si="1"/>
        <v>0</v>
      </c>
      <c r="N19" s="9"/>
      <c r="O19" s="10"/>
    </row>
    <row r="20" spans="1:15" x14ac:dyDescent="0.2">
      <c r="A20" s="73">
        <f t="shared" si="0"/>
        <v>2007</v>
      </c>
      <c r="B20" s="52">
        <v>10597</v>
      </c>
      <c r="C20" s="53"/>
      <c r="D20" s="54"/>
      <c r="E20" s="55"/>
      <c r="F20" s="56"/>
      <c r="G20" s="52">
        <v>6236</v>
      </c>
      <c r="H20" s="53"/>
      <c r="I20" s="54"/>
      <c r="J20" s="52">
        <v>4361</v>
      </c>
      <c r="K20" s="53"/>
      <c r="L20" s="54"/>
      <c r="M20" s="49">
        <f t="shared" si="1"/>
        <v>0</v>
      </c>
      <c r="N20" s="6"/>
      <c r="O20" s="11"/>
    </row>
    <row r="21" spans="1:15" x14ac:dyDescent="0.2">
      <c r="A21" s="73">
        <f t="shared" si="0"/>
        <v>2008</v>
      </c>
      <c r="B21" s="52">
        <v>10912</v>
      </c>
      <c r="C21" s="53"/>
      <c r="D21" s="54"/>
      <c r="E21" s="55"/>
      <c r="F21" s="56"/>
      <c r="G21" s="52">
        <v>6399</v>
      </c>
      <c r="H21" s="53"/>
      <c r="I21" s="54"/>
      <c r="J21" s="52">
        <v>4513</v>
      </c>
      <c r="K21" s="53"/>
      <c r="L21" s="54"/>
      <c r="M21" s="49">
        <f t="shared" si="1"/>
        <v>0</v>
      </c>
      <c r="N21" s="6"/>
      <c r="O21" s="11"/>
    </row>
    <row r="22" spans="1:15" x14ac:dyDescent="0.2">
      <c r="A22" s="73">
        <f t="shared" si="0"/>
        <v>2009</v>
      </c>
      <c r="B22" s="74">
        <v>11417</v>
      </c>
      <c r="C22" s="75">
        <f>B22</f>
        <v>11417</v>
      </c>
      <c r="D22" s="76">
        <f>B22</f>
        <v>11417</v>
      </c>
      <c r="E22" s="55"/>
      <c r="F22" s="56"/>
      <c r="G22" s="77">
        <v>6513</v>
      </c>
      <c r="H22" s="75">
        <f>G22</f>
        <v>6513</v>
      </c>
      <c r="I22" s="78">
        <f>G22</f>
        <v>6513</v>
      </c>
      <c r="J22" s="77">
        <v>4904</v>
      </c>
      <c r="K22" s="75">
        <f>J22</f>
        <v>4904</v>
      </c>
      <c r="L22" s="78">
        <f>J22</f>
        <v>4904</v>
      </c>
      <c r="M22" s="79">
        <f t="shared" si="1"/>
        <v>0</v>
      </c>
      <c r="N22" s="80">
        <f>M22</f>
        <v>0</v>
      </c>
      <c r="O22" s="81">
        <f>M22</f>
        <v>0</v>
      </c>
    </row>
    <row r="23" spans="1:15" x14ac:dyDescent="0.2">
      <c r="A23" s="73">
        <f t="shared" si="0"/>
        <v>2010</v>
      </c>
      <c r="B23" s="82"/>
      <c r="C23" s="16">
        <v>11877</v>
      </c>
      <c r="D23" s="17">
        <v>12235</v>
      </c>
      <c r="E23" s="37"/>
      <c r="F23" s="38">
        <v>1000</v>
      </c>
      <c r="G23" s="82"/>
      <c r="H23" s="16">
        <v>6715</v>
      </c>
      <c r="I23" s="83">
        <v>6797</v>
      </c>
      <c r="J23" s="82"/>
      <c r="K23" s="16">
        <v>5161</v>
      </c>
      <c r="L23" s="83">
        <v>5438</v>
      </c>
      <c r="M23" s="84"/>
      <c r="N23" s="85">
        <f>C23-H23-K23</f>
        <v>1</v>
      </c>
      <c r="O23" s="86">
        <f>D23-I23-L23</f>
        <v>0</v>
      </c>
    </row>
    <row r="24" spans="1:15" x14ac:dyDescent="0.2">
      <c r="A24" s="72">
        <f t="shared" si="0"/>
        <v>2011</v>
      </c>
      <c r="B24" s="87"/>
      <c r="C24" s="18">
        <v>12421</v>
      </c>
      <c r="D24" s="19">
        <v>13119</v>
      </c>
      <c r="E24" s="39">
        <v>2.5897975922610436E-2</v>
      </c>
      <c r="F24" s="40">
        <v>3.9201836771948877E-2</v>
      </c>
      <c r="G24" s="87"/>
      <c r="H24" s="18">
        <v>7032</v>
      </c>
      <c r="I24" s="88">
        <v>7188</v>
      </c>
      <c r="J24" s="87"/>
      <c r="K24" s="18">
        <v>5389</v>
      </c>
      <c r="L24" s="88">
        <v>5932</v>
      </c>
      <c r="M24" s="89"/>
      <c r="N24" s="90">
        <f t="shared" ref="N24:N32" si="2">C24-H24-K24</f>
        <v>0</v>
      </c>
      <c r="O24" s="91">
        <f t="shared" ref="O24:O32" si="3">D24-I24-L24</f>
        <v>-1</v>
      </c>
    </row>
    <row r="25" spans="1:15" x14ac:dyDescent="0.2">
      <c r="A25" s="73">
        <f t="shared" si="0"/>
        <v>2012</v>
      </c>
      <c r="B25" s="82"/>
      <c r="C25" s="16">
        <v>12348</v>
      </c>
      <c r="D25" s="17">
        <v>13215</v>
      </c>
      <c r="E25" s="36">
        <f>E24*C22</f>
        <v>295.67719110844337</v>
      </c>
      <c r="F25" s="35">
        <f>F24*D22</f>
        <v>447.5673704253403</v>
      </c>
      <c r="G25" s="82"/>
      <c r="H25" s="16">
        <v>6987</v>
      </c>
      <c r="I25" s="83">
        <v>7144</v>
      </c>
      <c r="J25" s="82"/>
      <c r="K25" s="16">
        <v>5361</v>
      </c>
      <c r="L25" s="83">
        <v>6071</v>
      </c>
      <c r="M25" s="84"/>
      <c r="N25" s="85">
        <f t="shared" si="2"/>
        <v>0</v>
      </c>
      <c r="O25" s="86">
        <f t="shared" si="3"/>
        <v>0</v>
      </c>
    </row>
    <row r="26" spans="1:15" x14ac:dyDescent="0.2">
      <c r="A26" s="73">
        <f t="shared" si="0"/>
        <v>2013</v>
      </c>
      <c r="B26" s="82"/>
      <c r="C26" s="16">
        <v>12506</v>
      </c>
      <c r="D26" s="17">
        <v>13490</v>
      </c>
      <c r="E26" s="92"/>
      <c r="F26" s="93"/>
      <c r="G26" s="82"/>
      <c r="H26" s="16">
        <v>6940</v>
      </c>
      <c r="I26" s="83">
        <v>7060</v>
      </c>
      <c r="J26" s="82"/>
      <c r="K26" s="16">
        <v>5566</v>
      </c>
      <c r="L26" s="83">
        <v>6430</v>
      </c>
      <c r="M26" s="84"/>
      <c r="N26" s="85">
        <f t="shared" si="2"/>
        <v>0</v>
      </c>
      <c r="O26" s="86">
        <f t="shared" si="3"/>
        <v>0</v>
      </c>
    </row>
    <row r="27" spans="1:15" x14ac:dyDescent="0.2">
      <c r="A27" s="73">
        <f t="shared" si="0"/>
        <v>2014</v>
      </c>
      <c r="B27" s="82"/>
      <c r="C27" s="16">
        <v>12373</v>
      </c>
      <c r="D27" s="17">
        <v>13343</v>
      </c>
      <c r="E27" s="92"/>
      <c r="F27" s="93"/>
      <c r="G27" s="82"/>
      <c r="H27" s="16">
        <v>6891</v>
      </c>
      <c r="I27" s="83">
        <v>6998</v>
      </c>
      <c r="J27" s="82"/>
      <c r="K27" s="16">
        <v>5482</v>
      </c>
      <c r="L27" s="83">
        <v>6345</v>
      </c>
      <c r="M27" s="84"/>
      <c r="N27" s="85">
        <f t="shared" si="2"/>
        <v>0</v>
      </c>
      <c r="O27" s="86">
        <f t="shared" si="3"/>
        <v>0</v>
      </c>
    </row>
    <row r="28" spans="1:15" x14ac:dyDescent="0.2">
      <c r="A28" s="73">
        <f t="shared" si="0"/>
        <v>2015</v>
      </c>
      <c r="B28" s="82"/>
      <c r="C28" s="16">
        <v>12327</v>
      </c>
      <c r="D28" s="17">
        <v>13249</v>
      </c>
      <c r="E28" s="92"/>
      <c r="F28" s="93"/>
      <c r="G28" s="82"/>
      <c r="H28" s="16">
        <v>6877</v>
      </c>
      <c r="I28" s="83">
        <v>7001</v>
      </c>
      <c r="J28" s="82"/>
      <c r="K28" s="16">
        <v>5450</v>
      </c>
      <c r="L28" s="83">
        <v>6248</v>
      </c>
      <c r="M28" s="84"/>
      <c r="N28" s="85">
        <f t="shared" si="2"/>
        <v>0</v>
      </c>
      <c r="O28" s="86">
        <f t="shared" si="3"/>
        <v>0</v>
      </c>
    </row>
    <row r="29" spans="1:15" x14ac:dyDescent="0.2">
      <c r="A29" s="72">
        <f t="shared" si="0"/>
        <v>2016</v>
      </c>
      <c r="B29" s="87"/>
      <c r="C29" s="18">
        <v>12223</v>
      </c>
      <c r="D29" s="19">
        <v>13137</v>
      </c>
      <c r="E29" s="94"/>
      <c r="F29" s="95"/>
      <c r="G29" s="87"/>
      <c r="H29" s="18">
        <v>6816</v>
      </c>
      <c r="I29" s="88">
        <v>6964</v>
      </c>
      <c r="J29" s="87"/>
      <c r="K29" s="18">
        <v>5407</v>
      </c>
      <c r="L29" s="88">
        <v>6173</v>
      </c>
      <c r="M29" s="89"/>
      <c r="N29" s="90">
        <f t="shared" si="2"/>
        <v>0</v>
      </c>
      <c r="O29" s="91">
        <f t="shared" si="3"/>
        <v>0</v>
      </c>
    </row>
    <row r="30" spans="1:15" x14ac:dyDescent="0.2">
      <c r="A30" s="73">
        <f t="shared" si="0"/>
        <v>2017</v>
      </c>
      <c r="B30" s="82"/>
      <c r="C30" s="16">
        <v>12153</v>
      </c>
      <c r="D30" s="17">
        <v>13084</v>
      </c>
      <c r="E30" s="96"/>
      <c r="F30" s="93"/>
      <c r="G30" s="82"/>
      <c r="H30" s="16">
        <v>6765</v>
      </c>
      <c r="I30" s="83">
        <v>6927</v>
      </c>
      <c r="J30" s="82"/>
      <c r="K30" s="16">
        <v>5388</v>
      </c>
      <c r="L30" s="83">
        <v>6158</v>
      </c>
      <c r="M30" s="84"/>
      <c r="N30" s="85">
        <f t="shared" si="2"/>
        <v>0</v>
      </c>
      <c r="O30" s="86">
        <f t="shared" si="3"/>
        <v>-1</v>
      </c>
    </row>
    <row r="31" spans="1:15" x14ac:dyDescent="0.2">
      <c r="A31" s="73">
        <f t="shared" si="0"/>
        <v>2018</v>
      </c>
      <c r="B31" s="82"/>
      <c r="C31" s="16">
        <v>12059</v>
      </c>
      <c r="D31" s="17">
        <v>12995</v>
      </c>
      <c r="E31" s="96"/>
      <c r="F31" s="93"/>
      <c r="G31" s="82"/>
      <c r="H31" s="16">
        <v>6729</v>
      </c>
      <c r="I31" s="83">
        <v>6893</v>
      </c>
      <c r="J31" s="82"/>
      <c r="K31" s="16">
        <v>5330</v>
      </c>
      <c r="L31" s="83">
        <v>6102</v>
      </c>
      <c r="M31" s="84"/>
      <c r="N31" s="85">
        <f t="shared" si="2"/>
        <v>0</v>
      </c>
      <c r="O31" s="86">
        <f t="shared" si="3"/>
        <v>0</v>
      </c>
    </row>
    <row r="32" spans="1:15" x14ac:dyDescent="0.2">
      <c r="A32" s="97">
        <f t="shared" si="0"/>
        <v>2019</v>
      </c>
      <c r="B32" s="98"/>
      <c r="C32" s="20">
        <v>11942</v>
      </c>
      <c r="D32" s="21">
        <v>12878</v>
      </c>
      <c r="E32" s="99"/>
      <c r="F32" s="100"/>
      <c r="G32" s="98"/>
      <c r="H32" s="20">
        <v>6655</v>
      </c>
      <c r="I32" s="101">
        <v>6822</v>
      </c>
      <c r="J32" s="98"/>
      <c r="K32" s="20">
        <v>5287</v>
      </c>
      <c r="L32" s="101">
        <v>6056</v>
      </c>
      <c r="M32" s="102"/>
      <c r="N32" s="103">
        <f t="shared" si="2"/>
        <v>0</v>
      </c>
      <c r="O32" s="104">
        <f t="shared" si="3"/>
        <v>0</v>
      </c>
    </row>
    <row r="33" spans="1:9" s="8" customFormat="1" x14ac:dyDescent="0.2">
      <c r="A33" s="24"/>
      <c r="B33" s="15"/>
      <c r="C33" s="15"/>
      <c r="D33" s="15"/>
      <c r="E33" s="15"/>
      <c r="F33" s="15"/>
      <c r="G33" s="24"/>
      <c r="I33" s="105"/>
    </row>
    <row r="34" spans="1:9" s="8" customFormat="1" x14ac:dyDescent="0.2">
      <c r="A34" s="24" t="s">
        <v>12</v>
      </c>
      <c r="B34" s="15"/>
      <c r="C34" s="15"/>
      <c r="D34" s="15"/>
      <c r="E34" s="15"/>
      <c r="F34" s="15"/>
      <c r="G34" s="24"/>
      <c r="I34" s="105" t="s">
        <v>13</v>
      </c>
    </row>
    <row r="35" spans="1:9" s="8" customFormat="1" x14ac:dyDescent="0.2">
      <c r="A35" s="24" t="s">
        <v>14</v>
      </c>
      <c r="B35" s="15"/>
      <c r="C35" s="15"/>
      <c r="D35" s="15"/>
      <c r="E35" s="15"/>
      <c r="F35" s="15"/>
      <c r="G35" s="24"/>
      <c r="I35" s="105" t="s">
        <v>15</v>
      </c>
    </row>
    <row r="36" spans="1:9" s="8" customFormat="1" x14ac:dyDescent="0.2">
      <c r="A36" s="24" t="e">
        <f>#REF!</f>
        <v>#REF!</v>
      </c>
      <c r="B36" s="15"/>
      <c r="C36" s="15"/>
      <c r="D36" s="15"/>
      <c r="E36" s="15"/>
      <c r="F36" s="15"/>
      <c r="G36" s="24"/>
      <c r="I36" s="105" t="e">
        <f>#REF!</f>
        <v>#REF!</v>
      </c>
    </row>
  </sheetData>
  <phoneticPr fontId="12" type="noConversion"/>
  <printOptions horizontalCentered="1"/>
  <pageMargins left="0.39370078740157483" right="0.39370078740157483" top="0.78740157480314965" bottom="0.39370078740157483" header="0.39370078740157483" footer="0.39370078740157483"/>
  <pageSetup paperSize="9" scale="61" orientation="portrait" r:id="rId1"/>
  <headerFooter alignWithMargins="0">
    <oddHeader>&amp;R&amp;F, &amp;A, gai &amp;D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K47"/>
  <sheetViews>
    <sheetView zoomScale="120" workbookViewId="0"/>
  </sheetViews>
  <sheetFormatPr baseColWidth="10" defaultColWidth="12.7109375" defaultRowHeight="12" x14ac:dyDescent="0.2"/>
  <cols>
    <col min="1" max="1" width="12.7109375" style="25" customWidth="1"/>
    <col min="2" max="2" width="14.7109375" style="25" customWidth="1"/>
    <col min="3" max="6" width="12.7109375" style="25" customWidth="1"/>
    <col min="7" max="7" width="14.7109375" style="25" customWidth="1"/>
    <col min="8" max="16384" width="12.7109375" style="25"/>
  </cols>
  <sheetData>
    <row r="1" spans="1:11" s="2" customFormat="1" ht="15" x14ac:dyDescent="0.2">
      <c r="A1" s="1" t="str">
        <f>D6a!A1</f>
        <v>G6a  Berufsmaturitäten nach Typ</v>
      </c>
      <c r="B1" s="1"/>
      <c r="C1" s="1"/>
      <c r="D1" s="1"/>
      <c r="E1" s="1"/>
      <c r="F1" s="1"/>
      <c r="G1" s="1"/>
      <c r="H1" s="1"/>
      <c r="I1" s="1"/>
      <c r="J1" s="1"/>
      <c r="K1" s="22"/>
    </row>
    <row r="2" spans="1:11" s="2" customFormat="1" ht="15" x14ac:dyDescent="0.2">
      <c r="A2" s="1" t="str">
        <f>D6a!A2</f>
        <v>G6a  Maturités professionnelles par type</v>
      </c>
      <c r="B2" s="1"/>
      <c r="C2" s="1"/>
      <c r="D2" s="1"/>
      <c r="E2" s="1"/>
      <c r="F2" s="1"/>
      <c r="G2" s="1"/>
      <c r="H2" s="1"/>
      <c r="I2" s="1"/>
      <c r="J2" s="1"/>
      <c r="K2" s="23"/>
    </row>
    <row r="3" spans="1:11" s="4" customFormat="1" x14ac:dyDescent="0.2">
      <c r="A3" s="3"/>
      <c r="B3" s="3"/>
      <c r="C3" s="3"/>
      <c r="D3" s="3"/>
      <c r="E3" s="3"/>
      <c r="F3" s="3"/>
      <c r="G3" s="3"/>
      <c r="H3" s="3"/>
      <c r="I3" s="3"/>
      <c r="J3" s="3"/>
      <c r="K3" s="3"/>
    </row>
    <row r="4" spans="1:11" x14ac:dyDescent="0.2">
      <c r="A4" s="108"/>
    </row>
    <row r="5" spans="1:11" s="8" customFormat="1" x14ac:dyDescent="0.2">
      <c r="A5" s="14"/>
      <c r="B5" s="15"/>
      <c r="C5" s="15"/>
      <c r="D5" s="15"/>
      <c r="E5" s="15"/>
      <c r="F5" s="15"/>
      <c r="G5" s="15"/>
      <c r="H5" s="15"/>
      <c r="I5" s="15"/>
      <c r="J5" s="15"/>
      <c r="K5" s="15"/>
    </row>
    <row r="6" spans="1:11" s="8" customFormat="1" x14ac:dyDescent="0.2">
      <c r="A6" s="14"/>
      <c r="B6" s="15"/>
      <c r="C6" s="15"/>
      <c r="D6" s="15"/>
      <c r="E6" s="15"/>
      <c r="F6" s="15"/>
      <c r="G6" s="15"/>
      <c r="H6" s="15"/>
      <c r="I6" s="15"/>
      <c r="J6" s="15"/>
      <c r="K6" s="15"/>
    </row>
    <row r="7" spans="1:11" s="8" customFormat="1" x14ac:dyDescent="0.2">
      <c r="A7" s="14"/>
      <c r="B7" s="15"/>
      <c r="C7" s="15"/>
      <c r="D7" s="15"/>
      <c r="E7" s="15"/>
      <c r="F7" s="15"/>
      <c r="G7" s="15"/>
      <c r="H7" s="15"/>
      <c r="I7" s="15"/>
      <c r="J7" s="15"/>
      <c r="K7" s="15"/>
    </row>
    <row r="8" spans="1:11" s="8" customFormat="1" x14ac:dyDescent="0.2">
      <c r="A8" s="14"/>
      <c r="B8" s="15"/>
      <c r="C8" s="15"/>
      <c r="D8" s="15"/>
      <c r="E8" s="15"/>
      <c r="F8" s="15"/>
      <c r="G8" s="15"/>
      <c r="H8" s="15"/>
      <c r="I8" s="15"/>
      <c r="J8" s="15"/>
      <c r="K8" s="15"/>
    </row>
    <row r="9" spans="1:11" s="8" customFormat="1" x14ac:dyDescent="0.2">
      <c r="A9" s="14"/>
      <c r="B9" s="15"/>
      <c r="C9" s="15"/>
      <c r="D9" s="15"/>
      <c r="E9" s="15"/>
      <c r="F9" s="15"/>
      <c r="G9" s="15"/>
      <c r="H9" s="15"/>
      <c r="I9" s="15"/>
      <c r="J9" s="15"/>
      <c r="K9" s="15"/>
    </row>
    <row r="10" spans="1:11" s="8" customFormat="1" x14ac:dyDescent="0.2">
      <c r="A10" s="14"/>
      <c r="B10" s="15"/>
      <c r="C10" s="15"/>
      <c r="D10" s="15"/>
      <c r="E10" s="15"/>
      <c r="F10" s="15"/>
      <c r="G10" s="15"/>
      <c r="H10" s="15"/>
      <c r="I10" s="15"/>
      <c r="J10" s="15"/>
      <c r="K10" s="15"/>
    </row>
    <row r="11" spans="1:11" s="8" customFormat="1" x14ac:dyDescent="0.2">
      <c r="A11" s="14"/>
      <c r="B11" s="15"/>
      <c r="C11" s="15"/>
      <c r="D11" s="15"/>
      <c r="E11" s="15"/>
      <c r="F11" s="15"/>
      <c r="G11" s="15"/>
      <c r="H11" s="15"/>
      <c r="I11" s="15"/>
      <c r="J11" s="15"/>
      <c r="K11" s="15"/>
    </row>
    <row r="12" spans="1:11" s="8" customFormat="1" x14ac:dyDescent="0.2">
      <c r="A12" s="14"/>
      <c r="B12" s="15"/>
      <c r="C12" s="15"/>
      <c r="D12" s="15"/>
      <c r="E12" s="15"/>
      <c r="F12" s="15"/>
      <c r="G12" s="15"/>
      <c r="H12" s="15"/>
      <c r="I12" s="15"/>
      <c r="J12" s="15"/>
      <c r="K12" s="15"/>
    </row>
    <row r="13" spans="1:11" s="8" customFormat="1" x14ac:dyDescent="0.2">
      <c r="A13" s="14"/>
      <c r="B13" s="15"/>
      <c r="C13" s="15"/>
      <c r="D13" s="15"/>
      <c r="E13" s="15"/>
      <c r="F13" s="15"/>
      <c r="G13" s="15"/>
      <c r="H13" s="15"/>
      <c r="I13" s="15"/>
      <c r="J13" s="15"/>
      <c r="K13" s="15"/>
    </row>
    <row r="14" spans="1:11" s="8" customFormat="1" x14ac:dyDescent="0.2">
      <c r="A14" s="14"/>
      <c r="B14" s="15"/>
      <c r="C14" s="15"/>
      <c r="D14" s="15"/>
      <c r="E14" s="15"/>
      <c r="F14" s="15"/>
      <c r="G14" s="15"/>
      <c r="H14" s="15"/>
      <c r="I14" s="15"/>
      <c r="J14" s="15"/>
      <c r="K14" s="15"/>
    </row>
    <row r="15" spans="1:11" s="8" customFormat="1" x14ac:dyDescent="0.2">
      <c r="A15" s="14"/>
      <c r="B15" s="15"/>
      <c r="C15" s="15"/>
      <c r="D15" s="15"/>
      <c r="E15" s="15"/>
      <c r="F15" s="15"/>
      <c r="G15" s="15"/>
      <c r="H15" s="15"/>
      <c r="I15" s="15"/>
      <c r="J15" s="15"/>
      <c r="K15" s="15"/>
    </row>
    <row r="16" spans="1:11" s="8" customFormat="1" x14ac:dyDescent="0.2">
      <c r="A16" s="14"/>
      <c r="B16" s="15"/>
      <c r="C16" s="15"/>
      <c r="D16" s="15"/>
      <c r="E16" s="15"/>
      <c r="F16" s="15"/>
      <c r="G16" s="15"/>
      <c r="H16" s="15"/>
      <c r="I16" s="15"/>
      <c r="J16" s="15"/>
      <c r="K16" s="15"/>
    </row>
    <row r="17" spans="1:11" s="8" customFormat="1" x14ac:dyDescent="0.2">
      <c r="A17" s="14"/>
      <c r="B17" s="15"/>
      <c r="C17" s="15"/>
      <c r="D17" s="15"/>
      <c r="E17" s="15"/>
      <c r="F17" s="15"/>
      <c r="G17" s="15"/>
      <c r="H17" s="15"/>
      <c r="I17" s="15"/>
      <c r="J17" s="15"/>
      <c r="K17" s="15"/>
    </row>
    <row r="18" spans="1:11" s="8" customFormat="1" x14ac:dyDescent="0.2">
      <c r="A18" s="14"/>
      <c r="B18" s="15"/>
      <c r="C18" s="15"/>
      <c r="D18" s="15"/>
      <c r="E18" s="15"/>
      <c r="F18" s="15"/>
      <c r="G18" s="15"/>
      <c r="H18" s="15"/>
      <c r="I18" s="15"/>
      <c r="J18" s="15"/>
      <c r="K18" s="15"/>
    </row>
    <row r="19" spans="1:11" s="8" customFormat="1" x14ac:dyDescent="0.2">
      <c r="A19" s="14"/>
      <c r="B19" s="15"/>
      <c r="C19" s="15"/>
      <c r="D19" s="15"/>
      <c r="E19" s="15"/>
      <c r="F19" s="15"/>
      <c r="G19" s="15"/>
      <c r="H19" s="15"/>
      <c r="I19" s="15"/>
      <c r="J19" s="15"/>
      <c r="K19" s="15"/>
    </row>
    <row r="20" spans="1:11" s="8" customFormat="1" x14ac:dyDescent="0.2">
      <c r="A20" s="14"/>
      <c r="B20" s="15"/>
      <c r="C20" s="15"/>
      <c r="D20" s="15"/>
      <c r="E20" s="15"/>
      <c r="F20" s="15"/>
      <c r="G20" s="15"/>
      <c r="H20" s="15"/>
      <c r="I20" s="15"/>
      <c r="J20" s="15"/>
      <c r="K20" s="15"/>
    </row>
    <row r="21" spans="1:11" s="8" customFormat="1" x14ac:dyDescent="0.2">
      <c r="A21" s="14"/>
      <c r="B21" s="15"/>
      <c r="C21" s="15"/>
      <c r="D21" s="15"/>
      <c r="E21" s="15"/>
      <c r="F21" s="15"/>
      <c r="G21" s="15"/>
      <c r="H21" s="15"/>
      <c r="I21" s="15"/>
      <c r="J21" s="15"/>
      <c r="K21" s="15"/>
    </row>
    <row r="22" spans="1:11" s="8" customFormat="1" x14ac:dyDescent="0.2">
      <c r="A22" s="14"/>
      <c r="B22" s="15"/>
      <c r="C22" s="15"/>
      <c r="D22" s="15"/>
      <c r="E22" s="15"/>
      <c r="F22" s="15"/>
      <c r="G22" s="15"/>
      <c r="H22" s="15"/>
      <c r="I22" s="15"/>
      <c r="J22" s="15"/>
      <c r="K22" s="15"/>
    </row>
    <row r="23" spans="1:11" s="8" customFormat="1" x14ac:dyDescent="0.2">
      <c r="A23" s="14"/>
      <c r="B23" s="15"/>
      <c r="C23" s="15"/>
      <c r="D23" s="15"/>
      <c r="E23" s="15"/>
      <c r="F23" s="15"/>
      <c r="G23" s="15"/>
      <c r="H23" s="15"/>
      <c r="I23" s="15"/>
      <c r="J23" s="15"/>
      <c r="K23" s="15"/>
    </row>
    <row r="24" spans="1:11" s="8" customFormat="1" x14ac:dyDescent="0.2">
      <c r="A24" s="14"/>
      <c r="B24" s="15"/>
      <c r="C24" s="15"/>
      <c r="D24" s="15"/>
      <c r="E24" s="15"/>
      <c r="F24" s="15"/>
      <c r="G24" s="15"/>
      <c r="H24" s="15"/>
      <c r="I24" s="15"/>
      <c r="J24" s="15"/>
      <c r="K24" s="15"/>
    </row>
    <row r="25" spans="1:11" s="8" customFormat="1" x14ac:dyDescent="0.2">
      <c r="A25" s="14"/>
      <c r="B25" s="15"/>
      <c r="C25" s="15"/>
      <c r="D25" s="15"/>
      <c r="E25" s="15"/>
      <c r="F25" s="15"/>
      <c r="G25" s="15"/>
      <c r="H25" s="15"/>
      <c r="I25" s="15"/>
      <c r="J25" s="15"/>
      <c r="K25" s="15"/>
    </row>
    <row r="26" spans="1:11" s="8" customFormat="1" x14ac:dyDescent="0.2">
      <c r="A26" s="14"/>
      <c r="B26" s="15"/>
      <c r="C26" s="15"/>
      <c r="D26" s="15"/>
      <c r="E26" s="15"/>
      <c r="F26" s="15"/>
      <c r="G26" s="15"/>
      <c r="H26" s="15"/>
      <c r="I26" s="15"/>
      <c r="J26" s="15"/>
      <c r="K26" s="15"/>
    </row>
    <row r="27" spans="1:11" s="8" customFormat="1" x14ac:dyDescent="0.2">
      <c r="A27" s="14"/>
      <c r="B27" s="15"/>
      <c r="C27" s="15"/>
      <c r="D27" s="15"/>
      <c r="E27" s="15"/>
      <c r="F27" s="15"/>
      <c r="G27" s="15"/>
      <c r="H27" s="15"/>
      <c r="I27" s="15"/>
      <c r="J27" s="15"/>
      <c r="K27" s="15"/>
    </row>
    <row r="28" spans="1:11" s="8" customFormat="1" x14ac:dyDescent="0.2">
      <c r="A28" s="14"/>
      <c r="B28" s="15"/>
      <c r="C28" s="15"/>
      <c r="D28" s="15"/>
      <c r="E28" s="15"/>
      <c r="F28" s="15"/>
      <c r="G28" s="15"/>
      <c r="H28" s="15"/>
      <c r="I28" s="15"/>
      <c r="J28" s="15"/>
      <c r="K28" s="15"/>
    </row>
    <row r="29" spans="1:11" s="8" customFormat="1" x14ac:dyDescent="0.2">
      <c r="A29" s="14"/>
      <c r="B29" s="15"/>
      <c r="C29" s="15"/>
      <c r="D29" s="15"/>
      <c r="E29" s="15"/>
      <c r="F29" s="15"/>
      <c r="G29" s="15"/>
      <c r="H29" s="15"/>
      <c r="I29" s="15"/>
      <c r="J29" s="15"/>
      <c r="K29" s="15"/>
    </row>
    <row r="30" spans="1:11" s="8" customFormat="1" x14ac:dyDescent="0.2">
      <c r="A30" s="14"/>
      <c r="B30" s="15"/>
      <c r="C30" s="15"/>
      <c r="D30" s="15"/>
      <c r="E30" s="15"/>
      <c r="F30" s="15"/>
      <c r="G30" s="15"/>
      <c r="H30" s="15"/>
      <c r="I30" s="15"/>
      <c r="J30" s="15"/>
      <c r="K30" s="15"/>
    </row>
    <row r="31" spans="1:11" s="8" customFormat="1" x14ac:dyDescent="0.2">
      <c r="A31" s="14"/>
      <c r="B31" s="15"/>
      <c r="C31" s="15"/>
      <c r="D31" s="15"/>
      <c r="E31" s="15"/>
      <c r="F31" s="15"/>
      <c r="G31" s="15"/>
      <c r="H31" s="15"/>
      <c r="I31" s="15"/>
      <c r="J31" s="15"/>
      <c r="K31" s="15"/>
    </row>
    <row r="32" spans="1:11" s="8" customFormat="1" x14ac:dyDescent="0.2">
      <c r="A32" s="14"/>
      <c r="B32" s="15"/>
      <c r="C32" s="15"/>
      <c r="D32" s="15"/>
      <c r="E32" s="15"/>
      <c r="F32" s="15"/>
      <c r="G32" s="15"/>
      <c r="H32" s="15"/>
      <c r="I32" s="15"/>
      <c r="J32" s="15"/>
      <c r="K32" s="15"/>
    </row>
    <row r="33" spans="1:11" s="8" customFormat="1" x14ac:dyDescent="0.2">
      <c r="A33" s="14"/>
      <c r="B33" s="15"/>
      <c r="C33" s="15"/>
      <c r="D33" s="15"/>
      <c r="E33" s="15"/>
      <c r="F33" s="15"/>
      <c r="G33" s="15"/>
      <c r="H33" s="15"/>
      <c r="I33" s="15"/>
      <c r="J33" s="15"/>
      <c r="K33" s="15"/>
    </row>
    <row r="34" spans="1:11" s="8" customFormat="1" x14ac:dyDescent="0.2">
      <c r="A34" s="14"/>
      <c r="B34" s="15"/>
      <c r="C34" s="15"/>
      <c r="D34" s="15"/>
      <c r="E34" s="15"/>
      <c r="F34" s="15"/>
      <c r="G34" s="15"/>
      <c r="H34" s="15"/>
      <c r="I34" s="15"/>
      <c r="J34" s="15"/>
      <c r="K34" s="15"/>
    </row>
    <row r="35" spans="1:11" s="8" customFormat="1" x14ac:dyDescent="0.2">
      <c r="A35" s="14"/>
      <c r="B35" s="15"/>
      <c r="C35" s="15"/>
      <c r="D35" s="15"/>
      <c r="E35" s="15"/>
      <c r="F35" s="15"/>
      <c r="G35" s="15"/>
      <c r="H35" s="15"/>
      <c r="I35" s="15"/>
      <c r="J35" s="15"/>
      <c r="K35" s="15"/>
    </row>
    <row r="36" spans="1:11" s="8" customFormat="1" x14ac:dyDescent="0.2">
      <c r="A36" s="14"/>
      <c r="B36" s="15"/>
      <c r="C36" s="15"/>
      <c r="D36" s="15"/>
      <c r="E36" s="15"/>
      <c r="F36" s="15"/>
      <c r="G36" s="15"/>
      <c r="H36" s="15"/>
      <c r="I36" s="15"/>
      <c r="J36" s="15"/>
      <c r="K36" s="15"/>
    </row>
    <row r="37" spans="1:11" s="8" customFormat="1" x14ac:dyDescent="0.2">
      <c r="A37" s="14"/>
      <c r="B37" s="15"/>
      <c r="C37" s="15"/>
      <c r="D37" s="15"/>
      <c r="E37" s="15"/>
      <c r="F37" s="15"/>
      <c r="G37" s="15"/>
      <c r="H37" s="15"/>
      <c r="I37" s="15"/>
      <c r="J37" s="15"/>
      <c r="K37" s="15"/>
    </row>
    <row r="38" spans="1:11" s="8" customFormat="1" x14ac:dyDescent="0.2">
      <c r="A38" s="14"/>
      <c r="B38" s="15"/>
      <c r="C38" s="15"/>
      <c r="D38" s="15"/>
      <c r="E38" s="15"/>
      <c r="F38" s="15"/>
      <c r="G38" s="15"/>
      <c r="H38" s="15"/>
      <c r="I38" s="15"/>
      <c r="J38" s="15"/>
      <c r="K38" s="15"/>
    </row>
    <row r="39" spans="1:11" s="8" customFormat="1" x14ac:dyDescent="0.2">
      <c r="A39" s="14"/>
      <c r="B39" s="15"/>
      <c r="C39" s="15"/>
      <c r="D39" s="15"/>
      <c r="E39" s="15"/>
      <c r="F39" s="15"/>
      <c r="G39" s="15"/>
      <c r="H39" s="15"/>
      <c r="I39" s="15"/>
      <c r="J39" s="15"/>
      <c r="K39" s="15"/>
    </row>
    <row r="40" spans="1:11" s="8" customFormat="1" x14ac:dyDescent="0.2">
      <c r="A40" s="14"/>
      <c r="B40" s="15"/>
      <c r="C40" s="15"/>
      <c r="D40" s="15"/>
      <c r="E40" s="15"/>
      <c r="F40" s="15"/>
      <c r="G40" s="15"/>
      <c r="H40" s="15"/>
      <c r="I40" s="15"/>
      <c r="J40" s="15"/>
      <c r="K40" s="15"/>
    </row>
    <row r="41" spans="1:11" s="8" customFormat="1" x14ac:dyDescent="0.2">
      <c r="A41" s="14"/>
      <c r="B41" s="15"/>
      <c r="C41" s="15"/>
      <c r="D41" s="15"/>
      <c r="E41" s="15"/>
      <c r="F41" s="15"/>
      <c r="G41" s="15"/>
      <c r="H41" s="15"/>
      <c r="I41" s="15"/>
      <c r="J41" s="15"/>
      <c r="K41" s="15"/>
    </row>
    <row r="42" spans="1:11" s="8" customFormat="1" x14ac:dyDescent="0.2">
      <c r="A42" s="14"/>
      <c r="B42" s="15"/>
      <c r="C42" s="15"/>
      <c r="D42" s="15"/>
      <c r="E42" s="15"/>
      <c r="F42" s="15"/>
      <c r="G42" s="15"/>
      <c r="H42" s="15"/>
      <c r="I42" s="15"/>
      <c r="J42" s="15"/>
      <c r="K42" s="15"/>
    </row>
    <row r="43" spans="1:11" s="8" customFormat="1" x14ac:dyDescent="0.2">
      <c r="A43" s="14"/>
      <c r="B43" s="15"/>
      <c r="C43" s="15"/>
      <c r="D43" s="15"/>
      <c r="E43" s="15"/>
      <c r="F43" s="15"/>
      <c r="G43" s="15"/>
      <c r="H43" s="15"/>
      <c r="I43" s="15"/>
      <c r="J43" s="15"/>
      <c r="K43" s="15"/>
    </row>
    <row r="44" spans="1:11" s="109" customFormat="1" ht="11.25" x14ac:dyDescent="0.2"/>
    <row r="45" spans="1:11" s="109" customFormat="1" ht="11.25" x14ac:dyDescent="0.2">
      <c r="A45" s="110" t="str">
        <f>D6a!A34</f>
        <v>(1) Während der beruflcihen Grundbildung</v>
      </c>
      <c r="G45" s="110" t="str">
        <f>D6a!I34</f>
        <v>(1) Pendant la formation professionnelle de base</v>
      </c>
    </row>
    <row r="46" spans="1:11" s="109" customFormat="1" ht="11.25" x14ac:dyDescent="0.2">
      <c r="A46" s="110" t="str">
        <f>D6a!A35</f>
        <v>(2) Nach der beruflcihen Grundbildung</v>
      </c>
      <c r="G46" s="110" t="str">
        <f>D6a!I35</f>
        <v>(2) Après la formation professionnelle de base</v>
      </c>
    </row>
    <row r="47" spans="1:11" s="109" customFormat="1" ht="11.25" x14ac:dyDescent="0.2">
      <c r="A47" s="110" t="e">
        <f>D6a!A36</f>
        <v>#REF!</v>
      </c>
      <c r="G47" s="110" t="e">
        <f>D6a!I36</f>
        <v>#REF!</v>
      </c>
    </row>
  </sheetData>
  <phoneticPr fontId="0" type="noConversion"/>
  <printOptions horizontalCentered="1"/>
  <pageMargins left="0.39370078740157483" right="0.39370078740157483" top="0.78740157480314965" bottom="0.39370078740157483" header="0.39370078740157483" footer="0.39370078740157483"/>
  <pageSetup paperSize="9" scale="61" orientation="portrait" r:id="rId1"/>
  <headerFooter alignWithMargins="0">
    <oddHeader>&amp;R&amp;F, &amp;A, gai &amp;D</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110" workbookViewId="0"/>
  </sheetViews>
  <sheetFormatPr baseColWidth="10" defaultColWidth="10.7109375" defaultRowHeight="12" x14ac:dyDescent="0.2"/>
  <cols>
    <col min="1" max="1" width="8.7109375" style="106" customWidth="1"/>
    <col min="2" max="15" width="10.7109375" style="107" customWidth="1"/>
    <col min="16" max="16384" width="10.7109375" style="50"/>
  </cols>
  <sheetData>
    <row r="1" spans="1:15" s="2" customFormat="1" ht="15" x14ac:dyDescent="0.2">
      <c r="A1" s="1" t="s">
        <v>18</v>
      </c>
      <c r="B1" s="1"/>
      <c r="C1" s="1"/>
      <c r="D1" s="1"/>
      <c r="E1" s="1"/>
      <c r="F1" s="1"/>
      <c r="G1" s="1"/>
      <c r="H1" s="1"/>
      <c r="I1" s="1"/>
      <c r="J1" s="1"/>
      <c r="K1" s="1"/>
      <c r="L1" s="1"/>
      <c r="M1" s="1"/>
      <c r="N1" s="1"/>
      <c r="O1" s="41"/>
    </row>
    <row r="2" spans="1:15" s="2" customFormat="1" ht="15" x14ac:dyDescent="0.2">
      <c r="A2" s="1" t="s">
        <v>19</v>
      </c>
      <c r="B2" s="1"/>
      <c r="C2" s="1"/>
      <c r="D2" s="1"/>
      <c r="E2" s="1"/>
      <c r="F2" s="1"/>
      <c r="G2" s="1"/>
      <c r="H2" s="1"/>
      <c r="I2" s="1"/>
      <c r="J2" s="1"/>
      <c r="K2" s="1"/>
      <c r="L2" s="1"/>
      <c r="M2" s="1"/>
      <c r="N2" s="1"/>
      <c r="O2" s="23"/>
    </row>
    <row r="3" spans="1:15" s="44" customFormat="1" x14ac:dyDescent="0.2">
      <c r="A3" s="42"/>
      <c r="B3" s="42"/>
      <c r="C3" s="42"/>
      <c r="D3" s="43"/>
      <c r="E3" s="43"/>
      <c r="F3" s="43"/>
      <c r="G3" s="42"/>
      <c r="H3" s="42"/>
      <c r="I3" s="43"/>
      <c r="J3" s="43"/>
      <c r="K3" s="42"/>
      <c r="L3" s="42"/>
    </row>
    <row r="4" spans="1:15" s="46" customFormat="1" ht="45" customHeight="1" x14ac:dyDescent="0.2">
      <c r="A4" s="29"/>
      <c r="B4" s="45" t="s">
        <v>0</v>
      </c>
      <c r="C4" s="30" t="e">
        <f>#REF!</f>
        <v>#REF!</v>
      </c>
      <c r="D4" s="31" t="e">
        <f>#REF!</f>
        <v>#REF!</v>
      </c>
      <c r="E4" s="30" t="e">
        <f>#REF!</f>
        <v>#REF!</v>
      </c>
      <c r="F4" s="27" t="e">
        <f>#REF!</f>
        <v>#REF!</v>
      </c>
      <c r="G4" s="45" t="s">
        <v>1</v>
      </c>
      <c r="H4" s="30" t="e">
        <f>C4</f>
        <v>#REF!</v>
      </c>
      <c r="I4" s="27" t="e">
        <f>D4</f>
        <v>#REF!</v>
      </c>
      <c r="J4" s="45" t="s">
        <v>2</v>
      </c>
      <c r="K4" s="30" t="e">
        <f>H4</f>
        <v>#REF!</v>
      </c>
      <c r="L4" s="27" t="e">
        <f>I4</f>
        <v>#REF!</v>
      </c>
      <c r="M4" s="45" t="s">
        <v>3</v>
      </c>
      <c r="N4" s="30" t="e">
        <f>K4</f>
        <v>#REF!</v>
      </c>
      <c r="O4" s="27" t="e">
        <f>L4</f>
        <v>#REF!</v>
      </c>
    </row>
    <row r="5" spans="1:15" s="46" customFormat="1" ht="45" customHeight="1" x14ac:dyDescent="0.2">
      <c r="A5" s="32"/>
      <c r="B5" s="47" t="s">
        <v>4</v>
      </c>
      <c r="C5" s="33" t="e">
        <f>#REF!</f>
        <v>#REF!</v>
      </c>
      <c r="D5" s="34" t="e">
        <f>#REF!</f>
        <v>#REF!</v>
      </c>
      <c r="E5" s="33" t="e">
        <f>#REF!</f>
        <v>#REF!</v>
      </c>
      <c r="F5" s="48" t="e">
        <f>#REF!</f>
        <v>#REF!</v>
      </c>
      <c r="G5" s="47" t="s">
        <v>5</v>
      </c>
      <c r="H5" s="33" t="e">
        <f>C5</f>
        <v>#REF!</v>
      </c>
      <c r="I5" s="28" t="e">
        <f>D5</f>
        <v>#REF!</v>
      </c>
      <c r="J5" s="47" t="s">
        <v>6</v>
      </c>
      <c r="K5" s="33" t="e">
        <f>H5</f>
        <v>#REF!</v>
      </c>
      <c r="L5" s="28" t="e">
        <f>I5</f>
        <v>#REF!</v>
      </c>
      <c r="M5" s="47" t="s">
        <v>7</v>
      </c>
      <c r="N5" s="33" t="e">
        <f>K5</f>
        <v>#REF!</v>
      </c>
      <c r="O5" s="28" t="e">
        <f>L5</f>
        <v>#REF!</v>
      </c>
    </row>
    <row r="6" spans="1:15" x14ac:dyDescent="0.2">
      <c r="A6" s="5">
        <v>1993</v>
      </c>
      <c r="B6" s="49">
        <v>0</v>
      </c>
      <c r="C6" s="6"/>
      <c r="D6" s="7"/>
      <c r="E6" s="26"/>
      <c r="F6" s="11"/>
      <c r="G6" s="49">
        <v>0</v>
      </c>
      <c r="H6" s="6"/>
      <c r="I6" s="11"/>
      <c r="J6" s="49">
        <v>0</v>
      </c>
      <c r="K6" s="6"/>
      <c r="L6" s="11"/>
      <c r="M6" s="49">
        <v>0</v>
      </c>
      <c r="N6" s="6"/>
      <c r="O6" s="11"/>
    </row>
    <row r="7" spans="1:15" x14ac:dyDescent="0.2">
      <c r="A7" s="51">
        <f t="shared" ref="A7:A32" si="0">A6+1</f>
        <v>1994</v>
      </c>
      <c r="B7" s="52">
        <v>242</v>
      </c>
      <c r="C7" s="53"/>
      <c r="D7" s="54"/>
      <c r="E7" s="55"/>
      <c r="F7" s="56"/>
      <c r="G7" s="52">
        <v>136</v>
      </c>
      <c r="H7" s="53"/>
      <c r="I7" s="56"/>
      <c r="J7" s="52">
        <v>0</v>
      </c>
      <c r="K7" s="53"/>
      <c r="L7" s="56"/>
      <c r="M7" s="49">
        <f>B7-G7-J7</f>
        <v>106</v>
      </c>
      <c r="N7" s="6"/>
      <c r="O7" s="11"/>
    </row>
    <row r="8" spans="1:15" x14ac:dyDescent="0.2">
      <c r="A8" s="57">
        <f t="shared" si="0"/>
        <v>1995</v>
      </c>
      <c r="B8" s="58">
        <v>480</v>
      </c>
      <c r="C8" s="59"/>
      <c r="D8" s="60"/>
      <c r="E8" s="61"/>
      <c r="F8" s="62"/>
      <c r="G8" s="58">
        <v>228</v>
      </c>
      <c r="H8" s="59"/>
      <c r="I8" s="62"/>
      <c r="J8" s="58">
        <v>151</v>
      </c>
      <c r="K8" s="59"/>
      <c r="L8" s="62"/>
      <c r="M8" s="63">
        <f t="shared" ref="M8:M22" si="1">B8-G8-J8</f>
        <v>101</v>
      </c>
      <c r="N8" s="12"/>
      <c r="O8" s="13"/>
    </row>
    <row r="9" spans="1:15" x14ac:dyDescent="0.2">
      <c r="A9" s="64">
        <f t="shared" si="0"/>
        <v>1996</v>
      </c>
      <c r="B9" s="65">
        <v>2278</v>
      </c>
      <c r="C9" s="66"/>
      <c r="D9" s="67"/>
      <c r="E9" s="68"/>
      <c r="F9" s="69"/>
      <c r="G9" s="65">
        <v>1753</v>
      </c>
      <c r="H9" s="66"/>
      <c r="I9" s="69"/>
      <c r="J9" s="65">
        <v>287</v>
      </c>
      <c r="K9" s="66"/>
      <c r="L9" s="69"/>
      <c r="M9" s="70">
        <f t="shared" si="1"/>
        <v>238</v>
      </c>
      <c r="N9" s="9"/>
      <c r="O9" s="10"/>
    </row>
    <row r="10" spans="1:15" x14ac:dyDescent="0.2">
      <c r="A10" s="51">
        <f t="shared" si="0"/>
        <v>1997</v>
      </c>
      <c r="B10" s="52">
        <v>4418</v>
      </c>
      <c r="C10" s="53"/>
      <c r="D10" s="54"/>
      <c r="E10" s="55"/>
      <c r="F10" s="56"/>
      <c r="G10" s="52">
        <v>2607</v>
      </c>
      <c r="H10" s="53"/>
      <c r="I10" s="56"/>
      <c r="J10" s="52">
        <v>1538</v>
      </c>
      <c r="K10" s="53"/>
      <c r="L10" s="56"/>
      <c r="M10" s="49">
        <f t="shared" si="1"/>
        <v>273</v>
      </c>
      <c r="N10" s="6"/>
      <c r="O10" s="11"/>
    </row>
    <row r="11" spans="1:15" x14ac:dyDescent="0.2">
      <c r="A11" s="51">
        <f t="shared" si="0"/>
        <v>1998</v>
      </c>
      <c r="B11" s="52">
        <v>5638</v>
      </c>
      <c r="C11" s="53"/>
      <c r="D11" s="54"/>
      <c r="E11" s="55"/>
      <c r="F11" s="56"/>
      <c r="G11" s="52">
        <v>2715</v>
      </c>
      <c r="H11" s="53"/>
      <c r="I11" s="56"/>
      <c r="J11" s="52">
        <v>2565</v>
      </c>
      <c r="K11" s="53"/>
      <c r="L11" s="56"/>
      <c r="M11" s="49">
        <f t="shared" si="1"/>
        <v>358</v>
      </c>
      <c r="N11" s="6"/>
      <c r="O11" s="11"/>
    </row>
    <row r="12" spans="1:15" x14ac:dyDescent="0.2">
      <c r="A12" s="51">
        <f t="shared" si="0"/>
        <v>1999</v>
      </c>
      <c r="B12" s="52">
        <v>6027</v>
      </c>
      <c r="C12" s="53"/>
      <c r="D12" s="54"/>
      <c r="E12" s="55"/>
      <c r="F12" s="56"/>
      <c r="G12" s="52">
        <v>2768</v>
      </c>
      <c r="H12" s="53"/>
      <c r="I12" s="56"/>
      <c r="J12" s="52">
        <v>2827</v>
      </c>
      <c r="K12" s="53"/>
      <c r="L12" s="56"/>
      <c r="M12" s="49">
        <f t="shared" si="1"/>
        <v>432</v>
      </c>
      <c r="N12" s="6"/>
      <c r="O12" s="11"/>
    </row>
    <row r="13" spans="1:15" x14ac:dyDescent="0.2">
      <c r="A13" s="71">
        <f t="shared" si="0"/>
        <v>2000</v>
      </c>
      <c r="B13" s="58">
        <v>6475</v>
      </c>
      <c r="C13" s="59"/>
      <c r="D13" s="60"/>
      <c r="E13" s="61"/>
      <c r="F13" s="62"/>
      <c r="G13" s="58">
        <v>2684</v>
      </c>
      <c r="H13" s="59"/>
      <c r="I13" s="62"/>
      <c r="J13" s="58">
        <v>3314</v>
      </c>
      <c r="K13" s="59"/>
      <c r="L13" s="62"/>
      <c r="M13" s="63">
        <f t="shared" si="1"/>
        <v>477</v>
      </c>
      <c r="N13" s="12"/>
      <c r="O13" s="13"/>
    </row>
    <row r="14" spans="1:15" x14ac:dyDescent="0.2">
      <c r="A14" s="72">
        <f t="shared" si="0"/>
        <v>2001</v>
      </c>
      <c r="B14" s="65">
        <v>7289</v>
      </c>
      <c r="C14" s="66"/>
      <c r="D14" s="67"/>
      <c r="E14" s="68"/>
      <c r="F14" s="69"/>
      <c r="G14" s="65">
        <v>2966</v>
      </c>
      <c r="H14" s="66"/>
      <c r="I14" s="69"/>
      <c r="J14" s="65">
        <v>3770</v>
      </c>
      <c r="K14" s="66"/>
      <c r="L14" s="69"/>
      <c r="M14" s="70">
        <f t="shared" si="1"/>
        <v>553</v>
      </c>
      <c r="N14" s="9"/>
      <c r="O14" s="10"/>
    </row>
    <row r="15" spans="1:15" x14ac:dyDescent="0.2">
      <c r="A15" s="73">
        <f t="shared" si="0"/>
        <v>2002</v>
      </c>
      <c r="B15" s="52">
        <v>8185</v>
      </c>
      <c r="C15" s="53"/>
      <c r="D15" s="54"/>
      <c r="E15" s="55"/>
      <c r="F15" s="56"/>
      <c r="G15" s="52">
        <v>3111</v>
      </c>
      <c r="H15" s="53"/>
      <c r="I15" s="56"/>
      <c r="J15" s="52">
        <v>4358</v>
      </c>
      <c r="K15" s="53"/>
      <c r="L15" s="56"/>
      <c r="M15" s="49">
        <f t="shared" si="1"/>
        <v>716</v>
      </c>
      <c r="N15" s="6"/>
      <c r="O15" s="11"/>
    </row>
    <row r="16" spans="1:15" x14ac:dyDescent="0.2">
      <c r="A16" s="73">
        <f t="shared" si="0"/>
        <v>2003</v>
      </c>
      <c r="B16" s="52">
        <v>9027</v>
      </c>
      <c r="C16" s="53"/>
      <c r="D16" s="54"/>
      <c r="E16" s="55"/>
      <c r="F16" s="56"/>
      <c r="G16" s="52">
        <v>3291</v>
      </c>
      <c r="H16" s="53"/>
      <c r="I16" s="56"/>
      <c r="J16" s="52">
        <v>4852</v>
      </c>
      <c r="K16" s="53"/>
      <c r="L16" s="56"/>
      <c r="M16" s="49">
        <f t="shared" si="1"/>
        <v>884</v>
      </c>
      <c r="N16" s="6"/>
      <c r="O16" s="11"/>
    </row>
    <row r="17" spans="1:15" x14ac:dyDescent="0.2">
      <c r="A17" s="73">
        <f t="shared" si="0"/>
        <v>2004</v>
      </c>
      <c r="B17" s="52">
        <v>9874</v>
      </c>
      <c r="C17" s="53"/>
      <c r="D17" s="54"/>
      <c r="E17" s="55"/>
      <c r="F17" s="56"/>
      <c r="G17" s="52">
        <v>3433</v>
      </c>
      <c r="H17" s="53"/>
      <c r="I17" s="56"/>
      <c r="J17" s="52">
        <v>5391</v>
      </c>
      <c r="K17" s="53"/>
      <c r="L17" s="56"/>
      <c r="M17" s="49">
        <f t="shared" si="1"/>
        <v>1050</v>
      </c>
      <c r="N17" s="6"/>
      <c r="O17" s="11"/>
    </row>
    <row r="18" spans="1:15" x14ac:dyDescent="0.2">
      <c r="A18" s="73">
        <f t="shared" si="0"/>
        <v>2005</v>
      </c>
      <c r="B18" s="52">
        <v>10719</v>
      </c>
      <c r="C18" s="53"/>
      <c r="D18" s="54"/>
      <c r="E18" s="55"/>
      <c r="F18" s="56"/>
      <c r="G18" s="52">
        <v>3678</v>
      </c>
      <c r="H18" s="53"/>
      <c r="I18" s="56"/>
      <c r="J18" s="52">
        <v>5604</v>
      </c>
      <c r="K18" s="53"/>
      <c r="L18" s="56"/>
      <c r="M18" s="49">
        <f t="shared" si="1"/>
        <v>1437</v>
      </c>
      <c r="N18" s="6"/>
      <c r="O18" s="11"/>
    </row>
    <row r="19" spans="1:15" x14ac:dyDescent="0.2">
      <c r="A19" s="72">
        <f t="shared" si="0"/>
        <v>2006</v>
      </c>
      <c r="B19" s="65">
        <v>10615</v>
      </c>
      <c r="C19" s="66"/>
      <c r="D19" s="67"/>
      <c r="E19" s="68"/>
      <c r="F19" s="69"/>
      <c r="G19" s="65">
        <v>3358</v>
      </c>
      <c r="H19" s="66"/>
      <c r="I19" s="69"/>
      <c r="J19" s="65">
        <v>5615</v>
      </c>
      <c r="K19" s="66"/>
      <c r="L19" s="69"/>
      <c r="M19" s="70">
        <f t="shared" si="1"/>
        <v>1642</v>
      </c>
      <c r="N19" s="9"/>
      <c r="O19" s="10"/>
    </row>
    <row r="20" spans="1:15" x14ac:dyDescent="0.2">
      <c r="A20" s="73">
        <f t="shared" si="0"/>
        <v>2007</v>
      </c>
      <c r="B20" s="52">
        <v>10597</v>
      </c>
      <c r="C20" s="53"/>
      <c r="D20" s="54"/>
      <c r="E20" s="55"/>
      <c r="F20" s="56"/>
      <c r="G20" s="52">
        <v>3153</v>
      </c>
      <c r="H20" s="53"/>
      <c r="I20" s="54"/>
      <c r="J20" s="52">
        <v>5584</v>
      </c>
      <c r="K20" s="53"/>
      <c r="L20" s="54"/>
      <c r="M20" s="49">
        <f t="shared" si="1"/>
        <v>1860</v>
      </c>
      <c r="N20" s="6"/>
      <c r="O20" s="11"/>
    </row>
    <row r="21" spans="1:15" x14ac:dyDescent="0.2">
      <c r="A21" s="73">
        <f t="shared" si="0"/>
        <v>2008</v>
      </c>
      <c r="B21" s="52">
        <v>10912</v>
      </c>
      <c r="C21" s="53"/>
      <c r="D21" s="54"/>
      <c r="E21" s="55"/>
      <c r="F21" s="56"/>
      <c r="G21" s="52">
        <v>3269</v>
      </c>
      <c r="H21" s="53"/>
      <c r="I21" s="54"/>
      <c r="J21" s="52">
        <v>5550</v>
      </c>
      <c r="K21" s="53"/>
      <c r="L21" s="54"/>
      <c r="M21" s="49">
        <f t="shared" si="1"/>
        <v>2093</v>
      </c>
      <c r="N21" s="6"/>
      <c r="O21" s="11"/>
    </row>
    <row r="22" spans="1:15" x14ac:dyDescent="0.2">
      <c r="A22" s="73">
        <f t="shared" si="0"/>
        <v>2009</v>
      </c>
      <c r="B22" s="74">
        <v>11417</v>
      </c>
      <c r="C22" s="75">
        <f>B22</f>
        <v>11417</v>
      </c>
      <c r="D22" s="76">
        <f>B22</f>
        <v>11417</v>
      </c>
      <c r="E22" s="55"/>
      <c r="F22" s="56"/>
      <c r="G22" s="77">
        <v>3410</v>
      </c>
      <c r="H22" s="75">
        <f>G22</f>
        <v>3410</v>
      </c>
      <c r="I22" s="78">
        <f>G22</f>
        <v>3410</v>
      </c>
      <c r="J22" s="77">
        <v>5688</v>
      </c>
      <c r="K22" s="75">
        <f>J22</f>
        <v>5688</v>
      </c>
      <c r="L22" s="78">
        <f>J22</f>
        <v>5688</v>
      </c>
      <c r="M22" s="79">
        <f t="shared" si="1"/>
        <v>2319</v>
      </c>
      <c r="N22" s="80">
        <f>M22</f>
        <v>2319</v>
      </c>
      <c r="O22" s="81">
        <f>M22</f>
        <v>2319</v>
      </c>
    </row>
    <row r="23" spans="1:15" x14ac:dyDescent="0.2">
      <c r="A23" s="73">
        <f t="shared" si="0"/>
        <v>2010</v>
      </c>
      <c r="B23" s="82"/>
      <c r="C23" s="16">
        <v>11877</v>
      </c>
      <c r="D23" s="17">
        <v>12235</v>
      </c>
      <c r="E23" s="37"/>
      <c r="F23" s="38">
        <v>1000</v>
      </c>
      <c r="G23" s="82"/>
      <c r="H23" s="16">
        <v>3535</v>
      </c>
      <c r="I23" s="83">
        <v>3580</v>
      </c>
      <c r="J23" s="82"/>
      <c r="K23" s="16">
        <v>5939</v>
      </c>
      <c r="L23" s="83">
        <v>6038</v>
      </c>
      <c r="M23" s="84"/>
      <c r="N23" s="85">
        <f>C23-H23-K23</f>
        <v>2403</v>
      </c>
      <c r="O23" s="86">
        <f>D23-I23-L23</f>
        <v>2617</v>
      </c>
    </row>
    <row r="24" spans="1:15" x14ac:dyDescent="0.2">
      <c r="A24" s="72">
        <f t="shared" si="0"/>
        <v>2011</v>
      </c>
      <c r="B24" s="87"/>
      <c r="C24" s="18">
        <v>12421</v>
      </c>
      <c r="D24" s="19">
        <v>13119</v>
      </c>
      <c r="E24" s="39">
        <v>2.5897975922610436E-2</v>
      </c>
      <c r="F24" s="40">
        <v>3.9201836771948877E-2</v>
      </c>
      <c r="G24" s="87"/>
      <c r="H24" s="18">
        <v>3575</v>
      </c>
      <c r="I24" s="88">
        <v>3656</v>
      </c>
      <c r="J24" s="87"/>
      <c r="K24" s="18">
        <v>6249</v>
      </c>
      <c r="L24" s="88">
        <v>6434</v>
      </c>
      <c r="M24" s="89"/>
      <c r="N24" s="90">
        <f t="shared" ref="N24:N32" si="2">C24-H24-K24</f>
        <v>2597</v>
      </c>
      <c r="O24" s="91">
        <f t="shared" ref="O24:O32" si="3">D24-I24-L24</f>
        <v>3029</v>
      </c>
    </row>
    <row r="25" spans="1:15" x14ac:dyDescent="0.2">
      <c r="A25" s="73">
        <f t="shared" si="0"/>
        <v>2012</v>
      </c>
      <c r="B25" s="82"/>
      <c r="C25" s="16">
        <v>12348</v>
      </c>
      <c r="D25" s="17">
        <v>13215</v>
      </c>
      <c r="E25" s="36">
        <f>E24*C22</f>
        <v>295.67719110844337</v>
      </c>
      <c r="F25" s="35">
        <f>F24*D22</f>
        <v>447.5673704253403</v>
      </c>
      <c r="G25" s="82"/>
      <c r="H25" s="16">
        <v>3618</v>
      </c>
      <c r="I25" s="83">
        <v>3723</v>
      </c>
      <c r="J25" s="82"/>
      <c r="K25" s="16">
        <v>6169</v>
      </c>
      <c r="L25" s="83">
        <v>6368</v>
      </c>
      <c r="M25" s="84"/>
      <c r="N25" s="85">
        <f t="shared" si="2"/>
        <v>2561</v>
      </c>
      <c r="O25" s="86">
        <f t="shared" si="3"/>
        <v>3124</v>
      </c>
    </row>
    <row r="26" spans="1:15" x14ac:dyDescent="0.2">
      <c r="A26" s="73">
        <f t="shared" si="0"/>
        <v>2013</v>
      </c>
      <c r="B26" s="82"/>
      <c r="C26" s="16">
        <v>12506</v>
      </c>
      <c r="D26" s="17">
        <v>13490</v>
      </c>
      <c r="E26" s="92"/>
      <c r="F26" s="93"/>
      <c r="G26" s="82"/>
      <c r="H26" s="16">
        <v>3592</v>
      </c>
      <c r="I26" s="83">
        <v>3682</v>
      </c>
      <c r="J26" s="82"/>
      <c r="K26" s="16">
        <v>6268</v>
      </c>
      <c r="L26" s="83">
        <v>6478</v>
      </c>
      <c r="M26" s="84"/>
      <c r="N26" s="85">
        <f t="shared" si="2"/>
        <v>2646</v>
      </c>
      <c r="O26" s="86">
        <f t="shared" si="3"/>
        <v>3330</v>
      </c>
    </row>
    <row r="27" spans="1:15" x14ac:dyDescent="0.2">
      <c r="A27" s="73">
        <f t="shared" si="0"/>
        <v>2014</v>
      </c>
      <c r="B27" s="82"/>
      <c r="C27" s="16">
        <v>12373</v>
      </c>
      <c r="D27" s="17">
        <v>13343</v>
      </c>
      <c r="E27" s="92"/>
      <c r="F27" s="93"/>
      <c r="G27" s="82"/>
      <c r="H27" s="16">
        <v>3577</v>
      </c>
      <c r="I27" s="83">
        <v>3650</v>
      </c>
      <c r="J27" s="82"/>
      <c r="K27" s="16">
        <v>6199</v>
      </c>
      <c r="L27" s="83">
        <v>6387</v>
      </c>
      <c r="M27" s="84"/>
      <c r="N27" s="85">
        <f t="shared" si="2"/>
        <v>2597</v>
      </c>
      <c r="O27" s="86">
        <f t="shared" si="3"/>
        <v>3306</v>
      </c>
    </row>
    <row r="28" spans="1:15" x14ac:dyDescent="0.2">
      <c r="A28" s="73">
        <f t="shared" si="0"/>
        <v>2015</v>
      </c>
      <c r="B28" s="82"/>
      <c r="C28" s="16">
        <v>12327</v>
      </c>
      <c r="D28" s="17">
        <v>13249</v>
      </c>
      <c r="E28" s="92"/>
      <c r="F28" s="93"/>
      <c r="G28" s="82"/>
      <c r="H28" s="16">
        <v>3545</v>
      </c>
      <c r="I28" s="83">
        <v>3604</v>
      </c>
      <c r="J28" s="82"/>
      <c r="K28" s="16">
        <v>6191</v>
      </c>
      <c r="L28" s="83">
        <v>6354</v>
      </c>
      <c r="M28" s="84"/>
      <c r="N28" s="85">
        <f t="shared" si="2"/>
        <v>2591</v>
      </c>
      <c r="O28" s="86">
        <f t="shared" si="3"/>
        <v>3291</v>
      </c>
    </row>
    <row r="29" spans="1:15" x14ac:dyDescent="0.2">
      <c r="A29" s="72">
        <f t="shared" si="0"/>
        <v>2016</v>
      </c>
      <c r="B29" s="87"/>
      <c r="C29" s="18">
        <v>12223</v>
      </c>
      <c r="D29" s="19">
        <v>13137</v>
      </c>
      <c r="E29" s="94"/>
      <c r="F29" s="95"/>
      <c r="G29" s="87"/>
      <c r="H29" s="18">
        <v>3530</v>
      </c>
      <c r="I29" s="88">
        <v>3595</v>
      </c>
      <c r="J29" s="87"/>
      <c r="K29" s="18">
        <v>6123</v>
      </c>
      <c r="L29" s="88">
        <v>6275</v>
      </c>
      <c r="M29" s="89"/>
      <c r="N29" s="90">
        <f t="shared" si="2"/>
        <v>2570</v>
      </c>
      <c r="O29" s="91">
        <f t="shared" si="3"/>
        <v>3267</v>
      </c>
    </row>
    <row r="30" spans="1:15" x14ac:dyDescent="0.2">
      <c r="A30" s="73">
        <f t="shared" si="0"/>
        <v>2017</v>
      </c>
      <c r="B30" s="82"/>
      <c r="C30" s="16">
        <v>12153</v>
      </c>
      <c r="D30" s="17">
        <v>13084</v>
      </c>
      <c r="E30" s="96"/>
      <c r="F30" s="93"/>
      <c r="G30" s="82"/>
      <c r="H30" s="16">
        <v>3500</v>
      </c>
      <c r="I30" s="83">
        <v>3584</v>
      </c>
      <c r="J30" s="82"/>
      <c r="K30" s="16">
        <v>6090</v>
      </c>
      <c r="L30" s="83">
        <v>6234</v>
      </c>
      <c r="M30" s="84"/>
      <c r="N30" s="85">
        <f t="shared" si="2"/>
        <v>2563</v>
      </c>
      <c r="O30" s="86">
        <f t="shared" si="3"/>
        <v>3266</v>
      </c>
    </row>
    <row r="31" spans="1:15" x14ac:dyDescent="0.2">
      <c r="A31" s="73">
        <f t="shared" si="0"/>
        <v>2018</v>
      </c>
      <c r="B31" s="82"/>
      <c r="C31" s="16">
        <v>12059</v>
      </c>
      <c r="D31" s="17">
        <v>12995</v>
      </c>
      <c r="E31" s="96"/>
      <c r="F31" s="93"/>
      <c r="G31" s="82"/>
      <c r="H31" s="16">
        <v>3474</v>
      </c>
      <c r="I31" s="83">
        <v>3573</v>
      </c>
      <c r="J31" s="82"/>
      <c r="K31" s="16">
        <v>6042</v>
      </c>
      <c r="L31" s="83">
        <v>6176</v>
      </c>
      <c r="M31" s="84"/>
      <c r="N31" s="85">
        <f t="shared" si="2"/>
        <v>2543</v>
      </c>
      <c r="O31" s="86">
        <f t="shared" si="3"/>
        <v>3246</v>
      </c>
    </row>
    <row r="32" spans="1:15" x14ac:dyDescent="0.2">
      <c r="A32" s="97">
        <f t="shared" si="0"/>
        <v>2019</v>
      </c>
      <c r="B32" s="98"/>
      <c r="C32" s="20">
        <v>11942</v>
      </c>
      <c r="D32" s="21">
        <v>12878</v>
      </c>
      <c r="E32" s="99"/>
      <c r="F32" s="100"/>
      <c r="G32" s="98"/>
      <c r="H32" s="20">
        <v>3442</v>
      </c>
      <c r="I32" s="101">
        <v>3551</v>
      </c>
      <c r="J32" s="98"/>
      <c r="K32" s="20">
        <v>5972</v>
      </c>
      <c r="L32" s="101">
        <v>6098</v>
      </c>
      <c r="M32" s="102"/>
      <c r="N32" s="103">
        <f t="shared" si="2"/>
        <v>2528</v>
      </c>
      <c r="O32" s="104">
        <f t="shared" si="3"/>
        <v>3229</v>
      </c>
    </row>
    <row r="34" spans="1:9" s="8" customFormat="1" x14ac:dyDescent="0.2">
      <c r="A34" s="24" t="e">
        <f>#REF!</f>
        <v>#REF!</v>
      </c>
      <c r="B34" s="15"/>
      <c r="C34" s="15"/>
      <c r="D34" s="15"/>
      <c r="E34" s="15"/>
      <c r="F34" s="15"/>
      <c r="G34" s="24"/>
      <c r="I34" s="105" t="e">
        <f>#REF!</f>
        <v>#REF!</v>
      </c>
    </row>
  </sheetData>
  <phoneticPr fontId="12" type="noConversion"/>
  <printOptions horizontalCentered="1"/>
  <pageMargins left="0.39370078740157483" right="0.39370078740157483" top="0.78740157480314965" bottom="0.39370078740157483" header="0.39370078740157483" footer="0.39370078740157483"/>
  <pageSetup paperSize="9" scale="61" orientation="portrait" r:id="rId1"/>
  <headerFooter alignWithMargins="0">
    <oddHeader>&amp;R&amp;F, &amp;A, gai &amp;D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K47"/>
  <sheetViews>
    <sheetView zoomScale="120" workbookViewId="0"/>
  </sheetViews>
  <sheetFormatPr baseColWidth="10" defaultColWidth="12.7109375" defaultRowHeight="12" x14ac:dyDescent="0.2"/>
  <cols>
    <col min="1" max="1" width="12.7109375" style="25" customWidth="1"/>
    <col min="2" max="2" width="14.7109375" style="25" customWidth="1"/>
    <col min="3" max="6" width="12.7109375" style="25" customWidth="1"/>
    <col min="7" max="7" width="14.7109375" style="25" customWidth="1"/>
    <col min="8" max="16384" width="12.7109375" style="25"/>
  </cols>
  <sheetData>
    <row r="1" spans="1:11" s="2" customFormat="1" ht="15" x14ac:dyDescent="0.2">
      <c r="A1" s="1" t="str">
        <f>D7a!A1</f>
        <v>G7a  Berufsmaturitäten nach Richtung</v>
      </c>
      <c r="B1" s="1"/>
      <c r="C1" s="1"/>
      <c r="D1" s="1"/>
      <c r="E1" s="1"/>
      <c r="F1" s="1"/>
      <c r="G1" s="1"/>
      <c r="H1" s="1"/>
      <c r="I1" s="1"/>
      <c r="J1" s="1"/>
      <c r="K1" s="22"/>
    </row>
    <row r="2" spans="1:11" s="2" customFormat="1" ht="15" x14ac:dyDescent="0.2">
      <c r="A2" s="1" t="str">
        <f>D7a!A2</f>
        <v>G7a  Maturités professionnelles par orientation</v>
      </c>
      <c r="B2" s="1"/>
      <c r="C2" s="1"/>
      <c r="D2" s="1"/>
      <c r="E2" s="1"/>
      <c r="F2" s="1"/>
      <c r="G2" s="1"/>
      <c r="H2" s="1"/>
      <c r="I2" s="1"/>
      <c r="J2" s="1"/>
      <c r="K2" s="23"/>
    </row>
    <row r="3" spans="1:11" s="4" customFormat="1" x14ac:dyDescent="0.2">
      <c r="A3" s="3"/>
      <c r="B3" s="3"/>
      <c r="C3" s="3"/>
      <c r="D3" s="3"/>
      <c r="E3" s="3"/>
      <c r="F3" s="3"/>
      <c r="G3" s="3"/>
      <c r="H3" s="3"/>
      <c r="I3" s="3"/>
      <c r="J3" s="3"/>
      <c r="K3" s="3"/>
    </row>
    <row r="4" spans="1:11" x14ac:dyDescent="0.2">
      <c r="A4" s="108"/>
    </row>
    <row r="5" spans="1:11" s="8" customFormat="1" x14ac:dyDescent="0.2">
      <c r="A5" s="14"/>
      <c r="B5" s="15"/>
      <c r="C5" s="15"/>
      <c r="D5" s="15"/>
      <c r="E5" s="15"/>
      <c r="F5" s="15"/>
      <c r="G5" s="15"/>
      <c r="H5" s="15"/>
      <c r="I5" s="15"/>
      <c r="J5" s="15"/>
      <c r="K5" s="15"/>
    </row>
    <row r="6" spans="1:11" s="8" customFormat="1" x14ac:dyDescent="0.2">
      <c r="A6" s="14"/>
      <c r="B6" s="15"/>
      <c r="C6" s="15"/>
      <c r="D6" s="15"/>
      <c r="E6" s="15"/>
      <c r="F6" s="15"/>
      <c r="G6" s="15"/>
      <c r="H6" s="15"/>
      <c r="I6" s="15"/>
      <c r="J6" s="15"/>
      <c r="K6" s="15"/>
    </row>
    <row r="7" spans="1:11" s="8" customFormat="1" x14ac:dyDescent="0.2">
      <c r="A7" s="14"/>
      <c r="B7" s="15"/>
      <c r="C7" s="15"/>
      <c r="D7" s="15"/>
      <c r="E7" s="15"/>
      <c r="F7" s="15"/>
      <c r="G7" s="15"/>
      <c r="H7" s="15"/>
      <c r="I7" s="15"/>
      <c r="J7" s="15"/>
      <c r="K7" s="15"/>
    </row>
    <row r="8" spans="1:11" s="8" customFormat="1" x14ac:dyDescent="0.2">
      <c r="A8" s="14"/>
      <c r="B8" s="15"/>
      <c r="C8" s="15"/>
      <c r="D8" s="15"/>
      <c r="E8" s="15"/>
      <c r="F8" s="15"/>
      <c r="G8" s="15"/>
      <c r="H8" s="15"/>
      <c r="I8" s="15"/>
      <c r="J8" s="15"/>
      <c r="K8" s="15"/>
    </row>
    <row r="9" spans="1:11" s="8" customFormat="1" x14ac:dyDescent="0.2">
      <c r="A9" s="14"/>
      <c r="B9" s="15"/>
      <c r="C9" s="15"/>
      <c r="D9" s="15"/>
      <c r="E9" s="15"/>
      <c r="F9" s="15"/>
      <c r="G9" s="15"/>
      <c r="H9" s="15"/>
      <c r="I9" s="15"/>
      <c r="J9" s="15"/>
      <c r="K9" s="15"/>
    </row>
    <row r="10" spans="1:11" s="8" customFormat="1" x14ac:dyDescent="0.2">
      <c r="A10" s="14"/>
      <c r="B10" s="15"/>
      <c r="C10" s="15"/>
      <c r="D10" s="15"/>
      <c r="E10" s="15"/>
      <c r="F10" s="15"/>
      <c r="G10" s="15"/>
      <c r="H10" s="15"/>
      <c r="I10" s="15"/>
      <c r="J10" s="15"/>
      <c r="K10" s="15"/>
    </row>
    <row r="11" spans="1:11" s="8" customFormat="1" x14ac:dyDescent="0.2">
      <c r="A11" s="14"/>
      <c r="B11" s="15"/>
      <c r="C11" s="15"/>
      <c r="D11" s="15"/>
      <c r="E11" s="15"/>
      <c r="F11" s="15"/>
      <c r="G11" s="15"/>
      <c r="H11" s="15"/>
      <c r="I11" s="15"/>
      <c r="J11" s="15"/>
      <c r="K11" s="15"/>
    </row>
    <row r="12" spans="1:11" s="8" customFormat="1" x14ac:dyDescent="0.2">
      <c r="A12" s="14"/>
      <c r="B12" s="15"/>
      <c r="C12" s="15"/>
      <c r="D12" s="15"/>
      <c r="E12" s="15"/>
      <c r="F12" s="15"/>
      <c r="G12" s="15"/>
      <c r="H12" s="15"/>
      <c r="I12" s="15"/>
      <c r="J12" s="15"/>
      <c r="K12" s="15"/>
    </row>
    <row r="13" spans="1:11" s="8" customFormat="1" x14ac:dyDescent="0.2">
      <c r="A13" s="14"/>
      <c r="B13" s="15"/>
      <c r="C13" s="15"/>
      <c r="D13" s="15"/>
      <c r="E13" s="15"/>
      <c r="F13" s="15"/>
      <c r="G13" s="15"/>
      <c r="H13" s="15"/>
      <c r="I13" s="15"/>
      <c r="J13" s="15"/>
      <c r="K13" s="15"/>
    </row>
    <row r="14" spans="1:11" s="8" customFormat="1" x14ac:dyDescent="0.2">
      <c r="A14" s="14"/>
      <c r="B14" s="15"/>
      <c r="C14" s="15"/>
      <c r="D14" s="15"/>
      <c r="E14" s="15"/>
      <c r="F14" s="15"/>
      <c r="G14" s="15"/>
      <c r="H14" s="15"/>
      <c r="I14" s="15"/>
      <c r="J14" s="15"/>
      <c r="K14" s="15"/>
    </row>
    <row r="15" spans="1:11" s="8" customFormat="1" x14ac:dyDescent="0.2">
      <c r="A15" s="14"/>
      <c r="B15" s="15"/>
      <c r="C15" s="15"/>
      <c r="D15" s="15"/>
      <c r="E15" s="15"/>
      <c r="F15" s="15"/>
      <c r="G15" s="15"/>
      <c r="H15" s="15"/>
      <c r="I15" s="15"/>
      <c r="J15" s="15"/>
      <c r="K15" s="15"/>
    </row>
    <row r="16" spans="1:11" s="8" customFormat="1" x14ac:dyDescent="0.2">
      <c r="A16" s="14"/>
      <c r="B16" s="15"/>
      <c r="C16" s="15"/>
      <c r="D16" s="15"/>
      <c r="E16" s="15"/>
      <c r="F16" s="15"/>
      <c r="G16" s="15"/>
      <c r="H16" s="15"/>
      <c r="I16" s="15"/>
      <c r="J16" s="15"/>
      <c r="K16" s="15"/>
    </row>
    <row r="17" spans="1:11" s="8" customFormat="1" x14ac:dyDescent="0.2">
      <c r="A17" s="14"/>
      <c r="B17" s="15"/>
      <c r="C17" s="15"/>
      <c r="D17" s="15"/>
      <c r="E17" s="15"/>
      <c r="F17" s="15"/>
      <c r="G17" s="15"/>
      <c r="H17" s="15"/>
      <c r="I17" s="15"/>
      <c r="J17" s="15"/>
      <c r="K17" s="15"/>
    </row>
    <row r="18" spans="1:11" s="8" customFormat="1" x14ac:dyDescent="0.2">
      <c r="A18" s="14"/>
      <c r="B18" s="15"/>
      <c r="C18" s="15"/>
      <c r="D18" s="15"/>
      <c r="E18" s="15"/>
      <c r="F18" s="15"/>
      <c r="G18" s="15"/>
      <c r="H18" s="15"/>
      <c r="I18" s="15"/>
      <c r="J18" s="15"/>
      <c r="K18" s="15"/>
    </row>
    <row r="19" spans="1:11" s="8" customFormat="1" x14ac:dyDescent="0.2">
      <c r="A19" s="14"/>
      <c r="B19" s="15"/>
      <c r="C19" s="15"/>
      <c r="D19" s="15"/>
      <c r="E19" s="15"/>
      <c r="F19" s="15"/>
      <c r="G19" s="15"/>
      <c r="H19" s="15"/>
      <c r="I19" s="15"/>
      <c r="J19" s="15"/>
      <c r="K19" s="15"/>
    </row>
    <row r="20" spans="1:11" s="8" customFormat="1" x14ac:dyDescent="0.2">
      <c r="A20" s="14"/>
      <c r="B20" s="15"/>
      <c r="C20" s="15"/>
      <c r="D20" s="15"/>
      <c r="E20" s="15"/>
      <c r="F20" s="15"/>
      <c r="G20" s="15"/>
      <c r="H20" s="15"/>
      <c r="I20" s="15"/>
      <c r="J20" s="15"/>
      <c r="K20" s="15"/>
    </row>
    <row r="21" spans="1:11" s="8" customFormat="1" x14ac:dyDescent="0.2">
      <c r="A21" s="14"/>
      <c r="B21" s="15"/>
      <c r="C21" s="15"/>
      <c r="D21" s="15"/>
      <c r="E21" s="15"/>
      <c r="F21" s="15"/>
      <c r="G21" s="15"/>
      <c r="H21" s="15"/>
      <c r="I21" s="15"/>
      <c r="J21" s="15"/>
      <c r="K21" s="15"/>
    </row>
    <row r="22" spans="1:11" s="8" customFormat="1" x14ac:dyDescent="0.2">
      <c r="A22" s="14"/>
      <c r="B22" s="15"/>
      <c r="C22" s="15"/>
      <c r="D22" s="15"/>
      <c r="E22" s="15"/>
      <c r="F22" s="15"/>
      <c r="G22" s="15"/>
      <c r="H22" s="15"/>
      <c r="I22" s="15"/>
      <c r="J22" s="15"/>
      <c r="K22" s="15"/>
    </row>
    <row r="23" spans="1:11" s="8" customFormat="1" x14ac:dyDescent="0.2">
      <c r="A23" s="14"/>
      <c r="B23" s="15"/>
      <c r="C23" s="15"/>
      <c r="D23" s="15"/>
      <c r="E23" s="15"/>
      <c r="F23" s="15"/>
      <c r="G23" s="15"/>
      <c r="H23" s="15"/>
      <c r="I23" s="15"/>
      <c r="J23" s="15"/>
      <c r="K23" s="15"/>
    </row>
    <row r="24" spans="1:11" s="8" customFormat="1" x14ac:dyDescent="0.2">
      <c r="A24" s="14"/>
      <c r="B24" s="15"/>
      <c r="C24" s="15"/>
      <c r="D24" s="15"/>
      <c r="E24" s="15"/>
      <c r="F24" s="15"/>
      <c r="G24" s="15"/>
      <c r="H24" s="15"/>
      <c r="I24" s="15"/>
      <c r="J24" s="15"/>
      <c r="K24" s="15"/>
    </row>
    <row r="25" spans="1:11" s="8" customFormat="1" x14ac:dyDescent="0.2">
      <c r="A25" s="14"/>
      <c r="B25" s="15"/>
      <c r="C25" s="15"/>
      <c r="D25" s="15"/>
      <c r="E25" s="15"/>
      <c r="F25" s="15"/>
      <c r="G25" s="15"/>
      <c r="H25" s="15"/>
      <c r="I25" s="15"/>
      <c r="J25" s="15"/>
      <c r="K25" s="15"/>
    </row>
    <row r="26" spans="1:11" s="8" customFormat="1" x14ac:dyDescent="0.2">
      <c r="A26" s="14"/>
      <c r="B26" s="15"/>
      <c r="C26" s="15"/>
      <c r="D26" s="15"/>
      <c r="E26" s="15"/>
      <c r="F26" s="15"/>
      <c r="G26" s="15"/>
      <c r="H26" s="15"/>
      <c r="I26" s="15"/>
      <c r="J26" s="15"/>
      <c r="K26" s="15"/>
    </row>
    <row r="27" spans="1:11" s="8" customFormat="1" x14ac:dyDescent="0.2">
      <c r="A27" s="14"/>
      <c r="B27" s="15"/>
      <c r="C27" s="15"/>
      <c r="D27" s="15"/>
      <c r="E27" s="15"/>
      <c r="F27" s="15"/>
      <c r="G27" s="15"/>
      <c r="H27" s="15"/>
      <c r="I27" s="15"/>
      <c r="J27" s="15"/>
      <c r="K27" s="15"/>
    </row>
    <row r="28" spans="1:11" s="8" customFormat="1" x14ac:dyDescent="0.2">
      <c r="A28" s="14"/>
      <c r="B28" s="15"/>
      <c r="C28" s="15"/>
      <c r="D28" s="15"/>
      <c r="E28" s="15"/>
      <c r="F28" s="15"/>
      <c r="G28" s="15"/>
      <c r="H28" s="15"/>
      <c r="I28" s="15"/>
      <c r="J28" s="15"/>
      <c r="K28" s="15"/>
    </row>
    <row r="29" spans="1:11" s="8" customFormat="1" x14ac:dyDescent="0.2">
      <c r="A29" s="14"/>
      <c r="B29" s="15"/>
      <c r="C29" s="15"/>
      <c r="D29" s="15"/>
      <c r="E29" s="15"/>
      <c r="F29" s="15"/>
      <c r="G29" s="15"/>
      <c r="H29" s="15"/>
      <c r="I29" s="15"/>
      <c r="J29" s="15"/>
      <c r="K29" s="15"/>
    </row>
    <row r="30" spans="1:11" s="8" customFormat="1" x14ac:dyDescent="0.2">
      <c r="A30" s="14"/>
      <c r="B30" s="15"/>
      <c r="C30" s="15"/>
      <c r="D30" s="15"/>
      <c r="E30" s="15"/>
      <c r="F30" s="15"/>
      <c r="G30" s="15"/>
      <c r="H30" s="15"/>
      <c r="I30" s="15"/>
      <c r="J30" s="15"/>
      <c r="K30" s="15"/>
    </row>
    <row r="31" spans="1:11" s="8" customFormat="1" x14ac:dyDescent="0.2">
      <c r="A31" s="14"/>
      <c r="B31" s="15"/>
      <c r="C31" s="15"/>
      <c r="D31" s="15"/>
      <c r="E31" s="15"/>
      <c r="F31" s="15"/>
      <c r="G31" s="15"/>
      <c r="H31" s="15"/>
      <c r="I31" s="15"/>
      <c r="J31" s="15"/>
      <c r="K31" s="15"/>
    </row>
    <row r="32" spans="1:11" s="8" customFormat="1" x14ac:dyDescent="0.2">
      <c r="A32" s="14"/>
      <c r="B32" s="15"/>
      <c r="C32" s="15"/>
      <c r="D32" s="15"/>
      <c r="E32" s="15"/>
      <c r="F32" s="15"/>
      <c r="G32" s="15"/>
      <c r="H32" s="15"/>
      <c r="I32" s="15"/>
      <c r="J32" s="15"/>
      <c r="K32" s="15"/>
    </row>
    <row r="33" spans="1:11" s="8" customFormat="1" x14ac:dyDescent="0.2">
      <c r="A33" s="14"/>
      <c r="B33" s="15"/>
      <c r="C33" s="15"/>
      <c r="D33" s="15"/>
      <c r="E33" s="15"/>
      <c r="F33" s="15"/>
      <c r="G33" s="15"/>
      <c r="H33" s="15"/>
      <c r="I33" s="15"/>
      <c r="J33" s="15"/>
      <c r="K33" s="15"/>
    </row>
    <row r="34" spans="1:11" s="8" customFormat="1" x14ac:dyDescent="0.2">
      <c r="A34" s="14"/>
      <c r="B34" s="15"/>
      <c r="C34" s="15"/>
      <c r="D34" s="15"/>
      <c r="E34" s="15"/>
      <c r="F34" s="15"/>
      <c r="G34" s="15"/>
      <c r="H34" s="15"/>
      <c r="I34" s="15"/>
      <c r="J34" s="15"/>
      <c r="K34" s="15"/>
    </row>
    <row r="35" spans="1:11" s="8" customFormat="1" x14ac:dyDescent="0.2">
      <c r="A35" s="14"/>
      <c r="B35" s="15"/>
      <c r="C35" s="15"/>
      <c r="D35" s="15"/>
      <c r="E35" s="15"/>
      <c r="F35" s="15"/>
      <c r="G35" s="15"/>
      <c r="H35" s="15"/>
      <c r="I35" s="15"/>
      <c r="J35" s="15"/>
      <c r="K35" s="15"/>
    </row>
    <row r="36" spans="1:11" s="8" customFormat="1" x14ac:dyDescent="0.2">
      <c r="A36" s="14"/>
      <c r="B36" s="15"/>
      <c r="C36" s="15"/>
      <c r="D36" s="15"/>
      <c r="E36" s="15"/>
      <c r="F36" s="15"/>
      <c r="G36" s="15"/>
      <c r="H36" s="15"/>
      <c r="I36" s="15"/>
      <c r="J36" s="15"/>
      <c r="K36" s="15"/>
    </row>
    <row r="37" spans="1:11" s="8" customFormat="1" x14ac:dyDescent="0.2">
      <c r="A37" s="14"/>
      <c r="B37" s="15"/>
      <c r="C37" s="15"/>
      <c r="D37" s="15"/>
      <c r="E37" s="15"/>
      <c r="F37" s="15"/>
      <c r="G37" s="15"/>
      <c r="H37" s="15"/>
      <c r="I37" s="15"/>
      <c r="J37" s="15"/>
      <c r="K37" s="15"/>
    </row>
    <row r="38" spans="1:11" s="8" customFormat="1" x14ac:dyDescent="0.2">
      <c r="A38" s="14"/>
      <c r="B38" s="15"/>
      <c r="C38" s="15"/>
      <c r="D38" s="15"/>
      <c r="E38" s="15"/>
      <c r="F38" s="15"/>
      <c r="G38" s="15"/>
      <c r="H38" s="15"/>
      <c r="I38" s="15"/>
      <c r="J38" s="15"/>
      <c r="K38" s="15"/>
    </row>
    <row r="39" spans="1:11" s="8" customFormat="1" x14ac:dyDescent="0.2">
      <c r="A39" s="14"/>
      <c r="B39" s="15"/>
      <c r="C39" s="15"/>
      <c r="D39" s="15"/>
      <c r="E39" s="15"/>
      <c r="F39" s="15"/>
      <c r="G39" s="15"/>
      <c r="H39" s="15"/>
      <c r="I39" s="15"/>
      <c r="J39" s="15"/>
      <c r="K39" s="15"/>
    </row>
    <row r="40" spans="1:11" s="8" customFormat="1" x14ac:dyDescent="0.2">
      <c r="A40" s="14"/>
      <c r="B40" s="15"/>
      <c r="C40" s="15"/>
      <c r="D40" s="15"/>
      <c r="E40" s="15"/>
      <c r="F40" s="15"/>
      <c r="G40" s="15"/>
      <c r="H40" s="15"/>
      <c r="I40" s="15"/>
      <c r="J40" s="15"/>
      <c r="K40" s="15"/>
    </row>
    <row r="41" spans="1:11" s="8" customFormat="1" x14ac:dyDescent="0.2">
      <c r="A41" s="14"/>
      <c r="B41" s="15"/>
      <c r="C41" s="15"/>
      <c r="D41" s="15"/>
      <c r="E41" s="15"/>
      <c r="F41" s="15"/>
      <c r="G41" s="15"/>
      <c r="H41" s="15"/>
      <c r="I41" s="15"/>
      <c r="J41" s="15"/>
      <c r="K41" s="15"/>
    </row>
    <row r="42" spans="1:11" s="8" customFormat="1" x14ac:dyDescent="0.2">
      <c r="A42" s="14"/>
      <c r="B42" s="15"/>
      <c r="C42" s="15"/>
      <c r="D42" s="15"/>
      <c r="E42" s="15"/>
      <c r="F42" s="15"/>
      <c r="G42" s="15"/>
      <c r="H42" s="15"/>
      <c r="I42" s="15"/>
      <c r="J42" s="15"/>
      <c r="K42" s="15"/>
    </row>
    <row r="43" spans="1:11" s="8" customFormat="1" x14ac:dyDescent="0.2">
      <c r="A43" s="14"/>
      <c r="B43" s="15"/>
      <c r="C43" s="15"/>
      <c r="D43" s="15"/>
      <c r="E43" s="15"/>
      <c r="F43" s="15"/>
      <c r="G43" s="15"/>
      <c r="H43" s="15"/>
      <c r="I43" s="15"/>
      <c r="J43" s="15"/>
      <c r="K43" s="15"/>
    </row>
    <row r="44" spans="1:11" s="109" customFormat="1" ht="11.25" x14ac:dyDescent="0.2"/>
    <row r="45" spans="1:11" s="109" customFormat="1" ht="11.25" x14ac:dyDescent="0.2">
      <c r="A45" s="110" t="e">
        <f>D7a!A34</f>
        <v>#REF!</v>
      </c>
      <c r="G45" s="110" t="e">
        <f>D7a!I34</f>
        <v>#REF!</v>
      </c>
    </row>
    <row r="46" spans="1:11" s="109" customFormat="1" ht="11.25" x14ac:dyDescent="0.2"/>
    <row r="47" spans="1:11" s="109" customFormat="1" ht="11.25" x14ac:dyDescent="0.2"/>
  </sheetData>
  <phoneticPr fontId="0" type="noConversion"/>
  <printOptions horizontalCentered="1"/>
  <pageMargins left="0.39370078740157483" right="0.39370078740157483" top="0.78740157480314965" bottom="0.39370078740157483" header="0.39370078740157483" footer="0.39370078740157483"/>
  <pageSetup paperSize="9" scale="61" orientation="portrait" r:id="rId1"/>
  <headerFooter alignWithMargins="0">
    <oddHeader>&amp;R&amp;F, &amp;A, gai &amp;D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7"/>
  <sheetViews>
    <sheetView zoomScaleNormal="100" workbookViewId="0"/>
  </sheetViews>
  <sheetFormatPr baseColWidth="10" defaultColWidth="11.5703125" defaultRowHeight="14.25" x14ac:dyDescent="0.2"/>
  <cols>
    <col min="1" max="1" width="7.7109375" style="348" customWidth="1"/>
    <col min="2" max="2" width="9.42578125" style="348" customWidth="1"/>
    <col min="3" max="10" width="18.7109375" style="348" customWidth="1"/>
    <col min="11" max="16384" width="11.5703125" style="348"/>
  </cols>
  <sheetData>
    <row r="2" spans="1:10" s="363" customFormat="1" x14ac:dyDescent="0.2">
      <c r="A2" s="359" t="s">
        <v>126</v>
      </c>
      <c r="B2" s="359" t="s">
        <v>340</v>
      </c>
      <c r="C2" s="362"/>
      <c r="D2" s="362"/>
      <c r="E2" s="362"/>
      <c r="F2" s="362"/>
      <c r="G2" s="362"/>
      <c r="H2" s="362"/>
      <c r="I2" s="362"/>
    </row>
    <row r="3" spans="1:10" s="347" customFormat="1" x14ac:dyDescent="0.2">
      <c r="A3" s="128"/>
      <c r="B3" s="128"/>
      <c r="C3" s="129"/>
      <c r="D3" s="129"/>
      <c r="E3" s="129"/>
      <c r="F3" s="129"/>
      <c r="G3" s="129"/>
      <c r="H3" s="129"/>
      <c r="I3" s="129"/>
    </row>
    <row r="4" spans="1:10" s="347" customFormat="1" x14ac:dyDescent="0.2">
      <c r="B4" s="150"/>
      <c r="C4" s="390" t="s">
        <v>127</v>
      </c>
      <c r="D4" s="391"/>
      <c r="E4" s="391"/>
      <c r="F4" s="391"/>
      <c r="G4" s="391"/>
      <c r="H4" s="392"/>
      <c r="I4" s="383" t="s">
        <v>128</v>
      </c>
      <c r="J4" s="384"/>
    </row>
    <row r="5" spans="1:10" x14ac:dyDescent="0.2">
      <c r="B5" s="349"/>
      <c r="C5" s="387" t="s">
        <v>91</v>
      </c>
      <c r="D5" s="388"/>
      <c r="E5" s="389"/>
      <c r="F5" s="387" t="s">
        <v>23</v>
      </c>
      <c r="G5" s="388"/>
      <c r="H5" s="389"/>
      <c r="I5" s="350" t="s">
        <v>129</v>
      </c>
      <c r="J5" s="351" t="s">
        <v>23</v>
      </c>
    </row>
    <row r="6" spans="1:10" x14ac:dyDescent="0.2">
      <c r="B6" s="352"/>
      <c r="C6" s="142" t="s">
        <v>26</v>
      </c>
      <c r="D6" s="142" t="s">
        <v>35</v>
      </c>
      <c r="E6" s="143" t="s">
        <v>34</v>
      </c>
      <c r="F6" s="142" t="s">
        <v>26</v>
      </c>
      <c r="G6" s="142" t="s">
        <v>35</v>
      </c>
      <c r="H6" s="142" t="s">
        <v>34</v>
      </c>
      <c r="I6" s="142" t="s">
        <v>26</v>
      </c>
      <c r="J6" s="353" t="s">
        <v>26</v>
      </c>
    </row>
    <row r="7" spans="1:10" x14ac:dyDescent="0.2">
      <c r="B7" s="165">
        <v>2017</v>
      </c>
      <c r="C7" s="354">
        <v>63211</v>
      </c>
      <c r="D7" s="354">
        <v>63211</v>
      </c>
      <c r="E7" s="354">
        <v>63211</v>
      </c>
      <c r="F7" s="354">
        <v>34375</v>
      </c>
      <c r="G7" s="354">
        <v>34375</v>
      </c>
      <c r="H7" s="354">
        <v>34375</v>
      </c>
      <c r="I7" s="354">
        <v>658429</v>
      </c>
      <c r="J7" s="354">
        <v>237886</v>
      </c>
    </row>
    <row r="8" spans="1:10" x14ac:dyDescent="0.2">
      <c r="B8" s="165">
        <v>2018</v>
      </c>
      <c r="C8" s="354">
        <v>64265</v>
      </c>
      <c r="D8" s="354">
        <v>64265</v>
      </c>
      <c r="E8" s="354">
        <v>64265</v>
      </c>
      <c r="F8" s="354">
        <v>34405</v>
      </c>
      <c r="G8" s="354">
        <v>34405</v>
      </c>
      <c r="H8" s="354">
        <v>34405</v>
      </c>
      <c r="I8" s="354">
        <v>667702</v>
      </c>
      <c r="J8" s="354">
        <v>239459</v>
      </c>
    </row>
    <row r="9" spans="1:10" x14ac:dyDescent="0.2">
      <c r="B9" s="165">
        <v>2019</v>
      </c>
      <c r="C9" s="354">
        <v>65486</v>
      </c>
      <c r="D9" s="354">
        <v>65486</v>
      </c>
      <c r="E9" s="354">
        <v>65486</v>
      </c>
      <c r="F9" s="354">
        <v>34595</v>
      </c>
      <c r="G9" s="354">
        <v>34595</v>
      </c>
      <c r="H9" s="354">
        <v>34595</v>
      </c>
      <c r="I9" s="354">
        <v>678408</v>
      </c>
      <c r="J9" s="354">
        <v>241674</v>
      </c>
    </row>
    <row r="10" spans="1:10" x14ac:dyDescent="0.2">
      <c r="B10" s="165">
        <v>2020</v>
      </c>
      <c r="C10" s="354">
        <v>66453</v>
      </c>
      <c r="D10" s="354">
        <v>66453</v>
      </c>
      <c r="E10" s="354">
        <v>66453</v>
      </c>
      <c r="F10" s="354">
        <v>35054</v>
      </c>
      <c r="G10" s="354">
        <v>35054</v>
      </c>
      <c r="H10" s="354">
        <v>35054</v>
      </c>
      <c r="I10" s="354">
        <v>686181</v>
      </c>
      <c r="J10" s="354">
        <v>244963</v>
      </c>
    </row>
    <row r="11" spans="1:10" x14ac:dyDescent="0.2">
      <c r="B11" s="165"/>
      <c r="C11" s="354"/>
      <c r="D11" s="354"/>
      <c r="E11" s="354"/>
      <c r="F11" s="354"/>
      <c r="G11" s="354"/>
      <c r="H11" s="354"/>
      <c r="I11" s="354"/>
      <c r="J11" s="354"/>
    </row>
    <row r="12" spans="1:10" x14ac:dyDescent="0.2">
      <c r="B12" s="355">
        <v>2021</v>
      </c>
      <c r="C12" s="356">
        <v>66926</v>
      </c>
      <c r="D12" s="356">
        <v>66658</v>
      </c>
      <c r="E12" s="356">
        <v>67258</v>
      </c>
      <c r="F12" s="356">
        <v>35697</v>
      </c>
      <c r="G12" s="356">
        <v>35326</v>
      </c>
      <c r="H12" s="356">
        <v>36049</v>
      </c>
      <c r="I12" s="356">
        <v>692938</v>
      </c>
      <c r="J12" s="356">
        <v>249937</v>
      </c>
    </row>
    <row r="13" spans="1:10" x14ac:dyDescent="0.2">
      <c r="B13" s="355">
        <v>2022</v>
      </c>
      <c r="C13" s="356">
        <v>67329</v>
      </c>
      <c r="D13" s="356">
        <v>66852</v>
      </c>
      <c r="E13" s="356">
        <v>68005</v>
      </c>
      <c r="F13" s="356">
        <v>36258</v>
      </c>
      <c r="G13" s="356">
        <v>35602</v>
      </c>
      <c r="H13" s="356">
        <v>36891</v>
      </c>
      <c r="I13" s="356">
        <v>697498</v>
      </c>
      <c r="J13" s="356">
        <v>256310</v>
      </c>
    </row>
    <row r="14" spans="1:10" x14ac:dyDescent="0.2">
      <c r="B14" s="355">
        <v>2023</v>
      </c>
      <c r="C14" s="356">
        <v>67741</v>
      </c>
      <c r="D14" s="356">
        <v>67030</v>
      </c>
      <c r="E14" s="356">
        <v>68721</v>
      </c>
      <c r="F14" s="356">
        <v>36655</v>
      </c>
      <c r="G14" s="356">
        <v>35814</v>
      </c>
      <c r="H14" s="356">
        <v>37517</v>
      </c>
      <c r="I14" s="356">
        <v>702601</v>
      </c>
      <c r="J14" s="356">
        <v>260560</v>
      </c>
    </row>
    <row r="15" spans="1:10" x14ac:dyDescent="0.2">
      <c r="B15" s="355">
        <v>2024</v>
      </c>
      <c r="C15" s="356">
        <v>68093</v>
      </c>
      <c r="D15" s="356">
        <v>67188</v>
      </c>
      <c r="E15" s="356">
        <v>69376</v>
      </c>
      <c r="F15" s="356">
        <v>36818</v>
      </c>
      <c r="G15" s="356">
        <v>35892</v>
      </c>
      <c r="H15" s="356">
        <v>37922</v>
      </c>
      <c r="I15" s="356">
        <v>707445</v>
      </c>
      <c r="J15" s="356">
        <v>262479</v>
      </c>
    </row>
    <row r="16" spans="1:10" x14ac:dyDescent="0.2">
      <c r="B16" s="355">
        <v>2025</v>
      </c>
      <c r="C16" s="356">
        <v>68513</v>
      </c>
      <c r="D16" s="356">
        <v>67356</v>
      </c>
      <c r="E16" s="356">
        <v>70154</v>
      </c>
      <c r="F16" s="356">
        <v>37032</v>
      </c>
      <c r="G16" s="356">
        <v>35998</v>
      </c>
      <c r="H16" s="356">
        <v>38356</v>
      </c>
      <c r="I16" s="356">
        <v>712633</v>
      </c>
      <c r="J16" s="356">
        <v>263294</v>
      </c>
    </row>
    <row r="17" spans="1:10" x14ac:dyDescent="0.2">
      <c r="B17" s="355">
        <v>2026</v>
      </c>
      <c r="C17" s="356">
        <v>68922</v>
      </c>
      <c r="D17" s="356">
        <v>67530</v>
      </c>
      <c r="E17" s="356">
        <v>70889</v>
      </c>
      <c r="F17" s="356">
        <v>37354</v>
      </c>
      <c r="G17" s="356">
        <v>36126</v>
      </c>
      <c r="H17" s="356">
        <v>38851</v>
      </c>
      <c r="I17" s="356">
        <v>718870</v>
      </c>
      <c r="J17" s="356">
        <v>265167</v>
      </c>
    </row>
    <row r="18" spans="1:10" x14ac:dyDescent="0.2">
      <c r="B18" s="355">
        <v>2027</v>
      </c>
      <c r="C18" s="356">
        <v>69362</v>
      </c>
      <c r="D18" s="356">
        <v>67749</v>
      </c>
      <c r="E18" s="356">
        <v>71628</v>
      </c>
      <c r="F18" s="356">
        <v>37718</v>
      </c>
      <c r="G18" s="356">
        <v>36326</v>
      </c>
      <c r="H18" s="356">
        <v>39487</v>
      </c>
      <c r="I18" s="356">
        <v>724816</v>
      </c>
      <c r="J18" s="356">
        <v>269016</v>
      </c>
    </row>
    <row r="19" spans="1:10" x14ac:dyDescent="0.2">
      <c r="B19" s="355">
        <v>2028</v>
      </c>
      <c r="C19" s="356">
        <v>69797</v>
      </c>
      <c r="D19" s="356">
        <v>68008</v>
      </c>
      <c r="E19" s="356">
        <v>72354</v>
      </c>
      <c r="F19" s="356">
        <v>38086</v>
      </c>
      <c r="G19" s="356">
        <v>36429</v>
      </c>
      <c r="H19" s="356">
        <v>40159</v>
      </c>
      <c r="I19" s="356">
        <v>730963</v>
      </c>
      <c r="J19" s="356">
        <v>272841</v>
      </c>
    </row>
    <row r="20" spans="1:10" x14ac:dyDescent="0.2">
      <c r="B20" s="355">
        <v>2029</v>
      </c>
      <c r="C20" s="356">
        <v>70231</v>
      </c>
      <c r="D20" s="356">
        <v>68238</v>
      </c>
      <c r="E20" s="356">
        <v>73026</v>
      </c>
      <c r="F20" s="356">
        <v>38324</v>
      </c>
      <c r="G20" s="356">
        <v>36552</v>
      </c>
      <c r="H20" s="356">
        <v>40629</v>
      </c>
      <c r="I20" s="356">
        <v>737310</v>
      </c>
      <c r="J20" s="356">
        <v>276081</v>
      </c>
    </row>
    <row r="21" spans="1:10" x14ac:dyDescent="0.2">
      <c r="B21" s="355">
        <v>2030</v>
      </c>
      <c r="C21" s="356">
        <v>70660</v>
      </c>
      <c r="D21" s="356">
        <v>68469</v>
      </c>
      <c r="E21" s="356">
        <v>73709</v>
      </c>
      <c r="F21" s="356">
        <v>38527</v>
      </c>
      <c r="G21" s="356">
        <v>36561</v>
      </c>
      <c r="H21" s="356">
        <v>41031</v>
      </c>
      <c r="I21" s="356">
        <v>744001</v>
      </c>
      <c r="J21" s="356">
        <v>277631</v>
      </c>
    </row>
    <row r="22" spans="1:10" x14ac:dyDescent="0.2">
      <c r="B22" s="357">
        <v>2031</v>
      </c>
      <c r="C22" s="358">
        <v>71127</v>
      </c>
      <c r="D22" s="358">
        <v>68768</v>
      </c>
      <c r="E22" s="358">
        <v>74372</v>
      </c>
      <c r="F22" s="358">
        <v>38556</v>
      </c>
      <c r="G22" s="358">
        <v>36570</v>
      </c>
      <c r="H22" s="358">
        <v>41173</v>
      </c>
      <c r="I22" s="358">
        <v>750658</v>
      </c>
      <c r="J22" s="358">
        <v>278455</v>
      </c>
    </row>
    <row r="24" spans="1:10" x14ac:dyDescent="0.2">
      <c r="A24" s="126" t="s">
        <v>160</v>
      </c>
    </row>
    <row r="25" spans="1:10" x14ac:dyDescent="0.2">
      <c r="A25" s="126" t="s">
        <v>159</v>
      </c>
    </row>
    <row r="26" spans="1:10" x14ac:dyDescent="0.2">
      <c r="A26" s="126" t="s">
        <v>161</v>
      </c>
      <c r="C26" s="348" t="s">
        <v>79</v>
      </c>
    </row>
    <row r="27" spans="1:10" x14ac:dyDescent="0.2">
      <c r="A27" s="126" t="s">
        <v>22</v>
      </c>
    </row>
  </sheetData>
  <mergeCells count="4">
    <mergeCell ref="I4:J4"/>
    <mergeCell ref="C5:E5"/>
    <mergeCell ref="F5:H5"/>
    <mergeCell ref="C4:H4"/>
  </mergeCell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heetViews>
  <sheetFormatPr baseColWidth="10" defaultColWidth="9.140625" defaultRowHeight="12.75" x14ac:dyDescent="0.2"/>
  <cols>
    <col min="1" max="1" width="7.7109375" style="152" customWidth="1"/>
    <col min="2" max="2" width="35.5703125" style="152" customWidth="1"/>
    <col min="3" max="5" width="20.140625" style="152" customWidth="1"/>
    <col min="6" max="16384" width="9.140625" style="152"/>
  </cols>
  <sheetData>
    <row r="1" spans="1:8" s="146" customFormat="1" ht="15" x14ac:dyDescent="0.25"/>
    <row r="2" spans="1:8" s="361" customFormat="1" ht="15" x14ac:dyDescent="0.2">
      <c r="A2" s="359" t="s">
        <v>130</v>
      </c>
      <c r="B2" s="359" t="s">
        <v>131</v>
      </c>
      <c r="C2" s="362"/>
      <c r="D2" s="362"/>
      <c r="E2" s="360"/>
      <c r="F2" s="360"/>
      <c r="G2" s="360"/>
      <c r="H2" s="360"/>
    </row>
    <row r="3" spans="1:8" x14ac:dyDescent="0.2">
      <c r="B3" s="151" t="s">
        <v>26</v>
      </c>
    </row>
    <row r="5" spans="1:8" x14ac:dyDescent="0.2">
      <c r="B5" s="393" t="s">
        <v>91</v>
      </c>
      <c r="C5" s="393"/>
      <c r="D5" s="393"/>
      <c r="E5" s="393"/>
    </row>
    <row r="6" spans="1:8" x14ac:dyDescent="0.2">
      <c r="B6" s="153" t="s">
        <v>125</v>
      </c>
      <c r="C6" s="154" t="s">
        <v>132</v>
      </c>
      <c r="D6" s="154" t="s">
        <v>133</v>
      </c>
      <c r="E6" s="155" t="s">
        <v>33</v>
      </c>
    </row>
    <row r="7" spans="1:8" s="151" customFormat="1" x14ac:dyDescent="0.2">
      <c r="B7" s="188" t="s">
        <v>27</v>
      </c>
      <c r="C7" s="189">
        <v>67335.33</v>
      </c>
      <c r="D7" s="189">
        <v>71127</v>
      </c>
      <c r="E7" s="190" t="s">
        <v>36</v>
      </c>
    </row>
    <row r="8" spans="1:8" x14ac:dyDescent="0.2">
      <c r="B8" s="156"/>
      <c r="C8" s="157"/>
      <c r="D8" s="157"/>
      <c r="E8" s="158"/>
    </row>
    <row r="9" spans="1:8" x14ac:dyDescent="0.2">
      <c r="B9" s="156" t="s">
        <v>24</v>
      </c>
      <c r="C9" s="157">
        <v>15903.33</v>
      </c>
      <c r="D9" s="157">
        <v>17055.669999999998</v>
      </c>
      <c r="E9" s="158" t="s">
        <v>37</v>
      </c>
    </row>
    <row r="10" spans="1:8" x14ac:dyDescent="0.2">
      <c r="B10" s="156" t="s">
        <v>28</v>
      </c>
      <c r="C10" s="157">
        <v>22135.67</v>
      </c>
      <c r="D10" s="157">
        <v>23185</v>
      </c>
      <c r="E10" s="158" t="s">
        <v>38</v>
      </c>
    </row>
    <row r="11" spans="1:8" x14ac:dyDescent="0.2">
      <c r="B11" s="156" t="s">
        <v>29</v>
      </c>
      <c r="C11" s="157">
        <v>6700.67</v>
      </c>
      <c r="D11" s="157">
        <v>7074.67</v>
      </c>
      <c r="E11" s="158" t="s">
        <v>36</v>
      </c>
    </row>
    <row r="12" spans="1:8" x14ac:dyDescent="0.2">
      <c r="B12" s="156" t="s">
        <v>30</v>
      </c>
      <c r="C12" s="157">
        <v>20794</v>
      </c>
      <c r="D12" s="157">
        <v>21987.67</v>
      </c>
      <c r="E12" s="158" t="s">
        <v>36</v>
      </c>
    </row>
    <row r="13" spans="1:8" x14ac:dyDescent="0.2">
      <c r="B13" s="159" t="s">
        <v>31</v>
      </c>
      <c r="C13" s="160">
        <v>1794.33</v>
      </c>
      <c r="D13" s="160">
        <v>1834.33</v>
      </c>
      <c r="E13" s="161" t="s">
        <v>39</v>
      </c>
    </row>
    <row r="14" spans="1:8" x14ac:dyDescent="0.2">
      <c r="B14" s="156"/>
      <c r="C14" s="157"/>
      <c r="D14" s="157"/>
      <c r="E14" s="158"/>
    </row>
    <row r="15" spans="1:8" x14ac:dyDescent="0.2">
      <c r="B15" s="156"/>
      <c r="C15" s="157"/>
      <c r="D15" s="157"/>
      <c r="E15" s="158"/>
    </row>
    <row r="16" spans="1:8" x14ac:dyDescent="0.2">
      <c r="B16" s="393" t="s">
        <v>23</v>
      </c>
      <c r="C16" s="393"/>
      <c r="D16" s="393"/>
      <c r="E16" s="393"/>
    </row>
    <row r="17" spans="1:5" x14ac:dyDescent="0.2">
      <c r="B17" s="153" t="s">
        <v>125</v>
      </c>
      <c r="C17" s="154" t="s">
        <v>132</v>
      </c>
      <c r="D17" s="154" t="s">
        <v>133</v>
      </c>
      <c r="E17" s="155" t="s">
        <v>33</v>
      </c>
    </row>
    <row r="18" spans="1:5" s="151" customFormat="1" x14ac:dyDescent="0.2">
      <c r="B18" s="188" t="s">
        <v>27</v>
      </c>
      <c r="C18" s="189">
        <v>36210</v>
      </c>
      <c r="D18" s="189">
        <v>38551.33</v>
      </c>
      <c r="E18" s="190" t="s">
        <v>36</v>
      </c>
    </row>
    <row r="19" spans="1:5" x14ac:dyDescent="0.2">
      <c r="B19" s="156"/>
      <c r="C19" s="157"/>
      <c r="D19" s="157"/>
      <c r="E19" s="158"/>
    </row>
    <row r="20" spans="1:5" x14ac:dyDescent="0.2">
      <c r="B20" s="156" t="s">
        <v>24</v>
      </c>
      <c r="C20" s="157">
        <v>9052</v>
      </c>
      <c r="D20" s="157">
        <v>9500.67</v>
      </c>
      <c r="E20" s="158" t="s">
        <v>38</v>
      </c>
    </row>
    <row r="21" spans="1:5" x14ac:dyDescent="0.2">
      <c r="B21" s="156" t="s">
        <v>28</v>
      </c>
      <c r="C21" s="157">
        <v>10819</v>
      </c>
      <c r="D21" s="157">
        <v>11449.67</v>
      </c>
      <c r="E21" s="158" t="s">
        <v>36</v>
      </c>
    </row>
    <row r="22" spans="1:5" x14ac:dyDescent="0.2">
      <c r="B22" s="156" t="s">
        <v>29</v>
      </c>
      <c r="C22" s="157">
        <v>3758</v>
      </c>
      <c r="D22" s="157">
        <v>4031.33</v>
      </c>
      <c r="E22" s="158" t="s">
        <v>37</v>
      </c>
    </row>
    <row r="23" spans="1:5" x14ac:dyDescent="0.2">
      <c r="B23" s="156" t="s">
        <v>30</v>
      </c>
      <c r="C23" s="157">
        <v>11185</v>
      </c>
      <c r="D23" s="157">
        <v>12267</v>
      </c>
      <c r="E23" s="158" t="s">
        <v>40</v>
      </c>
    </row>
    <row r="24" spans="1:5" x14ac:dyDescent="0.2">
      <c r="B24" s="159" t="s">
        <v>31</v>
      </c>
      <c r="C24" s="160">
        <v>1386.67</v>
      </c>
      <c r="D24" s="160">
        <v>1298</v>
      </c>
      <c r="E24" s="161" t="s">
        <v>41</v>
      </c>
    </row>
    <row r="25" spans="1:5" x14ac:dyDescent="0.2">
      <c r="A25" s="162"/>
      <c r="B25" s="162"/>
      <c r="C25" s="162"/>
      <c r="D25" s="163"/>
    </row>
    <row r="26" spans="1:5" ht="29.25" customHeight="1" x14ac:dyDescent="0.2">
      <c r="A26" s="394" t="s">
        <v>42</v>
      </c>
      <c r="B26" s="394"/>
      <c r="C26" s="394"/>
      <c r="D26" s="394"/>
      <c r="E26" s="394"/>
    </row>
    <row r="27" spans="1:5" x14ac:dyDescent="0.2">
      <c r="A27" s="164"/>
    </row>
    <row r="28" spans="1:5" x14ac:dyDescent="0.2">
      <c r="A28" s="126" t="s">
        <v>160</v>
      </c>
    </row>
    <row r="29" spans="1:5" x14ac:dyDescent="0.2">
      <c r="A29" s="126" t="s">
        <v>159</v>
      </c>
    </row>
    <row r="30" spans="1:5" x14ac:dyDescent="0.2">
      <c r="A30" s="126" t="s">
        <v>161</v>
      </c>
    </row>
    <row r="31" spans="1:5" x14ac:dyDescent="0.2">
      <c r="A31" s="126" t="s">
        <v>22</v>
      </c>
    </row>
  </sheetData>
  <mergeCells count="3">
    <mergeCell ref="B5:E5"/>
    <mergeCell ref="B16:E16"/>
    <mergeCell ref="A26:E26"/>
  </mergeCell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zoomScaleNormal="100" workbookViewId="0"/>
  </sheetViews>
  <sheetFormatPr baseColWidth="10" defaultColWidth="9.140625" defaultRowHeight="12.75" x14ac:dyDescent="0.2"/>
  <cols>
    <col min="1" max="1" width="7.7109375" style="165" customWidth="1"/>
    <col min="2" max="2" width="24.28515625" style="165" customWidth="1"/>
    <col min="3" max="5" width="19.140625" style="165" customWidth="1"/>
    <col min="6" max="16384" width="9.140625" style="165"/>
  </cols>
  <sheetData>
    <row r="1" spans="1:5" x14ac:dyDescent="0.2">
      <c r="A1" s="152"/>
      <c r="B1" s="152"/>
      <c r="C1" s="152"/>
      <c r="D1" s="152"/>
      <c r="E1" s="152"/>
    </row>
    <row r="2" spans="1:5" s="361" customFormat="1" ht="29.25" customHeight="1" x14ac:dyDescent="0.2">
      <c r="A2" s="359" t="s">
        <v>134</v>
      </c>
      <c r="B2" s="385" t="s">
        <v>135</v>
      </c>
      <c r="C2" s="385"/>
      <c r="D2" s="385"/>
      <c r="E2" s="385"/>
    </row>
    <row r="3" spans="1:5" s="152" customFormat="1" x14ac:dyDescent="0.2">
      <c r="B3" s="151" t="s">
        <v>26</v>
      </c>
    </row>
    <row r="4" spans="1:5" s="152" customFormat="1" x14ac:dyDescent="0.2">
      <c r="A4" s="151"/>
    </row>
    <row r="5" spans="1:5" x14ac:dyDescent="0.2">
      <c r="B5" s="393" t="s">
        <v>136</v>
      </c>
      <c r="C5" s="393"/>
      <c r="D5" s="393"/>
      <c r="E5" s="393"/>
    </row>
    <row r="6" spans="1:5" x14ac:dyDescent="0.2">
      <c r="B6" s="153" t="s">
        <v>125</v>
      </c>
      <c r="C6" s="154" t="s">
        <v>132</v>
      </c>
      <c r="D6" s="154" t="s">
        <v>133</v>
      </c>
      <c r="E6" s="155" t="s">
        <v>33</v>
      </c>
    </row>
    <row r="7" spans="1:5" s="191" customFormat="1" x14ac:dyDescent="0.2">
      <c r="B7" s="192" t="s">
        <v>27</v>
      </c>
      <c r="C7" s="193">
        <v>2274</v>
      </c>
      <c r="D7" s="193">
        <v>2147.33</v>
      </c>
      <c r="E7" s="190" t="s">
        <v>41</v>
      </c>
    </row>
    <row r="8" spans="1:5" x14ac:dyDescent="0.2">
      <c r="B8" s="166"/>
      <c r="C8" s="167"/>
      <c r="D8" s="167"/>
      <c r="E8" s="158"/>
    </row>
    <row r="9" spans="1:5" x14ac:dyDescent="0.2">
      <c r="B9" s="166" t="s">
        <v>24</v>
      </c>
      <c r="C9" s="167">
        <v>464.33</v>
      </c>
      <c r="D9" s="167">
        <v>445</v>
      </c>
      <c r="E9" s="158" t="s">
        <v>43</v>
      </c>
    </row>
    <row r="10" spans="1:5" x14ac:dyDescent="0.2">
      <c r="B10" s="156" t="s">
        <v>28</v>
      </c>
      <c r="C10" s="167">
        <v>872.67</v>
      </c>
      <c r="D10" s="167">
        <v>782.33</v>
      </c>
      <c r="E10" s="158" t="s">
        <v>44</v>
      </c>
    </row>
    <row r="11" spans="1:5" x14ac:dyDescent="0.2">
      <c r="B11" s="156" t="s">
        <v>29</v>
      </c>
      <c r="C11" s="167">
        <v>191.67</v>
      </c>
      <c r="D11" s="167">
        <v>190</v>
      </c>
      <c r="E11" s="158" t="s">
        <v>45</v>
      </c>
    </row>
    <row r="12" spans="1:5" x14ac:dyDescent="0.2">
      <c r="B12" s="156" t="s">
        <v>30</v>
      </c>
      <c r="C12" s="167">
        <v>686.67</v>
      </c>
      <c r="D12" s="167">
        <v>684</v>
      </c>
      <c r="E12" s="158" t="s">
        <v>46</v>
      </c>
    </row>
    <row r="13" spans="1:5" x14ac:dyDescent="0.2">
      <c r="B13" s="168" t="s">
        <v>31</v>
      </c>
      <c r="C13" s="169">
        <v>57</v>
      </c>
      <c r="D13" s="169">
        <v>42.33</v>
      </c>
      <c r="E13" s="161" t="s">
        <v>47</v>
      </c>
    </row>
    <row r="14" spans="1:5" x14ac:dyDescent="0.2">
      <c r="B14" s="166"/>
      <c r="C14" s="167"/>
      <c r="D14" s="167"/>
      <c r="E14" s="158"/>
    </row>
    <row r="15" spans="1:5" x14ac:dyDescent="0.2">
      <c r="A15" s="162"/>
      <c r="B15" s="162"/>
      <c r="C15" s="162"/>
      <c r="D15" s="163"/>
      <c r="E15" s="152"/>
    </row>
    <row r="16" spans="1:5" x14ac:dyDescent="0.2">
      <c r="B16" s="393" t="s">
        <v>137</v>
      </c>
      <c r="C16" s="393"/>
      <c r="D16" s="393"/>
      <c r="E16" s="393"/>
    </row>
    <row r="17" spans="1:5" x14ac:dyDescent="0.2">
      <c r="B17" s="153" t="s">
        <v>125</v>
      </c>
      <c r="C17" s="154" t="s">
        <v>132</v>
      </c>
      <c r="D17" s="154" t="s">
        <v>133</v>
      </c>
      <c r="E17" s="155" t="s">
        <v>33</v>
      </c>
    </row>
    <row r="18" spans="1:5" s="191" customFormat="1" x14ac:dyDescent="0.2">
      <c r="B18" s="188" t="s">
        <v>27</v>
      </c>
      <c r="C18" s="194">
        <v>6796.67</v>
      </c>
      <c r="D18" s="194">
        <v>6849.33</v>
      </c>
      <c r="E18" s="195" t="s">
        <v>48</v>
      </c>
    </row>
    <row r="19" spans="1:5" x14ac:dyDescent="0.2">
      <c r="B19" s="156"/>
      <c r="C19" s="170"/>
      <c r="D19" s="170"/>
      <c r="E19" s="171"/>
    </row>
    <row r="20" spans="1:5" x14ac:dyDescent="0.2">
      <c r="B20" s="156" t="s">
        <v>24</v>
      </c>
      <c r="C20" s="170">
        <v>1279.33</v>
      </c>
      <c r="D20" s="170">
        <v>1355</v>
      </c>
      <c r="E20" s="171" t="s">
        <v>36</v>
      </c>
    </row>
    <row r="21" spans="1:5" x14ac:dyDescent="0.2">
      <c r="B21" s="156" t="s">
        <v>28</v>
      </c>
      <c r="C21" s="170">
        <v>2473.33</v>
      </c>
      <c r="D21" s="170">
        <v>2439.67</v>
      </c>
      <c r="E21" s="172" t="s">
        <v>49</v>
      </c>
    </row>
    <row r="22" spans="1:5" x14ac:dyDescent="0.2">
      <c r="B22" s="156" t="s">
        <v>29</v>
      </c>
      <c r="C22" s="170">
        <v>712.33</v>
      </c>
      <c r="D22" s="170">
        <v>736.33</v>
      </c>
      <c r="E22" s="171" t="s">
        <v>50</v>
      </c>
    </row>
    <row r="23" spans="1:5" x14ac:dyDescent="0.2">
      <c r="B23" s="156" t="s">
        <v>30</v>
      </c>
      <c r="C23" s="170">
        <v>2195.33</v>
      </c>
      <c r="D23" s="170">
        <v>2184.67</v>
      </c>
      <c r="E23" s="173">
        <v>0</v>
      </c>
    </row>
    <row r="24" spans="1:5" x14ac:dyDescent="0.2">
      <c r="B24" s="159" t="s">
        <v>31</v>
      </c>
      <c r="C24" s="174">
        <v>148.33000000000001</v>
      </c>
      <c r="D24" s="174">
        <v>131</v>
      </c>
      <c r="E24" s="161" t="s">
        <v>51</v>
      </c>
    </row>
    <row r="25" spans="1:5" x14ac:dyDescent="0.2">
      <c r="A25" s="162"/>
      <c r="B25" s="162"/>
      <c r="C25" s="162"/>
      <c r="D25" s="163"/>
      <c r="E25" s="152"/>
    </row>
    <row r="26" spans="1:5" ht="27.75" customHeight="1" x14ac:dyDescent="0.2">
      <c r="A26" s="394" t="s">
        <v>42</v>
      </c>
      <c r="B26" s="394"/>
      <c r="C26" s="394"/>
      <c r="D26" s="394"/>
      <c r="E26" s="394"/>
    </row>
    <row r="27" spans="1:5" x14ac:dyDescent="0.2">
      <c r="A27" s="164"/>
      <c r="B27" s="152"/>
      <c r="C27" s="152"/>
      <c r="D27" s="156"/>
      <c r="E27" s="152"/>
    </row>
    <row r="28" spans="1:5" x14ac:dyDescent="0.2">
      <c r="A28" s="126" t="s">
        <v>160</v>
      </c>
    </row>
    <row r="29" spans="1:5" x14ac:dyDescent="0.2">
      <c r="A29" s="126" t="s">
        <v>159</v>
      </c>
    </row>
    <row r="30" spans="1:5" x14ac:dyDescent="0.2">
      <c r="A30" s="126" t="s">
        <v>161</v>
      </c>
    </row>
    <row r="31" spans="1:5" x14ac:dyDescent="0.2">
      <c r="A31" s="126" t="s">
        <v>22</v>
      </c>
    </row>
  </sheetData>
  <mergeCells count="4">
    <mergeCell ref="B5:E5"/>
    <mergeCell ref="B16:E16"/>
    <mergeCell ref="B2:E2"/>
    <mergeCell ref="A26:E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B1" zoomScaleNormal="100" workbookViewId="0">
      <selection activeCell="B1" sqref="B1"/>
    </sheetView>
  </sheetViews>
  <sheetFormatPr baseColWidth="10" defaultColWidth="27" defaultRowHeight="15" x14ac:dyDescent="0.25"/>
  <cols>
    <col min="1" max="1" width="10.140625" style="127" customWidth="1"/>
    <col min="2" max="2" width="27" style="127"/>
    <col min="3" max="4" width="19" style="127" bestFit="1" customWidth="1"/>
    <col min="5" max="16384" width="27" style="127"/>
  </cols>
  <sheetData>
    <row r="1" spans="1:7" x14ac:dyDescent="0.25">
      <c r="A1" s="152"/>
    </row>
    <row r="2" spans="1:7" s="361" customFormat="1" ht="30" customHeight="1" x14ac:dyDescent="0.2">
      <c r="A2" s="359" t="s">
        <v>138</v>
      </c>
      <c r="B2" s="385" t="s">
        <v>139</v>
      </c>
      <c r="C2" s="385"/>
      <c r="D2" s="385"/>
      <c r="E2" s="385"/>
      <c r="F2" s="360"/>
      <c r="G2" s="360"/>
    </row>
    <row r="3" spans="1:7" x14ac:dyDescent="0.25">
      <c r="B3" s="151" t="s">
        <v>26</v>
      </c>
    </row>
    <row r="4" spans="1:7" x14ac:dyDescent="0.25">
      <c r="A4" s="151"/>
    </row>
    <row r="5" spans="1:7" x14ac:dyDescent="0.25">
      <c r="A5" s="151"/>
      <c r="B5" s="393" t="s">
        <v>136</v>
      </c>
      <c r="C5" s="393"/>
      <c r="D5" s="393"/>
      <c r="E5" s="393"/>
    </row>
    <row r="6" spans="1:7" x14ac:dyDescent="0.25">
      <c r="B6" s="153" t="s">
        <v>125</v>
      </c>
      <c r="C6" s="154" t="s">
        <v>132</v>
      </c>
      <c r="D6" s="154" t="s">
        <v>133</v>
      </c>
      <c r="E6" s="155" t="s">
        <v>33</v>
      </c>
    </row>
    <row r="7" spans="1:7" s="179" customFormat="1" x14ac:dyDescent="0.25">
      <c r="B7" s="184" t="s">
        <v>27</v>
      </c>
      <c r="C7" s="196">
        <v>1327.67</v>
      </c>
      <c r="D7" s="196">
        <v>1233</v>
      </c>
      <c r="E7" s="197" t="s">
        <v>52</v>
      </c>
    </row>
    <row r="8" spans="1:7" s="179" customFormat="1" x14ac:dyDescent="0.25">
      <c r="B8" s="184"/>
      <c r="C8" s="196"/>
      <c r="D8" s="196"/>
      <c r="E8" s="197"/>
    </row>
    <row r="9" spans="1:7" x14ac:dyDescent="0.25">
      <c r="B9" s="133" t="s">
        <v>24</v>
      </c>
      <c r="C9" s="175">
        <v>275.67</v>
      </c>
      <c r="D9" s="175">
        <v>273.33</v>
      </c>
      <c r="E9" s="176" t="s">
        <v>45</v>
      </c>
    </row>
    <row r="10" spans="1:7" x14ac:dyDescent="0.25">
      <c r="B10" s="133" t="s">
        <v>28</v>
      </c>
      <c r="C10" s="175">
        <v>466.33</v>
      </c>
      <c r="D10" s="175">
        <v>384</v>
      </c>
      <c r="E10" s="176" t="s">
        <v>53</v>
      </c>
    </row>
    <row r="11" spans="1:7" x14ac:dyDescent="0.25">
      <c r="B11" s="133" t="s">
        <v>29</v>
      </c>
      <c r="C11" s="175">
        <v>138.66999999999999</v>
      </c>
      <c r="D11" s="175">
        <v>127.33</v>
      </c>
      <c r="E11" s="176" t="s">
        <v>54</v>
      </c>
    </row>
    <row r="12" spans="1:7" x14ac:dyDescent="0.25">
      <c r="B12" s="133" t="s">
        <v>30</v>
      </c>
      <c r="C12" s="175">
        <v>412.33</v>
      </c>
      <c r="D12" s="175">
        <v>402.67</v>
      </c>
      <c r="E12" s="176" t="s">
        <v>55</v>
      </c>
    </row>
    <row r="13" spans="1:7" x14ac:dyDescent="0.25">
      <c r="B13" s="138" t="s">
        <v>31</v>
      </c>
      <c r="C13" s="177">
        <v>33.67</v>
      </c>
      <c r="D13" s="177">
        <v>45.33</v>
      </c>
      <c r="E13" s="178" t="s">
        <v>56</v>
      </c>
    </row>
    <row r="14" spans="1:7" x14ac:dyDescent="0.25">
      <c r="B14" s="133"/>
      <c r="C14" s="175"/>
      <c r="D14" s="175"/>
      <c r="E14" s="176"/>
    </row>
    <row r="15" spans="1:7" x14ac:dyDescent="0.25">
      <c r="B15" s="136"/>
      <c r="C15" s="136"/>
      <c r="D15" s="136"/>
    </row>
    <row r="16" spans="1:7" x14ac:dyDescent="0.25">
      <c r="A16" s="179"/>
      <c r="B16" s="393" t="s">
        <v>137</v>
      </c>
      <c r="C16" s="393"/>
      <c r="D16" s="393"/>
      <c r="E16" s="393"/>
    </row>
    <row r="17" spans="1:5" x14ac:dyDescent="0.25">
      <c r="B17" s="153" t="s">
        <v>125</v>
      </c>
      <c r="C17" s="154" t="s">
        <v>132</v>
      </c>
      <c r="D17" s="154" t="s">
        <v>133</v>
      </c>
      <c r="E17" s="155" t="s">
        <v>33</v>
      </c>
    </row>
    <row r="18" spans="1:5" s="179" customFormat="1" x14ac:dyDescent="0.25">
      <c r="B18" s="184" t="s">
        <v>27</v>
      </c>
      <c r="C18" s="196">
        <v>3667</v>
      </c>
      <c r="D18" s="196">
        <v>3782</v>
      </c>
      <c r="E18" s="198" t="s">
        <v>50</v>
      </c>
    </row>
    <row r="19" spans="1:5" s="179" customFormat="1" x14ac:dyDescent="0.25">
      <c r="B19" s="184"/>
      <c r="C19" s="196"/>
      <c r="D19" s="196"/>
    </row>
    <row r="20" spans="1:5" x14ac:dyDescent="0.25">
      <c r="B20" s="133" t="s">
        <v>24</v>
      </c>
      <c r="C20" s="175">
        <v>802.67</v>
      </c>
      <c r="D20" s="175">
        <v>837.33</v>
      </c>
      <c r="E20" s="198" t="s">
        <v>350</v>
      </c>
    </row>
    <row r="21" spans="1:5" x14ac:dyDescent="0.25">
      <c r="B21" s="133" t="s">
        <v>28</v>
      </c>
      <c r="C21" s="175">
        <v>1252.33</v>
      </c>
      <c r="D21" s="175">
        <v>1251.33</v>
      </c>
      <c r="E21" s="182">
        <v>0</v>
      </c>
    </row>
    <row r="22" spans="1:5" x14ac:dyDescent="0.25">
      <c r="B22" s="133" t="s">
        <v>29</v>
      </c>
      <c r="C22" s="175">
        <v>376.67</v>
      </c>
      <c r="D22" s="175">
        <v>393.33</v>
      </c>
      <c r="E22" s="181" t="s">
        <v>350</v>
      </c>
    </row>
    <row r="23" spans="1:5" x14ac:dyDescent="0.25">
      <c r="B23" s="133" t="s">
        <v>30</v>
      </c>
      <c r="C23" s="175">
        <v>1143.33</v>
      </c>
      <c r="D23" s="175">
        <v>1190.33</v>
      </c>
      <c r="E23" s="180" t="s">
        <v>350</v>
      </c>
    </row>
    <row r="24" spans="1:5" x14ac:dyDescent="0.25">
      <c r="B24" s="138" t="s">
        <v>31</v>
      </c>
      <c r="C24" s="177">
        <v>99</v>
      </c>
      <c r="D24" s="177">
        <v>94</v>
      </c>
      <c r="E24" s="379" t="s">
        <v>351</v>
      </c>
    </row>
    <row r="25" spans="1:5" x14ac:dyDescent="0.25">
      <c r="A25" s="136"/>
      <c r="B25" s="136"/>
      <c r="C25" s="136"/>
    </row>
    <row r="26" spans="1:5" ht="27.75" customHeight="1" x14ac:dyDescent="0.25">
      <c r="A26" s="394" t="s">
        <v>42</v>
      </c>
      <c r="B26" s="394"/>
      <c r="C26" s="394"/>
      <c r="D26" s="394"/>
      <c r="E26" s="394"/>
    </row>
    <row r="27" spans="1:5" x14ac:dyDescent="0.25">
      <c r="A27" s="183"/>
    </row>
    <row r="28" spans="1:5" x14ac:dyDescent="0.25">
      <c r="A28" s="126" t="s">
        <v>160</v>
      </c>
    </row>
    <row r="29" spans="1:5" x14ac:dyDescent="0.25">
      <c r="A29" s="126" t="s">
        <v>159</v>
      </c>
    </row>
    <row r="30" spans="1:5" x14ac:dyDescent="0.25">
      <c r="A30" s="126" t="s">
        <v>161</v>
      </c>
    </row>
    <row r="31" spans="1:5" x14ac:dyDescent="0.25">
      <c r="A31" s="126" t="s">
        <v>22</v>
      </c>
    </row>
  </sheetData>
  <mergeCells count="4">
    <mergeCell ref="B5:E5"/>
    <mergeCell ref="B16:E16"/>
    <mergeCell ref="B2:E2"/>
    <mergeCell ref="A26:E26"/>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heetViews>
  <sheetFormatPr baseColWidth="10" defaultColWidth="9.140625" defaultRowHeight="15" x14ac:dyDescent="0.25"/>
  <cols>
    <col min="1" max="1" width="7.7109375" style="146" customWidth="1"/>
    <col min="2" max="2" width="24.28515625" style="146" customWidth="1"/>
    <col min="3" max="6" width="19.85546875" style="146" customWidth="1"/>
    <col min="7" max="16384" width="9.140625" style="146"/>
  </cols>
  <sheetData>
    <row r="1" spans="1:9" s="127" customFormat="1" x14ac:dyDescent="0.25">
      <c r="A1" s="152"/>
      <c r="B1" s="129"/>
      <c r="C1" s="129"/>
      <c r="D1" s="129"/>
      <c r="E1" s="129"/>
      <c r="F1" s="129"/>
      <c r="G1" s="129"/>
      <c r="H1" s="129"/>
      <c r="I1" s="129"/>
    </row>
    <row r="2" spans="1:9" x14ac:dyDescent="0.25">
      <c r="A2" s="128" t="s">
        <v>141</v>
      </c>
      <c r="B2" s="191" t="s">
        <v>341</v>
      </c>
      <c r="C2" s="165"/>
      <c r="D2" s="165"/>
      <c r="E2" s="165"/>
      <c r="F2" s="165"/>
      <c r="G2" s="165"/>
      <c r="H2" s="165"/>
      <c r="I2" s="165"/>
    </row>
    <row r="3" spans="1:9" x14ac:dyDescent="0.25">
      <c r="B3" s="151" t="s">
        <v>26</v>
      </c>
      <c r="C3" s="165"/>
      <c r="D3" s="165"/>
      <c r="E3" s="165"/>
      <c r="F3" s="165"/>
      <c r="G3" s="165"/>
      <c r="H3" s="165"/>
      <c r="I3" s="165"/>
    </row>
    <row r="4" spans="1:9" x14ac:dyDescent="0.25">
      <c r="A4" s="151"/>
      <c r="B4" s="165"/>
      <c r="C4" s="165"/>
      <c r="D4" s="165"/>
      <c r="E4" s="165"/>
      <c r="F4" s="165"/>
      <c r="G4" s="165"/>
      <c r="H4" s="165"/>
      <c r="I4" s="165"/>
    </row>
    <row r="5" spans="1:9" x14ac:dyDescent="0.25">
      <c r="B5" s="395" t="s">
        <v>91</v>
      </c>
      <c r="C5" s="395"/>
      <c r="D5" s="395"/>
      <c r="E5" s="395"/>
      <c r="F5" s="395"/>
      <c r="G5" s="165"/>
      <c r="H5" s="165"/>
      <c r="I5" s="165"/>
    </row>
    <row r="6" spans="1:9" x14ac:dyDescent="0.25">
      <c r="B6" s="204" t="s">
        <v>125</v>
      </c>
      <c r="C6" s="205" t="s">
        <v>140</v>
      </c>
      <c r="D6" s="206" t="s">
        <v>132</v>
      </c>
      <c r="E6" s="206" t="s">
        <v>133</v>
      </c>
      <c r="F6" s="207" t="s">
        <v>57</v>
      </c>
      <c r="G6" s="165"/>
      <c r="H6" s="165"/>
      <c r="I6" s="165"/>
    </row>
    <row r="7" spans="1:9" x14ac:dyDescent="0.25">
      <c r="B7" s="372" t="s">
        <v>27</v>
      </c>
      <c r="C7" s="373">
        <v>4839.666666666667</v>
      </c>
      <c r="D7" s="373">
        <v>4495</v>
      </c>
      <c r="E7" s="373">
        <v>4462.33</v>
      </c>
      <c r="F7" s="374" t="s">
        <v>58</v>
      </c>
      <c r="G7" s="165"/>
      <c r="H7" s="165"/>
      <c r="I7" s="165"/>
    </row>
    <row r="8" spans="1:9" x14ac:dyDescent="0.25">
      <c r="B8" s="208"/>
      <c r="C8" s="209"/>
      <c r="D8" s="209"/>
      <c r="E8" s="209"/>
      <c r="F8" s="210"/>
      <c r="G8" s="165"/>
      <c r="H8" s="165"/>
      <c r="I8" s="165"/>
    </row>
    <row r="9" spans="1:9" x14ac:dyDescent="0.25">
      <c r="B9" s="208" t="s">
        <v>24</v>
      </c>
      <c r="C9" s="209">
        <v>969.33333333333337</v>
      </c>
      <c r="D9" s="209">
        <v>857.33</v>
      </c>
      <c r="E9" s="209">
        <v>980.67</v>
      </c>
      <c r="F9" s="211" t="s">
        <v>59</v>
      </c>
      <c r="G9" s="165"/>
      <c r="H9" s="165"/>
      <c r="I9" s="165"/>
    </row>
    <row r="10" spans="1:9" x14ac:dyDescent="0.25">
      <c r="B10" s="208" t="s">
        <v>28</v>
      </c>
      <c r="C10" s="209">
        <v>1784</v>
      </c>
      <c r="D10" s="209">
        <v>1631.33</v>
      </c>
      <c r="E10" s="209">
        <v>1540.67</v>
      </c>
      <c r="F10" s="210" t="s">
        <v>41</v>
      </c>
      <c r="G10" s="165"/>
      <c r="H10" s="165"/>
      <c r="I10" s="165"/>
    </row>
    <row r="11" spans="1:9" x14ac:dyDescent="0.25">
      <c r="B11" s="208" t="s">
        <v>29</v>
      </c>
      <c r="C11" s="209">
        <v>451.66666666666669</v>
      </c>
      <c r="D11" s="209">
        <v>444.67</v>
      </c>
      <c r="E11" s="209">
        <v>434.67</v>
      </c>
      <c r="F11" s="210" t="s">
        <v>60</v>
      </c>
      <c r="G11" s="165"/>
      <c r="H11" s="165"/>
      <c r="I11" s="165"/>
    </row>
    <row r="12" spans="1:9" x14ac:dyDescent="0.25">
      <c r="B12" s="208" t="s">
        <v>30</v>
      </c>
      <c r="C12" s="209">
        <v>1526.3333333333333</v>
      </c>
      <c r="D12" s="209">
        <v>1492.33</v>
      </c>
      <c r="E12" s="209">
        <v>1412</v>
      </c>
      <c r="F12" s="210" t="s">
        <v>61</v>
      </c>
      <c r="G12" s="165"/>
      <c r="H12" s="165"/>
      <c r="I12" s="165"/>
    </row>
    <row r="13" spans="1:9" x14ac:dyDescent="0.25">
      <c r="B13" s="212" t="s">
        <v>31</v>
      </c>
      <c r="C13" s="213">
        <v>108.33333333333333</v>
      </c>
      <c r="D13" s="213">
        <v>78.67</v>
      </c>
      <c r="E13" s="213">
        <v>98.67</v>
      </c>
      <c r="F13" s="214" t="s">
        <v>62</v>
      </c>
      <c r="G13" s="165"/>
      <c r="H13" s="165"/>
      <c r="I13" s="165"/>
    </row>
    <row r="14" spans="1:9" x14ac:dyDescent="0.25">
      <c r="B14" s="208"/>
      <c r="C14" s="209"/>
      <c r="D14" s="209"/>
      <c r="E14" s="209"/>
      <c r="F14" s="211"/>
      <c r="G14" s="165"/>
      <c r="H14" s="165"/>
      <c r="I14" s="165"/>
    </row>
    <row r="15" spans="1:9" x14ac:dyDescent="0.25">
      <c r="B15" s="162"/>
      <c r="C15" s="162"/>
      <c r="D15" s="162"/>
      <c r="E15" s="162"/>
      <c r="F15" s="203"/>
      <c r="G15" s="165"/>
      <c r="H15" s="165"/>
      <c r="I15" s="165"/>
    </row>
    <row r="16" spans="1:9" x14ac:dyDescent="0.25">
      <c r="B16" s="396" t="s">
        <v>23</v>
      </c>
      <c r="C16" s="396"/>
      <c r="D16" s="396"/>
      <c r="E16" s="396"/>
      <c r="F16" s="396"/>
      <c r="G16" s="165"/>
      <c r="H16" s="165"/>
      <c r="I16" s="165"/>
    </row>
    <row r="17" spans="1:9" x14ac:dyDescent="0.25">
      <c r="B17" s="204" t="s">
        <v>125</v>
      </c>
      <c r="C17" s="205" t="s">
        <v>140</v>
      </c>
      <c r="D17" s="206" t="s">
        <v>132</v>
      </c>
      <c r="E17" s="206" t="s">
        <v>133</v>
      </c>
      <c r="F17" s="207" t="s">
        <v>57</v>
      </c>
      <c r="G17" s="165"/>
      <c r="H17" s="165"/>
      <c r="I17" s="165"/>
    </row>
    <row r="18" spans="1:9" x14ac:dyDescent="0.25">
      <c r="B18" s="372" t="s">
        <v>27</v>
      </c>
      <c r="C18" s="373">
        <v>2449.6666666666665</v>
      </c>
      <c r="D18" s="373">
        <v>2940.33</v>
      </c>
      <c r="E18" s="373">
        <v>2537.33</v>
      </c>
      <c r="F18" s="374" t="s">
        <v>63</v>
      </c>
      <c r="G18" s="165"/>
      <c r="H18" s="165"/>
      <c r="I18" s="165"/>
    </row>
    <row r="19" spans="1:9" x14ac:dyDescent="0.25">
      <c r="B19" s="208"/>
      <c r="C19" s="209"/>
      <c r="D19" s="209"/>
      <c r="E19" s="209"/>
      <c r="F19" s="210"/>
      <c r="G19" s="165"/>
      <c r="H19" s="165"/>
      <c r="I19" s="165"/>
    </row>
    <row r="20" spans="1:9" x14ac:dyDescent="0.25">
      <c r="B20" s="208" t="s">
        <v>24</v>
      </c>
      <c r="C20" s="209">
        <v>622.66666666666663</v>
      </c>
      <c r="D20" s="209">
        <v>588</v>
      </c>
      <c r="E20" s="209">
        <v>571.33000000000004</v>
      </c>
      <c r="F20" s="210" t="s">
        <v>64</v>
      </c>
      <c r="G20" s="165"/>
      <c r="H20" s="165"/>
      <c r="I20" s="165"/>
    </row>
    <row r="21" spans="1:9" x14ac:dyDescent="0.25">
      <c r="B21" s="208" t="s">
        <v>28</v>
      </c>
      <c r="C21" s="209">
        <v>795.66666666666663</v>
      </c>
      <c r="D21" s="209">
        <v>1061.67</v>
      </c>
      <c r="E21" s="209">
        <v>842</v>
      </c>
      <c r="F21" s="210" t="s">
        <v>65</v>
      </c>
      <c r="G21" s="165"/>
      <c r="H21" s="165"/>
      <c r="I21" s="165"/>
    </row>
    <row r="22" spans="1:9" x14ac:dyDescent="0.25">
      <c r="B22" s="208" t="s">
        <v>29</v>
      </c>
      <c r="C22" s="209">
        <v>230</v>
      </c>
      <c r="D22" s="209">
        <v>281.33</v>
      </c>
      <c r="E22" s="209">
        <v>280.33</v>
      </c>
      <c r="F22" s="210" t="s">
        <v>46</v>
      </c>
      <c r="G22" s="165"/>
      <c r="H22" s="165"/>
      <c r="I22" s="165"/>
    </row>
    <row r="23" spans="1:9" x14ac:dyDescent="0.25">
      <c r="B23" s="208" t="s">
        <v>30</v>
      </c>
      <c r="C23" s="209">
        <v>711.33333333333337</v>
      </c>
      <c r="D23" s="209">
        <v>971</v>
      </c>
      <c r="E23" s="209">
        <v>782.67</v>
      </c>
      <c r="F23" s="210" t="s">
        <v>66</v>
      </c>
      <c r="G23" s="165"/>
      <c r="H23" s="165"/>
      <c r="I23" s="165"/>
    </row>
    <row r="24" spans="1:9" x14ac:dyDescent="0.25">
      <c r="B24" s="212" t="s">
        <v>31</v>
      </c>
      <c r="C24" s="213">
        <v>90</v>
      </c>
      <c r="D24" s="213">
        <v>44.67</v>
      </c>
      <c r="E24" s="213">
        <v>46.67</v>
      </c>
      <c r="F24" s="214" t="s">
        <v>67</v>
      </c>
      <c r="G24" s="165"/>
      <c r="H24" s="165"/>
      <c r="I24" s="165"/>
    </row>
    <row r="25" spans="1:9" x14ac:dyDescent="0.25">
      <c r="A25" s="136"/>
      <c r="B25" s="136"/>
      <c r="C25" s="136"/>
      <c r="D25" s="136"/>
      <c r="E25" s="165"/>
      <c r="F25" s="165"/>
      <c r="G25" s="165"/>
      <c r="H25" s="165"/>
      <c r="I25" s="165"/>
    </row>
    <row r="26" spans="1:9" x14ac:dyDescent="0.25">
      <c r="A26" s="165" t="s">
        <v>42</v>
      </c>
      <c r="B26" s="165"/>
      <c r="C26" s="165"/>
      <c r="D26" s="165"/>
      <c r="E26" s="165"/>
      <c r="F26" s="165"/>
      <c r="G26" s="165"/>
      <c r="H26" s="165"/>
      <c r="I26" s="165"/>
    </row>
    <row r="27" spans="1:9" x14ac:dyDescent="0.25">
      <c r="A27" s="133"/>
      <c r="B27" s="165"/>
      <c r="C27" s="165"/>
      <c r="D27" s="165"/>
      <c r="E27" s="165"/>
      <c r="F27" s="165"/>
      <c r="G27" s="165"/>
      <c r="H27" s="165"/>
      <c r="I27" s="165"/>
    </row>
    <row r="28" spans="1:9" x14ac:dyDescent="0.25">
      <c r="A28" s="126" t="s">
        <v>160</v>
      </c>
    </row>
    <row r="29" spans="1:9" x14ac:dyDescent="0.25">
      <c r="A29" s="126" t="s">
        <v>159</v>
      </c>
    </row>
    <row r="30" spans="1:9" x14ac:dyDescent="0.25">
      <c r="A30" s="126" t="s">
        <v>161</v>
      </c>
    </row>
    <row r="31" spans="1:9" x14ac:dyDescent="0.25">
      <c r="A31" s="126" t="s">
        <v>22</v>
      </c>
      <c r="D31" s="202"/>
    </row>
    <row r="32" spans="1:9" x14ac:dyDescent="0.25">
      <c r="D32" s="202"/>
    </row>
    <row r="33" spans="4:4" x14ac:dyDescent="0.25">
      <c r="D33" s="202"/>
    </row>
    <row r="34" spans="4:4" x14ac:dyDescent="0.25">
      <c r="D34" s="202"/>
    </row>
    <row r="35" spans="4:4" x14ac:dyDescent="0.25">
      <c r="D35" s="202"/>
    </row>
    <row r="36" spans="4:4" x14ac:dyDescent="0.25">
      <c r="D36" s="202"/>
    </row>
    <row r="38" spans="4:4" x14ac:dyDescent="0.25">
      <c r="D38" s="202"/>
    </row>
    <row r="39" spans="4:4" x14ac:dyDescent="0.25">
      <c r="D39" s="202"/>
    </row>
    <row r="40" spans="4:4" x14ac:dyDescent="0.25">
      <c r="D40" s="202"/>
    </row>
    <row r="41" spans="4:4" x14ac:dyDescent="0.25">
      <c r="D41" s="202"/>
    </row>
    <row r="42" spans="4:4" x14ac:dyDescent="0.25">
      <c r="D42" s="202"/>
    </row>
    <row r="43" spans="4:4" x14ac:dyDescent="0.25">
      <c r="D43" s="202"/>
    </row>
  </sheetData>
  <mergeCells count="2">
    <mergeCell ref="B5:F5"/>
    <mergeCell ref="B16:F16"/>
  </mergeCells>
  <pageMargins left="0.7" right="0.7" top="0.75" bottom="0.75" header="0.3" footer="0.3"/>
  <pageSetup paperSize="9" scale="78"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
  <sheetViews>
    <sheetView zoomScaleNormal="100" workbookViewId="0"/>
  </sheetViews>
  <sheetFormatPr baseColWidth="10" defaultColWidth="9.140625" defaultRowHeight="12.75" x14ac:dyDescent="0.2"/>
  <cols>
    <col min="1" max="1" width="7.7109375" style="152" customWidth="1"/>
    <col min="2" max="2" width="29.5703125" style="152" customWidth="1"/>
    <col min="3" max="4" width="7.42578125" style="152" customWidth="1"/>
    <col min="5" max="5" width="20.85546875" style="152" customWidth="1"/>
    <col min="6" max="16384" width="9.140625" style="152"/>
  </cols>
  <sheetData>
    <row r="2" spans="1:5" s="365" customFormat="1" ht="27" customHeight="1" x14ac:dyDescent="0.2">
      <c r="A2" s="364" t="s">
        <v>142</v>
      </c>
      <c r="B2" s="397" t="s">
        <v>143</v>
      </c>
      <c r="C2" s="397"/>
      <c r="D2" s="397"/>
      <c r="E2" s="397"/>
    </row>
    <row r="3" spans="1:5" x14ac:dyDescent="0.2">
      <c r="B3" s="151" t="s">
        <v>26</v>
      </c>
      <c r="C3" s="151"/>
      <c r="D3" s="151"/>
    </row>
    <row r="5" spans="1:5" x14ac:dyDescent="0.2">
      <c r="A5" s="215"/>
      <c r="B5" s="393" t="s">
        <v>91</v>
      </c>
      <c r="C5" s="393"/>
      <c r="D5" s="393"/>
      <c r="E5" s="393"/>
    </row>
    <row r="6" spans="1:5" x14ac:dyDescent="0.2">
      <c r="B6" s="199" t="s">
        <v>125</v>
      </c>
      <c r="C6" s="216">
        <v>2022</v>
      </c>
      <c r="D6" s="216">
        <v>2031</v>
      </c>
      <c r="E6" s="217" t="s">
        <v>33</v>
      </c>
    </row>
    <row r="7" spans="1:5" x14ac:dyDescent="0.2">
      <c r="B7" s="188" t="s">
        <v>27</v>
      </c>
      <c r="C7" s="194">
        <v>3048.71</v>
      </c>
      <c r="D7" s="194">
        <v>3790.85</v>
      </c>
      <c r="E7" s="375" t="s">
        <v>68</v>
      </c>
    </row>
    <row r="8" spans="1:5" x14ac:dyDescent="0.2">
      <c r="B8" s="156"/>
      <c r="C8" s="170"/>
      <c r="D8" s="170"/>
      <c r="E8" s="200"/>
    </row>
    <row r="9" spans="1:5" x14ac:dyDescent="0.2">
      <c r="B9" s="156" t="s">
        <v>24</v>
      </c>
      <c r="C9" s="170">
        <v>774.28</v>
      </c>
      <c r="D9" s="170">
        <v>968.16</v>
      </c>
      <c r="E9" s="200" t="s">
        <v>69</v>
      </c>
    </row>
    <row r="10" spans="1:5" x14ac:dyDescent="0.2">
      <c r="B10" s="156" t="s">
        <v>28</v>
      </c>
      <c r="C10" s="170">
        <v>694.12</v>
      </c>
      <c r="D10" s="170">
        <v>826.4</v>
      </c>
      <c r="E10" s="200" t="s">
        <v>70</v>
      </c>
    </row>
    <row r="11" spans="1:5" x14ac:dyDescent="0.2">
      <c r="B11" s="156" t="s">
        <v>29</v>
      </c>
      <c r="C11" s="170">
        <v>439.56</v>
      </c>
      <c r="D11" s="170">
        <v>587.07000000000005</v>
      </c>
      <c r="E11" s="200" t="s">
        <v>71</v>
      </c>
    </row>
    <row r="12" spans="1:5" x14ac:dyDescent="0.2">
      <c r="B12" s="156" t="s">
        <v>30</v>
      </c>
      <c r="C12" s="170">
        <v>1058.9000000000001</v>
      </c>
      <c r="D12" s="170">
        <v>1301.26</v>
      </c>
      <c r="E12" s="200" t="s">
        <v>72</v>
      </c>
    </row>
    <row r="13" spans="1:5" x14ac:dyDescent="0.2">
      <c r="B13" s="159" t="s">
        <v>31</v>
      </c>
      <c r="C13" s="174">
        <v>81.849999999999994</v>
      </c>
      <c r="D13" s="174">
        <v>107.96</v>
      </c>
      <c r="E13" s="201" t="s">
        <v>73</v>
      </c>
    </row>
    <row r="14" spans="1:5" x14ac:dyDescent="0.2">
      <c r="B14" s="156"/>
      <c r="C14" s="170"/>
      <c r="D14" s="170"/>
      <c r="E14" s="200"/>
    </row>
    <row r="15" spans="1:5" x14ac:dyDescent="0.2">
      <c r="A15" s="162"/>
      <c r="B15" s="162"/>
      <c r="C15" s="162"/>
      <c r="D15" s="163"/>
    </row>
    <row r="16" spans="1:5" x14ac:dyDescent="0.2">
      <c r="A16" s="151"/>
      <c r="B16" s="393" t="s">
        <v>23</v>
      </c>
      <c r="C16" s="393"/>
      <c r="D16" s="393"/>
      <c r="E16" s="393"/>
    </row>
    <row r="17" spans="1:5" x14ac:dyDescent="0.2">
      <c r="B17" s="199" t="s">
        <v>125</v>
      </c>
      <c r="C17" s="216">
        <v>2022</v>
      </c>
      <c r="D17" s="216">
        <v>2031</v>
      </c>
      <c r="E17" s="217" t="s">
        <v>33</v>
      </c>
    </row>
    <row r="18" spans="1:5" x14ac:dyDescent="0.2">
      <c r="B18" s="188" t="s">
        <v>27</v>
      </c>
      <c r="C18" s="194">
        <v>974.18799999999999</v>
      </c>
      <c r="D18" s="194">
        <v>1289.23</v>
      </c>
      <c r="E18" s="375" t="s">
        <v>73</v>
      </c>
    </row>
    <row r="19" spans="1:5" x14ac:dyDescent="0.2">
      <c r="B19" s="156"/>
      <c r="C19" s="170"/>
      <c r="D19" s="170"/>
      <c r="E19" s="200"/>
    </row>
    <row r="20" spans="1:5" x14ac:dyDescent="0.2">
      <c r="B20" s="156" t="s">
        <v>24</v>
      </c>
      <c r="C20" s="170">
        <v>271.65600000000001</v>
      </c>
      <c r="D20" s="170">
        <v>363.9</v>
      </c>
      <c r="E20" s="200" t="s">
        <v>71</v>
      </c>
    </row>
    <row r="21" spans="1:5" x14ac:dyDescent="0.2">
      <c r="B21" s="156" t="s">
        <v>28</v>
      </c>
      <c r="C21" s="170">
        <v>231.36699999999999</v>
      </c>
      <c r="D21" s="170">
        <v>315.36</v>
      </c>
      <c r="E21" s="200" t="s">
        <v>74</v>
      </c>
    </row>
    <row r="22" spans="1:5" x14ac:dyDescent="0.2">
      <c r="B22" s="156" t="s">
        <v>29</v>
      </c>
      <c r="C22" s="170">
        <v>117.96599999999999</v>
      </c>
      <c r="D22" s="170">
        <v>122.33</v>
      </c>
      <c r="E22" s="200" t="s">
        <v>67</v>
      </c>
    </row>
    <row r="23" spans="1:5" x14ac:dyDescent="0.2">
      <c r="B23" s="156" t="s">
        <v>30</v>
      </c>
      <c r="C23" s="170">
        <v>291.80500000000001</v>
      </c>
      <c r="D23" s="170">
        <v>391.15</v>
      </c>
      <c r="E23" s="200" t="s">
        <v>71</v>
      </c>
    </row>
    <row r="24" spans="1:5" x14ac:dyDescent="0.2">
      <c r="B24" s="159" t="s">
        <v>31</v>
      </c>
      <c r="C24" s="174">
        <v>61.393999999999998</v>
      </c>
      <c r="D24" s="174">
        <v>96.5</v>
      </c>
      <c r="E24" s="201" t="s">
        <v>75</v>
      </c>
    </row>
    <row r="25" spans="1:5" x14ac:dyDescent="0.2">
      <c r="A25" s="162"/>
      <c r="B25" s="162"/>
      <c r="C25" s="162"/>
      <c r="D25" s="163"/>
    </row>
    <row r="26" spans="1:5" ht="27.75" customHeight="1" x14ac:dyDescent="0.2">
      <c r="A26" s="394" t="s">
        <v>32</v>
      </c>
      <c r="B26" s="394"/>
      <c r="C26" s="394"/>
      <c r="D26" s="394"/>
      <c r="E26" s="394"/>
    </row>
    <row r="27" spans="1:5" x14ac:dyDescent="0.2">
      <c r="A27" s="164"/>
    </row>
    <row r="28" spans="1:5" x14ac:dyDescent="0.2">
      <c r="A28" s="126" t="s">
        <v>160</v>
      </c>
    </row>
    <row r="29" spans="1:5" x14ac:dyDescent="0.2">
      <c r="A29" s="126" t="s">
        <v>159</v>
      </c>
    </row>
    <row r="30" spans="1:5" x14ac:dyDescent="0.2">
      <c r="A30" s="126" t="s">
        <v>161</v>
      </c>
    </row>
    <row r="31" spans="1:5" x14ac:dyDescent="0.2">
      <c r="A31" s="126" t="s">
        <v>22</v>
      </c>
    </row>
  </sheetData>
  <mergeCells count="4">
    <mergeCell ref="B5:E5"/>
    <mergeCell ref="B16:E16"/>
    <mergeCell ref="B2:E2"/>
    <mergeCell ref="A26:E2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Normal="100" workbookViewId="0"/>
  </sheetViews>
  <sheetFormatPr baseColWidth="10" defaultColWidth="11.5703125" defaultRowHeight="12.75" x14ac:dyDescent="0.2"/>
  <cols>
    <col min="1" max="1" width="7.7109375" style="220" customWidth="1"/>
    <col min="2" max="4" width="11.5703125" style="220"/>
    <col min="5" max="5" width="14.7109375" style="220" customWidth="1"/>
    <col min="6" max="6" width="14" style="220" customWidth="1"/>
    <col min="7" max="8" width="11.5703125" style="220"/>
    <col min="9" max="9" width="14.7109375" style="220" customWidth="1"/>
    <col min="10" max="10" width="14" style="220" customWidth="1"/>
    <col min="11" max="12" width="11.5703125" style="220"/>
    <col min="13" max="13" width="14.7109375" style="220" customWidth="1"/>
    <col min="14" max="14" width="14" style="221" customWidth="1"/>
    <col min="15" max="16384" width="11.5703125" style="220"/>
  </cols>
  <sheetData>
    <row r="1" spans="1:16" s="152" customFormat="1" x14ac:dyDescent="0.2"/>
    <row r="2" spans="1:16" s="252" customFormat="1" x14ac:dyDescent="0.2">
      <c r="A2" s="250" t="s">
        <v>144</v>
      </c>
      <c r="B2" s="251" t="s">
        <v>145</v>
      </c>
      <c r="N2" s="253"/>
    </row>
    <row r="3" spans="1:16" x14ac:dyDescent="0.2">
      <c r="A3" s="218"/>
      <c r="B3" s="219"/>
    </row>
    <row r="4" spans="1:16" x14ac:dyDescent="0.2">
      <c r="B4" s="230"/>
      <c r="C4" s="398" t="s">
        <v>26</v>
      </c>
      <c r="D4" s="399"/>
      <c r="E4" s="399"/>
      <c r="F4" s="399"/>
      <c r="G4" s="399" t="s">
        <v>35</v>
      </c>
      <c r="H4" s="399"/>
      <c r="I4" s="399"/>
      <c r="J4" s="399"/>
      <c r="K4" s="399" t="s">
        <v>34</v>
      </c>
      <c r="L4" s="399"/>
      <c r="M4" s="399"/>
      <c r="N4" s="400"/>
      <c r="O4" s="221"/>
      <c r="P4" s="222"/>
    </row>
    <row r="5" spans="1:16" ht="97.5" customHeight="1" x14ac:dyDescent="0.2">
      <c r="B5" s="231"/>
      <c r="C5" s="401" t="s">
        <v>343</v>
      </c>
      <c r="D5" s="402"/>
      <c r="E5" s="402"/>
      <c r="F5" s="223" t="s">
        <v>78</v>
      </c>
      <c r="G5" s="401" t="s">
        <v>343</v>
      </c>
      <c r="H5" s="402"/>
      <c r="I5" s="402"/>
      <c r="J5" s="223" t="s">
        <v>78</v>
      </c>
      <c r="K5" s="401" t="s">
        <v>343</v>
      </c>
      <c r="L5" s="402"/>
      <c r="M5" s="402"/>
      <c r="N5" s="224" t="s">
        <v>78</v>
      </c>
      <c r="O5" s="221"/>
    </row>
    <row r="6" spans="1:16" x14ac:dyDescent="0.2">
      <c r="B6" s="232"/>
      <c r="C6" s="225" t="s">
        <v>146</v>
      </c>
      <c r="D6" s="226" t="s">
        <v>76</v>
      </c>
      <c r="E6" s="226" t="s">
        <v>77</v>
      </c>
      <c r="F6" s="227" t="s">
        <v>147</v>
      </c>
      <c r="G6" s="226" t="s">
        <v>146</v>
      </c>
      <c r="H6" s="226" t="s">
        <v>76</v>
      </c>
      <c r="I6" s="226" t="s">
        <v>77</v>
      </c>
      <c r="J6" s="227" t="s">
        <v>147</v>
      </c>
      <c r="K6" s="226" t="s">
        <v>146</v>
      </c>
      <c r="L6" s="226" t="s">
        <v>76</v>
      </c>
      <c r="M6" s="226" t="s">
        <v>77</v>
      </c>
      <c r="N6" s="228" t="s">
        <v>147</v>
      </c>
      <c r="O6" s="221"/>
    </row>
    <row r="7" spans="1:16" x14ac:dyDescent="0.2">
      <c r="B7" s="220">
        <v>2017</v>
      </c>
      <c r="C7" s="220">
        <v>4766</v>
      </c>
      <c r="D7" s="220">
        <v>4766</v>
      </c>
      <c r="E7" s="220">
        <v>4766</v>
      </c>
      <c r="F7" s="229">
        <v>2688</v>
      </c>
      <c r="G7" s="220">
        <v>4766</v>
      </c>
      <c r="H7" s="220">
        <v>4766</v>
      </c>
      <c r="I7" s="220">
        <v>4766</v>
      </c>
      <c r="J7" s="229">
        <v>2688</v>
      </c>
      <c r="K7" s="220">
        <v>4766</v>
      </c>
      <c r="L7" s="220">
        <v>4766</v>
      </c>
      <c r="M7" s="220">
        <v>4766</v>
      </c>
      <c r="N7" s="229">
        <v>2688</v>
      </c>
      <c r="O7" s="221"/>
    </row>
    <row r="8" spans="1:16" x14ac:dyDescent="0.2">
      <c r="B8" s="220">
        <v>2018</v>
      </c>
      <c r="C8" s="220">
        <v>4718</v>
      </c>
      <c r="D8" s="220">
        <v>4718</v>
      </c>
      <c r="E8" s="220">
        <v>4718</v>
      </c>
      <c r="F8" s="229">
        <v>2859</v>
      </c>
      <c r="G8" s="220">
        <v>4718</v>
      </c>
      <c r="H8" s="220">
        <v>4718</v>
      </c>
      <c r="I8" s="220">
        <v>4718</v>
      </c>
      <c r="J8" s="229">
        <v>2859</v>
      </c>
      <c r="K8" s="220">
        <v>4718</v>
      </c>
      <c r="L8" s="220">
        <v>4718</v>
      </c>
      <c r="M8" s="220">
        <v>4718</v>
      </c>
      <c r="N8" s="229">
        <v>2859</v>
      </c>
      <c r="O8" s="221"/>
    </row>
    <row r="9" spans="1:16" x14ac:dyDescent="0.2">
      <c r="B9" s="220">
        <v>2019</v>
      </c>
      <c r="C9" s="220">
        <v>5088</v>
      </c>
      <c r="D9" s="220">
        <v>5088</v>
      </c>
      <c r="E9" s="220">
        <v>5088</v>
      </c>
      <c r="F9" s="229">
        <v>2844</v>
      </c>
      <c r="G9" s="220">
        <v>5088</v>
      </c>
      <c r="H9" s="220">
        <v>5088</v>
      </c>
      <c r="I9" s="220">
        <v>5088</v>
      </c>
      <c r="J9" s="229">
        <v>2844</v>
      </c>
      <c r="K9" s="220">
        <v>5088</v>
      </c>
      <c r="L9" s="220">
        <v>5088</v>
      </c>
      <c r="M9" s="220">
        <v>5088</v>
      </c>
      <c r="N9" s="229">
        <v>2844</v>
      </c>
      <c r="O9" s="221"/>
    </row>
    <row r="10" spans="1:16" x14ac:dyDescent="0.2">
      <c r="B10" s="220">
        <v>2020</v>
      </c>
      <c r="C10" s="220">
        <v>4713</v>
      </c>
      <c r="D10" s="220">
        <v>4713</v>
      </c>
      <c r="E10" s="220">
        <v>4713</v>
      </c>
      <c r="F10" s="229">
        <v>2760</v>
      </c>
      <c r="G10" s="220">
        <v>4713</v>
      </c>
      <c r="H10" s="220">
        <v>4713</v>
      </c>
      <c r="I10" s="220">
        <v>4713</v>
      </c>
      <c r="J10" s="229">
        <v>2760</v>
      </c>
      <c r="K10" s="220">
        <v>4713</v>
      </c>
      <c r="L10" s="220">
        <v>4713</v>
      </c>
      <c r="M10" s="220">
        <v>4713</v>
      </c>
      <c r="N10" s="229">
        <v>2760</v>
      </c>
      <c r="O10" s="221"/>
    </row>
    <row r="11" spans="1:16" x14ac:dyDescent="0.2">
      <c r="F11" s="229"/>
      <c r="J11" s="229"/>
      <c r="N11" s="229"/>
      <c r="O11" s="221"/>
    </row>
    <row r="12" spans="1:16" x14ac:dyDescent="0.2">
      <c r="B12" s="124">
        <v>2021</v>
      </c>
      <c r="C12" s="124">
        <v>4501</v>
      </c>
      <c r="D12" s="124">
        <v>4365</v>
      </c>
      <c r="E12" s="124">
        <v>4631</v>
      </c>
      <c r="F12" s="125">
        <v>2899</v>
      </c>
      <c r="G12" s="124">
        <v>4327</v>
      </c>
      <c r="H12" s="124">
        <v>4245</v>
      </c>
      <c r="I12" s="124">
        <v>4367</v>
      </c>
      <c r="J12" s="125">
        <v>2899</v>
      </c>
      <c r="K12" s="124">
        <v>4633</v>
      </c>
      <c r="L12" s="124">
        <v>4521</v>
      </c>
      <c r="M12" s="124">
        <v>4767</v>
      </c>
      <c r="N12" s="125">
        <v>2899</v>
      </c>
      <c r="O12" s="221"/>
    </row>
    <row r="13" spans="1:16" x14ac:dyDescent="0.2">
      <c r="B13" s="124">
        <v>2022</v>
      </c>
      <c r="C13" s="124">
        <v>4482</v>
      </c>
      <c r="D13" s="124">
        <v>4376</v>
      </c>
      <c r="E13" s="124">
        <v>4694</v>
      </c>
      <c r="F13" s="125">
        <v>3065.2814993000002</v>
      </c>
      <c r="G13" s="124">
        <v>4348</v>
      </c>
      <c r="H13" s="124">
        <v>4197</v>
      </c>
      <c r="I13" s="124">
        <v>4524</v>
      </c>
      <c r="J13" s="125">
        <v>3065.2254714000001</v>
      </c>
      <c r="K13" s="124">
        <v>4766</v>
      </c>
      <c r="L13" s="124">
        <v>4477</v>
      </c>
      <c r="M13" s="124">
        <v>4914</v>
      </c>
      <c r="N13" s="125">
        <v>3065.3375271999998</v>
      </c>
      <c r="O13" s="221"/>
    </row>
    <row r="14" spans="1:16" x14ac:dyDescent="0.2">
      <c r="B14" s="124">
        <v>2023</v>
      </c>
      <c r="C14" s="124">
        <v>4507</v>
      </c>
      <c r="D14" s="124">
        <v>4385</v>
      </c>
      <c r="E14" s="124">
        <v>4660</v>
      </c>
      <c r="F14" s="125">
        <v>3181.835462</v>
      </c>
      <c r="G14" s="124">
        <v>4307</v>
      </c>
      <c r="H14" s="124">
        <v>4213</v>
      </c>
      <c r="I14" s="124">
        <v>4400</v>
      </c>
      <c r="J14" s="125">
        <v>3180.2823450000001</v>
      </c>
      <c r="K14" s="124">
        <v>4625</v>
      </c>
      <c r="L14" s="124">
        <v>4465</v>
      </c>
      <c r="M14" s="124">
        <v>4735</v>
      </c>
      <c r="N14" s="125">
        <v>3183.3862396</v>
      </c>
      <c r="O14" s="221"/>
    </row>
    <row r="15" spans="1:16" x14ac:dyDescent="0.2">
      <c r="B15" s="124">
        <v>2024</v>
      </c>
      <c r="C15" s="124">
        <v>4335</v>
      </c>
      <c r="D15" s="124">
        <v>4210</v>
      </c>
      <c r="E15" s="124">
        <v>4470</v>
      </c>
      <c r="F15" s="125">
        <v>3236.9444644999999</v>
      </c>
      <c r="G15" s="124">
        <v>4279</v>
      </c>
      <c r="H15" s="124">
        <v>4066</v>
      </c>
      <c r="I15" s="124">
        <v>4348</v>
      </c>
      <c r="J15" s="125">
        <v>3234.5405083000001</v>
      </c>
      <c r="K15" s="124">
        <v>4552</v>
      </c>
      <c r="L15" s="124">
        <v>4439</v>
      </c>
      <c r="M15" s="124">
        <v>4663</v>
      </c>
      <c r="N15" s="125">
        <v>3239.2372077</v>
      </c>
      <c r="O15" s="221"/>
    </row>
    <row r="16" spans="1:16" x14ac:dyDescent="0.2">
      <c r="B16" s="124">
        <v>2025</v>
      </c>
      <c r="C16" s="124">
        <v>4388</v>
      </c>
      <c r="D16" s="124">
        <v>4207</v>
      </c>
      <c r="E16" s="124">
        <v>4593</v>
      </c>
      <c r="F16" s="125">
        <v>3305.9290065999999</v>
      </c>
      <c r="G16" s="124">
        <v>4170</v>
      </c>
      <c r="H16" s="124">
        <v>4113</v>
      </c>
      <c r="I16" s="124">
        <v>4265</v>
      </c>
      <c r="J16" s="125">
        <v>3283.7003272000002</v>
      </c>
      <c r="K16" s="124">
        <v>4609</v>
      </c>
      <c r="L16" s="124">
        <v>4465</v>
      </c>
      <c r="M16" s="124">
        <v>4740</v>
      </c>
      <c r="N16" s="125">
        <v>3324.8705396999999</v>
      </c>
      <c r="O16" s="221"/>
    </row>
    <row r="17" spans="1:15" x14ac:dyDescent="0.2">
      <c r="B17" s="124">
        <v>2026</v>
      </c>
      <c r="C17" s="124">
        <v>4442</v>
      </c>
      <c r="D17" s="124">
        <v>4240</v>
      </c>
      <c r="E17" s="124">
        <v>4586</v>
      </c>
      <c r="F17" s="125">
        <v>3373.8425004999999</v>
      </c>
      <c r="G17" s="124">
        <v>4271</v>
      </c>
      <c r="H17" s="124">
        <v>4170</v>
      </c>
      <c r="I17" s="124">
        <v>4418</v>
      </c>
      <c r="J17" s="125">
        <v>3336.1147212000001</v>
      </c>
      <c r="K17" s="124">
        <v>4658</v>
      </c>
      <c r="L17" s="124">
        <v>4544</v>
      </c>
      <c r="M17" s="124">
        <v>4816</v>
      </c>
      <c r="N17" s="125">
        <v>3401.5290199999999</v>
      </c>
      <c r="O17" s="221"/>
    </row>
    <row r="18" spans="1:15" x14ac:dyDescent="0.2">
      <c r="B18" s="124">
        <v>2027</v>
      </c>
      <c r="C18" s="124">
        <v>4461</v>
      </c>
      <c r="D18" s="124">
        <v>4351</v>
      </c>
      <c r="E18" s="124">
        <v>4656</v>
      </c>
      <c r="F18" s="125">
        <v>3445.6615207999998</v>
      </c>
      <c r="G18" s="124">
        <v>4203</v>
      </c>
      <c r="H18" s="124">
        <v>4094</v>
      </c>
      <c r="I18" s="124">
        <v>4357</v>
      </c>
      <c r="J18" s="125">
        <v>3387.7541164999998</v>
      </c>
      <c r="K18" s="124">
        <v>4729</v>
      </c>
      <c r="L18" s="124">
        <v>4587</v>
      </c>
      <c r="M18" s="124">
        <v>4842</v>
      </c>
      <c r="N18" s="125">
        <v>3481.8876184000001</v>
      </c>
      <c r="O18" s="221"/>
    </row>
    <row r="19" spans="1:15" x14ac:dyDescent="0.2">
      <c r="B19" s="124">
        <v>2028</v>
      </c>
      <c r="C19" s="124">
        <v>4443</v>
      </c>
      <c r="D19" s="124">
        <v>4269</v>
      </c>
      <c r="E19" s="124">
        <v>4631</v>
      </c>
      <c r="F19" s="125">
        <v>3527.5574631999998</v>
      </c>
      <c r="G19" s="124">
        <v>4261</v>
      </c>
      <c r="H19" s="124">
        <v>4076</v>
      </c>
      <c r="I19" s="124">
        <v>4390</v>
      </c>
      <c r="J19" s="125">
        <v>3443.7804120000001</v>
      </c>
      <c r="K19" s="124">
        <v>4707</v>
      </c>
      <c r="L19" s="124">
        <v>4493</v>
      </c>
      <c r="M19" s="124">
        <v>4890</v>
      </c>
      <c r="N19" s="125">
        <v>3576.1927873999998</v>
      </c>
      <c r="O19" s="221"/>
    </row>
    <row r="20" spans="1:15" x14ac:dyDescent="0.2">
      <c r="B20" s="124">
        <v>2029</v>
      </c>
      <c r="C20" s="124">
        <v>4490</v>
      </c>
      <c r="D20" s="124">
        <v>4350</v>
      </c>
      <c r="E20" s="124">
        <v>4593</v>
      </c>
      <c r="F20" s="125">
        <v>3591.0157598000001</v>
      </c>
      <c r="G20" s="124">
        <v>4267</v>
      </c>
      <c r="H20" s="124">
        <v>4080</v>
      </c>
      <c r="I20" s="124">
        <v>4350</v>
      </c>
      <c r="J20" s="125">
        <v>3482.2500359999999</v>
      </c>
      <c r="K20" s="124">
        <v>4717</v>
      </c>
      <c r="L20" s="124">
        <v>4538</v>
      </c>
      <c r="M20" s="124">
        <v>4802</v>
      </c>
      <c r="N20" s="125">
        <v>3650.2619838000001</v>
      </c>
      <c r="O20" s="221"/>
    </row>
    <row r="21" spans="1:15" x14ac:dyDescent="0.2">
      <c r="B21" s="124">
        <v>2030</v>
      </c>
      <c r="C21" s="124">
        <v>4438</v>
      </c>
      <c r="D21" s="124">
        <v>4257</v>
      </c>
      <c r="E21" s="124">
        <v>4539</v>
      </c>
      <c r="F21" s="125">
        <v>3676.5049607000001</v>
      </c>
      <c r="G21" s="124">
        <v>4217</v>
      </c>
      <c r="H21" s="124">
        <v>4005</v>
      </c>
      <c r="I21" s="124">
        <v>4347</v>
      </c>
      <c r="J21" s="125">
        <v>3541.2774021999999</v>
      </c>
      <c r="K21" s="124">
        <v>4753</v>
      </c>
      <c r="L21" s="124">
        <v>4611</v>
      </c>
      <c r="M21" s="124">
        <v>4913</v>
      </c>
      <c r="N21" s="125">
        <v>3746.9916281999999</v>
      </c>
      <c r="O21" s="221"/>
    </row>
    <row r="22" spans="1:15" x14ac:dyDescent="0.2">
      <c r="B22" s="147">
        <v>2031</v>
      </c>
      <c r="C22" s="147">
        <v>4480</v>
      </c>
      <c r="D22" s="147">
        <v>4348</v>
      </c>
      <c r="E22" s="147">
        <v>4660</v>
      </c>
      <c r="F22" s="148">
        <v>3788.2960143</v>
      </c>
      <c r="G22" s="147">
        <v>4205</v>
      </c>
      <c r="H22" s="147">
        <v>4055</v>
      </c>
      <c r="I22" s="147">
        <v>4340</v>
      </c>
      <c r="J22" s="148">
        <v>3625.5418561000001</v>
      </c>
      <c r="K22" s="147">
        <v>4705</v>
      </c>
      <c r="L22" s="147">
        <v>4550</v>
      </c>
      <c r="M22" s="147">
        <v>4963</v>
      </c>
      <c r="N22" s="148">
        <v>3870.1231266</v>
      </c>
      <c r="O22" s="221"/>
    </row>
    <row r="24" spans="1:15" x14ac:dyDescent="0.2">
      <c r="A24" s="126" t="s">
        <v>160</v>
      </c>
    </row>
    <row r="25" spans="1:15" x14ac:dyDescent="0.2">
      <c r="A25" s="126" t="s">
        <v>159</v>
      </c>
    </row>
    <row r="26" spans="1:15" x14ac:dyDescent="0.2">
      <c r="A26" s="126" t="s">
        <v>161</v>
      </c>
    </row>
    <row r="27" spans="1:15" x14ac:dyDescent="0.2">
      <c r="A27" s="126" t="s">
        <v>22</v>
      </c>
    </row>
  </sheetData>
  <mergeCells count="6">
    <mergeCell ref="C4:F4"/>
    <mergeCell ref="G4:J4"/>
    <mergeCell ref="K4:N4"/>
    <mergeCell ref="C5:E5"/>
    <mergeCell ref="G5:I5"/>
    <mergeCell ref="K5:M5"/>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18</vt:i4>
      </vt:variant>
    </vt:vector>
  </HeadingPairs>
  <TitlesOfParts>
    <vt:vector size="41" baseType="lpstr">
      <vt:lpstr>index</vt:lpstr>
      <vt:lpstr>G1</vt:lpstr>
      <vt:lpstr>G2</vt:lpstr>
      <vt:lpstr>G3</vt:lpstr>
      <vt:lpstr>G4</vt:lpstr>
      <vt:lpstr>G5</vt:lpstr>
      <vt:lpstr>G6-G7</vt:lpstr>
      <vt:lpstr>G8</vt:lpstr>
      <vt:lpstr>G9</vt:lpstr>
      <vt:lpstr>G10</vt:lpstr>
      <vt:lpstr>T1</vt:lpstr>
      <vt:lpstr>GA1</vt:lpstr>
      <vt:lpstr>GA2</vt:lpstr>
      <vt:lpstr>GA3</vt:lpstr>
      <vt:lpstr>TA1</vt:lpstr>
      <vt:lpstr>TA2</vt:lpstr>
      <vt:lpstr>TA3</vt:lpstr>
      <vt:lpstr>TA4</vt:lpstr>
      <vt:lpstr>TA5</vt:lpstr>
      <vt:lpstr>D6a</vt:lpstr>
      <vt:lpstr>G6a</vt:lpstr>
      <vt:lpstr>D7a</vt:lpstr>
      <vt:lpstr>G7a</vt:lpstr>
      <vt:lpstr>'G1'!Print_Area</vt:lpstr>
      <vt:lpstr>'G3'!Print_Area</vt:lpstr>
      <vt:lpstr>'G4'!Print_Area</vt:lpstr>
      <vt:lpstr>'G5'!Print_Area</vt:lpstr>
      <vt:lpstr>G6a!Print_Area</vt:lpstr>
      <vt:lpstr>'G6-G7'!Print_Area</vt:lpstr>
      <vt:lpstr>G7a!Print_Area</vt:lpstr>
      <vt:lpstr>'G8'!Print_Area</vt:lpstr>
      <vt:lpstr>'G9'!Print_Area</vt:lpstr>
      <vt:lpstr>'GA1'!Print_Area</vt:lpstr>
      <vt:lpstr>'GA2'!Print_Area</vt:lpstr>
      <vt:lpstr>'TA5'!Print_Area</vt:lpstr>
      <vt:lpstr>'G1'!Zone_d_impression</vt:lpstr>
      <vt:lpstr>'G3'!Zone_d_impression</vt:lpstr>
      <vt:lpstr>'G5'!Zone_d_impression</vt:lpstr>
      <vt:lpstr>'G6-G7'!Zone_d_impression</vt:lpstr>
      <vt:lpstr>'G9'!Zone_d_impression</vt:lpstr>
      <vt:lpstr>'GA2'!Zone_d_impression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jacques.babel@bfs.admin.ch</dc:creator>
  <cp:lastModifiedBy>Babel Jacques BFS</cp:lastModifiedBy>
  <cp:lastPrinted>2022-09-06T10:57:37Z</cp:lastPrinted>
  <dcterms:created xsi:type="dcterms:W3CDTF">2003-08-06T09:52:28Z</dcterms:created>
  <dcterms:modified xsi:type="dcterms:W3CDTF">2022-09-15T13:01:30Z</dcterms:modified>
</cp:coreProperties>
</file>