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80_GES_GEM\Diffusion Gesundheit\PORTAIL_14_actucourante\14.4_systemesante\14.4.8_emploisante\Personnel_soignant_tableau_categories\"/>
    </mc:Choice>
  </mc:AlternateContent>
  <xr:revisionPtr revIDLastSave="0" documentId="13_ncr:1_{DD9907C8-2FE5-4CB9-8538-97F580CE5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31" r:id="rId1"/>
    <sheet name="2020" sheetId="29" r:id="rId2"/>
    <sheet name="2019" sheetId="28" r:id="rId3"/>
    <sheet name="2018" sheetId="27" r:id="rId4"/>
    <sheet name="2017" sheetId="25" r:id="rId5"/>
    <sheet name="2016" sheetId="24" r:id="rId6"/>
    <sheet name="2015" sheetId="23" r:id="rId7"/>
    <sheet name="2014" sheetId="22" r:id="rId8"/>
    <sheet name="2013" sheetId="21" r:id="rId9"/>
    <sheet name="2012" sheetId="20" r:id="rId10"/>
    <sheet name="2011" sheetId="18" r:id="rId11"/>
    <sheet name="2010" sheetId="17" r:id="rId12"/>
    <sheet name="2009" sheetId="14" r:id="rId13"/>
    <sheet name="2008" sheetId="15" r:id="rId14"/>
    <sheet name="2007" sheetId="16" r:id="rId15"/>
  </sheets>
  <definedNames>
    <definedName name="_xlnm.Print_Area" localSheetId="14">'2007'!$A$1:$I$20</definedName>
    <definedName name="_xlnm.Print_Area" localSheetId="13">'2008'!$A$1:$I$20</definedName>
    <definedName name="_xlnm.Print_Area" localSheetId="12">'2009'!$A$1:$I$20</definedName>
    <definedName name="_xlnm.Print_Area" localSheetId="11">'2010'!$A$1:$I$20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5" l="1"/>
  <c r="B12" i="25" l="1"/>
  <c r="B13" i="16"/>
  <c r="F13" i="16"/>
  <c r="G13" i="16"/>
  <c r="B14" i="16"/>
  <c r="F14" i="16"/>
  <c r="G14" i="16"/>
  <c r="G12" i="16"/>
  <c r="F12" i="16"/>
  <c r="B12" i="16"/>
  <c r="F13" i="15"/>
  <c r="G13" i="15"/>
  <c r="F14" i="15"/>
  <c r="G14" i="15"/>
  <c r="G12" i="15"/>
  <c r="F12" i="15"/>
  <c r="B14" i="15"/>
  <c r="B13" i="15"/>
  <c r="B12" i="15"/>
  <c r="B13" i="14"/>
  <c r="B14" i="14"/>
  <c r="B12" i="14"/>
  <c r="G13" i="14"/>
  <c r="G14" i="14"/>
  <c r="G12" i="14"/>
  <c r="F13" i="14"/>
  <c r="F14" i="14"/>
  <c r="F12" i="14"/>
  <c r="I8" i="20"/>
  <c r="I9" i="20"/>
  <c r="H8" i="20"/>
  <c r="H9" i="20"/>
  <c r="I7" i="20"/>
  <c r="H7" i="20"/>
  <c r="E6" i="20"/>
  <c r="E14" i="20" s="1"/>
  <c r="D6" i="20"/>
  <c r="D14" i="20" s="1"/>
  <c r="I8" i="21"/>
  <c r="I9" i="21"/>
  <c r="I7" i="21"/>
  <c r="H8" i="21"/>
  <c r="H9" i="21"/>
  <c r="H7" i="21"/>
  <c r="E6" i="21"/>
  <c r="E12" i="21" s="1"/>
  <c r="D6" i="21"/>
  <c r="D13" i="21" s="1"/>
  <c r="E6" i="22"/>
  <c r="E13" i="22" s="1"/>
  <c r="D6" i="22"/>
  <c r="D13" i="22" s="1"/>
  <c r="I8" i="23"/>
  <c r="I9" i="23"/>
  <c r="I7" i="23"/>
  <c r="H8" i="23"/>
  <c r="H9" i="23"/>
  <c r="H7" i="23"/>
  <c r="E6" i="23"/>
  <c r="E13" i="23" s="1"/>
  <c r="D6" i="23"/>
  <c r="D14" i="23" s="1"/>
  <c r="E12" i="23" l="1"/>
  <c r="E14" i="23"/>
  <c r="D13" i="23"/>
  <c r="D12" i="22"/>
  <c r="D14" i="22"/>
  <c r="I6" i="21"/>
  <c r="I12" i="21" s="1"/>
  <c r="H6" i="23"/>
  <c r="H12" i="23" s="1"/>
  <c r="I6" i="23"/>
  <c r="I12" i="23" s="1"/>
  <c r="D12" i="23"/>
  <c r="I6" i="20"/>
  <c r="I14" i="20" s="1"/>
  <c r="E13" i="20"/>
  <c r="D12" i="20"/>
  <c r="E12" i="20"/>
  <c r="D13" i="20"/>
  <c r="H6" i="20"/>
  <c r="H14" i="20" s="1"/>
  <c r="D14" i="21"/>
  <c r="D12" i="21"/>
  <c r="E14" i="21"/>
  <c r="E13" i="21"/>
  <c r="H6" i="21"/>
  <c r="H13" i="21" s="1"/>
  <c r="E12" i="22"/>
  <c r="E14" i="22"/>
  <c r="I14" i="21" l="1"/>
  <c r="I13" i="21"/>
  <c r="H13" i="23"/>
  <c r="I14" i="23"/>
  <c r="I13" i="23"/>
  <c r="I12" i="20"/>
  <c r="H14" i="23"/>
  <c r="I13" i="20"/>
  <c r="H12" i="20"/>
  <c r="H13" i="20"/>
  <c r="H14" i="21"/>
  <c r="H12" i="21"/>
  <c r="I8" i="22" l="1"/>
  <c r="I9" i="22"/>
  <c r="I7" i="22"/>
  <c r="H8" i="22"/>
  <c r="H9" i="22"/>
  <c r="H7" i="22"/>
  <c r="H6" i="22" l="1"/>
  <c r="H14" i="22" s="1"/>
  <c r="I6" i="22"/>
  <c r="I14" i="22" s="1"/>
  <c r="H12" i="22" l="1"/>
  <c r="H13" i="22"/>
  <c r="I13" i="22"/>
  <c r="I12" i="22"/>
</calcChain>
</file>

<file path=xl/sharedStrings.xml><?xml version="1.0" encoding="utf-8"?>
<sst xmlns="http://schemas.openxmlformats.org/spreadsheetml/2006/main" count="510" uniqueCount="67">
  <si>
    <t>Nombre de personnes</t>
  </si>
  <si>
    <t>Equivalents plein temps</t>
  </si>
  <si>
    <t>Office fédéral de la statistique, Emploi et professions de la santé</t>
  </si>
  <si>
    <t>Etat des données : septembre 2010</t>
  </si>
  <si>
    <t>Formation</t>
  </si>
  <si>
    <t>Sages-femmes</t>
  </si>
  <si>
    <t>En % du total</t>
  </si>
  <si>
    <t>Au 31.12.2008</t>
  </si>
  <si>
    <t>Au 31.12.2007</t>
  </si>
  <si>
    <t>Au 31.12.2009</t>
  </si>
  <si>
    <t>Estimation du personnel soignant dans le système de santé, par niveau de formation</t>
  </si>
  <si>
    <t>Au 31.12.2010</t>
  </si>
  <si>
    <t>Etat des données : avril 2012</t>
  </si>
  <si>
    <t>Personnel soignant dans le système de santé, par niveau de formation</t>
  </si>
  <si>
    <t>Etat des données : mars 2013</t>
  </si>
  <si>
    <t>Au 31.12.2011</t>
  </si>
  <si>
    <t>Au 31.12.2012</t>
  </si>
  <si>
    <t>Etat des données : février 2014</t>
  </si>
  <si>
    <t>selon les concepts et définitions Eurostat-OCDE-OMS</t>
  </si>
  <si>
    <t>Au 31.12.2013</t>
  </si>
  <si>
    <t>Etat des données : février 2015</t>
  </si>
  <si>
    <t>Renseignements: Erwin Wüest, 058 463 67 00, gesundheit@bfs.admin.ch</t>
  </si>
  <si>
    <t>T 14.04.08.03</t>
  </si>
  <si>
    <t>Etat des données : mars 2016</t>
  </si>
  <si>
    <t>Au 31.12.2014</t>
  </si>
  <si>
    <t>Au 31.12.2015</t>
  </si>
  <si>
    <t>Etat des données : mars 2017</t>
  </si>
  <si>
    <t>Au 31.12.2016</t>
  </si>
  <si>
    <t>Etat des données : novembre 2017</t>
  </si>
  <si>
    <t>Au 31.12.2017</t>
  </si>
  <si>
    <t>Etat des données : novembre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</si>
  <si>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Statistique des hôpitaux</t>
    </r>
  </si>
  <si>
    <r>
      <t>1</t>
    </r>
    <r>
      <rPr>
        <sz val="8"/>
        <rFont val="Arial"/>
        <family val="2"/>
      </rPr>
      <t xml:space="preserve"> Statistique des hôpitaux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</si>
  <si>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Statistique des institutions médico-sociales. Personnel soignant dans les homes médicalisés. Série 2007-2017 révisée en 2017 en fonction des standards internationaux</t>
    </r>
  </si>
  <si>
    <r>
      <t>2</t>
    </r>
    <r>
      <rPr>
        <sz val="8"/>
        <rFont val="Arial"/>
        <family val="2"/>
      </rPr>
      <t xml:space="preserve"> Statistique des institutions médico-sociales. Personnel soignant dans les homes médicalisés. Série 2007-2017 révisée en 2017 en fonction des standards internationaux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</si>
  <si>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Statistique de l'aide et des soins à domicile (Spitex). Personnel engagé dans les soins et l'aide</t>
    </r>
  </si>
  <si>
    <r>
      <t>3</t>
    </r>
    <r>
      <rPr>
        <sz val="8"/>
        <rFont val="Arial"/>
        <family val="2"/>
      </rPr>
      <t xml:space="preserve"> Statistique de l'aide et des soins à domicile (Spitex). Personnel engagé dans les soins et l'aide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</si>
  <si>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Total sans les sages-femmes</t>
    </r>
  </si>
  <si>
    <r>
      <t>4</t>
    </r>
    <r>
      <rPr>
        <sz val="8"/>
        <rFont val="Arial"/>
        <family val="2"/>
      </rPr>
      <t xml:space="preserve"> Total sans les sages-femmes</t>
    </r>
  </si>
  <si>
    <r>
      <t>Aide et soins à domicile</t>
    </r>
    <r>
      <rPr>
        <vertAlign val="superscript"/>
        <sz val="8"/>
        <rFont val="Arial"/>
        <family val="2"/>
      </rPr>
      <t>3</t>
    </r>
  </si>
  <si>
    <r>
      <t>Homes médicalisés</t>
    </r>
    <r>
      <rPr>
        <vertAlign val="superscript"/>
        <sz val="8"/>
        <rFont val="Arial"/>
        <family val="2"/>
      </rPr>
      <t>2</t>
    </r>
  </si>
  <si>
    <r>
      <t>Hôpitaux</t>
    </r>
    <r>
      <rPr>
        <vertAlign val="superscript"/>
        <sz val="8"/>
        <rFont val="Arial"/>
        <family val="2"/>
      </rPr>
      <t>1</t>
    </r>
  </si>
  <si>
    <r>
      <t>Total</t>
    </r>
    <r>
      <rPr>
        <vertAlign val="superscript"/>
        <sz val="8"/>
        <rFont val="Arial"/>
        <family val="2"/>
      </rPr>
      <t>4</t>
    </r>
  </si>
  <si>
    <r>
      <t>Effectif total</t>
    </r>
    <r>
      <rPr>
        <vertAlign val="superscript"/>
        <sz val="8"/>
        <rFont val="Arial"/>
        <family val="2"/>
      </rPr>
      <t>4</t>
    </r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</si>
  <si>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</si>
  <si>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</si>
  <si>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</si>
  <si>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</si>
  <si>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</si>
  <si>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</si>
  <si>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</si>
  <si>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2010</t>
  </si>
  <si>
    <t>Personnel soignant intermédiaire</t>
  </si>
  <si>
    <t>Infirmiers/ères diplômé(e)s</t>
  </si>
  <si>
    <t>Auxiliaires de soins</t>
  </si>
  <si>
    <t>Au 31.12.2018</t>
  </si>
  <si>
    <t>© OFS 2019</t>
  </si>
  <si>
    <t>Etat des données : novembre 2019</t>
  </si>
  <si>
    <t>Etat des données : novembre 2020</t>
  </si>
  <si>
    <t>Au 31.12.2019</t>
  </si>
  <si>
    <t>© OFS 2020</t>
  </si>
  <si>
    <t>Au 31.12.2020</t>
  </si>
  <si>
    <t>© OFS 2021</t>
  </si>
  <si>
    <t>Etat des données : novembre 2021</t>
  </si>
  <si>
    <t>Etat des données : novembre 2022</t>
  </si>
  <si>
    <t>© OFS 2022</t>
  </si>
  <si>
    <t>Au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</si>
</sst>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.0__;\-#,###,##0.0__;\-__;@__\ "/>
    <numFmt numFmtId="165" formatCode="0.0%"/>
    <numFmt numFmtId="166" formatCode="#,###,##0__;\-#,###,##0__;\-__;@__\ "/>
    <numFmt numFmtId="167" formatCode="#,##0.0_ ;\-#,##0.0\ "/>
    <numFmt numFmtId="168" formatCode="#,##0_ ;\-#,##0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 indent="1"/>
    </xf>
    <xf numFmtId="0" fontId="4" fillId="4" borderId="0" xfId="0" applyFont="1" applyFill="1" applyBorder="1"/>
    <xf numFmtId="0" fontId="4" fillId="0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3" fillId="2" borderId="0" xfId="0" applyFont="1" applyFill="1" applyBorder="1"/>
    <xf numFmtId="166" fontId="4" fillId="4" borderId="0" xfId="0" applyNumberFormat="1" applyFont="1" applyFill="1" applyBorder="1" applyAlignment="1"/>
    <xf numFmtId="164" fontId="4" fillId="3" borderId="0" xfId="0" applyNumberFormat="1" applyFont="1" applyFill="1" applyAlignment="1"/>
    <xf numFmtId="164" fontId="4" fillId="3" borderId="0" xfId="0" applyNumberFormat="1" applyFont="1" applyFill="1" applyBorder="1" applyAlignment="1"/>
    <xf numFmtId="0" fontId="5" fillId="3" borderId="0" xfId="0" applyFont="1" applyFill="1" applyAlignment="1"/>
    <xf numFmtId="165" fontId="4" fillId="2" borderId="0" xfId="0" applyNumberFormat="1" applyFont="1" applyFill="1" applyAlignment="1"/>
    <xf numFmtId="168" fontId="4" fillId="4" borderId="0" xfId="0" applyNumberFormat="1" applyFont="1" applyFill="1" applyBorder="1" applyAlignment="1"/>
    <xf numFmtId="168" fontId="4" fillId="3" borderId="0" xfId="0" applyNumberFormat="1" applyFont="1" applyFill="1" applyAlignment="1"/>
    <xf numFmtId="0" fontId="4" fillId="2" borderId="1" xfId="0" applyFont="1" applyFill="1" applyBorder="1" applyAlignment="1">
      <alignment horizontal="left" indent="1"/>
    </xf>
    <xf numFmtId="165" fontId="4" fillId="2" borderId="1" xfId="0" applyNumberFormat="1" applyFont="1" applyFill="1" applyBorder="1" applyAlignment="1"/>
    <xf numFmtId="167" fontId="4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/>
    <xf numFmtId="167" fontId="4" fillId="3" borderId="0" xfId="0" applyNumberFormat="1" applyFont="1" applyFill="1" applyAlignment="1"/>
    <xf numFmtId="168" fontId="4" fillId="0" borderId="0" xfId="0" applyNumberFormat="1" applyFont="1" applyFill="1" applyBorder="1" applyAlignment="1"/>
    <xf numFmtId="166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7" fontId="4" fillId="4" borderId="0" xfId="0" applyNumberFormat="1" applyFont="1" applyFill="1" applyBorder="1" applyAlignment="1">
      <alignment horizontal="right"/>
    </xf>
    <xf numFmtId="165" fontId="4" fillId="2" borderId="0" xfId="0" applyNumberFormat="1" applyFont="1" applyFill="1"/>
    <xf numFmtId="165" fontId="4" fillId="2" borderId="1" xfId="0" applyNumberFormat="1" applyFont="1" applyFill="1" applyBorder="1"/>
    <xf numFmtId="168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66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91983</v>
      </c>
      <c r="C6" s="32">
        <v>69545.09</v>
      </c>
      <c r="D6" s="28">
        <v>83059</v>
      </c>
      <c r="E6" s="32">
        <v>62566.585595000004</v>
      </c>
      <c r="F6" s="28">
        <v>52488</v>
      </c>
      <c r="G6" s="32">
        <v>23442.78</v>
      </c>
      <c r="H6" s="28">
        <v>230500</v>
      </c>
      <c r="I6" s="32">
        <v>155554.45559500001</v>
      </c>
      <c r="J6" s="41"/>
    </row>
    <row r="7" spans="1:10" s="1" customFormat="1" ht="13.15" customHeight="1" x14ac:dyDescent="0.25">
      <c r="A7" s="11" t="s">
        <v>53</v>
      </c>
      <c r="B7" s="29">
        <v>63784</v>
      </c>
      <c r="C7" s="34">
        <v>48581.440000000002</v>
      </c>
      <c r="D7" s="29">
        <v>19531</v>
      </c>
      <c r="E7" s="34">
        <v>14646.007804000001</v>
      </c>
      <c r="F7" s="29">
        <v>19122</v>
      </c>
      <c r="G7" s="34">
        <v>9589.8700000000008</v>
      </c>
      <c r="H7" s="29">
        <v>102437</v>
      </c>
      <c r="I7" s="34">
        <v>72817.317804000006</v>
      </c>
    </row>
    <row r="8" spans="1:10" s="1" customFormat="1" ht="13.15" customHeight="1" x14ac:dyDescent="0.25">
      <c r="A8" s="11" t="s">
        <v>52</v>
      </c>
      <c r="B8" s="29">
        <v>13389</v>
      </c>
      <c r="C8" s="34">
        <v>10691.72</v>
      </c>
      <c r="D8" s="29">
        <v>29608</v>
      </c>
      <c r="E8" s="34">
        <v>22982.545473999999</v>
      </c>
      <c r="F8" s="29">
        <v>14483</v>
      </c>
      <c r="G8" s="34">
        <v>7099.63</v>
      </c>
      <c r="H8" s="29">
        <v>57461</v>
      </c>
      <c r="I8" s="34">
        <v>40758.675731999996</v>
      </c>
    </row>
    <row r="9" spans="1:10" s="1" customFormat="1" ht="13.15" customHeight="1" x14ac:dyDescent="0.25">
      <c r="A9" s="11" t="s">
        <v>54</v>
      </c>
      <c r="B9" s="29">
        <v>14810</v>
      </c>
      <c r="C9" s="34">
        <v>10271.93</v>
      </c>
      <c r="D9" s="29">
        <v>33939</v>
      </c>
      <c r="E9" s="34">
        <v>24953.252058999999</v>
      </c>
      <c r="F9" s="29">
        <v>18883</v>
      </c>
      <c r="G9" s="34">
        <v>6753.2799999999979</v>
      </c>
      <c r="H9" s="29">
        <v>67632</v>
      </c>
      <c r="I9" s="34">
        <v>41978.462058999998</v>
      </c>
    </row>
    <row r="10" spans="1:10" s="1" customFormat="1" ht="13.15" customHeight="1" x14ac:dyDescent="0.25">
      <c r="A10" s="10" t="s">
        <v>5</v>
      </c>
      <c r="B10" s="29">
        <v>2970</v>
      </c>
      <c r="C10" s="34">
        <v>2030.12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0.6934324820890817</v>
      </c>
      <c r="C12" s="27">
        <v>0.69856031532923468</v>
      </c>
      <c r="D12" s="27">
        <v>0.23514610096437472</v>
      </c>
      <c r="E12" s="27">
        <v>0.2340867359904395</v>
      </c>
      <c r="F12" s="27">
        <v>0.36431184270690442</v>
      </c>
      <c r="G12" s="27">
        <v>0.40907563010871584</v>
      </c>
      <c r="H12" s="27">
        <v>0.44441214750542302</v>
      </c>
      <c r="I12" s="27">
        <v>0.46811463886053145</v>
      </c>
    </row>
    <row r="13" spans="1:10" s="1" customFormat="1" ht="13.15" customHeight="1" x14ac:dyDescent="0.25">
      <c r="A13" s="11" t="s">
        <v>52</v>
      </c>
      <c r="B13" s="27">
        <v>0.14555950556081015</v>
      </c>
      <c r="C13" s="27">
        <v>0.15373795619503836</v>
      </c>
      <c r="D13" s="27">
        <v>0.35624074453099602</v>
      </c>
      <c r="E13" s="27">
        <v>0.36708612933858786</v>
      </c>
      <c r="F13" s="27">
        <v>0.27592973632068285</v>
      </c>
      <c r="G13" s="27">
        <v>0.30284932077168325</v>
      </c>
      <c r="H13" s="27">
        <v>0.24928850325379609</v>
      </c>
      <c r="I13" s="27">
        <v>0.26202191107992989</v>
      </c>
    </row>
    <row r="14" spans="1:10" s="1" customFormat="1" ht="13.15" customHeight="1" x14ac:dyDescent="0.25">
      <c r="A14" s="30" t="s">
        <v>54</v>
      </c>
      <c r="B14" s="31">
        <v>0.16100801235010817</v>
      </c>
      <c r="C14" s="31">
        <v>0.14770172847572705</v>
      </c>
      <c r="D14" s="31">
        <v>0.40861315450462926</v>
      </c>
      <c r="E14" s="31">
        <v>0.39882713467097258</v>
      </c>
      <c r="F14" s="31">
        <v>0.35975842097241273</v>
      </c>
      <c r="G14" s="31">
        <v>0.28807504911960091</v>
      </c>
      <c r="H14" s="31">
        <v>0.29341431670281998</v>
      </c>
      <c r="I14" s="31">
        <v>0.2698634500595386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65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64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showGridLines="0" zoomScale="120" zoomScaleNormal="120" workbookViewId="0">
      <selection activeCell="G21" sqref="G21"/>
    </sheetView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16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76867</v>
      </c>
      <c r="C6" s="32">
        <v>58778.610000000015</v>
      </c>
      <c r="D6" s="28">
        <f>SUM(D7:D9)</f>
        <v>71801</v>
      </c>
      <c r="E6" s="33">
        <f>SUM(E7:E9)</f>
        <v>51528.998962999998</v>
      </c>
      <c r="F6" s="28">
        <v>36602</v>
      </c>
      <c r="G6" s="33">
        <v>15040</v>
      </c>
      <c r="H6" s="28">
        <f>SUM(H7:H9)</f>
        <v>185270</v>
      </c>
      <c r="I6" s="33">
        <f>SUM(I7:I9)</f>
        <v>125347.60896300001</v>
      </c>
    </row>
    <row r="7" spans="1:9" s="1" customFormat="1" ht="13.15" customHeight="1" x14ac:dyDescent="0.25">
      <c r="A7" s="11" t="s">
        <v>53</v>
      </c>
      <c r="B7" s="29">
        <v>54486</v>
      </c>
      <c r="C7" s="34">
        <v>41952.200000000012</v>
      </c>
      <c r="D7" s="29">
        <v>18811</v>
      </c>
      <c r="E7" s="24">
        <v>13992.267669999999</v>
      </c>
      <c r="F7" s="29">
        <v>12716</v>
      </c>
      <c r="G7" s="24">
        <v>5876</v>
      </c>
      <c r="H7" s="29">
        <f>SUM(B7+D7+F7)</f>
        <v>86013</v>
      </c>
      <c r="I7" s="25">
        <f>SUM(C7+E7+G7)</f>
        <v>61820.467670000013</v>
      </c>
    </row>
    <row r="8" spans="1:9" s="1" customFormat="1" ht="13.15" customHeight="1" x14ac:dyDescent="0.25">
      <c r="A8" s="11" t="s">
        <v>52</v>
      </c>
      <c r="B8" s="29">
        <v>7123</v>
      </c>
      <c r="C8" s="34">
        <v>5901.1799999999994</v>
      </c>
      <c r="D8" s="29">
        <v>21808</v>
      </c>
      <c r="E8" s="24">
        <v>16068.648343999999</v>
      </c>
      <c r="F8" s="29">
        <v>9096</v>
      </c>
      <c r="G8" s="24">
        <v>4241</v>
      </c>
      <c r="H8" s="29">
        <f t="shared" ref="H8:H9" si="0">SUM(B8+D8+F8)</f>
        <v>38027</v>
      </c>
      <c r="I8" s="25">
        <f t="shared" ref="I8:I9" si="1">SUM(C8+E8+G8)</f>
        <v>26210.828343999998</v>
      </c>
    </row>
    <row r="9" spans="1:9" s="1" customFormat="1" ht="13.15" customHeight="1" x14ac:dyDescent="0.25">
      <c r="A9" s="11" t="s">
        <v>54</v>
      </c>
      <c r="B9" s="29">
        <v>15258</v>
      </c>
      <c r="C9" s="34">
        <v>10925.230000000003</v>
      </c>
      <c r="D9" s="29">
        <v>31182</v>
      </c>
      <c r="E9" s="25">
        <v>21468.082949</v>
      </c>
      <c r="F9" s="29">
        <v>14790</v>
      </c>
      <c r="G9" s="24">
        <v>4923</v>
      </c>
      <c r="H9" s="29">
        <f t="shared" si="0"/>
        <v>61230</v>
      </c>
      <c r="I9" s="25">
        <f t="shared" si="1"/>
        <v>37316.312948999999</v>
      </c>
    </row>
    <row r="10" spans="1:9" s="1" customFormat="1" ht="13.15" customHeight="1" x14ac:dyDescent="0.25">
      <c r="A10" s="10" t="s">
        <v>5</v>
      </c>
      <c r="B10" s="29">
        <v>2446</v>
      </c>
      <c r="C10" s="34">
        <v>1672.1899999999989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0.70883474052584339</v>
      </c>
      <c r="C12" s="39">
        <v>0.71373242749360699</v>
      </c>
      <c r="D12" s="27">
        <f>D7/$D$6</f>
        <v>0.26198799459617556</v>
      </c>
      <c r="E12" s="27">
        <f>E7/$E$6</f>
        <v>0.27154161640219404</v>
      </c>
      <c r="F12" s="27">
        <v>0.3474127096879952</v>
      </c>
      <c r="G12" s="27">
        <v>0.39069148936170212</v>
      </c>
      <c r="H12" s="27">
        <f>H7/$H$6</f>
        <v>0.46425757003292489</v>
      </c>
      <c r="I12" s="27">
        <f>I7/$I$6</f>
        <v>0.49319223702342918</v>
      </c>
    </row>
    <row r="13" spans="1:9" s="1" customFormat="1" ht="13.15" customHeight="1" x14ac:dyDescent="0.25">
      <c r="A13" s="11" t="s">
        <v>52</v>
      </c>
      <c r="B13" s="27">
        <v>9.266655391780608E-2</v>
      </c>
      <c r="C13" s="39">
        <v>0.10039672595183857</v>
      </c>
      <c r="D13" s="27">
        <f t="shared" ref="D13:D14" si="2">D8/$D$6</f>
        <v>0.30372836032924333</v>
      </c>
      <c r="E13" s="27">
        <f t="shared" ref="E13:E14" si="3">E8/$E$6</f>
        <v>0.31183699795018277</v>
      </c>
      <c r="F13" s="27">
        <v>0.24851101032730452</v>
      </c>
      <c r="G13" s="27">
        <v>0.28198138297872338</v>
      </c>
      <c r="H13" s="27">
        <f t="shared" ref="H13:H14" si="4">H8/$H$6</f>
        <v>0.20525179467803745</v>
      </c>
      <c r="I13" s="27">
        <f t="shared" ref="I13:I14" si="5">I8/$I$6</f>
        <v>0.20910513220668522</v>
      </c>
    </row>
    <row r="14" spans="1:9" s="1" customFormat="1" ht="13.15" customHeight="1" x14ac:dyDescent="0.25">
      <c r="A14" s="30" t="s">
        <v>54</v>
      </c>
      <c r="B14" s="31">
        <v>0.19849870555635057</v>
      </c>
      <c r="C14" s="40">
        <v>0.18587084655455446</v>
      </c>
      <c r="D14" s="31">
        <f t="shared" si="2"/>
        <v>0.43428364507458111</v>
      </c>
      <c r="E14" s="31">
        <f t="shared" si="3"/>
        <v>0.41662138564762324</v>
      </c>
      <c r="F14" s="31">
        <v>0.4040762799847003</v>
      </c>
      <c r="G14" s="31">
        <v>0.32732712765957445</v>
      </c>
      <c r="H14" s="31">
        <f t="shared" si="4"/>
        <v>0.3304906352890376</v>
      </c>
      <c r="I14" s="31">
        <f t="shared" si="5"/>
        <v>0.29770263076988562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48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17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15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75908</v>
      </c>
      <c r="C6" s="32">
        <v>57801.610000000037</v>
      </c>
      <c r="D6" s="28">
        <v>68871</v>
      </c>
      <c r="E6" s="33">
        <v>49363.162907999998</v>
      </c>
      <c r="F6" s="28">
        <v>34352</v>
      </c>
      <c r="G6" s="33">
        <v>14266</v>
      </c>
      <c r="H6" s="28">
        <v>179131</v>
      </c>
      <c r="I6" s="33">
        <v>121430.77290800003</v>
      </c>
    </row>
    <row r="7" spans="1:9" s="1" customFormat="1" ht="13.15" customHeight="1" x14ac:dyDescent="0.25">
      <c r="A7" s="11" t="s">
        <v>53</v>
      </c>
      <c r="B7" s="29">
        <v>54052</v>
      </c>
      <c r="C7" s="34">
        <v>41403.140000000029</v>
      </c>
      <c r="D7" s="29">
        <v>18070</v>
      </c>
      <c r="E7" s="24">
        <v>13443.683775</v>
      </c>
      <c r="F7" s="29">
        <v>12054</v>
      </c>
      <c r="G7" s="24">
        <v>5549</v>
      </c>
      <c r="H7" s="29">
        <v>84176</v>
      </c>
      <c r="I7" s="25">
        <v>60395.823775000026</v>
      </c>
    </row>
    <row r="8" spans="1:9" s="1" customFormat="1" ht="13.15" customHeight="1" x14ac:dyDescent="0.25">
      <c r="A8" s="11" t="s">
        <v>52</v>
      </c>
      <c r="B8" s="29">
        <v>6622</v>
      </c>
      <c r="C8" s="34">
        <v>5476.8599999999988</v>
      </c>
      <c r="D8" s="29">
        <v>20648</v>
      </c>
      <c r="E8" s="24">
        <v>15167.026954999999</v>
      </c>
      <c r="F8" s="29">
        <v>8546</v>
      </c>
      <c r="G8" s="24">
        <v>4090</v>
      </c>
      <c r="H8" s="29">
        <v>35816</v>
      </c>
      <c r="I8" s="25">
        <v>24733.886954999998</v>
      </c>
    </row>
    <row r="9" spans="1:9" s="1" customFormat="1" ht="13.15" customHeight="1" x14ac:dyDescent="0.25">
      <c r="A9" s="11" t="s">
        <v>54</v>
      </c>
      <c r="B9" s="29">
        <v>15234</v>
      </c>
      <c r="C9" s="34">
        <v>10921.610000000008</v>
      </c>
      <c r="D9" s="29">
        <v>30153</v>
      </c>
      <c r="E9" s="25">
        <v>20752.452178</v>
      </c>
      <c r="F9" s="29">
        <v>13752</v>
      </c>
      <c r="G9" s="24">
        <v>4627</v>
      </c>
      <c r="H9" s="29">
        <v>59139</v>
      </c>
      <c r="I9" s="25">
        <v>36301.062178000007</v>
      </c>
    </row>
    <row r="10" spans="1:9" s="1" customFormat="1" ht="13.15" customHeight="1" x14ac:dyDescent="0.25">
      <c r="A10" s="10" t="s">
        <v>5</v>
      </c>
      <c r="B10" s="29">
        <v>2323</v>
      </c>
      <c r="C10" s="34">
        <v>1602.3400000000004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0.7120725088264741</v>
      </c>
      <c r="C12" s="39">
        <v>0.71629734881087226</v>
      </c>
      <c r="D12" s="27">
        <v>0.2623745843678762</v>
      </c>
      <c r="E12" s="27">
        <v>0.27234243073231557</v>
      </c>
      <c r="F12" s="27">
        <v>0.35089659990684674</v>
      </c>
      <c r="G12" s="27">
        <v>0.3889667741483247</v>
      </c>
      <c r="H12" s="27">
        <v>0.46991308037134832</v>
      </c>
      <c r="I12" s="27">
        <v>0.49736835506068877</v>
      </c>
    </row>
    <row r="13" spans="1:9" s="1" customFormat="1" ht="13.15" customHeight="1" x14ac:dyDescent="0.25">
      <c r="A13" s="11" t="s">
        <v>52</v>
      </c>
      <c r="B13" s="27">
        <v>8.7237181851715237E-2</v>
      </c>
      <c r="C13" s="39">
        <v>9.4752724015818857E-2</v>
      </c>
      <c r="D13" s="27">
        <v>0.29980688533635347</v>
      </c>
      <c r="E13" s="27">
        <v>0.30725395338356587</v>
      </c>
      <c r="F13" s="27">
        <v>0.24877736376339077</v>
      </c>
      <c r="G13" s="27">
        <v>0.28669563998317676</v>
      </c>
      <c r="H13" s="27">
        <v>0.19994305843209717</v>
      </c>
      <c r="I13" s="27">
        <v>0.20368714093370063</v>
      </c>
    </row>
    <row r="14" spans="1:9" s="1" customFormat="1" ht="13.15" customHeight="1" x14ac:dyDescent="0.25">
      <c r="A14" s="30" t="s">
        <v>54</v>
      </c>
      <c r="B14" s="31">
        <v>0.20069030932181062</v>
      </c>
      <c r="C14" s="40">
        <v>0.18894992717330886</v>
      </c>
      <c r="D14" s="31">
        <v>0.43781853029577034</v>
      </c>
      <c r="E14" s="31">
        <v>0.42040361588411856</v>
      </c>
      <c r="F14" s="31">
        <v>0.40032603632976244</v>
      </c>
      <c r="G14" s="31">
        <v>0.32433758586849853</v>
      </c>
      <c r="H14" s="31">
        <v>0.33014386119655448</v>
      </c>
      <c r="I14" s="31">
        <v>0.29894450400561062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49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14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11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73289</v>
      </c>
      <c r="C6" s="32">
        <v>57470.74</v>
      </c>
      <c r="D6" s="28">
        <v>66907</v>
      </c>
      <c r="E6" s="33">
        <v>47998.863807000002</v>
      </c>
      <c r="F6" s="28">
        <v>32496</v>
      </c>
      <c r="G6" s="33">
        <v>13576</v>
      </c>
      <c r="H6" s="28">
        <v>172692</v>
      </c>
      <c r="I6" s="33">
        <v>119045.60380699999</v>
      </c>
    </row>
    <row r="7" spans="1:9" s="1" customFormat="1" ht="13.15" customHeight="1" x14ac:dyDescent="0.25">
      <c r="A7" s="11" t="s">
        <v>53</v>
      </c>
      <c r="B7" s="29">
        <v>52804</v>
      </c>
      <c r="C7" s="34">
        <v>41366.1</v>
      </c>
      <c r="D7" s="29">
        <v>17592</v>
      </c>
      <c r="E7" s="24">
        <v>13002.785223999999</v>
      </c>
      <c r="F7" s="29">
        <v>11028</v>
      </c>
      <c r="G7" s="24">
        <v>5136</v>
      </c>
      <c r="H7" s="29">
        <v>81424</v>
      </c>
      <c r="I7" s="25">
        <v>59504.885223999998</v>
      </c>
    </row>
    <row r="8" spans="1:9" s="1" customFormat="1" ht="13.15" customHeight="1" x14ac:dyDescent="0.25">
      <c r="A8" s="11" t="s">
        <v>52</v>
      </c>
      <c r="B8" s="29">
        <v>5704</v>
      </c>
      <c r="C8" s="34">
        <v>4811.3599999999997</v>
      </c>
      <c r="D8" s="29">
        <v>19666</v>
      </c>
      <c r="E8" s="24">
        <v>14504.101709</v>
      </c>
      <c r="F8" s="29">
        <v>7781</v>
      </c>
      <c r="G8" s="24">
        <v>3791</v>
      </c>
      <c r="H8" s="29">
        <v>33151</v>
      </c>
      <c r="I8" s="25">
        <v>23106.461708999999</v>
      </c>
    </row>
    <row r="9" spans="1:9" s="1" customFormat="1" ht="13.15" customHeight="1" x14ac:dyDescent="0.25">
      <c r="A9" s="11" t="s">
        <v>54</v>
      </c>
      <c r="B9" s="29">
        <v>14781</v>
      </c>
      <c r="C9" s="34">
        <v>11293.28</v>
      </c>
      <c r="D9" s="29">
        <v>29649</v>
      </c>
      <c r="E9" s="25">
        <v>20491.976874</v>
      </c>
      <c r="F9" s="29">
        <v>13687</v>
      </c>
      <c r="G9" s="24">
        <v>4649</v>
      </c>
      <c r="H9" s="29">
        <v>58117</v>
      </c>
      <c r="I9" s="25">
        <v>36434.256873999999</v>
      </c>
    </row>
    <row r="10" spans="1:9" s="1" customFormat="1" ht="13.15" customHeight="1" x14ac:dyDescent="0.25">
      <c r="A10" s="10" t="s">
        <v>5</v>
      </c>
      <c r="B10" s="29">
        <v>2232</v>
      </c>
      <c r="C10" s="34">
        <v>1534.51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0.72049011447829825</v>
      </c>
      <c r="C12" s="39">
        <v>0.71977670724267684</v>
      </c>
      <c r="D12" s="27">
        <v>0.26293212967253055</v>
      </c>
      <c r="E12" s="27">
        <v>0.27089777116981911</v>
      </c>
      <c r="F12" s="27">
        <v>0.33936484490398816</v>
      </c>
      <c r="G12" s="27">
        <v>0.37831467295226873</v>
      </c>
      <c r="H12" s="27">
        <v>0.47149839019757717</v>
      </c>
      <c r="I12" s="27">
        <v>0.49984949734448786</v>
      </c>
    </row>
    <row r="13" spans="1:9" s="1" customFormat="1" ht="13.15" customHeight="1" x14ac:dyDescent="0.25">
      <c r="A13" s="11" t="s">
        <v>52</v>
      </c>
      <c r="B13" s="27">
        <v>7.7828869270968354E-2</v>
      </c>
      <c r="C13" s="39">
        <v>8.3718427846935672E-2</v>
      </c>
      <c r="D13" s="27">
        <v>0.29393038097657942</v>
      </c>
      <c r="E13" s="27">
        <v>0.30217593831637257</v>
      </c>
      <c r="F13" s="27">
        <v>0.23944485475135402</v>
      </c>
      <c r="G13" s="27">
        <v>0.27924278137890396</v>
      </c>
      <c r="H13" s="27">
        <v>0.19196604359205985</v>
      </c>
      <c r="I13" s="27">
        <v>0.19409756404327899</v>
      </c>
    </row>
    <row r="14" spans="1:9" s="1" customFormat="1" ht="13.15" customHeight="1" x14ac:dyDescent="0.25">
      <c r="A14" s="30" t="s">
        <v>54</v>
      </c>
      <c r="B14" s="31">
        <v>0.2016810162507334</v>
      </c>
      <c r="C14" s="40">
        <v>0.19650486491038746</v>
      </c>
      <c r="D14" s="31">
        <v>0.44313748935089003</v>
      </c>
      <c r="E14" s="31">
        <v>0.42692629051380826</v>
      </c>
      <c r="F14" s="31">
        <v>0.42119030034465782</v>
      </c>
      <c r="G14" s="31">
        <v>0.34244254566882737</v>
      </c>
      <c r="H14" s="31">
        <v>0.33653556621036296</v>
      </c>
      <c r="I14" s="31">
        <v>0.30605293861223315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50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12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69701.755285765728</v>
      </c>
      <c r="C6" s="32">
        <v>53851.933405866075</v>
      </c>
      <c r="D6" s="28">
        <v>65767</v>
      </c>
      <c r="E6" s="33">
        <v>46499.096208000003</v>
      </c>
      <c r="F6" s="28">
        <v>25518</v>
      </c>
      <c r="G6" s="33">
        <v>11152</v>
      </c>
      <c r="H6" s="28">
        <v>160986.75528576574</v>
      </c>
      <c r="I6" s="33">
        <v>111503.02961386606</v>
      </c>
    </row>
    <row r="7" spans="1:9" s="1" customFormat="1" ht="13.15" customHeight="1" x14ac:dyDescent="0.25">
      <c r="A7" s="11" t="s">
        <v>53</v>
      </c>
      <c r="B7" s="29">
        <v>52841.879655589277</v>
      </c>
      <c r="C7" s="34">
        <v>40932.614799582356</v>
      </c>
      <c r="D7" s="29">
        <v>17143</v>
      </c>
      <c r="E7" s="24">
        <v>12582.744237999999</v>
      </c>
      <c r="F7" s="29">
        <v>8412</v>
      </c>
      <c r="G7" s="24">
        <v>4134</v>
      </c>
      <c r="H7" s="29">
        <v>78396.879655589277</v>
      </c>
      <c r="I7" s="25">
        <v>57649.359037582355</v>
      </c>
    </row>
    <row r="8" spans="1:9" s="1" customFormat="1" ht="13.15" customHeight="1" x14ac:dyDescent="0.25">
      <c r="A8" s="11" t="s">
        <v>52</v>
      </c>
      <c r="B8" s="29">
        <v>3351.2925883533107</v>
      </c>
      <c r="C8" s="34">
        <v>2625.935226782171</v>
      </c>
      <c r="D8" s="29">
        <v>19394</v>
      </c>
      <c r="E8" s="24">
        <v>14015.128687</v>
      </c>
      <c r="F8" s="29">
        <v>6161</v>
      </c>
      <c r="G8" s="24">
        <v>3197</v>
      </c>
      <c r="H8" s="29">
        <v>28906.29258835331</v>
      </c>
      <c r="I8" s="25">
        <v>19838.063913782171</v>
      </c>
    </row>
    <row r="9" spans="1:9" s="1" customFormat="1" ht="13.15" customHeight="1" x14ac:dyDescent="0.25">
      <c r="A9" s="11" t="s">
        <v>54</v>
      </c>
      <c r="B9" s="29">
        <v>13508.583041823138</v>
      </c>
      <c r="C9" s="34">
        <v>10293.383379501545</v>
      </c>
      <c r="D9" s="29">
        <v>29230</v>
      </c>
      <c r="E9" s="25">
        <v>19901.223282999999</v>
      </c>
      <c r="F9" s="29">
        <v>10945</v>
      </c>
      <c r="G9" s="24">
        <v>3821</v>
      </c>
      <c r="H9" s="29">
        <v>53683.583041823134</v>
      </c>
      <c r="I9" s="25">
        <v>34015.606662501545</v>
      </c>
    </row>
    <row r="10" spans="1:9" s="1" customFormat="1" ht="13.15" customHeight="1" x14ac:dyDescent="0.25">
      <c r="A10" s="10" t="s">
        <v>5</v>
      </c>
      <c r="B10" s="29">
        <v>2313.5582848911981</v>
      </c>
      <c r="C10" s="34">
        <v>1596.4959211589573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0.75811404517642722</v>
      </c>
      <c r="C12" s="39">
        <v>0.76009554737961516</v>
      </c>
      <c r="D12" s="27">
        <v>0.26066264235862968</v>
      </c>
      <c r="E12" s="27">
        <v>0.27060190980303794</v>
      </c>
      <c r="F12" s="27">
        <f>F7/$F$6</f>
        <v>0.32964965906418997</v>
      </c>
      <c r="G12" s="27">
        <f>G7/$G$6</f>
        <v>0.37069583931133426</v>
      </c>
      <c r="H12" s="27">
        <v>0.48697720204639117</v>
      </c>
      <c r="I12" s="27">
        <v>0.51702056201720747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4.8080461885264762E-2</v>
      </c>
      <c r="C13" s="39">
        <v>4.8762134629248589E-2</v>
      </c>
      <c r="D13" s="27">
        <v>0.29488953426490488</v>
      </c>
      <c r="E13" s="27">
        <v>0.30140647517765617</v>
      </c>
      <c r="F13" s="27">
        <f t="shared" ref="F13:F14" si="1">F8/$F$6</f>
        <v>0.24143741672544869</v>
      </c>
      <c r="G13" s="27">
        <f t="shared" ref="G13:G14" si="2">G8/$G$6</f>
        <v>0.28667503586800575</v>
      </c>
      <c r="H13" s="27">
        <v>0.17955696129810234</v>
      </c>
      <c r="I13" s="27">
        <v>0.17791502152435856</v>
      </c>
    </row>
    <row r="14" spans="1:9" s="1" customFormat="1" ht="13.15" customHeight="1" x14ac:dyDescent="0.25">
      <c r="A14" s="30" t="s">
        <v>54</v>
      </c>
      <c r="B14" s="31">
        <f t="shared" si="0"/>
        <v>0.19380549293830793</v>
      </c>
      <c r="C14" s="40">
        <v>0.19114231799113623</v>
      </c>
      <c r="D14" s="31">
        <v>0.44444782337646538</v>
      </c>
      <c r="E14" s="31">
        <v>0.42799161501930583</v>
      </c>
      <c r="F14" s="31">
        <f t="shared" si="1"/>
        <v>0.42891292421036131</v>
      </c>
      <c r="G14" s="31">
        <f t="shared" si="2"/>
        <v>0.34262912482065999</v>
      </c>
      <c r="H14" s="31">
        <v>0.33346583665550639</v>
      </c>
      <c r="I14" s="31">
        <v>0.30506441645843407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7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68488.687662417113</v>
      </c>
      <c r="C6" s="32">
        <v>53148.38397380901</v>
      </c>
      <c r="D6" s="28">
        <v>63183</v>
      </c>
      <c r="E6" s="33">
        <v>44628.881838000001</v>
      </c>
      <c r="F6" s="28">
        <v>25453</v>
      </c>
      <c r="G6" s="33">
        <v>10734</v>
      </c>
      <c r="H6" s="28">
        <v>157124.68766241713</v>
      </c>
      <c r="I6" s="33">
        <v>108511.26581180902</v>
      </c>
    </row>
    <row r="7" spans="1:9" s="1" customFormat="1" ht="13.15" customHeight="1" x14ac:dyDescent="0.25">
      <c r="A7" s="11" t="s">
        <v>53</v>
      </c>
      <c r="B7" s="29">
        <v>51676.498513500861</v>
      </c>
      <c r="C7" s="34">
        <v>40178.126696424573</v>
      </c>
      <c r="D7" s="29">
        <v>16261</v>
      </c>
      <c r="E7" s="24">
        <v>11996.856354</v>
      </c>
      <c r="F7" s="29">
        <v>8190</v>
      </c>
      <c r="G7" s="24">
        <v>3900</v>
      </c>
      <c r="H7" s="29">
        <v>76127.498513500861</v>
      </c>
      <c r="I7" s="25">
        <v>56074.983050424577</v>
      </c>
    </row>
    <row r="8" spans="1:9" s="1" customFormat="1" ht="13.15" customHeight="1" x14ac:dyDescent="0.25">
      <c r="A8" s="11" t="s">
        <v>52</v>
      </c>
      <c r="B8" s="29">
        <v>3260.5198211881911</v>
      </c>
      <c r="C8" s="34">
        <v>2545.4782841165311</v>
      </c>
      <c r="D8" s="29">
        <v>18374</v>
      </c>
      <c r="E8" s="24">
        <v>13333.818842000001</v>
      </c>
      <c r="F8" s="29">
        <v>6197</v>
      </c>
      <c r="G8" s="24">
        <v>3135</v>
      </c>
      <c r="H8" s="29">
        <v>27831.519821188191</v>
      </c>
      <c r="I8" s="25">
        <v>19014.297126116529</v>
      </c>
    </row>
    <row r="9" spans="1:9" s="1" customFormat="1" ht="13.15" customHeight="1" x14ac:dyDescent="0.25">
      <c r="A9" s="11" t="s">
        <v>54</v>
      </c>
      <c r="B9" s="29">
        <v>13551.669327728061</v>
      </c>
      <c r="C9" s="34">
        <v>10424.778993267908</v>
      </c>
      <c r="D9" s="29">
        <v>28548</v>
      </c>
      <c r="E9" s="25">
        <v>19298.206642000001</v>
      </c>
      <c r="F9" s="29">
        <v>11066</v>
      </c>
      <c r="G9" s="24">
        <v>3699</v>
      </c>
      <c r="H9" s="29">
        <v>53165.669327728057</v>
      </c>
      <c r="I9" s="25">
        <v>33421.985635267905</v>
      </c>
    </row>
    <row r="10" spans="1:9" s="1" customFormat="1" ht="13.15" customHeight="1" x14ac:dyDescent="0.25">
      <c r="A10" s="10" t="s">
        <v>5</v>
      </c>
      <c r="B10" s="29">
        <v>2164.6871153278576</v>
      </c>
      <c r="C10" s="34">
        <v>1519.051727480135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0.75452604331120987</v>
      </c>
      <c r="C12" s="39">
        <v>0.75596139886819425</v>
      </c>
      <c r="D12" s="27">
        <v>0.2573635313296298</v>
      </c>
      <c r="E12" s="27">
        <v>0.2688137336164465</v>
      </c>
      <c r="F12" s="27">
        <f>F7/$F$6</f>
        <v>0.32176953600754332</v>
      </c>
      <c r="G12" s="27">
        <f>G7/$G$6</f>
        <v>0.36333147009502514</v>
      </c>
      <c r="H12" s="27">
        <v>0.48450373805713476</v>
      </c>
      <c r="I12" s="27">
        <v>0.51676646319540098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4.7606691447489774E-2</v>
      </c>
      <c r="C13" s="39">
        <v>4.7893803984160974E-2</v>
      </c>
      <c r="D13" s="27">
        <v>0.29080607125334346</v>
      </c>
      <c r="E13" s="27">
        <v>0.29877107139723807</v>
      </c>
      <c r="F13" s="27">
        <f t="shared" ref="F13:F14" si="1">F8/$F$6</f>
        <v>0.2434683534357443</v>
      </c>
      <c r="G13" s="27">
        <f t="shared" ref="G13:G14" si="2">G8/$G$6</f>
        <v>0.29206260480715485</v>
      </c>
      <c r="H13" s="27">
        <v>0.17713015208013838</v>
      </c>
      <c r="I13" s="27">
        <v>0.17522878370152833</v>
      </c>
    </row>
    <row r="14" spans="1:9" s="1" customFormat="1" ht="13.15" customHeight="1" x14ac:dyDescent="0.25">
      <c r="A14" s="30" t="s">
        <v>54</v>
      </c>
      <c r="B14" s="31">
        <f t="shared" si="0"/>
        <v>0.19786726524130033</v>
      </c>
      <c r="C14" s="40">
        <v>0.19614479714764488</v>
      </c>
      <c r="D14" s="31">
        <v>0.45183039741702674</v>
      </c>
      <c r="E14" s="31">
        <v>0.43241519498631542</v>
      </c>
      <c r="F14" s="31">
        <f t="shared" si="1"/>
        <v>0.43476211055671238</v>
      </c>
      <c r="G14" s="31">
        <f t="shared" si="2"/>
        <v>0.34460592509782001</v>
      </c>
      <c r="H14" s="31">
        <v>0.33836610986272675</v>
      </c>
      <c r="I14" s="31">
        <v>0.30800475310307063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10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8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66924.649700576076</v>
      </c>
      <c r="C6" s="32">
        <v>52016.376814057745</v>
      </c>
      <c r="D6" s="28">
        <v>61014</v>
      </c>
      <c r="E6" s="33">
        <v>43136.065655999999</v>
      </c>
      <c r="F6" s="28">
        <v>24680</v>
      </c>
      <c r="G6" s="33">
        <v>10292</v>
      </c>
      <c r="H6" s="28">
        <v>152618.64970057609</v>
      </c>
      <c r="I6" s="33">
        <v>105444.44247005775</v>
      </c>
    </row>
    <row r="7" spans="1:9" s="1" customFormat="1" ht="13.15" customHeight="1" x14ac:dyDescent="0.25">
      <c r="A7" s="11" t="s">
        <v>53</v>
      </c>
      <c r="B7" s="29">
        <v>50993.857870409025</v>
      </c>
      <c r="C7" s="34">
        <v>39635.143732924327</v>
      </c>
      <c r="D7" s="29">
        <v>15569</v>
      </c>
      <c r="E7" s="24">
        <v>11481.275819</v>
      </c>
      <c r="F7" s="29">
        <v>7688</v>
      </c>
      <c r="G7" s="24">
        <v>3671</v>
      </c>
      <c r="H7" s="29">
        <v>74250.857870409032</v>
      </c>
      <c r="I7" s="25">
        <v>54787.419551924329</v>
      </c>
    </row>
    <row r="8" spans="1:9" s="1" customFormat="1" ht="13.15" customHeight="1" x14ac:dyDescent="0.25">
      <c r="A8" s="11" t="s">
        <v>52</v>
      </c>
      <c r="B8" s="29">
        <v>2600.6662163290398</v>
      </c>
      <c r="C8" s="34">
        <v>1960.2726266527679</v>
      </c>
      <c r="D8" s="29">
        <v>17725</v>
      </c>
      <c r="E8" s="24">
        <v>12786.770692</v>
      </c>
      <c r="F8" s="29">
        <v>6123</v>
      </c>
      <c r="G8" s="24">
        <v>3056</v>
      </c>
      <c r="H8" s="29">
        <v>26448.666216329038</v>
      </c>
      <c r="I8" s="25">
        <v>17803.043318652766</v>
      </c>
    </row>
    <row r="9" spans="1:9" s="1" customFormat="1" ht="13.15" customHeight="1" x14ac:dyDescent="0.25">
      <c r="A9" s="11" t="s">
        <v>54</v>
      </c>
      <c r="B9" s="29">
        <v>13330.12561383801</v>
      </c>
      <c r="C9" s="34">
        <v>10420.960454480653</v>
      </c>
      <c r="D9" s="29">
        <v>27720</v>
      </c>
      <c r="E9" s="25">
        <v>18868.019144999998</v>
      </c>
      <c r="F9" s="29">
        <v>10869</v>
      </c>
      <c r="G9" s="24">
        <v>3565</v>
      </c>
      <c r="H9" s="29">
        <v>51919.125613838012</v>
      </c>
      <c r="I9" s="25">
        <v>32853.979599480648</v>
      </c>
    </row>
    <row r="10" spans="1:9" s="1" customFormat="1" ht="13.15" customHeight="1" x14ac:dyDescent="0.25">
      <c r="A10" s="10" t="s">
        <v>5</v>
      </c>
      <c r="B10" s="29">
        <v>1962.0920358549711</v>
      </c>
      <c r="C10" s="34">
        <v>1399.1141699924599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B7/$B$6</f>
        <v>0.76195927955630494</v>
      </c>
      <c r="C12" s="39">
        <v>0.76197432732786352</v>
      </c>
      <c r="D12" s="27">
        <v>0.25517094437342247</v>
      </c>
      <c r="E12" s="27">
        <v>0.26616418638084616</v>
      </c>
      <c r="F12" s="27">
        <f>F7/$F$6</f>
        <v>0.31150729335494326</v>
      </c>
      <c r="G12" s="27">
        <f>G7/$G$6</f>
        <v>0.35668480373105327</v>
      </c>
      <c r="H12" s="27">
        <v>0.48651234967733276</v>
      </c>
      <c r="I12" s="27">
        <v>0.5195856535301222</v>
      </c>
    </row>
    <row r="13" spans="1:9" s="1" customFormat="1" ht="13.15" customHeight="1" x14ac:dyDescent="0.25">
      <c r="A13" s="11" t="s">
        <v>52</v>
      </c>
      <c r="B13" s="27">
        <f t="shared" ref="B13:B14" si="0">B8/$B$6</f>
        <v>3.885961641883131E-2</v>
      </c>
      <c r="C13" s="39">
        <v>3.7685681831707132E-2</v>
      </c>
      <c r="D13" s="27">
        <v>0.29050709673189762</v>
      </c>
      <c r="E13" s="27">
        <v>0.29642876552468866</v>
      </c>
      <c r="F13" s="27">
        <f t="shared" ref="F13:F14" si="1">F8/$F$6</f>
        <v>0.24809562398703403</v>
      </c>
      <c r="G13" s="27">
        <f t="shared" ref="G13:G14" si="2">G8/$G$6</f>
        <v>0.29692965410027206</v>
      </c>
      <c r="H13" s="27">
        <v>0.17329904482983513</v>
      </c>
      <c r="I13" s="27">
        <v>0.16883813790099142</v>
      </c>
    </row>
    <row r="14" spans="1:9" s="1" customFormat="1" ht="13.15" customHeight="1" x14ac:dyDescent="0.25">
      <c r="A14" s="30" t="s">
        <v>54</v>
      </c>
      <c r="B14" s="31">
        <f t="shared" si="0"/>
        <v>0.19918110402486375</v>
      </c>
      <c r="C14" s="40">
        <v>0.20033999084042942</v>
      </c>
      <c r="D14" s="31">
        <v>0.45432195889467991</v>
      </c>
      <c r="E14" s="31">
        <v>0.43740704809446518</v>
      </c>
      <c r="F14" s="31">
        <f t="shared" si="1"/>
        <v>0.44039708265802269</v>
      </c>
      <c r="G14" s="31">
        <f t="shared" si="2"/>
        <v>0.34638554216867468</v>
      </c>
      <c r="H14" s="31">
        <v>0.34018860549283209</v>
      </c>
      <c r="I14" s="31">
        <v>0.31157620856888629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51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showGridLines="0" zoomScale="120" zoomScaleNormal="120" workbookViewId="0">
      <selection activeCell="J7" sqref="J7"/>
    </sheetView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61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91608</v>
      </c>
      <c r="C6" s="32">
        <v>68718.149999999994</v>
      </c>
      <c r="D6" s="28">
        <v>84193</v>
      </c>
      <c r="E6" s="32">
        <v>62819.817324999996</v>
      </c>
      <c r="F6" s="28">
        <v>50235</v>
      </c>
      <c r="G6" s="32">
        <v>22273.78</v>
      </c>
      <c r="H6" s="28">
        <v>226036</v>
      </c>
      <c r="I6" s="32">
        <v>153811.74732499997</v>
      </c>
      <c r="J6" s="41"/>
    </row>
    <row r="7" spans="1:10" s="1" customFormat="1" ht="13.15" customHeight="1" x14ac:dyDescent="0.25">
      <c r="A7" s="11" t="s">
        <v>53</v>
      </c>
      <c r="B7" s="29">
        <v>63642</v>
      </c>
      <c r="C7" s="34">
        <v>48178.49</v>
      </c>
      <c r="D7" s="29">
        <v>19895</v>
      </c>
      <c r="E7" s="34">
        <v>14903.225122</v>
      </c>
      <c r="F7" s="29">
        <v>18460</v>
      </c>
      <c r="G7" s="34">
        <v>9140</v>
      </c>
      <c r="H7" s="29">
        <v>101997</v>
      </c>
      <c r="I7" s="34">
        <v>72221.715121999994</v>
      </c>
    </row>
    <row r="8" spans="1:10" s="1" customFormat="1" ht="13.15" customHeight="1" x14ac:dyDescent="0.25">
      <c r="A8" s="11" t="s">
        <v>52</v>
      </c>
      <c r="B8" s="29">
        <v>13021</v>
      </c>
      <c r="C8" s="34">
        <v>10452.91</v>
      </c>
      <c r="D8" s="29">
        <v>29778</v>
      </c>
      <c r="E8" s="34">
        <v>22822.825676</v>
      </c>
      <c r="F8" s="29">
        <v>13825</v>
      </c>
      <c r="G8" s="34">
        <v>6715.26</v>
      </c>
      <c r="H8" s="29">
        <v>56624</v>
      </c>
      <c r="I8" s="34">
        <v>39990.995675999999</v>
      </c>
    </row>
    <row r="9" spans="1:10" s="1" customFormat="1" ht="13.15" customHeight="1" x14ac:dyDescent="0.25">
      <c r="A9" s="11" t="s">
        <v>54</v>
      </c>
      <c r="B9" s="29">
        <v>14945</v>
      </c>
      <c r="C9" s="34">
        <v>10086.75</v>
      </c>
      <c r="D9" s="29">
        <v>34520</v>
      </c>
      <c r="E9" s="34">
        <v>25093.766527</v>
      </c>
      <c r="F9" s="29">
        <v>17950</v>
      </c>
      <c r="G9" s="34">
        <v>6418.5199999999986</v>
      </c>
      <c r="H9" s="29">
        <v>67415</v>
      </c>
      <c r="I9" s="34">
        <v>41599.036526999997</v>
      </c>
    </row>
    <row r="10" spans="1:10" s="1" customFormat="1" ht="13.15" customHeight="1" x14ac:dyDescent="0.25">
      <c r="A10" s="10" t="s">
        <v>5</v>
      </c>
      <c r="B10" s="35">
        <v>2934</v>
      </c>
      <c r="C10" s="34">
        <v>2002.2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0.69472098506680635</v>
      </c>
      <c r="C12" s="27">
        <v>0.70110283818758223</v>
      </c>
      <c r="D12" s="27">
        <v>0.23630230541731498</v>
      </c>
      <c r="E12" s="27">
        <v>0.23723763864033173</v>
      </c>
      <c r="F12" s="27">
        <v>0.36747287747586344</v>
      </c>
      <c r="G12" s="27">
        <v>0.41034795171722088</v>
      </c>
      <c r="H12" s="27">
        <v>0.45124227999079791</v>
      </c>
      <c r="I12" s="27">
        <v>0.46954615871697697</v>
      </c>
    </row>
    <row r="13" spans="1:10" s="1" customFormat="1" ht="13.15" customHeight="1" x14ac:dyDescent="0.25">
      <c r="A13" s="11" t="s">
        <v>52</v>
      </c>
      <c r="B13" s="27">
        <v>0.14213824120164179</v>
      </c>
      <c r="C13" s="27">
        <v>0.1521127969830387</v>
      </c>
      <c r="D13" s="27">
        <v>0.35368736118204602</v>
      </c>
      <c r="E13" s="27">
        <v>0.36330614522365617</v>
      </c>
      <c r="F13" s="27">
        <v>0.2752065293122325</v>
      </c>
      <c r="G13" s="27">
        <v>0.30148721950203333</v>
      </c>
      <c r="H13" s="27">
        <v>0.25050876851474985</v>
      </c>
      <c r="I13" s="27">
        <v>0.25999961882950418</v>
      </c>
    </row>
    <row r="14" spans="1:10" s="1" customFormat="1" ht="13.15" customHeight="1" x14ac:dyDescent="0.25">
      <c r="A14" s="30" t="s">
        <v>54</v>
      </c>
      <c r="B14" s="31">
        <v>0.16314077373155184</v>
      </c>
      <c r="C14" s="31">
        <v>0.14678436482937915</v>
      </c>
      <c r="D14" s="31">
        <v>0.41001033340063903</v>
      </c>
      <c r="E14" s="31">
        <v>0.39945621613601218</v>
      </c>
      <c r="F14" s="31">
        <v>0.35732059321190407</v>
      </c>
      <c r="G14" s="31">
        <v>0.28816482878074573</v>
      </c>
      <c r="H14" s="31">
        <v>0.29824895149445219</v>
      </c>
      <c r="I14" s="31">
        <v>0.27045422245351897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62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63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59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88537</v>
      </c>
      <c r="C6" s="32">
        <v>67320.429999999993</v>
      </c>
      <c r="D6" s="28">
        <v>82758</v>
      </c>
      <c r="E6" s="32">
        <v>61626.497494000003</v>
      </c>
      <c r="F6" s="28">
        <v>48220</v>
      </c>
      <c r="G6" s="32">
        <v>21260.65</v>
      </c>
      <c r="H6" s="28">
        <v>219515</v>
      </c>
      <c r="I6" s="32">
        <v>150207.577494</v>
      </c>
      <c r="J6" s="41"/>
    </row>
    <row r="7" spans="1:10" s="1" customFormat="1" ht="13.15" customHeight="1" x14ac:dyDescent="0.25">
      <c r="A7" s="11" t="s">
        <v>53</v>
      </c>
      <c r="B7" s="29">
        <v>61901</v>
      </c>
      <c r="C7" s="34">
        <v>47188.21</v>
      </c>
      <c r="D7" s="29">
        <v>19829</v>
      </c>
      <c r="E7" s="34">
        <v>14830.711864000001</v>
      </c>
      <c r="F7" s="29">
        <v>17629</v>
      </c>
      <c r="G7" s="34">
        <v>8630.0499999999993</v>
      </c>
      <c r="H7" s="29">
        <v>99359</v>
      </c>
      <c r="I7" s="34">
        <v>70648.971864000006</v>
      </c>
    </row>
    <row r="8" spans="1:10" s="1" customFormat="1" ht="13.15" customHeight="1" x14ac:dyDescent="0.25">
      <c r="A8" s="11" t="s">
        <v>52</v>
      </c>
      <c r="B8" s="29">
        <v>12344</v>
      </c>
      <c r="C8" s="34">
        <v>10070.27</v>
      </c>
      <c r="D8" s="29">
        <v>28863</v>
      </c>
      <c r="E8" s="34">
        <v>22079.842631</v>
      </c>
      <c r="F8" s="29">
        <v>13329</v>
      </c>
      <c r="G8" s="34">
        <v>6469.38</v>
      </c>
      <c r="H8" s="29">
        <v>54536</v>
      </c>
      <c r="I8" s="34">
        <v>38619.492631000001</v>
      </c>
    </row>
    <row r="9" spans="1:10" s="1" customFormat="1" ht="13.15" customHeight="1" x14ac:dyDescent="0.25">
      <c r="A9" s="11" t="s">
        <v>54</v>
      </c>
      <c r="B9" s="29">
        <v>14292</v>
      </c>
      <c r="C9" s="34">
        <v>10061.950000000001</v>
      </c>
      <c r="D9" s="29">
        <v>34066</v>
      </c>
      <c r="E9" s="34">
        <v>24715.942998999999</v>
      </c>
      <c r="F9" s="29">
        <v>17262</v>
      </c>
      <c r="G9" s="34">
        <v>6161.2200000000021</v>
      </c>
      <c r="H9" s="29">
        <v>65620</v>
      </c>
      <c r="I9" s="34">
        <v>40939.112999000004</v>
      </c>
    </row>
    <row r="10" spans="1:10" s="1" customFormat="1" ht="13.15" customHeight="1" x14ac:dyDescent="0.25">
      <c r="A10" s="10" t="s">
        <v>5</v>
      </c>
      <c r="B10" s="35">
        <v>2879</v>
      </c>
      <c r="C10" s="34">
        <v>1969.21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0.6991540260004292</v>
      </c>
      <c r="C12" s="27">
        <v>0.70094932548707733</v>
      </c>
      <c r="D12" s="27">
        <v>0.23960221368326928</v>
      </c>
      <c r="E12" s="27">
        <v>0.24065479082993366</v>
      </c>
      <c r="F12" s="27">
        <v>0.3655951887183741</v>
      </c>
      <c r="G12" s="27">
        <v>0.40591656416901639</v>
      </c>
      <c r="H12" s="27">
        <v>0.45262966084322254</v>
      </c>
      <c r="I12" s="27">
        <v>0.47034226263866125</v>
      </c>
    </row>
    <row r="13" spans="1:10" s="1" customFormat="1" ht="13.15" customHeight="1" x14ac:dyDescent="0.25">
      <c r="A13" s="11" t="s">
        <v>52</v>
      </c>
      <c r="B13" s="27">
        <v>0.13942193659148153</v>
      </c>
      <c r="C13" s="27">
        <v>0.14958713127649365</v>
      </c>
      <c r="D13" s="27">
        <v>0.34876386572899298</v>
      </c>
      <c r="E13" s="27">
        <v>0.3582848860289311</v>
      </c>
      <c r="F13" s="27">
        <v>0.27642057237660722</v>
      </c>
      <c r="G13" s="27">
        <v>0.30428890932309216</v>
      </c>
      <c r="H13" s="27">
        <v>0.24843860328451359</v>
      </c>
      <c r="I13" s="27">
        <v>0.25710748602241884</v>
      </c>
    </row>
    <row r="14" spans="1:10" s="1" customFormat="1" ht="13.15" customHeight="1" x14ac:dyDescent="0.25">
      <c r="A14" s="30" t="s">
        <v>54</v>
      </c>
      <c r="B14" s="31">
        <v>0.16142403740808928</v>
      </c>
      <c r="C14" s="31">
        <v>0.14946354323642916</v>
      </c>
      <c r="D14" s="31">
        <v>0.41163392058773773</v>
      </c>
      <c r="E14" s="31">
        <v>0.40106032314113521</v>
      </c>
      <c r="F14" s="31">
        <v>0.35798423890501868</v>
      </c>
      <c r="G14" s="31">
        <v>0.28979452650789139</v>
      </c>
      <c r="H14" s="31">
        <v>0.29893173587226385</v>
      </c>
      <c r="I14" s="31">
        <v>0.27255025133892002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60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58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zoomScale="120" zoomScaleNormal="120" workbookViewId="0">
      <selection activeCell="K9" sqref="K9"/>
    </sheetView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10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10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10" s="1" customFormat="1" ht="13.15" customHeight="1" x14ac:dyDescent="0.25">
      <c r="A3" s="5" t="s">
        <v>55</v>
      </c>
      <c r="B3" s="10"/>
      <c r="C3" s="10"/>
      <c r="D3" s="10"/>
      <c r="E3" s="10"/>
      <c r="F3" s="10"/>
      <c r="G3" s="10"/>
      <c r="H3" s="10"/>
      <c r="I3" s="10"/>
    </row>
    <row r="4" spans="1:10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10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10" s="1" customFormat="1" ht="13.15" customHeight="1" x14ac:dyDescent="0.25">
      <c r="A6" s="12" t="s">
        <v>43</v>
      </c>
      <c r="B6" s="28">
        <v>86607</v>
      </c>
      <c r="C6" s="32">
        <v>66401.299999999988</v>
      </c>
      <c r="D6" s="28">
        <v>81060</v>
      </c>
      <c r="E6" s="32">
        <v>60073.441827999995</v>
      </c>
      <c r="F6" s="28">
        <v>46563</v>
      </c>
      <c r="G6" s="32">
        <v>20228.439999999999</v>
      </c>
      <c r="H6" s="28">
        <v>214230</v>
      </c>
      <c r="I6" s="32">
        <v>146703.18182799997</v>
      </c>
      <c r="J6" s="41"/>
    </row>
    <row r="7" spans="1:10" s="1" customFormat="1" ht="13.15" customHeight="1" x14ac:dyDescent="0.25">
      <c r="A7" s="11" t="s">
        <v>53</v>
      </c>
      <c r="B7" s="29">
        <v>60843</v>
      </c>
      <c r="C7" s="34">
        <v>46769.35</v>
      </c>
      <c r="D7" s="29">
        <v>19876</v>
      </c>
      <c r="E7" s="34">
        <v>14765.685912000001</v>
      </c>
      <c r="F7" s="29">
        <v>16848</v>
      </c>
      <c r="G7" s="34">
        <v>8131.8099999999995</v>
      </c>
      <c r="H7" s="29">
        <v>97567</v>
      </c>
      <c r="I7" s="34">
        <v>69666.845912000004</v>
      </c>
    </row>
    <row r="8" spans="1:10" s="1" customFormat="1" ht="13.15" customHeight="1" x14ac:dyDescent="0.25">
      <c r="A8" s="11" t="s">
        <v>52</v>
      </c>
      <c r="B8" s="29">
        <v>11480</v>
      </c>
      <c r="C8" s="34">
        <v>9509.91</v>
      </c>
      <c r="D8" s="29">
        <v>27980</v>
      </c>
      <c r="E8" s="34">
        <v>21315.875985999999</v>
      </c>
      <c r="F8" s="29">
        <v>12555</v>
      </c>
      <c r="G8" s="34">
        <v>6081.49</v>
      </c>
      <c r="H8" s="29">
        <v>52015</v>
      </c>
      <c r="I8" s="34">
        <v>36907.275986000001</v>
      </c>
    </row>
    <row r="9" spans="1:10" s="1" customFormat="1" ht="13.15" customHeight="1" x14ac:dyDescent="0.25">
      <c r="A9" s="11" t="s">
        <v>54</v>
      </c>
      <c r="B9" s="29">
        <v>14284</v>
      </c>
      <c r="C9" s="34">
        <v>10122.040000000001</v>
      </c>
      <c r="D9" s="29">
        <v>33204</v>
      </c>
      <c r="E9" s="34">
        <v>23991.879929999999</v>
      </c>
      <c r="F9" s="29">
        <v>17160</v>
      </c>
      <c r="G9" s="34">
        <v>6015.1399999999994</v>
      </c>
      <c r="H9" s="29">
        <v>64648</v>
      </c>
      <c r="I9" s="34">
        <v>40129.059930000003</v>
      </c>
    </row>
    <row r="10" spans="1:10" s="1" customFormat="1" ht="13.15" customHeight="1" x14ac:dyDescent="0.25">
      <c r="A10" s="10" t="s">
        <v>5</v>
      </c>
      <c r="B10" s="35">
        <v>2748</v>
      </c>
      <c r="C10" s="34">
        <v>1831.48</v>
      </c>
      <c r="D10" s="36"/>
      <c r="E10" s="37"/>
      <c r="F10" s="36"/>
      <c r="G10" s="37"/>
      <c r="H10" s="37"/>
      <c r="I10" s="37"/>
    </row>
    <row r="11" spans="1:10" s="1" customFormat="1" ht="13.15" customHeight="1" x14ac:dyDescent="0.25">
      <c r="A11" s="12" t="s">
        <v>6</v>
      </c>
      <c r="B11" s="23"/>
      <c r="C11" s="23"/>
      <c r="D11" s="23"/>
      <c r="E11" s="23"/>
      <c r="F11" s="23"/>
      <c r="G11" s="23"/>
      <c r="H11" s="23"/>
      <c r="I11" s="23"/>
    </row>
    <row r="12" spans="1:10" s="1" customFormat="1" ht="13.15" customHeight="1" x14ac:dyDescent="0.25">
      <c r="A12" s="11" t="s">
        <v>53</v>
      </c>
      <c r="B12" s="27">
        <v>0.70251827219508811</v>
      </c>
      <c r="C12" s="27">
        <v>0.70434389085755866</v>
      </c>
      <c r="D12" s="27">
        <v>0.24520108561559339</v>
      </c>
      <c r="E12" s="27">
        <v>0.24579390597057105</v>
      </c>
      <c r="F12" s="27">
        <v>0.36183235616261838</v>
      </c>
      <c r="G12" s="27">
        <v>0.40199886891920483</v>
      </c>
      <c r="H12" s="27">
        <v>0.45543107874714095</v>
      </c>
      <c r="I12" s="27">
        <v>0.4748829919291041</v>
      </c>
    </row>
    <row r="13" spans="1:10" s="1" customFormat="1" ht="13.15" customHeight="1" x14ac:dyDescent="0.25">
      <c r="A13" s="11" t="s">
        <v>52</v>
      </c>
      <c r="B13" s="27">
        <v>0.1325527959633748</v>
      </c>
      <c r="C13" s="27">
        <v>0.14321873216337636</v>
      </c>
      <c r="D13" s="27">
        <v>0.3451764125339255</v>
      </c>
      <c r="E13" s="27">
        <v>0.35483027669749317</v>
      </c>
      <c r="F13" s="27">
        <v>0.26963468848656658</v>
      </c>
      <c r="G13" s="27">
        <v>0.30064058325802684</v>
      </c>
      <c r="H13" s="27">
        <v>0.24279979461326612</v>
      </c>
      <c r="I13" s="27">
        <v>0.25157788349315696</v>
      </c>
    </row>
    <row r="14" spans="1:10" s="1" customFormat="1" ht="13.15" customHeight="1" x14ac:dyDescent="0.25">
      <c r="A14" s="30" t="s">
        <v>54</v>
      </c>
      <c r="B14" s="31">
        <v>0.16492893184153706</v>
      </c>
      <c r="C14" s="31">
        <v>0.1524373769790652</v>
      </c>
      <c r="D14" s="31">
        <v>0.4096225018504811</v>
      </c>
      <c r="E14" s="31">
        <v>0.39937581733193583</v>
      </c>
      <c r="F14" s="31">
        <v>0.36853295535081504</v>
      </c>
      <c r="G14" s="31">
        <v>0.29736054782276833</v>
      </c>
      <c r="H14" s="31">
        <v>0.30176912663959299</v>
      </c>
      <c r="I14" s="31">
        <v>0.27353912457773916</v>
      </c>
    </row>
    <row r="15" spans="1:10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10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56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57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85992</v>
      </c>
      <c r="C6" s="32">
        <v>66122.45</v>
      </c>
      <c r="D6" s="28">
        <v>79816</v>
      </c>
      <c r="E6" s="33">
        <v>58774.586295756395</v>
      </c>
      <c r="F6" s="28">
        <v>44931</v>
      </c>
      <c r="G6" s="33">
        <v>19488.41</v>
      </c>
      <c r="H6" s="28">
        <v>210476</v>
      </c>
      <c r="I6" s="33">
        <v>144150.88629575641</v>
      </c>
    </row>
    <row r="7" spans="1:9" s="1" customFormat="1" ht="13.15" customHeight="1" x14ac:dyDescent="0.25">
      <c r="A7" s="11" t="s">
        <v>53</v>
      </c>
      <c r="B7" s="29">
        <v>60006</v>
      </c>
      <c r="C7" s="34">
        <v>46218.96</v>
      </c>
      <c r="D7" s="29">
        <v>19575</v>
      </c>
      <c r="E7" s="24">
        <v>14641.3209494112</v>
      </c>
      <c r="F7" s="29">
        <v>15991</v>
      </c>
      <c r="G7" s="24">
        <v>7723.4299999999994</v>
      </c>
      <c r="H7" s="29">
        <v>95398</v>
      </c>
      <c r="I7" s="25">
        <v>68430.510949411197</v>
      </c>
    </row>
    <row r="8" spans="1:9" s="1" customFormat="1" ht="13.15" customHeight="1" x14ac:dyDescent="0.25">
      <c r="A8" s="11" t="s">
        <v>52</v>
      </c>
      <c r="B8" s="29">
        <v>10999</v>
      </c>
      <c r="C8" s="34">
        <v>8969.75</v>
      </c>
      <c r="D8" s="29">
        <v>27243</v>
      </c>
      <c r="E8" s="24">
        <v>20580.2591916454</v>
      </c>
      <c r="F8" s="29">
        <v>11788</v>
      </c>
      <c r="G8" s="24">
        <v>5563.12</v>
      </c>
      <c r="H8" s="29">
        <v>50015</v>
      </c>
      <c r="I8" s="25">
        <v>35101.119191645404</v>
      </c>
    </row>
    <row r="9" spans="1:9" s="1" customFormat="1" ht="13.15" customHeight="1" x14ac:dyDescent="0.25">
      <c r="A9" s="11" t="s">
        <v>54</v>
      </c>
      <c r="B9" s="29">
        <v>14987</v>
      </c>
      <c r="C9" s="34">
        <v>10933.74</v>
      </c>
      <c r="D9" s="29">
        <v>32998</v>
      </c>
      <c r="E9" s="25">
        <v>23553.0061546998</v>
      </c>
      <c r="F9" s="29">
        <v>17152</v>
      </c>
      <c r="G9" s="24">
        <v>6201.86</v>
      </c>
      <c r="H9" s="29">
        <v>65063</v>
      </c>
      <c r="I9" s="25">
        <v>40619.256154699804</v>
      </c>
    </row>
    <row r="10" spans="1:9" s="1" customFormat="1" ht="13.15" customHeight="1" x14ac:dyDescent="0.25">
      <c r="A10" s="10" t="s">
        <v>5</v>
      </c>
      <c r="B10" s="29">
        <v>2676</v>
      </c>
      <c r="C10" s="34">
        <v>1849.81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f>B7/B6</f>
        <v>0.69780909852079265</v>
      </c>
      <c r="C12" s="39">
        <v>0.69915366845106142</v>
      </c>
      <c r="D12" s="27">
        <v>0.24525157863085095</v>
      </c>
      <c r="E12" s="27">
        <v>0.24910972364374298</v>
      </c>
      <c r="F12" s="27">
        <v>0.35590127083750639</v>
      </c>
      <c r="G12" s="27">
        <v>0.39630888307460688</v>
      </c>
      <c r="H12" s="27">
        <v>0.45324882646952619</v>
      </c>
      <c r="I12" s="27">
        <v>0.47471446557055058</v>
      </c>
    </row>
    <row r="13" spans="1:9" s="1" customFormat="1" ht="13.15" customHeight="1" x14ac:dyDescent="0.25">
      <c r="A13" s="11" t="s">
        <v>52</v>
      </c>
      <c r="B13" s="27">
        <f>B8/B6</f>
        <v>0.12790724718578472</v>
      </c>
      <c r="C13" s="39">
        <v>0.13595427020048753</v>
      </c>
      <c r="D13" s="27">
        <v>0.34132254184624639</v>
      </c>
      <c r="E13" s="27">
        <v>0.35015574738518107</v>
      </c>
      <c r="F13" s="27">
        <v>0.26235783757316777</v>
      </c>
      <c r="G13" s="27">
        <v>0.2854578695747883</v>
      </c>
      <c r="H13" s="27">
        <v>0.23762804310230146</v>
      </c>
      <c r="I13" s="27">
        <v>0.24350262487896154</v>
      </c>
    </row>
    <row r="14" spans="1:9" s="1" customFormat="1" ht="13.15" customHeight="1" x14ac:dyDescent="0.25">
      <c r="A14" s="30" t="s">
        <v>54</v>
      </c>
      <c r="B14" s="31">
        <v>0.17395513770136126</v>
      </c>
      <c r="C14" s="40">
        <v>0.16489206134845114</v>
      </c>
      <c r="D14" s="31">
        <v>0.41342587952290266</v>
      </c>
      <c r="E14" s="31">
        <v>0.40073452897107603</v>
      </c>
      <c r="F14" s="31">
        <v>0.38174089158932584</v>
      </c>
      <c r="G14" s="31">
        <v>0.31823324735060476</v>
      </c>
      <c r="H14" s="31">
        <v>0.30912313042817235</v>
      </c>
      <c r="I14" s="31">
        <v>0.28178290955048801</v>
      </c>
    </row>
    <row r="15" spans="1:9" s="1" customFormat="1" ht="13.15" customHeight="1" x14ac:dyDescent="0.25">
      <c r="A15" s="13" t="s">
        <v>31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15" t="s">
        <v>33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13" t="s">
        <v>35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13" t="s">
        <v>37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44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30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27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85935</v>
      </c>
      <c r="C6" s="32">
        <v>65328.739999999991</v>
      </c>
      <c r="D6" s="28">
        <v>78063</v>
      </c>
      <c r="E6" s="33">
        <v>57439.352120999902</v>
      </c>
      <c r="F6" s="28">
        <v>42891</v>
      </c>
      <c r="G6" s="33">
        <v>18294.61</v>
      </c>
      <c r="H6" s="28">
        <v>206889</v>
      </c>
      <c r="I6" s="33">
        <v>141062.70212099992</v>
      </c>
    </row>
    <row r="7" spans="1:9" s="1" customFormat="1" ht="13.15" customHeight="1" x14ac:dyDescent="0.25">
      <c r="A7" s="11" t="s">
        <v>53</v>
      </c>
      <c r="B7" s="29">
        <v>60607</v>
      </c>
      <c r="C7" s="34">
        <v>46216.34</v>
      </c>
      <c r="D7" s="29">
        <v>19438</v>
      </c>
      <c r="E7" s="24">
        <v>14502.461372</v>
      </c>
      <c r="F7" s="29">
        <v>15227</v>
      </c>
      <c r="G7" s="24">
        <v>7245.4500000000007</v>
      </c>
      <c r="H7" s="29">
        <v>95272</v>
      </c>
      <c r="I7" s="25">
        <v>67964.251371999999</v>
      </c>
    </row>
    <row r="8" spans="1:9" s="1" customFormat="1" ht="13.15" customHeight="1" x14ac:dyDescent="0.25">
      <c r="A8" s="11" t="s">
        <v>52</v>
      </c>
      <c r="B8" s="29">
        <v>10259</v>
      </c>
      <c r="C8" s="34">
        <v>8356.17</v>
      </c>
      <c r="D8" s="29">
        <v>25873</v>
      </c>
      <c r="E8" s="24">
        <v>19623.652184999999</v>
      </c>
      <c r="F8" s="29">
        <v>11118</v>
      </c>
      <c r="G8" s="24">
        <v>5244.29</v>
      </c>
      <c r="H8" s="29">
        <v>47250</v>
      </c>
      <c r="I8" s="25">
        <v>33224.112184999998</v>
      </c>
    </row>
    <row r="9" spans="1:9" s="1" customFormat="1" ht="13.15" customHeight="1" x14ac:dyDescent="0.25">
      <c r="A9" s="11" t="s">
        <v>54</v>
      </c>
      <c r="B9" s="29">
        <v>15069</v>
      </c>
      <c r="C9" s="34">
        <v>10756.23</v>
      </c>
      <c r="D9" s="29">
        <v>32752</v>
      </c>
      <c r="E9" s="25">
        <v>23313.238563999901</v>
      </c>
      <c r="F9" s="29">
        <v>16546</v>
      </c>
      <c r="G9" s="24">
        <v>5804.87</v>
      </c>
      <c r="H9" s="29">
        <v>64367</v>
      </c>
      <c r="I9" s="25">
        <v>39874.338563999903</v>
      </c>
    </row>
    <row r="10" spans="1:9" s="1" customFormat="1" ht="13.15" customHeight="1" x14ac:dyDescent="0.25">
      <c r="A10" s="10" t="s">
        <v>5</v>
      </c>
      <c r="B10" s="29">
        <v>2683</v>
      </c>
      <c r="C10" s="34">
        <v>1803.05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0.70526560772677027</v>
      </c>
      <c r="C12" s="39">
        <v>0.70744269673653593</v>
      </c>
      <c r="D12" s="27">
        <v>0.24900400958200428</v>
      </c>
      <c r="E12" s="27">
        <v>0.25248302490337249</v>
      </c>
      <c r="F12" s="27">
        <v>0.35501620386561283</v>
      </c>
      <c r="G12" s="27">
        <v>0.39604287820292428</v>
      </c>
      <c r="H12" s="27">
        <v>0.46049814151549867</v>
      </c>
      <c r="I12" s="27">
        <v>0.4818017119344703</v>
      </c>
    </row>
    <row r="13" spans="1:9" s="1" customFormat="1" ht="13.15" customHeight="1" x14ac:dyDescent="0.25">
      <c r="A13" s="11" t="s">
        <v>52</v>
      </c>
      <c r="B13" s="27">
        <v>0.11938092744516204</v>
      </c>
      <c r="C13" s="39">
        <v>0.12790955404925919</v>
      </c>
      <c r="D13" s="27">
        <v>0.33143742874345078</v>
      </c>
      <c r="E13" s="27">
        <v>0.34164125221436065</v>
      </c>
      <c r="F13" s="27">
        <v>0.25921521997621877</v>
      </c>
      <c r="G13" s="27">
        <v>0.28665765490491463</v>
      </c>
      <c r="H13" s="27">
        <v>0.22838333599176369</v>
      </c>
      <c r="I13" s="27">
        <v>0.23552726330523016</v>
      </c>
    </row>
    <row r="14" spans="1:9" s="1" customFormat="1" ht="13.15" customHeight="1" x14ac:dyDescent="0.25">
      <c r="A14" s="30" t="s">
        <v>54</v>
      </c>
      <c r="B14" s="31">
        <v>0.17535346482806771</v>
      </c>
      <c r="C14" s="40">
        <v>0.16464774921420497</v>
      </c>
      <c r="D14" s="31">
        <v>0.41955856167454492</v>
      </c>
      <c r="E14" s="31">
        <v>0.40587572288226681</v>
      </c>
      <c r="F14" s="31">
        <v>0.3857685761581684</v>
      </c>
      <c r="G14" s="31">
        <v>0.3172994668921611</v>
      </c>
      <c r="H14" s="31">
        <v>0.31111852249273764</v>
      </c>
      <c r="I14" s="31">
        <v>0.28267102476029937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45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28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25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83776</v>
      </c>
      <c r="C6" s="32">
        <v>64191.55</v>
      </c>
      <c r="D6" s="28">
        <f>SUM(D7:D9)</f>
        <v>76233</v>
      </c>
      <c r="E6" s="33">
        <f>SUM(E7:E9)</f>
        <v>56149.429522999999</v>
      </c>
      <c r="F6" s="28">
        <v>40542</v>
      </c>
      <c r="G6" s="33">
        <v>17267.650000000001</v>
      </c>
      <c r="H6" s="28">
        <f>SUM(H7:H9)</f>
        <v>200551</v>
      </c>
      <c r="I6" s="33">
        <f>SUM(I7:I9)</f>
        <v>137608.62952299998</v>
      </c>
    </row>
    <row r="7" spans="1:9" s="1" customFormat="1" ht="13.15" customHeight="1" x14ac:dyDescent="0.25">
      <c r="A7" s="11" t="s">
        <v>53</v>
      </c>
      <c r="B7" s="29">
        <v>59382</v>
      </c>
      <c r="C7" s="34">
        <v>45691.07</v>
      </c>
      <c r="D7" s="29">
        <v>19249</v>
      </c>
      <c r="E7" s="24">
        <v>14475.420781000001</v>
      </c>
      <c r="F7" s="29">
        <v>14470</v>
      </c>
      <c r="G7" s="24">
        <v>6848.93</v>
      </c>
      <c r="H7" s="29">
        <f>SUM(B7+D7+F7)</f>
        <v>93101</v>
      </c>
      <c r="I7" s="25">
        <f>SUM(C7+E7+G7)</f>
        <v>67015.420780999993</v>
      </c>
    </row>
    <row r="8" spans="1:9" s="1" customFormat="1" ht="13.15" customHeight="1" x14ac:dyDescent="0.25">
      <c r="A8" s="11" t="s">
        <v>52</v>
      </c>
      <c r="B8" s="29">
        <v>9403</v>
      </c>
      <c r="C8" s="34">
        <v>7766.25</v>
      </c>
      <c r="D8" s="29">
        <v>24536</v>
      </c>
      <c r="E8" s="24">
        <v>18596.751745000001</v>
      </c>
      <c r="F8" s="29">
        <v>10266</v>
      </c>
      <c r="G8" s="24">
        <v>4904.59</v>
      </c>
      <c r="H8" s="29">
        <f t="shared" ref="H8:H9" si="0">SUM(B8+D8+F8)</f>
        <v>44205</v>
      </c>
      <c r="I8" s="25">
        <f t="shared" ref="I8:I9" si="1">SUM(C8+E8+G8)</f>
        <v>31267.591745000002</v>
      </c>
    </row>
    <row r="9" spans="1:9" s="1" customFormat="1" ht="13.15" customHeight="1" x14ac:dyDescent="0.25">
      <c r="A9" s="11" t="s">
        <v>54</v>
      </c>
      <c r="B9" s="29">
        <v>14991</v>
      </c>
      <c r="C9" s="34">
        <v>10734.23</v>
      </c>
      <c r="D9" s="29">
        <v>32448</v>
      </c>
      <c r="E9" s="25">
        <v>23077.256997</v>
      </c>
      <c r="F9" s="29">
        <v>15806</v>
      </c>
      <c r="G9" s="24">
        <v>5514.130000000001</v>
      </c>
      <c r="H9" s="29">
        <f t="shared" si="0"/>
        <v>63245</v>
      </c>
      <c r="I9" s="25">
        <f t="shared" si="1"/>
        <v>39325.616997000005</v>
      </c>
    </row>
    <row r="10" spans="1:9" s="1" customFormat="1" ht="13.15" customHeight="1" x14ac:dyDescent="0.25">
      <c r="A10" s="10" t="s">
        <v>5</v>
      </c>
      <c r="B10" s="29">
        <v>2593</v>
      </c>
      <c r="C10" s="34">
        <v>1767.03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0.70881875477463718</v>
      </c>
      <c r="C12" s="39">
        <v>0.71179259575442555</v>
      </c>
      <c r="D12" s="27">
        <f>D7/$D$6</f>
        <v>0.2525021972111815</v>
      </c>
      <c r="E12" s="27">
        <f>E7/$E$6</f>
        <v>0.25780174267078815</v>
      </c>
      <c r="F12" s="27">
        <v>0.35691381776922698</v>
      </c>
      <c r="G12" s="27">
        <v>0.39663358939983145</v>
      </c>
      <c r="H12" s="27">
        <f>H7/$H$6</f>
        <v>0.46422605721237992</v>
      </c>
      <c r="I12" s="27">
        <f>I7/$I$6</f>
        <v>0.48700013228312111</v>
      </c>
    </row>
    <row r="13" spans="1:9" s="1" customFormat="1" ht="13.15" customHeight="1" x14ac:dyDescent="0.25">
      <c r="A13" s="11" t="s">
        <v>52</v>
      </c>
      <c r="B13" s="27">
        <v>0.11223978227654698</v>
      </c>
      <c r="C13" s="39">
        <v>0.12098555027881396</v>
      </c>
      <c r="D13" s="27">
        <f t="shared" ref="D13:D14" si="2">D8/$D$6</f>
        <v>0.32185536447470253</v>
      </c>
      <c r="E13" s="27">
        <f t="shared" ref="E13:E14" si="3">E8/$E$6</f>
        <v>0.33120108081209226</v>
      </c>
      <c r="F13" s="27">
        <v>0.25321888412017168</v>
      </c>
      <c r="G13" s="27">
        <v>0.28403343825013827</v>
      </c>
      <c r="H13" s="27">
        <f t="shared" ref="H13:H14" si="4">H8/$H$6</f>
        <v>0.22041774910122613</v>
      </c>
      <c r="I13" s="27">
        <f t="shared" ref="I13:I14" si="5">I8/$I$6</f>
        <v>0.22722115504953794</v>
      </c>
    </row>
    <row r="14" spans="1:9" s="1" customFormat="1" ht="13.15" customHeight="1" x14ac:dyDescent="0.25">
      <c r="A14" s="30" t="s">
        <v>54</v>
      </c>
      <c r="B14" s="31">
        <v>0.17894146294881588</v>
      </c>
      <c r="C14" s="40">
        <v>0.1672218539667604</v>
      </c>
      <c r="D14" s="31">
        <f t="shared" si="2"/>
        <v>0.42564243831411591</v>
      </c>
      <c r="E14" s="31">
        <f t="shared" si="3"/>
        <v>0.41099717651711964</v>
      </c>
      <c r="F14" s="31">
        <v>0.38986729811060133</v>
      </c>
      <c r="G14" s="31">
        <v>0.31933297235003028</v>
      </c>
      <c r="H14" s="31">
        <f t="shared" si="4"/>
        <v>0.315356193686394</v>
      </c>
      <c r="I14" s="31">
        <f t="shared" si="5"/>
        <v>0.28577871266734112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45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26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24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81998</v>
      </c>
      <c r="C6" s="32">
        <v>62785.279999999999</v>
      </c>
      <c r="D6" s="28">
        <f>SUM(D7:D9)</f>
        <v>75278</v>
      </c>
      <c r="E6" s="33">
        <f>SUM(E7:E9)</f>
        <v>55252.894910999996</v>
      </c>
      <c r="F6" s="28">
        <v>38554</v>
      </c>
      <c r="G6" s="33">
        <v>16129.66</v>
      </c>
      <c r="H6" s="28">
        <f>SUM(H7:H9)</f>
        <v>195830</v>
      </c>
      <c r="I6" s="33">
        <f>SUM(I7:I9)</f>
        <v>134167.83491099998</v>
      </c>
    </row>
    <row r="7" spans="1:9" s="1" customFormat="1" ht="13.15" customHeight="1" x14ac:dyDescent="0.25">
      <c r="A7" s="11" t="s">
        <v>53</v>
      </c>
      <c r="B7" s="29">
        <v>57894</v>
      </c>
      <c r="C7" s="34">
        <v>44692.42</v>
      </c>
      <c r="D7" s="29">
        <v>19286</v>
      </c>
      <c r="E7" s="24">
        <v>14471.764523</v>
      </c>
      <c r="F7" s="29">
        <v>13577</v>
      </c>
      <c r="G7" s="24">
        <v>6388.0599999999995</v>
      </c>
      <c r="H7" s="29">
        <f>SUM(B7+D7+F7)</f>
        <v>90757</v>
      </c>
      <c r="I7" s="25">
        <f>SUM(C7+E7+G7)</f>
        <v>65552.244523000001</v>
      </c>
    </row>
    <row r="8" spans="1:9" s="1" customFormat="1" ht="13.15" customHeight="1" x14ac:dyDescent="0.25">
      <c r="A8" s="11" t="s">
        <v>52</v>
      </c>
      <c r="B8" s="29">
        <v>8551</v>
      </c>
      <c r="C8" s="34">
        <v>7022.41</v>
      </c>
      <c r="D8" s="29">
        <v>23403</v>
      </c>
      <c r="E8" s="24">
        <v>17731.731027999998</v>
      </c>
      <c r="F8" s="29">
        <v>9596</v>
      </c>
      <c r="G8" s="24">
        <v>4509.09</v>
      </c>
      <c r="H8" s="29">
        <f t="shared" ref="H8:H9" si="0">SUM(B8+D8+F8)</f>
        <v>41550</v>
      </c>
      <c r="I8" s="25">
        <f t="shared" ref="I8:I9" si="1">SUM(C8+E8+G8)</f>
        <v>29263.231027999998</v>
      </c>
    </row>
    <row r="9" spans="1:9" s="1" customFormat="1" ht="13.15" customHeight="1" x14ac:dyDescent="0.25">
      <c r="A9" s="11" t="s">
        <v>54</v>
      </c>
      <c r="B9" s="29">
        <v>15553</v>
      </c>
      <c r="C9" s="34">
        <v>11070.45</v>
      </c>
      <c r="D9" s="29">
        <v>32589</v>
      </c>
      <c r="E9" s="25">
        <v>23049.399359999999</v>
      </c>
      <c r="F9" s="29">
        <v>15381</v>
      </c>
      <c r="G9" s="24">
        <v>5232.51</v>
      </c>
      <c r="H9" s="29">
        <f t="shared" si="0"/>
        <v>63523</v>
      </c>
      <c r="I9" s="25">
        <f t="shared" si="1"/>
        <v>39352.359360000002</v>
      </c>
    </row>
    <row r="10" spans="1:9" s="1" customFormat="1" ht="13.15" customHeight="1" x14ac:dyDescent="0.25">
      <c r="A10" s="10" t="s">
        <v>5</v>
      </c>
      <c r="B10" s="29">
        <v>2444</v>
      </c>
      <c r="C10" s="34">
        <v>1694.7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0.70604161077099437</v>
      </c>
      <c r="C12" s="39">
        <v>0.71182958808179242</v>
      </c>
      <c r="D12" s="27">
        <f>D7/$D$6</f>
        <v>0.25619702967666513</v>
      </c>
      <c r="E12" s="27">
        <f>E7/$E$6</f>
        <v>0.26191866591444235</v>
      </c>
      <c r="F12" s="27">
        <v>0.35215541837422837</v>
      </c>
      <c r="G12" s="27">
        <v>0.39604430595561219</v>
      </c>
      <c r="H12" s="27">
        <f>H7/$H$6</f>
        <v>0.46344788847469742</v>
      </c>
      <c r="I12" s="27">
        <f>I7/$I$6</f>
        <v>0.48858390363445886</v>
      </c>
    </row>
    <row r="13" spans="1:9" s="1" customFormat="1" ht="13.15" customHeight="1" x14ac:dyDescent="0.25">
      <c r="A13" s="11" t="s">
        <v>52</v>
      </c>
      <c r="B13" s="27">
        <v>0.10428303129344618</v>
      </c>
      <c r="C13" s="39">
        <v>0.11184803189537421</v>
      </c>
      <c r="D13" s="27">
        <f t="shared" ref="D13:D14" si="2">D8/$D$6</f>
        <v>0.31088764313610884</v>
      </c>
      <c r="E13" s="27">
        <f t="shared" ref="E13:E14" si="3">E8/$E$6</f>
        <v>0.32091949311546181</v>
      </c>
      <c r="F13" s="27">
        <v>0.24889765004928152</v>
      </c>
      <c r="G13" s="27">
        <v>0.27955269980892344</v>
      </c>
      <c r="H13" s="27">
        <f t="shared" ref="H13:H14" si="4">H8/$H$6</f>
        <v>0.21217382423530615</v>
      </c>
      <c r="I13" s="27">
        <f t="shared" ref="I13:I14" si="5">I8/$I$6</f>
        <v>0.21810913955205222</v>
      </c>
    </row>
    <row r="14" spans="1:9" s="1" customFormat="1" ht="13.15" customHeight="1" x14ac:dyDescent="0.25">
      <c r="A14" s="30" t="s">
        <v>54</v>
      </c>
      <c r="B14" s="31">
        <v>0.1896753579355594</v>
      </c>
      <c r="C14" s="40">
        <v>0.1763223800228334</v>
      </c>
      <c r="D14" s="31">
        <f t="shared" si="2"/>
        <v>0.43291532718722603</v>
      </c>
      <c r="E14" s="31">
        <f t="shared" si="3"/>
        <v>0.41716184097009584</v>
      </c>
      <c r="F14" s="31">
        <v>0.39894693157649014</v>
      </c>
      <c r="G14" s="31">
        <v>0.32440299423546437</v>
      </c>
      <c r="H14" s="31">
        <f t="shared" si="4"/>
        <v>0.3243782872899964</v>
      </c>
      <c r="I14" s="31">
        <f t="shared" si="5"/>
        <v>0.29330695681348906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46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23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GridLines="0" zoomScale="120" zoomScaleNormal="120" workbookViewId="0"/>
  </sheetViews>
  <sheetFormatPr baseColWidth="10" defaultColWidth="11.42578125" defaultRowHeight="13.5" x14ac:dyDescent="0.25"/>
  <cols>
    <col min="1" max="1" width="24.140625" style="2" customWidth="1"/>
    <col min="2" max="9" width="11.85546875" style="1" customWidth="1"/>
    <col min="10" max="16384" width="11.42578125" style="4"/>
  </cols>
  <sheetData>
    <row r="1" spans="1:9" s="1" customFormat="1" ht="13.15" customHeight="1" x14ac:dyDescent="0.25">
      <c r="A1" s="22" t="s">
        <v>13</v>
      </c>
      <c r="B1" s="10"/>
      <c r="C1" s="10"/>
      <c r="D1" s="10"/>
      <c r="E1" s="10"/>
      <c r="F1" s="10"/>
      <c r="G1" s="10"/>
      <c r="H1" s="10"/>
      <c r="I1" s="3" t="s">
        <v>22</v>
      </c>
    </row>
    <row r="2" spans="1:9" s="1" customFormat="1" ht="13.15" customHeight="1" x14ac:dyDescent="0.25">
      <c r="A2" s="22" t="s">
        <v>18</v>
      </c>
      <c r="B2" s="10"/>
      <c r="C2" s="10"/>
      <c r="D2" s="10"/>
      <c r="E2" s="10"/>
      <c r="F2" s="10"/>
      <c r="G2" s="10"/>
      <c r="H2" s="10"/>
      <c r="I2" s="3"/>
    </row>
    <row r="3" spans="1:9" s="1" customFormat="1" ht="13.15" customHeight="1" x14ac:dyDescent="0.25">
      <c r="A3" s="5" t="s">
        <v>19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13.15" customHeight="1" x14ac:dyDescent="0.25">
      <c r="A4" s="6" t="s">
        <v>4</v>
      </c>
      <c r="B4" s="17" t="s">
        <v>41</v>
      </c>
      <c r="C4" s="18"/>
      <c r="D4" s="17" t="s">
        <v>40</v>
      </c>
      <c r="E4" s="18"/>
      <c r="F4" s="17" t="s">
        <v>39</v>
      </c>
      <c r="G4" s="18"/>
      <c r="H4" s="17" t="s">
        <v>42</v>
      </c>
      <c r="I4" s="19"/>
    </row>
    <row r="5" spans="1:9" s="1" customFormat="1" ht="30" customHeight="1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9" t="s">
        <v>1</v>
      </c>
    </row>
    <row r="6" spans="1:9" s="1" customFormat="1" ht="13.15" customHeight="1" x14ac:dyDescent="0.25">
      <c r="A6" s="12" t="s">
        <v>43</v>
      </c>
      <c r="B6" s="28">
        <v>79937</v>
      </c>
      <c r="C6" s="32">
        <v>60999.64</v>
      </c>
      <c r="D6" s="28">
        <f>SUM(D7:D9)</f>
        <v>74147</v>
      </c>
      <c r="E6" s="33">
        <f>SUM(E7:E9)</f>
        <v>53764.085869000002</v>
      </c>
      <c r="F6" s="28">
        <v>37203</v>
      </c>
      <c r="G6" s="33">
        <v>15440.77</v>
      </c>
      <c r="H6" s="28">
        <f>SUM(H7:H9)</f>
        <v>191287</v>
      </c>
      <c r="I6" s="33">
        <f>SUM(I7:I9)</f>
        <v>130204.49586899999</v>
      </c>
    </row>
    <row r="7" spans="1:9" s="1" customFormat="1" ht="13.15" customHeight="1" x14ac:dyDescent="0.25">
      <c r="A7" s="11" t="s">
        <v>53</v>
      </c>
      <c r="B7" s="29">
        <v>56799</v>
      </c>
      <c r="C7" s="34">
        <v>43632.4</v>
      </c>
      <c r="D7" s="29">
        <v>19087</v>
      </c>
      <c r="E7" s="24">
        <v>14281.672949</v>
      </c>
      <c r="F7" s="29">
        <v>13197</v>
      </c>
      <c r="G7" s="24">
        <v>6151.3099999999995</v>
      </c>
      <c r="H7" s="29">
        <f>SUM(B7+D7+F7)</f>
        <v>89083</v>
      </c>
      <c r="I7" s="25">
        <f>SUM(C7+E7+G7)</f>
        <v>64065.382948999999</v>
      </c>
    </row>
    <row r="8" spans="1:9" s="1" customFormat="1" ht="13.15" customHeight="1" x14ac:dyDescent="0.25">
      <c r="A8" s="11" t="s">
        <v>52</v>
      </c>
      <c r="B8" s="29">
        <v>7821</v>
      </c>
      <c r="C8" s="34">
        <v>6447.43</v>
      </c>
      <c r="D8" s="29">
        <v>22516</v>
      </c>
      <c r="E8" s="24">
        <v>16807.633043999998</v>
      </c>
      <c r="F8" s="29">
        <v>9273</v>
      </c>
      <c r="G8" s="24">
        <v>4362.3</v>
      </c>
      <c r="H8" s="29">
        <f t="shared" ref="H8:H9" si="0">SUM(B8+D8+F8)</f>
        <v>39610</v>
      </c>
      <c r="I8" s="25">
        <f t="shared" ref="I8:I9" si="1">SUM(C8+E8+G8)</f>
        <v>27617.363043999998</v>
      </c>
    </row>
    <row r="9" spans="1:9" s="1" customFormat="1" ht="13.15" customHeight="1" x14ac:dyDescent="0.25">
      <c r="A9" s="11" t="s">
        <v>54</v>
      </c>
      <c r="B9" s="29">
        <v>15317</v>
      </c>
      <c r="C9" s="34">
        <v>10919.81</v>
      </c>
      <c r="D9" s="29">
        <v>32544</v>
      </c>
      <c r="E9" s="25">
        <v>22674.779876000001</v>
      </c>
      <c r="F9" s="29">
        <v>14733</v>
      </c>
      <c r="G9" s="24">
        <v>4927.1600000000008</v>
      </c>
      <c r="H9" s="29">
        <f t="shared" si="0"/>
        <v>62594</v>
      </c>
      <c r="I9" s="25">
        <f t="shared" si="1"/>
        <v>38521.749876000002</v>
      </c>
    </row>
    <row r="10" spans="1:9" s="1" customFormat="1" ht="13.15" customHeight="1" x14ac:dyDescent="0.25">
      <c r="A10" s="10" t="s">
        <v>5</v>
      </c>
      <c r="B10" s="29">
        <v>2500</v>
      </c>
      <c r="C10" s="34">
        <v>1710.92</v>
      </c>
      <c r="D10" s="29"/>
      <c r="E10" s="26"/>
      <c r="F10" s="29"/>
      <c r="G10" s="26"/>
      <c r="H10" s="29"/>
      <c r="I10" s="26"/>
    </row>
    <row r="11" spans="1:9" s="1" customFormat="1" ht="13.15" customHeight="1" x14ac:dyDescent="0.25">
      <c r="A11" s="12" t="s">
        <v>6</v>
      </c>
      <c r="B11" s="23"/>
      <c r="C11" s="38"/>
      <c r="D11" s="23"/>
      <c r="E11" s="23"/>
      <c r="F11" s="23"/>
      <c r="G11" s="23"/>
      <c r="H11" s="23"/>
      <c r="I11" s="23"/>
    </row>
    <row r="12" spans="1:9" s="1" customFormat="1" ht="13.15" customHeight="1" x14ac:dyDescent="0.25">
      <c r="A12" s="11" t="s">
        <v>53</v>
      </c>
      <c r="B12" s="27">
        <v>0.71054705580644761</v>
      </c>
      <c r="C12" s="39">
        <v>0.71528946728210208</v>
      </c>
      <c r="D12" s="27">
        <f>D7/$D$6</f>
        <v>0.25742106895761124</v>
      </c>
      <c r="E12" s="27">
        <f>E7/$E$6</f>
        <v>0.26563592997374319</v>
      </c>
      <c r="F12" s="27">
        <v>0.35472945730183048</v>
      </c>
      <c r="G12" s="27">
        <v>0.39838103928754842</v>
      </c>
      <c r="H12" s="27">
        <f>H7/$H$6</f>
        <v>0.46570336719170669</v>
      </c>
      <c r="I12" s="27">
        <f>I7/$I$6</f>
        <v>0.4920366422174608</v>
      </c>
    </row>
    <row r="13" spans="1:9" s="1" customFormat="1" ht="13.15" customHeight="1" x14ac:dyDescent="0.25">
      <c r="A13" s="11" t="s">
        <v>52</v>
      </c>
      <c r="B13" s="27">
        <v>9.7839548644557586E-2</v>
      </c>
      <c r="C13" s="39">
        <v>0.10569619755132982</v>
      </c>
      <c r="D13" s="27">
        <f t="shared" ref="D13:D14" si="2">D8/$D$6</f>
        <v>0.30366703979931758</v>
      </c>
      <c r="E13" s="27">
        <f t="shared" ref="E13:E14" si="3">E8/$E$6</f>
        <v>0.31261822408648376</v>
      </c>
      <c r="F13" s="27">
        <v>0.24925409241190227</v>
      </c>
      <c r="G13" s="27">
        <v>0.28251829410061802</v>
      </c>
      <c r="H13" s="27">
        <f t="shared" ref="H13:H14" si="4">H8/$H$6</f>
        <v>0.20707105030660736</v>
      </c>
      <c r="I13" s="27">
        <f t="shared" ref="I13:I14" si="5">I8/$I$6</f>
        <v>0.21210759935498769</v>
      </c>
    </row>
    <row r="14" spans="1:9" s="1" customFormat="1" ht="13.15" customHeight="1" x14ac:dyDescent="0.25">
      <c r="A14" s="30" t="s">
        <v>54</v>
      </c>
      <c r="B14" s="31">
        <v>0.19161339554899484</v>
      </c>
      <c r="C14" s="40">
        <v>0.1790143351665682</v>
      </c>
      <c r="D14" s="31">
        <f t="shared" si="2"/>
        <v>0.43891189124307117</v>
      </c>
      <c r="E14" s="31">
        <f t="shared" si="3"/>
        <v>0.42174584593977299</v>
      </c>
      <c r="F14" s="31">
        <v>0.39601645028626725</v>
      </c>
      <c r="G14" s="31">
        <v>0.31910066661183351</v>
      </c>
      <c r="H14" s="31">
        <f t="shared" si="4"/>
        <v>0.32722558250168593</v>
      </c>
      <c r="I14" s="31">
        <f t="shared" si="5"/>
        <v>0.29585575842755157</v>
      </c>
    </row>
    <row r="15" spans="1:9" s="1" customFormat="1" ht="13.15" customHeight="1" x14ac:dyDescent="0.25">
      <c r="A15" s="20" t="s">
        <v>32</v>
      </c>
      <c r="B15" s="14"/>
      <c r="C15" s="14"/>
      <c r="D15" s="14"/>
      <c r="E15" s="14"/>
      <c r="F15" s="14"/>
      <c r="G15" s="14"/>
      <c r="H15" s="14"/>
      <c r="I15" s="14"/>
    </row>
    <row r="16" spans="1:9" s="1" customFormat="1" ht="13.15" customHeight="1" x14ac:dyDescent="0.25">
      <c r="A16" s="21" t="s">
        <v>34</v>
      </c>
      <c r="B16" s="13"/>
      <c r="C16" s="13"/>
      <c r="D16" s="13"/>
      <c r="E16" s="13"/>
      <c r="F16" s="10"/>
      <c r="G16" s="10"/>
      <c r="H16" s="10"/>
      <c r="I16" s="10"/>
    </row>
    <row r="17" spans="1:9" s="1" customFormat="1" ht="13.15" customHeight="1" x14ac:dyDescent="0.25">
      <c r="A17" s="20" t="s">
        <v>36</v>
      </c>
      <c r="B17" s="13"/>
      <c r="C17" s="13"/>
      <c r="D17" s="13"/>
      <c r="E17" s="13"/>
      <c r="F17" s="10"/>
      <c r="G17" s="10"/>
      <c r="H17" s="10"/>
      <c r="I17" s="10"/>
    </row>
    <row r="18" spans="1:9" s="1" customFormat="1" ht="13.15" customHeight="1" x14ac:dyDescent="0.25">
      <c r="A18" s="20" t="s">
        <v>38</v>
      </c>
      <c r="B18" s="10"/>
      <c r="C18" s="10"/>
      <c r="D18" s="10"/>
      <c r="E18" s="10"/>
      <c r="F18" s="10"/>
      <c r="G18" s="10"/>
      <c r="H18" s="10"/>
      <c r="I18" s="10"/>
    </row>
    <row r="19" spans="1:9" s="1" customFormat="1" ht="13.15" customHeight="1" x14ac:dyDescent="0.25">
      <c r="A19" s="13" t="s">
        <v>2</v>
      </c>
      <c r="B19" s="10"/>
      <c r="C19" s="10"/>
      <c r="D19" s="10"/>
      <c r="E19" s="10"/>
      <c r="F19" s="10"/>
      <c r="G19" s="10"/>
      <c r="H19" s="10"/>
      <c r="I19" s="10"/>
    </row>
    <row r="20" spans="1:9" ht="13.15" customHeight="1" x14ac:dyDescent="0.2">
      <c r="A20" s="16" t="s">
        <v>47</v>
      </c>
      <c r="B20" s="10"/>
      <c r="C20" s="10"/>
      <c r="D20" s="10"/>
      <c r="E20" s="10"/>
      <c r="F20" s="10"/>
      <c r="G20" s="10"/>
      <c r="H20" s="10"/>
      <c r="I20" s="10"/>
    </row>
    <row r="21" spans="1:9" s="1" customFormat="1" ht="13.15" customHeight="1" x14ac:dyDescent="0.25">
      <c r="A21" s="13" t="s">
        <v>20</v>
      </c>
      <c r="B21" s="10"/>
      <c r="C21" s="10"/>
      <c r="D21" s="10"/>
      <c r="E21" s="10"/>
      <c r="F21" s="10"/>
      <c r="G21" s="10"/>
      <c r="H21" s="10"/>
      <c r="I21" s="10"/>
    </row>
    <row r="23" spans="1:9" s="1" customFormat="1" ht="13.15" customHeight="1" x14ac:dyDescent="0.25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4</vt:i4>
      </vt:variant>
    </vt:vector>
  </HeadingPairs>
  <TitlesOfParts>
    <vt:vector size="19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Andreani Tania BFS</cp:lastModifiedBy>
  <cp:lastPrinted>2019-02-15T12:26:11Z</cp:lastPrinted>
  <dcterms:created xsi:type="dcterms:W3CDTF">2000-10-30T14:53:48Z</dcterms:created>
  <dcterms:modified xsi:type="dcterms:W3CDTF">2022-11-02T13:55:51Z</dcterms:modified>
</cp:coreProperties>
</file>