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1-401206 Places d'apprentissage\2022\"/>
    </mc:Choice>
  </mc:AlternateContent>
  <xr:revisionPtr revIDLastSave="0" documentId="13_ncr:1_{4028C2C2-FE2E-40EE-816B-A7C6583B50F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3" r:id="rId1"/>
    <sheet name="T1" sheetId="1" r:id="rId2"/>
    <sheet name="T2" sheetId="4" r:id="rId3"/>
    <sheet name="T3" sheetId="6" r:id="rId4"/>
    <sheet name="TD1" sheetId="5" r:id="rId5"/>
    <sheet name="TD2" sheetId="7" r:id="rId6"/>
  </sheets>
  <definedNames>
    <definedName name="_xlnm.Print_Area" localSheetId="0">Index!$A$2:$M$14</definedName>
    <definedName name="_xlnm.Print_Area" localSheetId="1">'T1'!$A$2:$J$16</definedName>
    <definedName name="_xlnm.Print_Area" localSheetId="2">'T2'!$A$2:$D$36</definedName>
    <definedName name="_xlnm.Print_Area" localSheetId="3">'T3'!$A$2:$D$32</definedName>
    <definedName name="_xlnm.Print_Area" localSheetId="4">'TD1'!$A$2:$D$14</definedName>
    <definedName name="_xlnm.Print_Area" localSheetId="5">'TD2'!$A$2:$D$16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A2" i="1"/>
  <c r="A16" i="7"/>
  <c r="A12" i="3"/>
  <c r="A15" i="7"/>
  <c r="A2" i="7"/>
  <c r="A14" i="5"/>
  <c r="A13" i="5"/>
  <c r="A2" i="5"/>
  <c r="A32" i="6"/>
  <c r="A31" i="6"/>
  <c r="A2" i="6"/>
  <c r="A36" i="4"/>
  <c r="A35" i="4"/>
  <c r="A2" i="4"/>
  <c r="A16" i="1"/>
  <c r="A15" i="1"/>
  <c r="H7" i="1"/>
  <c r="I7" i="1"/>
  <c r="H8" i="1"/>
  <c r="I8" i="1"/>
  <c r="D7" i="1"/>
  <c r="E7" i="1"/>
  <c r="F7" i="1"/>
  <c r="G7" i="1"/>
  <c r="D8" i="1"/>
  <c r="E8" i="1"/>
  <c r="F8" i="1"/>
  <c r="G8" i="1"/>
  <c r="C7" i="1"/>
  <c r="C8" i="1"/>
  <c r="B10" i="3"/>
  <c r="B7" i="3"/>
  <c r="B9" i="3"/>
  <c r="B6" i="3"/>
  <c r="B5" i="3"/>
</calcChain>
</file>

<file path=xl/sharedStrings.xml><?xml version="1.0" encoding="utf-8"?>
<sst xmlns="http://schemas.openxmlformats.org/spreadsheetml/2006/main" count="122" uniqueCount="87">
  <si>
    <t>Total</t>
  </si>
  <si>
    <t>T1</t>
  </si>
  <si>
    <t>T2</t>
  </si>
  <si>
    <t>TD1</t>
  </si>
  <si>
    <t>Espace Mittelland</t>
  </si>
  <si>
    <t>Tessin</t>
  </si>
  <si>
    <t>T3</t>
  </si>
  <si>
    <t>Lehrstellenquote</t>
  </si>
  <si>
    <t>Bemerkung: kursiv gesetzte Daten sind in der Grafik nicht dargestellt.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</si>
  <si>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Nicht AHV-pflichtige Lernende sind im Total der Beschäftigten enthalten.</t>
    </r>
  </si>
  <si>
    <t>Lernende</t>
  </si>
  <si>
    <t>Lernende in %</t>
  </si>
  <si>
    <t>Genferseeregion</t>
  </si>
  <si>
    <t>Nordwestschweiz</t>
  </si>
  <si>
    <t>Zürich</t>
  </si>
  <si>
    <t>Ostschweiz</t>
  </si>
  <si>
    <t>Zentralschweiz</t>
  </si>
  <si>
    <t>Sektor 1</t>
  </si>
  <si>
    <t>A. Land- u. Forstwirtschaft, Fischerei</t>
  </si>
  <si>
    <t>Sektor 2</t>
  </si>
  <si>
    <t>B. Bergbau u. Gewinnung von Steinen u. Erden</t>
  </si>
  <si>
    <t>C. Verarbeitendes Gewerbe/Herstellung von Waren</t>
  </si>
  <si>
    <t>D. Energieversorgung</t>
  </si>
  <si>
    <t>E. Wasserversorgung u. Abfallentsorgung</t>
  </si>
  <si>
    <t>F. Baugewerbe/Bau</t>
  </si>
  <si>
    <t>Sektor 3</t>
  </si>
  <si>
    <t>G. Handel; Instandhaltung u. Reparatur von Motorfahrzeugen</t>
  </si>
  <si>
    <t>H. Verkehr u. Lagerei</t>
  </si>
  <si>
    <t>I. Gastgewerbe/Beherbergung u. Gastronomie</t>
  </si>
  <si>
    <t>J. Information u. Kommunikation</t>
  </si>
  <si>
    <t>K. Erbringung von Finanz- u. Versicherungsdl.</t>
  </si>
  <si>
    <t>L. Grundstücks- u. Wohnungswesen</t>
  </si>
  <si>
    <t>M. Freiberufliche, wissenschaftliche u. techn. DL</t>
  </si>
  <si>
    <t>N. Erbringung von sonstigen wirtschaftlichen DL</t>
  </si>
  <si>
    <t>O. Öffentliche Verwaltung, Verteidigung, Sozialversicherung</t>
  </si>
  <si>
    <t>P. Erziehung u. Unterricht</t>
  </si>
  <si>
    <t>Q. Gesundheits- u. Sozialwesen</t>
  </si>
  <si>
    <t>R. Kunst, Unterhaltung u. Erholung</t>
  </si>
  <si>
    <t>S. Erbringung von sonstigen DL</t>
  </si>
  <si>
    <t>1-9 VZÄ</t>
  </si>
  <si>
    <t>10-49 VZÄ</t>
  </si>
  <si>
    <t>50-249 VZÄ</t>
  </si>
  <si>
    <t>250+VZÄ</t>
  </si>
  <si>
    <t>Zurück</t>
  </si>
  <si>
    <t>Auskunft: Bundesamt für Statistik (BFS), Bildungsindikatoren, EducIndicators@bfs.admin.ch</t>
  </si>
  <si>
    <t>Klicken Sie auf den entsprechenden Titel, um zu der gewünschten Tabelle zu gelangen.</t>
  </si>
  <si>
    <t>Quellen: BFS – Statistik der Unternehmensstruktur (STATENT), Statistik der beruflichen Grundbildung (SBG-SFPI)</t>
  </si>
  <si>
    <t>Daten der Grafiken</t>
  </si>
  <si>
    <t>Detaillierte Daten</t>
  </si>
  <si>
    <r>
      <t>Beschäftige</t>
    </r>
    <r>
      <rPr>
        <vertAlign val="superscript"/>
        <sz val="8"/>
        <rFont val="Arial"/>
        <family val="2"/>
      </rPr>
      <t>1</t>
    </r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</si>
  <si>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</si>
  <si>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</si>
  <si>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</si>
  <si>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</si>
  <si>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</si>
  <si>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</si>
  <si>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</si>
  <si>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</si>
  <si>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</si>
  <si>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</si>
  <si>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</si>
  <si>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</si>
  <si>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</si>
  <si>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</si>
  <si>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</si>
  <si>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</si>
  <si>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</si>
  <si>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</si>
  <si>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</si>
  <si>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</si>
  <si>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</si>
  <si>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</si>
  <si>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</si>
  <si>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</si>
  <si>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</si>
  <si>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</si>
  <si>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TD2</t>
  </si>
  <si>
    <r>
      <t>Beschäftigen</t>
    </r>
    <r>
      <rPr>
        <vertAlign val="superscript"/>
        <sz val="8"/>
        <rFont val="Arial"/>
        <family val="2"/>
      </rPr>
      <t>1</t>
    </r>
  </si>
  <si>
    <t>Lernende in % der Beschäftigen (VZÄ), Anzahl Lernende und Beschäftigte (VZÄ) und indexierte entwicklung (2012=100)</t>
  </si>
  <si>
    <t xml:space="preserve">Bemerkung: Die Unternehmensgrösse wird auf der Basis der Anzahl der Beschäftigten in Vollzeitäquivalenten (VZÄ) bestimmt. </t>
  </si>
  <si>
    <t>In absoluten Zahlen</t>
  </si>
  <si>
    <t>Anzahl Lernende</t>
  </si>
  <si>
    <t>indexierte Entwicklung (2012=100)</t>
  </si>
  <si>
    <t>Lernende in % der Beschäftigen (VZÄ)</t>
  </si>
  <si>
    <t>Lehrstellenquote in %</t>
  </si>
  <si>
    <r>
      <t>Anzahl Beschäftige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(VZÄ)</t>
    </r>
  </si>
  <si>
    <t>Stand am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</si>
</sst>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\ ###\ ##0__;\-#\ ###\ ##0__;\-__;@__"/>
    <numFmt numFmtId="165" formatCode="#\ ###\ ##0.0__;\-#\ ###\ ##0.0__;\-__;@__"/>
    <numFmt numFmtId="166" formatCode="_-* #,##0.0_-;\-* #,##0.0_-;_-* &quot;-&quot;??_-;_-@_-"/>
  </numFmts>
  <fonts count="39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8"/>
      <name val="Arial "/>
    </font>
    <font>
      <sz val="8"/>
      <name val="Arial 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</borders>
  <cellStyleXfs count="46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7" borderId="4" applyNumberFormat="0" applyAlignment="0" applyProtection="0"/>
    <xf numFmtId="0" fontId="10" fillId="0" borderId="5" applyNumberFormat="0" applyFill="0" applyAlignment="0" applyProtection="0"/>
    <xf numFmtId="0" fontId="11" fillId="28" borderId="4" applyNumberFormat="0" applyAlignment="0" applyProtection="0"/>
    <xf numFmtId="0" fontId="1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2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32" borderId="1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93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 applyBorder="1"/>
    <xf numFmtId="0" fontId="3" fillId="0" borderId="0" xfId="0" applyFont="1" applyBorder="1"/>
    <xf numFmtId="0" fontId="27" fillId="0" borderId="0" xfId="30" applyFont="1" applyAlignment="1" applyProtection="1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/>
    <xf numFmtId="0" fontId="27" fillId="0" borderId="0" xfId="30" applyFont="1"/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164" fontId="4" fillId="0" borderId="0" xfId="0" applyNumberFormat="1" applyFont="1" applyFill="1" applyAlignment="1"/>
    <xf numFmtId="165" fontId="4" fillId="0" borderId="0" xfId="0" applyNumberFormat="1" applyFont="1" applyFill="1" applyBorder="1" applyAlignment="1"/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4" fontId="4" fillId="0" borderId="0" xfId="0" applyNumberFormat="1" applyFont="1" applyFill="1"/>
    <xf numFmtId="165" fontId="4" fillId="0" borderId="0" xfId="0" applyNumberFormat="1" applyFont="1" applyFill="1" applyBorder="1"/>
    <xf numFmtId="0" fontId="1" fillId="0" borderId="0" xfId="43" applyNumberFormat="1" applyFont="1" applyFill="1" applyBorder="1" applyAlignment="1" applyProtection="1">
      <alignment horizontal="left"/>
    </xf>
    <xf numFmtId="0" fontId="24" fillId="0" borderId="0" xfId="44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13" fillId="0" borderId="0" xfId="30" applyAlignment="1" applyProtection="1"/>
    <xf numFmtId="0" fontId="13" fillId="0" borderId="0" xfId="30"/>
    <xf numFmtId="0" fontId="1" fillId="0" borderId="0" xfId="43" applyNumberFormat="1" applyFont="1" applyFill="1" applyBorder="1" applyAlignment="1" applyProtection="1">
      <alignment horizontal="left" vertical="center"/>
    </xf>
    <xf numFmtId="0" fontId="24" fillId="0" borderId="0" xfId="44" applyFont="1"/>
    <xf numFmtId="0" fontId="5" fillId="0" borderId="0" xfId="0" applyFont="1" applyAlignment="1">
      <alignment horizontal="left" vertical="top"/>
    </xf>
    <xf numFmtId="0" fontId="1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4" fontId="29" fillId="34" borderId="0" xfId="0" applyNumberFormat="1" applyFont="1" applyFill="1" applyAlignment="1">
      <alignment vertical="center"/>
    </xf>
    <xf numFmtId="165" fontId="4" fillId="34" borderId="0" xfId="0" applyNumberFormat="1" applyFont="1" applyFill="1" applyBorder="1" applyAlignment="1">
      <alignment vertical="center"/>
    </xf>
    <xf numFmtId="164" fontId="29" fillId="0" borderId="0" xfId="0" applyNumberFormat="1" applyFont="1" applyAlignment="1">
      <alignment vertical="top"/>
    </xf>
    <xf numFmtId="165" fontId="4" fillId="0" borderId="0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4" fontId="29" fillId="0" borderId="1" xfId="0" applyNumberFormat="1" applyFont="1" applyBorder="1" applyAlignment="1">
      <alignment vertical="top"/>
    </xf>
    <xf numFmtId="164" fontId="4" fillId="0" borderId="0" xfId="0" applyNumberFormat="1" applyFont="1" applyFill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 applyProtection="1"/>
    <xf numFmtId="165" fontId="32" fillId="0" borderId="13" xfId="0" applyNumberFormat="1" applyFont="1" applyBorder="1" applyAlignment="1">
      <alignment vertical="center"/>
    </xf>
    <xf numFmtId="164" fontId="32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1" fillId="0" borderId="0" xfId="0" applyNumberFormat="1" applyFont="1" applyAlignment="1">
      <alignment vertical="center"/>
    </xf>
    <xf numFmtId="164" fontId="29" fillId="33" borderId="0" xfId="0" applyNumberFormat="1" applyFont="1" applyFill="1" applyBorder="1" applyAlignment="1">
      <alignment vertical="center"/>
    </xf>
    <xf numFmtId="166" fontId="4" fillId="33" borderId="0" xfId="45" applyNumberFormat="1" applyFont="1" applyFill="1" applyBorder="1" applyAlignment="1">
      <alignment vertical="center"/>
    </xf>
    <xf numFmtId="164" fontId="29" fillId="33" borderId="1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top"/>
    </xf>
    <xf numFmtId="0" fontId="33" fillId="0" borderId="0" xfId="30" applyFont="1" applyAlignment="1" applyProtection="1">
      <alignment horizontal="left" vertical="top"/>
    </xf>
    <xf numFmtId="0" fontId="34" fillId="0" borderId="0" xfId="0" applyFont="1" applyAlignment="1">
      <alignment vertical="top"/>
    </xf>
    <xf numFmtId="0" fontId="32" fillId="33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indent="1"/>
    </xf>
    <xf numFmtId="0" fontId="4" fillId="33" borderId="1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/>
    </xf>
    <xf numFmtId="166" fontId="4" fillId="33" borderId="0" xfId="45" applyNumberFormat="1" applyFont="1" applyFill="1" applyBorder="1" applyAlignment="1"/>
    <xf numFmtId="0" fontId="34" fillId="0" borderId="0" xfId="0" applyFont="1" applyAlignment="1"/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vertical="center"/>
    </xf>
    <xf numFmtId="0" fontId="34" fillId="0" borderId="0" xfId="0" applyFont="1"/>
    <xf numFmtId="0" fontId="35" fillId="2" borderId="0" xfId="0" applyNumberFormat="1" applyFont="1" applyFill="1" applyBorder="1" applyAlignment="1" applyProtection="1"/>
    <xf numFmtId="0" fontId="3" fillId="0" borderId="0" xfId="0" applyFont="1"/>
    <xf numFmtId="0" fontId="36" fillId="0" borderId="0" xfId="30" applyFont="1" applyAlignment="1" applyProtection="1"/>
    <xf numFmtId="0" fontId="36" fillId="0" borderId="0" xfId="30" applyFont="1" applyFill="1" applyBorder="1" applyAlignment="1" applyProtection="1"/>
    <xf numFmtId="0" fontId="33" fillId="0" borderId="0" xfId="30" applyFont="1" applyAlignment="1" applyProtection="1">
      <alignment vertical="top"/>
    </xf>
    <xf numFmtId="0" fontId="4" fillId="33" borderId="3" xfId="0" applyFont="1" applyFill="1" applyBorder="1" applyAlignment="1">
      <alignment vertical="center" wrapText="1"/>
    </xf>
    <xf numFmtId="0" fontId="4" fillId="33" borderId="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4" fillId="33" borderId="1" xfId="0" applyFont="1" applyFill="1" applyBorder="1" applyAlignment="1">
      <alignment vertical="top" wrapText="1"/>
    </xf>
    <xf numFmtId="0" fontId="32" fillId="33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left" vertical="top" wrapText="1"/>
    </xf>
    <xf numFmtId="0" fontId="38" fillId="33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33" borderId="0" xfId="43" applyNumberFormat="1" applyFont="1" applyFill="1" applyBorder="1" applyAlignment="1" applyProtection="1">
      <alignment horizontal="left"/>
    </xf>
    <xf numFmtId="165" fontId="32" fillId="33" borderId="0" xfId="0" applyNumberFormat="1" applyFont="1" applyFill="1" applyAlignment="1">
      <alignment vertical="center"/>
    </xf>
    <xf numFmtId="0" fontId="4" fillId="0" borderId="0" xfId="0" applyFont="1"/>
  </cellXfs>
  <cellStyles count="4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Lien hypertexte 2" xfId="42" xr:uid="{00000000-0005-0000-0000-00001E000000}"/>
    <cellStyle name="Milliers" xfId="45" builtinId="3"/>
    <cellStyle name="Neutre" xfId="31" builtinId="28" customBuiltin="1"/>
    <cellStyle name="Normal" xfId="0" builtinId="0"/>
    <cellStyle name="Normal 3" xfId="44" xr:uid="{00000000-0005-0000-0000-000022000000}"/>
    <cellStyle name="Pourcentage 2" xfId="43" xr:uid="{00000000-0005-0000-0000-000023000000}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1206" TargetMode="External"/><Relationship Id="rId1" Type="http://schemas.openxmlformats.org/officeDocument/2006/relationships/hyperlink" Target="mailto:Educ.Indicators@bfs.admin.ch?subject=ind-f-4063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3"/>
  <sheetViews>
    <sheetView showGridLines="0" tabSelected="1" zoomScaleNormal="100" workbookViewId="0"/>
  </sheetViews>
  <sheetFormatPr baseColWidth="10" defaultColWidth="9" defaultRowHeight="12.5" x14ac:dyDescent="0.25"/>
  <cols>
    <col min="1" max="1" width="4.58203125" style="1" customWidth="1"/>
    <col min="2" max="14" width="9" style="1"/>
    <col min="15" max="15" width="2.33203125" style="1" customWidth="1"/>
    <col min="16" max="16384" width="9" style="1"/>
  </cols>
  <sheetData>
    <row r="1" spans="1:256" ht="13.5" customHeight="1" x14ac:dyDescent="0.25">
      <c r="A1" s="18"/>
      <c r="B1" s="18"/>
    </row>
    <row r="2" spans="1:256" s="2" customFormat="1" ht="19.5" customHeight="1" x14ac:dyDescent="0.4">
      <c r="A2" s="72" t="s">
        <v>7</v>
      </c>
      <c r="B2" s="7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56" ht="13.5" customHeight="1" x14ac:dyDescent="0.3">
      <c r="A3" s="3" t="s">
        <v>45</v>
      </c>
      <c r="B3" s="3"/>
    </row>
    <row r="4" spans="1:256" ht="27" customHeight="1" x14ac:dyDescent="0.3">
      <c r="A4" s="4" t="s">
        <v>47</v>
      </c>
      <c r="B4" s="3"/>
    </row>
    <row r="5" spans="1:256" ht="13.5" customHeight="1" x14ac:dyDescent="0.3">
      <c r="A5" s="73" t="s">
        <v>1</v>
      </c>
      <c r="B5" s="74" t="str">
        <f>'T1'!A2</f>
        <v>Lehrstellenquote 2012–2020</v>
      </c>
      <c r="C5" s="30"/>
      <c r="D5" s="30"/>
      <c r="E5" s="30"/>
      <c r="F5" s="30"/>
      <c r="G5" s="30"/>
      <c r="H5" s="30"/>
      <c r="I5" s="30"/>
    </row>
    <row r="6" spans="1:256" ht="13.5" customHeight="1" x14ac:dyDescent="0.3">
      <c r="A6" s="73" t="s">
        <v>2</v>
      </c>
      <c r="B6" s="74" t="str">
        <f>'T2'!A2</f>
        <v>Lehrstellenquote nach Kanton der Arbeitstätten, 2020</v>
      </c>
      <c r="C6" s="30"/>
      <c r="D6" s="30"/>
      <c r="E6" s="30"/>
      <c r="F6" s="30"/>
      <c r="G6" s="30"/>
      <c r="H6" s="30"/>
      <c r="I6" s="30"/>
    </row>
    <row r="7" spans="1:256" ht="13.5" customHeight="1" x14ac:dyDescent="0.3">
      <c r="A7" s="73" t="s">
        <v>6</v>
      </c>
      <c r="B7" s="74" t="str">
        <f>'T3'!A2</f>
        <v>Lehrstellenquote nach Wirtschaftsabschnitt der Arbeitsstätten (NOGA), 2020</v>
      </c>
      <c r="C7" s="30"/>
      <c r="D7" s="30"/>
      <c r="E7" s="30"/>
      <c r="F7" s="30"/>
      <c r="G7" s="30"/>
      <c r="H7" s="30"/>
      <c r="I7" s="30"/>
    </row>
    <row r="8" spans="1:256" ht="27" customHeight="1" x14ac:dyDescent="0.3">
      <c r="A8" s="4" t="s">
        <v>48</v>
      </c>
      <c r="B8" s="3"/>
    </row>
    <row r="9" spans="1:256" ht="13.5" customHeight="1" x14ac:dyDescent="0.3">
      <c r="A9" s="73" t="s">
        <v>3</v>
      </c>
      <c r="B9" s="74" t="str">
        <f>'TD1'!A2</f>
        <v>Lehrstellenquote nach Unternehmensgrösse, 2020</v>
      </c>
      <c r="C9" s="30"/>
      <c r="D9" s="30"/>
      <c r="E9" s="30"/>
      <c r="F9" s="30"/>
      <c r="G9" s="30"/>
      <c r="H9" s="30"/>
      <c r="I9" s="30"/>
      <c r="J9" s="31"/>
      <c r="K9" s="10"/>
      <c r="L9" s="10"/>
      <c r="M9" s="10"/>
      <c r="N9" s="10"/>
    </row>
    <row r="10" spans="1:256" ht="13.5" customHeight="1" x14ac:dyDescent="0.3">
      <c r="A10" s="73" t="s">
        <v>76</v>
      </c>
      <c r="B10" s="74" t="str">
        <f>'TD2'!A2</f>
        <v>Lehrstellenquote nach Grossregion der Arbeitstätten, 2020</v>
      </c>
      <c r="C10" s="30"/>
      <c r="D10" s="30"/>
      <c r="E10" s="30"/>
      <c r="F10" s="30"/>
      <c r="G10" s="30"/>
      <c r="H10" s="30"/>
      <c r="I10" s="30"/>
      <c r="J10" s="31"/>
      <c r="K10" s="10"/>
      <c r="L10" s="10"/>
      <c r="M10" s="10"/>
      <c r="N10" s="10"/>
    </row>
    <row r="11" spans="1:256" s="27" customFormat="1" ht="25.5" customHeight="1" x14ac:dyDescent="0.25">
      <c r="A11" s="90" t="s">
        <v>86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33" customFormat="1" ht="15" customHeight="1" x14ac:dyDescent="0.25">
      <c r="A12" s="32" t="str">
        <f>CONCATENATE("© BFS ",RIGHT(A11,4))</f>
        <v>© BFS 2023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27" customHeight="1" x14ac:dyDescent="0.25">
      <c r="A13" s="75" t="s">
        <v>44</v>
      </c>
      <c r="B13" s="75"/>
      <c r="C13" s="5"/>
      <c r="D13" s="5"/>
      <c r="E13" s="5"/>
      <c r="F13" s="5"/>
      <c r="G13" s="5"/>
      <c r="H13" s="5"/>
      <c r="I13" s="5"/>
      <c r="J13" s="10"/>
    </row>
  </sheetData>
  <hyperlinks>
    <hyperlink ref="B5:I5" location="'T1'!A1" display="'T1'!A1" xr:uid="{00000000-0004-0000-0000-000000000000}"/>
    <hyperlink ref="B6:I6" location="'T2'!A1" display="'T2'!A1" xr:uid="{00000000-0004-0000-0000-000001000000}"/>
    <hyperlink ref="B5:H5" location="'T1'!A1" display="'T1'!A1" xr:uid="{00000000-0004-0000-0000-000002000000}"/>
    <hyperlink ref="B6:H6" location="'T2'!A1" display="'T2'!A1" xr:uid="{00000000-0004-0000-0000-000003000000}"/>
    <hyperlink ref="A13:J13" r:id="rId1" display="Contact: Office fédéral de la statistique (OFS), Indicateurs de la formation, EducIndicators@bfs.admin.ch" xr:uid="{00000000-0004-0000-0000-000004000000}"/>
    <hyperlink ref="B9:I9" location="'T1'!A1" display="'T1'!A1" xr:uid="{00000000-0004-0000-0000-000005000000}"/>
    <hyperlink ref="B9:H9" location="'TD1'!A1" display="'TD1'!A1" xr:uid="{00000000-0004-0000-0000-000006000000}"/>
    <hyperlink ref="B9:N9" location="'TD1'!A1" display="'TD1'!A1" xr:uid="{00000000-0004-0000-0000-000007000000}"/>
    <hyperlink ref="B7:I7" location="'T2'!A1" display="'T2'!A1" xr:uid="{00000000-0004-0000-0000-000008000000}"/>
    <hyperlink ref="B7:H7" location="'T3'!A1" display="'T3'!A1" xr:uid="{00000000-0004-0000-0000-000009000000}"/>
    <hyperlink ref="A13:H13" r:id="rId2" display="Auskunft: Bundesamt für Statistik (BFS), Bildungsindikatoren, EducIndicators@bfs.admin.ch" xr:uid="{00000000-0004-0000-0000-00000A000000}"/>
    <hyperlink ref="B10:I10" location="'T1'!A1" display="'T1'!A1" xr:uid="{00000000-0004-0000-0000-00000B000000}"/>
    <hyperlink ref="B10:H10" location="'TD1'!A1" display="'TD1'!A1" xr:uid="{00000000-0004-0000-0000-00000C000000}"/>
    <hyperlink ref="B10:N10" location="'TD1'!A1" display="'TD1'!A1" xr:uid="{00000000-0004-0000-0000-00000D000000}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showGridLines="0" zoomScaleNormal="100" zoomScaleSheetLayoutView="100" workbookViewId="0"/>
  </sheetViews>
  <sheetFormatPr baseColWidth="10" defaultColWidth="11" defaultRowHeight="14" x14ac:dyDescent="0.3"/>
  <cols>
    <col min="1" max="1" width="27.75" style="71" customWidth="1"/>
    <col min="2" max="10" width="9.08203125" style="71" customWidth="1"/>
    <col min="11" max="16384" width="11" style="71"/>
  </cols>
  <sheetData>
    <row r="1" spans="1:10" s="34" customFormat="1" ht="25.5" customHeight="1" x14ac:dyDescent="0.3">
      <c r="A1" s="60" t="s">
        <v>43</v>
      </c>
    </row>
    <row r="2" spans="1:10" s="61" customFormat="1" ht="13.5" customHeight="1" x14ac:dyDescent="0.3">
      <c r="A2" s="11" t="str">
        <f>CONCATENATE(Index!A2," 2012–",RIGHT(Index!A11,4)-3)</f>
        <v>Lehrstellenquote 2012–2020</v>
      </c>
      <c r="D2" s="11"/>
      <c r="J2" s="59" t="s">
        <v>1</v>
      </c>
    </row>
    <row r="3" spans="1:10" s="61" customFormat="1" ht="13.5" customHeight="1" x14ac:dyDescent="0.3">
      <c r="A3" s="13" t="s">
        <v>78</v>
      </c>
    </row>
    <row r="4" spans="1:10" s="14" customFormat="1" ht="13.5" customHeight="1" x14ac:dyDescent="0.3">
      <c r="A4" s="21"/>
      <c r="B4" s="22">
        <v>2012</v>
      </c>
      <c r="C4" s="22">
        <v>2013</v>
      </c>
      <c r="D4" s="22">
        <v>2014</v>
      </c>
      <c r="E4" s="23">
        <v>2015</v>
      </c>
      <c r="F4" s="23">
        <v>2016</v>
      </c>
      <c r="G4" s="23">
        <v>2017</v>
      </c>
      <c r="H4" s="23">
        <v>2018</v>
      </c>
      <c r="I4" s="23">
        <v>2019</v>
      </c>
      <c r="J4" s="23">
        <v>2020</v>
      </c>
    </row>
    <row r="5" spans="1:10" s="28" customFormat="1" ht="13.5" customHeight="1" x14ac:dyDescent="0.3">
      <c r="A5" s="62" t="s">
        <v>84</v>
      </c>
      <c r="B5" s="91">
        <v>4.8791700000000002</v>
      </c>
      <c r="C5" s="91">
        <v>4.81182</v>
      </c>
      <c r="D5" s="91">
        <v>4.7605599999999999</v>
      </c>
      <c r="E5" s="91">
        <v>4.6929400000000001</v>
      </c>
      <c r="F5" s="91">
        <v>4.6139599999999996</v>
      </c>
      <c r="G5" s="91">
        <v>4.5668100000000003</v>
      </c>
      <c r="H5" s="91">
        <v>4.4242699999999999</v>
      </c>
      <c r="I5" s="91">
        <v>4.4736500000000001</v>
      </c>
      <c r="J5" s="91">
        <v>4.4531799999999997</v>
      </c>
    </row>
    <row r="6" spans="1:10" s="14" customFormat="1" ht="13.5" customHeight="1" x14ac:dyDescent="0.3">
      <c r="A6" s="63" t="s">
        <v>82</v>
      </c>
      <c r="B6" s="38"/>
      <c r="C6" s="63"/>
      <c r="D6" s="38"/>
      <c r="E6" s="63"/>
      <c r="F6" s="38"/>
      <c r="G6" s="63"/>
      <c r="H6" s="38"/>
      <c r="I6" s="38"/>
      <c r="J6" s="38"/>
    </row>
    <row r="7" spans="1:10" s="14" customFormat="1" ht="13.5" customHeight="1" x14ac:dyDescent="0.3">
      <c r="A7" s="64" t="s">
        <v>10</v>
      </c>
      <c r="B7" s="57">
        <v>100</v>
      </c>
      <c r="C7" s="57">
        <f t="shared" ref="C7:G8" si="0">C10*100/$B10</f>
        <v>99.877900499081704</v>
      </c>
      <c r="D7" s="57">
        <f t="shared" si="0"/>
        <v>99.951668947553173</v>
      </c>
      <c r="E7" s="57">
        <f t="shared" si="0"/>
        <v>98.946383056659258</v>
      </c>
      <c r="F7" s="57">
        <f t="shared" si="0"/>
        <v>97.80475272307325</v>
      </c>
      <c r="G7" s="57">
        <f t="shared" si="0"/>
        <v>97.701985643133682</v>
      </c>
      <c r="H7" s="57">
        <f t="shared" ref="H7:I7" si="1">H10*100/$B10</f>
        <v>96.414853404286717</v>
      </c>
      <c r="I7" s="57">
        <f t="shared" si="1"/>
        <v>96.081114768443385</v>
      </c>
      <c r="J7" s="57">
        <f t="shared" ref="J7" si="2">J10*100/$B10</f>
        <v>95.175034722045567</v>
      </c>
    </row>
    <row r="8" spans="1:10" s="14" customFormat="1" ht="13.5" customHeight="1" x14ac:dyDescent="0.3">
      <c r="A8" s="64" t="s">
        <v>49</v>
      </c>
      <c r="B8" s="57">
        <v>100</v>
      </c>
      <c r="C8" s="57">
        <f t="shared" si="0"/>
        <v>101.27588476030122</v>
      </c>
      <c r="D8" s="57">
        <f t="shared" si="0"/>
        <v>102.44197889229869</v>
      </c>
      <c r="E8" s="57">
        <f t="shared" si="0"/>
        <v>102.87275134619495</v>
      </c>
      <c r="F8" s="57">
        <f t="shared" si="0"/>
        <v>103.42656972921208</v>
      </c>
      <c r="G8" s="57">
        <f t="shared" si="0"/>
        <v>104.38455067384835</v>
      </c>
      <c r="H8" s="57">
        <f t="shared" ref="H8:I8" si="3">H11*100/$B11</f>
        <v>106.32801607118344</v>
      </c>
      <c r="I8" s="57">
        <f t="shared" si="3"/>
        <v>104.79052528969906</v>
      </c>
      <c r="J8" s="57">
        <f t="shared" ref="J8" si="4">J11*100/$B11</f>
        <v>104.27937706043598</v>
      </c>
    </row>
    <row r="9" spans="1:10" s="28" customFormat="1" ht="13.5" customHeight="1" x14ac:dyDescent="0.3">
      <c r="A9" s="63" t="s">
        <v>80</v>
      </c>
      <c r="B9" s="38"/>
      <c r="C9" s="63"/>
      <c r="D9" s="38"/>
      <c r="E9" s="63"/>
      <c r="F9" s="38"/>
      <c r="G9" s="63"/>
      <c r="H9" s="38"/>
      <c r="I9" s="38"/>
      <c r="J9" s="38"/>
    </row>
    <row r="10" spans="1:10" s="14" customFormat="1" ht="13.5" customHeight="1" x14ac:dyDescent="0.3">
      <c r="A10" s="64" t="s">
        <v>10</v>
      </c>
      <c r="B10" s="56">
        <v>196561</v>
      </c>
      <c r="C10" s="56">
        <v>196321</v>
      </c>
      <c r="D10" s="56">
        <v>196466</v>
      </c>
      <c r="E10" s="56">
        <v>194490</v>
      </c>
      <c r="F10" s="56">
        <v>192246</v>
      </c>
      <c r="G10" s="56">
        <v>192044</v>
      </c>
      <c r="H10" s="56">
        <v>189514</v>
      </c>
      <c r="I10" s="56">
        <v>188858</v>
      </c>
      <c r="J10" s="56">
        <v>187077</v>
      </c>
    </row>
    <row r="11" spans="1:10" s="14" customFormat="1" ht="13.5" customHeight="1" x14ac:dyDescent="0.3">
      <c r="A11" s="65" t="s">
        <v>77</v>
      </c>
      <c r="B11" s="58">
        <v>4028577</v>
      </c>
      <c r="C11" s="58">
        <v>4079977</v>
      </c>
      <c r="D11" s="58">
        <v>4126954</v>
      </c>
      <c r="E11" s="58">
        <v>4144308</v>
      </c>
      <c r="F11" s="58">
        <v>4166619</v>
      </c>
      <c r="G11" s="58">
        <v>4205212</v>
      </c>
      <c r="H11" s="58">
        <v>4283506</v>
      </c>
      <c r="I11" s="58">
        <v>4221567</v>
      </c>
      <c r="J11" s="58">
        <v>4200975</v>
      </c>
    </row>
    <row r="12" spans="1:10" s="92" customFormat="1" ht="13.5" customHeight="1" x14ac:dyDescent="0.2">
      <c r="A12" s="29" t="s">
        <v>8</v>
      </c>
      <c r="B12" s="67"/>
      <c r="C12" s="67"/>
      <c r="D12" s="67"/>
      <c r="E12" s="67"/>
      <c r="F12" s="67"/>
      <c r="G12" s="67"/>
      <c r="H12" s="67"/>
    </row>
    <row r="13" spans="1:10" s="15" customFormat="1" ht="13.5" customHeight="1" x14ac:dyDescent="0.2">
      <c r="A13" s="66" t="s">
        <v>9</v>
      </c>
      <c r="B13" s="67"/>
      <c r="C13" s="67"/>
      <c r="D13" s="67"/>
      <c r="E13" s="67"/>
      <c r="F13" s="67"/>
      <c r="G13" s="67"/>
      <c r="H13" s="67"/>
    </row>
    <row r="14" spans="1:10" s="9" customFormat="1" ht="13.5" customHeight="1" x14ac:dyDescent="0.25">
      <c r="A14" s="16" t="s">
        <v>46</v>
      </c>
      <c r="B14" s="19"/>
      <c r="C14" s="19"/>
      <c r="D14" s="20"/>
    </row>
    <row r="15" spans="1:10" s="9" customFormat="1" ht="13.5" customHeight="1" x14ac:dyDescent="0.25">
      <c r="A15" s="16" t="str">
        <f>Index!A12</f>
        <v>© BFS 2023</v>
      </c>
      <c r="B15" s="19"/>
      <c r="C15" s="19"/>
      <c r="D15" s="20"/>
    </row>
    <row r="16" spans="1:10" s="68" customFormat="1" ht="27" customHeight="1" x14ac:dyDescent="0.3">
      <c r="A16" s="15" t="str">
        <f>Index!A13</f>
        <v>Auskunft: Bundesamt für Statistik (BFS), Bildungsindikatoren, EducIndicators@bfs.admin.ch</v>
      </c>
    </row>
    <row r="17" spans="1:4" s="9" customFormat="1" ht="12.5" x14ac:dyDescent="0.25">
      <c r="A17" s="69"/>
      <c r="B17" s="20"/>
      <c r="C17" s="19"/>
      <c r="D17" s="19"/>
    </row>
    <row r="18" spans="1:4" s="14" customFormat="1" ht="10" x14ac:dyDescent="0.3">
      <c r="A18" s="70"/>
    </row>
  </sheetData>
  <phoneticPr fontId="4" type="noConversion"/>
  <hyperlinks>
    <hyperlink ref="A1" location="Index!A1" display="Zurück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6"/>
  <sheetViews>
    <sheetView showGridLines="0" zoomScaleNormal="100" zoomScaleSheetLayoutView="100" workbookViewId="0"/>
  </sheetViews>
  <sheetFormatPr baseColWidth="10" defaultRowHeight="14" x14ac:dyDescent="0.3"/>
  <cols>
    <col min="1" max="1" width="17.58203125" style="8" customWidth="1"/>
    <col min="2" max="4" width="17.58203125" customWidth="1"/>
  </cols>
  <sheetData>
    <row r="1" spans="1:4" s="13" customFormat="1" ht="25.5" customHeight="1" x14ac:dyDescent="0.3">
      <c r="A1" s="76" t="s">
        <v>43</v>
      </c>
    </row>
    <row r="2" spans="1:4" s="12" customFormat="1" ht="13.5" customHeight="1" x14ac:dyDescent="0.3">
      <c r="A2" s="11" t="str">
        <f>CONCATENATE(Index!A2," nach Kanton der Arbeitstätten, ",RIGHT(Index!A11,4)-3)</f>
        <v>Lehrstellenquote nach Kanton der Arbeitstätten, 2020</v>
      </c>
      <c r="B2" s="11"/>
      <c r="C2" s="61"/>
      <c r="D2" s="59" t="s">
        <v>2</v>
      </c>
    </row>
    <row r="3" spans="1:4" s="12" customFormat="1" ht="15.65" customHeight="1" x14ac:dyDescent="0.3">
      <c r="A3" s="13" t="s">
        <v>83</v>
      </c>
      <c r="B3" s="61"/>
      <c r="C3" s="61"/>
      <c r="D3" s="61"/>
    </row>
    <row r="4" spans="1:4" s="7" customFormat="1" ht="13.5" customHeight="1" x14ac:dyDescent="0.3">
      <c r="A4" s="77"/>
      <c r="B4" s="78" t="s">
        <v>11</v>
      </c>
      <c r="C4" s="79" t="s">
        <v>81</v>
      </c>
      <c r="D4" s="78" t="s">
        <v>85</v>
      </c>
    </row>
    <row r="5" spans="1:4" s="17" customFormat="1" ht="13.5" customHeight="1" x14ac:dyDescent="0.3">
      <c r="A5" s="80" t="s">
        <v>0</v>
      </c>
      <c r="B5" s="49">
        <v>4.4531799999999997</v>
      </c>
      <c r="C5" s="55">
        <v>187077</v>
      </c>
      <c r="D5" s="55">
        <v>4200975</v>
      </c>
    </row>
    <row r="6" spans="1:4" s="17" customFormat="1" ht="13.5" customHeight="1" x14ac:dyDescent="0.3">
      <c r="A6" s="81" t="s">
        <v>50</v>
      </c>
      <c r="B6" s="40">
        <v>4.0579000000000001</v>
      </c>
      <c r="C6" s="39">
        <v>33982</v>
      </c>
      <c r="D6" s="39">
        <v>837428</v>
      </c>
    </row>
    <row r="7" spans="1:4" s="17" customFormat="1" ht="13.5" customHeight="1" x14ac:dyDescent="0.3">
      <c r="A7" s="81" t="s">
        <v>51</v>
      </c>
      <c r="B7" s="40">
        <v>5.2168000000000001</v>
      </c>
      <c r="C7" s="39">
        <v>25732</v>
      </c>
      <c r="D7" s="39">
        <v>493252</v>
      </c>
    </row>
    <row r="8" spans="1:4" s="17" customFormat="1" ht="13.5" customHeight="1" x14ac:dyDescent="0.3">
      <c r="A8" s="81" t="s">
        <v>52</v>
      </c>
      <c r="B8" s="40">
        <v>5.5820499999999997</v>
      </c>
      <c r="C8" s="39">
        <v>10992</v>
      </c>
      <c r="D8" s="39">
        <v>196917</v>
      </c>
    </row>
    <row r="9" spans="1:4" s="17" customFormat="1" ht="13.5" customHeight="1" x14ac:dyDescent="0.3">
      <c r="A9" s="81" t="s">
        <v>53</v>
      </c>
      <c r="B9" s="40">
        <v>7.4211099999999997</v>
      </c>
      <c r="C9" s="39">
        <v>1087</v>
      </c>
      <c r="D9" s="39">
        <v>14647</v>
      </c>
    </row>
    <row r="10" spans="1:4" s="17" customFormat="1" ht="13.5" customHeight="1" x14ac:dyDescent="0.3">
      <c r="A10" s="81" t="s">
        <v>54</v>
      </c>
      <c r="B10" s="40">
        <v>4.7996600000000003</v>
      </c>
      <c r="C10" s="39">
        <v>3175</v>
      </c>
      <c r="D10" s="39">
        <v>66151</v>
      </c>
    </row>
    <row r="11" spans="1:4" s="17" customFormat="1" ht="13.5" customHeight="1" x14ac:dyDescent="0.3">
      <c r="A11" s="81" t="s">
        <v>55</v>
      </c>
      <c r="B11" s="40">
        <v>5.62887</v>
      </c>
      <c r="C11" s="39">
        <v>993</v>
      </c>
      <c r="D11" s="39">
        <v>17641</v>
      </c>
    </row>
    <row r="12" spans="1:4" s="17" customFormat="1" ht="13.5" customHeight="1" x14ac:dyDescent="0.3">
      <c r="A12" s="81" t="s">
        <v>56</v>
      </c>
      <c r="B12" s="40">
        <v>5.63436</v>
      </c>
      <c r="C12" s="39">
        <v>1063</v>
      </c>
      <c r="D12" s="39">
        <v>18866</v>
      </c>
    </row>
    <row r="13" spans="1:4" s="17" customFormat="1" ht="13.5" customHeight="1" x14ac:dyDescent="0.3">
      <c r="A13" s="81" t="s">
        <v>57</v>
      </c>
      <c r="B13" s="40">
        <v>6.2735399999999997</v>
      </c>
      <c r="C13" s="39">
        <v>1099</v>
      </c>
      <c r="D13" s="39">
        <v>17518</v>
      </c>
    </row>
    <row r="14" spans="1:4" s="17" customFormat="1" ht="13.5" customHeight="1" x14ac:dyDescent="0.3">
      <c r="A14" s="81" t="s">
        <v>58</v>
      </c>
      <c r="B14" s="40">
        <v>3.4703499999999998</v>
      </c>
      <c r="C14" s="39">
        <v>3265</v>
      </c>
      <c r="D14" s="39">
        <v>94083</v>
      </c>
    </row>
    <row r="15" spans="1:4" s="17" customFormat="1" ht="13.5" customHeight="1" x14ac:dyDescent="0.3">
      <c r="A15" s="81" t="s">
        <v>59</v>
      </c>
      <c r="B15" s="40">
        <v>5.5489100000000002</v>
      </c>
      <c r="C15" s="39">
        <v>6727</v>
      </c>
      <c r="D15" s="39">
        <v>121231</v>
      </c>
    </row>
    <row r="16" spans="1:4" s="17" customFormat="1" ht="13.5" customHeight="1" x14ac:dyDescent="0.3">
      <c r="A16" s="81" t="s">
        <v>60</v>
      </c>
      <c r="B16" s="40">
        <v>5.5156200000000002</v>
      </c>
      <c r="C16" s="39">
        <v>6283</v>
      </c>
      <c r="D16" s="39">
        <v>113913</v>
      </c>
    </row>
    <row r="17" spans="1:4" s="17" customFormat="1" ht="13.5" customHeight="1" x14ac:dyDescent="0.3">
      <c r="A17" s="81" t="s">
        <v>61</v>
      </c>
      <c r="B17" s="40">
        <v>3.19156</v>
      </c>
      <c r="C17" s="39">
        <v>4793</v>
      </c>
      <c r="D17" s="39">
        <v>150177</v>
      </c>
    </row>
    <row r="18" spans="1:4" s="17" customFormat="1" ht="13.5" customHeight="1" x14ac:dyDescent="0.3">
      <c r="A18" s="81" t="s">
        <v>62</v>
      </c>
      <c r="B18" s="40">
        <v>4.2250300000000003</v>
      </c>
      <c r="C18" s="39">
        <v>5112</v>
      </c>
      <c r="D18" s="39">
        <v>120993</v>
      </c>
    </row>
    <row r="19" spans="1:4" s="17" customFormat="1" ht="13.5" customHeight="1" x14ac:dyDescent="0.3">
      <c r="A19" s="81" t="s">
        <v>63</v>
      </c>
      <c r="B19" s="40">
        <v>6.1636699999999998</v>
      </c>
      <c r="C19" s="39">
        <v>2298</v>
      </c>
      <c r="D19" s="39">
        <v>37283</v>
      </c>
    </row>
    <row r="20" spans="1:4" s="17" customFormat="1" ht="13.5" customHeight="1" x14ac:dyDescent="0.3">
      <c r="A20" s="81" t="s">
        <v>64</v>
      </c>
      <c r="B20" s="40">
        <v>5.8220700000000001</v>
      </c>
      <c r="C20" s="39">
        <v>1229</v>
      </c>
      <c r="D20" s="39">
        <v>21109</v>
      </c>
    </row>
    <row r="21" spans="1:4" s="17" customFormat="1" ht="13.5" customHeight="1" x14ac:dyDescent="0.3">
      <c r="A21" s="81" t="s">
        <v>65</v>
      </c>
      <c r="B21" s="40">
        <v>6.3570500000000001</v>
      </c>
      <c r="C21" s="39">
        <v>443</v>
      </c>
      <c r="D21" s="39">
        <v>6969</v>
      </c>
    </row>
    <row r="22" spans="1:4" s="17" customFormat="1" ht="13.5" customHeight="1" x14ac:dyDescent="0.3">
      <c r="A22" s="81" t="s">
        <v>66</v>
      </c>
      <c r="B22" s="40">
        <v>5.9867999999999997</v>
      </c>
      <c r="C22" s="39">
        <v>14588</v>
      </c>
      <c r="D22" s="39">
        <v>243669</v>
      </c>
    </row>
    <row r="23" spans="1:4" s="17" customFormat="1" ht="13.5" customHeight="1" x14ac:dyDescent="0.3">
      <c r="A23" s="81" t="s">
        <v>67</v>
      </c>
      <c r="B23" s="40">
        <v>4.92387</v>
      </c>
      <c r="C23" s="39">
        <v>5072</v>
      </c>
      <c r="D23" s="39">
        <v>103008</v>
      </c>
    </row>
    <row r="24" spans="1:4" s="17" customFormat="1" ht="13.5" customHeight="1" x14ac:dyDescent="0.3">
      <c r="A24" s="81" t="s">
        <v>68</v>
      </c>
      <c r="B24" s="40">
        <v>5.5222899999999999</v>
      </c>
      <c r="C24" s="39">
        <v>15131</v>
      </c>
      <c r="D24" s="39">
        <v>273999</v>
      </c>
    </row>
    <row r="25" spans="1:4" s="17" customFormat="1" ht="13.5" customHeight="1" x14ac:dyDescent="0.3">
      <c r="A25" s="81" t="s">
        <v>69</v>
      </c>
      <c r="B25" s="40">
        <v>5.6425099999999997</v>
      </c>
      <c r="C25" s="39">
        <v>6271</v>
      </c>
      <c r="D25" s="39">
        <v>111139</v>
      </c>
    </row>
    <row r="26" spans="1:4" s="17" customFormat="1" ht="13.5" customHeight="1" x14ac:dyDescent="0.3">
      <c r="A26" s="81" t="s">
        <v>70</v>
      </c>
      <c r="B26" s="40">
        <v>3.07104</v>
      </c>
      <c r="C26" s="39">
        <v>6013</v>
      </c>
      <c r="D26" s="39">
        <v>195797</v>
      </c>
    </row>
    <row r="27" spans="1:4" s="17" customFormat="1" ht="13.5" customHeight="1" x14ac:dyDescent="0.3">
      <c r="A27" s="81" t="s">
        <v>71</v>
      </c>
      <c r="B27" s="40">
        <v>3.7648999999999999</v>
      </c>
      <c r="C27" s="39">
        <v>14147</v>
      </c>
      <c r="D27" s="39">
        <v>375761</v>
      </c>
    </row>
    <row r="28" spans="1:4" s="17" customFormat="1" ht="13.5" customHeight="1" x14ac:dyDescent="0.3">
      <c r="A28" s="81" t="s">
        <v>72</v>
      </c>
      <c r="B28" s="40">
        <v>4.7697799999999999</v>
      </c>
      <c r="C28" s="39">
        <v>6909</v>
      </c>
      <c r="D28" s="39">
        <v>144849</v>
      </c>
    </row>
    <row r="29" spans="1:4" s="17" customFormat="1" ht="13.5" customHeight="1" x14ac:dyDescent="0.3">
      <c r="A29" s="81" t="s">
        <v>73</v>
      </c>
      <c r="B29" s="40">
        <v>4.5434799999999997</v>
      </c>
      <c r="C29" s="39">
        <v>3918</v>
      </c>
      <c r="D29" s="39">
        <v>86233</v>
      </c>
    </row>
    <row r="30" spans="1:4" s="17" customFormat="1" ht="13.5" customHeight="1" x14ac:dyDescent="0.3">
      <c r="A30" s="81" t="s">
        <v>74</v>
      </c>
      <c r="B30" s="40">
        <v>1.70106</v>
      </c>
      <c r="C30" s="39">
        <v>5156</v>
      </c>
      <c r="D30" s="39">
        <v>303104</v>
      </c>
    </row>
    <row r="31" spans="1:4" s="17" customFormat="1" ht="13.5" customHeight="1" x14ac:dyDescent="0.3">
      <c r="A31" s="82" t="s">
        <v>75</v>
      </c>
      <c r="B31" s="41">
        <v>4.53789</v>
      </c>
      <c r="C31" s="42">
        <v>1599</v>
      </c>
      <c r="D31" s="42">
        <v>35237</v>
      </c>
    </row>
    <row r="32" spans="1:4" s="18" customFormat="1" ht="13.5" customHeight="1" x14ac:dyDescent="0.25">
      <c r="A32" s="29" t="s">
        <v>8</v>
      </c>
      <c r="B32" s="9"/>
      <c r="C32" s="29"/>
      <c r="D32" s="9"/>
    </row>
    <row r="33" spans="1:4" s="18" customFormat="1" ht="13.5" customHeight="1" x14ac:dyDescent="0.25">
      <c r="A33" s="16" t="s">
        <v>9</v>
      </c>
      <c r="B33" s="20"/>
      <c r="C33" s="19"/>
      <c r="D33" s="19"/>
    </row>
    <row r="34" spans="1:4" s="18" customFormat="1" ht="13.5" customHeight="1" x14ac:dyDescent="0.25">
      <c r="A34" s="15" t="s">
        <v>46</v>
      </c>
      <c r="B34" s="15"/>
      <c r="C34" s="15"/>
      <c r="D34" s="15"/>
    </row>
    <row r="35" spans="1:4" s="18" customFormat="1" ht="13.5" customHeight="1" x14ac:dyDescent="0.25">
      <c r="A35" s="16" t="str">
        <f>Index!A12</f>
        <v>© BFS 2023</v>
      </c>
      <c r="B35" s="20"/>
      <c r="C35" s="19"/>
      <c r="D35" s="19"/>
    </row>
    <row r="36" spans="1:4" s="9" customFormat="1" ht="27" customHeight="1" x14ac:dyDescent="0.25">
      <c r="A36" s="69" t="str">
        <f>Index!A13</f>
        <v>Auskunft: Bundesamt für Statistik (BFS), Bildungsindikatoren, EducIndicators@bfs.admin.ch</v>
      </c>
      <c r="B36" s="20"/>
      <c r="C36" s="19"/>
      <c r="D36" s="19"/>
    </row>
  </sheetData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2"/>
  <sheetViews>
    <sheetView showGridLines="0" zoomScaleNormal="100" workbookViewId="0"/>
  </sheetViews>
  <sheetFormatPr baseColWidth="10" defaultRowHeight="14" x14ac:dyDescent="0.3"/>
  <cols>
    <col min="1" max="1" width="37.83203125" style="8" customWidth="1"/>
    <col min="2" max="4" width="17.83203125" customWidth="1"/>
  </cols>
  <sheetData>
    <row r="1" spans="1:4" s="34" customFormat="1" ht="25.5" customHeight="1" x14ac:dyDescent="0.3">
      <c r="A1" s="60" t="s">
        <v>43</v>
      </c>
    </row>
    <row r="2" spans="1:4" s="12" customFormat="1" ht="13.5" customHeight="1" x14ac:dyDescent="0.3">
      <c r="A2" s="11" t="str">
        <f>CONCATENATE(Index!A2," nach Wirtschaftsabschnitt der Arbeitsstätten (NOGA), ",RIGHT(Index!A11,4)-3)</f>
        <v>Lehrstellenquote nach Wirtschaftsabschnitt der Arbeitsstätten (NOGA), 2020</v>
      </c>
      <c r="B2" s="11"/>
      <c r="C2" s="61"/>
      <c r="D2" s="59" t="s">
        <v>6</v>
      </c>
    </row>
    <row r="3" spans="1:4" s="12" customFormat="1" ht="15.65" customHeight="1" x14ac:dyDescent="0.3">
      <c r="A3" s="13" t="s">
        <v>83</v>
      </c>
      <c r="B3" s="61"/>
      <c r="C3" s="61"/>
      <c r="D3" s="61"/>
    </row>
    <row r="4" spans="1:4" s="7" customFormat="1" ht="13.5" customHeight="1" x14ac:dyDescent="0.3">
      <c r="A4" s="77"/>
      <c r="B4" s="78" t="s">
        <v>11</v>
      </c>
      <c r="C4" s="79" t="s">
        <v>81</v>
      </c>
      <c r="D4" s="78" t="s">
        <v>85</v>
      </c>
    </row>
    <row r="5" spans="1:4" s="17" customFormat="1" ht="13.5" customHeight="1" x14ac:dyDescent="0.3">
      <c r="A5" s="83" t="s">
        <v>0</v>
      </c>
      <c r="B5" s="49">
        <v>4.4531799999999997</v>
      </c>
      <c r="C5" s="55">
        <v>187077</v>
      </c>
      <c r="D5" s="55">
        <v>4200975</v>
      </c>
    </row>
    <row r="6" spans="1:4" s="17" customFormat="1" ht="13.5" customHeight="1" x14ac:dyDescent="0.3">
      <c r="A6" s="63" t="s">
        <v>17</v>
      </c>
      <c r="B6" s="38">
        <v>3.4603999999999999</v>
      </c>
      <c r="C6" s="37">
        <v>3600</v>
      </c>
      <c r="D6" s="37">
        <v>104034</v>
      </c>
    </row>
    <row r="7" spans="1:4" s="17" customFormat="1" ht="13.5" customHeight="1" x14ac:dyDescent="0.3">
      <c r="A7" s="81" t="s">
        <v>18</v>
      </c>
      <c r="B7" s="40">
        <v>3.4603999999999999</v>
      </c>
      <c r="C7" s="39">
        <v>3600</v>
      </c>
      <c r="D7" s="39">
        <v>104034</v>
      </c>
    </row>
    <row r="8" spans="1:4" s="17" customFormat="1" ht="13.5" customHeight="1" x14ac:dyDescent="0.3">
      <c r="A8" s="63" t="s">
        <v>19</v>
      </c>
      <c r="B8" s="38">
        <v>5.5119100000000003</v>
      </c>
      <c r="C8" s="37">
        <v>55578</v>
      </c>
      <c r="D8" s="37">
        <v>1008326</v>
      </c>
    </row>
    <row r="9" spans="1:4" s="17" customFormat="1" ht="13.5" customHeight="1" x14ac:dyDescent="0.3">
      <c r="A9" s="81" t="s">
        <v>20</v>
      </c>
      <c r="B9" s="40">
        <v>1.75407</v>
      </c>
      <c r="C9" s="39">
        <v>80</v>
      </c>
      <c r="D9" s="39">
        <v>4561</v>
      </c>
    </row>
    <row r="10" spans="1:4" s="17" customFormat="1" ht="13.5" customHeight="1" x14ac:dyDescent="0.3">
      <c r="A10" s="81" t="s">
        <v>21</v>
      </c>
      <c r="B10" s="40">
        <v>4.5382499999999997</v>
      </c>
      <c r="C10" s="39">
        <v>27982</v>
      </c>
      <c r="D10" s="39">
        <v>616581</v>
      </c>
    </row>
    <row r="11" spans="1:4" s="17" customFormat="1" ht="13.5" customHeight="1" x14ac:dyDescent="0.3">
      <c r="A11" s="81" t="s">
        <v>22</v>
      </c>
      <c r="B11" s="40">
        <v>4.8451700000000004</v>
      </c>
      <c r="C11" s="39">
        <v>1311</v>
      </c>
      <c r="D11" s="39">
        <v>27058</v>
      </c>
    </row>
    <row r="12" spans="1:4" s="17" customFormat="1" ht="13.5" customHeight="1" x14ac:dyDescent="0.3">
      <c r="A12" s="81" t="s">
        <v>23</v>
      </c>
      <c r="B12" s="40">
        <v>1.9710700000000001</v>
      </c>
      <c r="C12" s="39">
        <v>350</v>
      </c>
      <c r="D12" s="39">
        <v>17757</v>
      </c>
    </row>
    <row r="13" spans="1:4" s="17" customFormat="1" ht="13.5" customHeight="1" x14ac:dyDescent="0.3">
      <c r="A13" s="81" t="s">
        <v>24</v>
      </c>
      <c r="B13" s="40">
        <v>7.5517700000000003</v>
      </c>
      <c r="C13" s="39">
        <v>25855</v>
      </c>
      <c r="D13" s="39">
        <v>342370</v>
      </c>
    </row>
    <row r="14" spans="1:4" s="17" customFormat="1" ht="13.5" customHeight="1" x14ac:dyDescent="0.3">
      <c r="A14" s="63" t="s">
        <v>25</v>
      </c>
      <c r="B14" s="38">
        <v>4.1409799999999999</v>
      </c>
      <c r="C14" s="37">
        <v>127899</v>
      </c>
      <c r="D14" s="37">
        <v>3088614</v>
      </c>
    </row>
    <row r="15" spans="1:4" s="17" customFormat="1" ht="13.5" customHeight="1" x14ac:dyDescent="0.3">
      <c r="A15" s="81" t="s">
        <v>26</v>
      </c>
      <c r="B15" s="40">
        <v>6.2421800000000003</v>
      </c>
      <c r="C15" s="39">
        <v>32208</v>
      </c>
      <c r="D15" s="39">
        <v>515974</v>
      </c>
    </row>
    <row r="16" spans="1:4" s="17" customFormat="1" ht="13.5" customHeight="1" x14ac:dyDescent="0.3">
      <c r="A16" s="81" t="s">
        <v>27</v>
      </c>
      <c r="B16" s="40">
        <v>2.2839399999999999</v>
      </c>
      <c r="C16" s="39">
        <v>4886</v>
      </c>
      <c r="D16" s="39">
        <v>213929</v>
      </c>
    </row>
    <row r="17" spans="1:4" s="17" customFormat="1" ht="13.5" customHeight="1" x14ac:dyDescent="0.3">
      <c r="A17" s="81" t="s">
        <v>28</v>
      </c>
      <c r="B17" s="40">
        <v>2.5662400000000001</v>
      </c>
      <c r="C17" s="39">
        <v>4583</v>
      </c>
      <c r="D17" s="39">
        <v>178588</v>
      </c>
    </row>
    <row r="18" spans="1:4" s="17" customFormat="1" ht="13.5" customHeight="1" x14ac:dyDescent="0.3">
      <c r="A18" s="81" t="s">
        <v>29</v>
      </c>
      <c r="B18" s="40">
        <v>2.2661799999999999</v>
      </c>
      <c r="C18" s="39">
        <v>3662</v>
      </c>
      <c r="D18" s="39">
        <v>161593</v>
      </c>
    </row>
    <row r="19" spans="1:4" s="17" customFormat="1" ht="13.5" customHeight="1" x14ac:dyDescent="0.3">
      <c r="A19" s="81" t="s">
        <v>30</v>
      </c>
      <c r="B19" s="40">
        <v>2.55952</v>
      </c>
      <c r="C19" s="39">
        <v>5530</v>
      </c>
      <c r="D19" s="39">
        <v>216056</v>
      </c>
    </row>
    <row r="20" spans="1:4" s="17" customFormat="1" ht="13.5" customHeight="1" x14ac:dyDescent="0.3">
      <c r="A20" s="81" t="s">
        <v>31</v>
      </c>
      <c r="B20" s="40">
        <v>1.79559</v>
      </c>
      <c r="C20" s="39">
        <v>825</v>
      </c>
      <c r="D20" s="39">
        <v>45946</v>
      </c>
    </row>
    <row r="21" spans="1:4" s="17" customFormat="1" ht="13.5" customHeight="1" x14ac:dyDescent="0.3">
      <c r="A21" s="81" t="s">
        <v>32</v>
      </c>
      <c r="B21" s="40">
        <v>3.5181900000000002</v>
      </c>
      <c r="C21" s="39">
        <v>13259</v>
      </c>
      <c r="D21" s="39">
        <v>376870</v>
      </c>
    </row>
    <row r="22" spans="1:4" s="17" customFormat="1" ht="13.5" customHeight="1" x14ac:dyDescent="0.3">
      <c r="A22" s="81" t="s">
        <v>33</v>
      </c>
      <c r="B22" s="40">
        <v>1.6996899999999999</v>
      </c>
      <c r="C22" s="39">
        <v>4050</v>
      </c>
      <c r="D22" s="39">
        <v>238279</v>
      </c>
    </row>
    <row r="23" spans="1:4" s="17" customFormat="1" ht="13.5" customHeight="1" x14ac:dyDescent="0.3">
      <c r="A23" s="81" t="s">
        <v>34</v>
      </c>
      <c r="B23" s="40">
        <v>4.8761599999999996</v>
      </c>
      <c r="C23" s="39">
        <v>8440</v>
      </c>
      <c r="D23" s="39">
        <v>173087</v>
      </c>
    </row>
    <row r="24" spans="1:4" s="17" customFormat="1" ht="13.5" customHeight="1" x14ac:dyDescent="0.3">
      <c r="A24" s="81" t="s">
        <v>35</v>
      </c>
      <c r="B24" s="40">
        <v>3.1988300000000001</v>
      </c>
      <c r="C24" s="39">
        <v>7879</v>
      </c>
      <c r="D24" s="39">
        <v>246309</v>
      </c>
    </row>
    <row r="25" spans="1:4" s="17" customFormat="1" ht="13.5" customHeight="1" x14ac:dyDescent="0.3">
      <c r="A25" s="81" t="s">
        <v>36</v>
      </c>
      <c r="B25" s="40">
        <v>6.6717500000000003</v>
      </c>
      <c r="C25" s="39">
        <v>36526</v>
      </c>
      <c r="D25" s="39">
        <v>547473</v>
      </c>
    </row>
    <row r="26" spans="1:4" s="17" customFormat="1" ht="13.5" customHeight="1" x14ac:dyDescent="0.3">
      <c r="A26" s="81" t="s">
        <v>37</v>
      </c>
      <c r="B26" s="40">
        <v>1.54552</v>
      </c>
      <c r="C26" s="39">
        <v>920</v>
      </c>
      <c r="D26" s="39">
        <v>59527</v>
      </c>
    </row>
    <row r="27" spans="1:4" s="17" customFormat="1" ht="13.5" customHeight="1" x14ac:dyDescent="0.3">
      <c r="A27" s="82" t="s">
        <v>38</v>
      </c>
      <c r="B27" s="41">
        <v>4.4623499999999998</v>
      </c>
      <c r="C27" s="42">
        <v>5131</v>
      </c>
      <c r="D27" s="42">
        <v>114984</v>
      </c>
    </row>
    <row r="28" spans="1:4" s="9" customFormat="1" ht="15" customHeight="1" x14ac:dyDescent="0.25">
      <c r="A28" s="29" t="s">
        <v>8</v>
      </c>
      <c r="C28" s="29"/>
    </row>
    <row r="29" spans="1:4" s="9" customFormat="1" ht="13.5" customHeight="1" x14ac:dyDescent="0.25">
      <c r="A29" s="15" t="s">
        <v>9</v>
      </c>
      <c r="B29" s="20"/>
      <c r="C29" s="19"/>
      <c r="D29" s="19"/>
    </row>
    <row r="30" spans="1:4" s="9" customFormat="1" ht="14.15" customHeight="1" x14ac:dyDescent="0.25">
      <c r="A30" s="15" t="s">
        <v>46</v>
      </c>
      <c r="B30" s="20"/>
      <c r="C30" s="19"/>
      <c r="D30" s="19"/>
    </row>
    <row r="31" spans="1:4" s="9" customFormat="1" ht="15" customHeight="1" x14ac:dyDescent="0.25">
      <c r="A31" s="16" t="str">
        <f>Index!A12</f>
        <v>© BFS 2023</v>
      </c>
      <c r="B31" s="20"/>
      <c r="C31" s="19"/>
      <c r="D31" s="19"/>
    </row>
    <row r="32" spans="1:4" s="9" customFormat="1" ht="27" customHeight="1" x14ac:dyDescent="0.25">
      <c r="A32" s="69" t="str">
        <f>Index!A13</f>
        <v>Auskunft: Bundesamt für Statistik (BFS), Bildungsindikatoren, EducIndicators@bfs.admin.ch</v>
      </c>
      <c r="B32" s="20"/>
      <c r="C32" s="19"/>
      <c r="D32" s="19"/>
    </row>
  </sheetData>
  <hyperlinks>
    <hyperlink ref="A1" location="Index!A1" display="Zurück" xr:uid="{00000000-0004-0000-0300-00000000000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3"/>
  <sheetViews>
    <sheetView showGridLines="0" zoomScaleNormal="100" workbookViewId="0"/>
  </sheetViews>
  <sheetFormatPr baseColWidth="10" defaultRowHeight="14" x14ac:dyDescent="0.3"/>
  <cols>
    <col min="1" max="4" width="19.33203125" customWidth="1"/>
  </cols>
  <sheetData>
    <row r="1" spans="1:4" s="34" customFormat="1" ht="25.5" customHeight="1" x14ac:dyDescent="0.3">
      <c r="A1" s="60" t="s">
        <v>43</v>
      </c>
    </row>
    <row r="2" spans="1:4" s="12" customFormat="1" ht="13.5" customHeight="1" x14ac:dyDescent="0.3">
      <c r="A2" s="11" t="str">
        <f>CONCATENATE(Index!A2," nach Unternehmensgrösse, ",RIGHT(Index!A11,4)-3)</f>
        <v>Lehrstellenquote nach Unternehmensgrösse, 2020</v>
      </c>
      <c r="B2" s="11"/>
      <c r="C2" s="61"/>
      <c r="D2" s="59" t="s">
        <v>3</v>
      </c>
    </row>
    <row r="3" spans="1:4" s="12" customFormat="1" ht="15.65" customHeight="1" x14ac:dyDescent="0.3">
      <c r="A3" s="13" t="s">
        <v>83</v>
      </c>
      <c r="B3" s="61"/>
      <c r="C3" s="61"/>
      <c r="D3" s="61"/>
    </row>
    <row r="4" spans="1:4" s="7" customFormat="1" ht="13.5" customHeight="1" x14ac:dyDescent="0.3">
      <c r="A4" s="77"/>
      <c r="B4" s="78" t="s">
        <v>11</v>
      </c>
      <c r="C4" s="79" t="s">
        <v>81</v>
      </c>
      <c r="D4" s="78" t="s">
        <v>85</v>
      </c>
    </row>
    <row r="5" spans="1:4" ht="13.5" customHeight="1" x14ac:dyDescent="0.3">
      <c r="A5" s="84" t="s">
        <v>0</v>
      </c>
      <c r="B5" s="49">
        <v>4.4531799999999997</v>
      </c>
      <c r="C5" s="50">
        <v>187077</v>
      </c>
      <c r="D5" s="50">
        <v>4200975</v>
      </c>
    </row>
    <row r="6" spans="1:4" ht="13.5" customHeight="1" x14ac:dyDescent="0.3">
      <c r="A6" s="85" t="s">
        <v>39</v>
      </c>
      <c r="B6" s="36">
        <v>3.4533700000000001</v>
      </c>
      <c r="C6" s="43">
        <v>33958</v>
      </c>
      <c r="D6" s="43">
        <v>983328</v>
      </c>
    </row>
    <row r="7" spans="1:4" ht="13.5" customHeight="1" x14ac:dyDescent="0.3">
      <c r="A7" s="85" t="s">
        <v>40</v>
      </c>
      <c r="B7" s="51">
        <v>6.1124099999999997</v>
      </c>
      <c r="C7" s="52">
        <v>49493</v>
      </c>
      <c r="D7" s="52">
        <v>809713</v>
      </c>
    </row>
    <row r="8" spans="1:4" ht="13.5" customHeight="1" x14ac:dyDescent="0.3">
      <c r="A8" s="85" t="s">
        <v>41</v>
      </c>
      <c r="B8" s="51">
        <v>5.1145399999999999</v>
      </c>
      <c r="C8" s="52">
        <v>42516</v>
      </c>
      <c r="D8" s="52">
        <v>831276</v>
      </c>
    </row>
    <row r="9" spans="1:4" ht="13.5" customHeight="1" x14ac:dyDescent="0.3">
      <c r="A9" s="86" t="s">
        <v>42</v>
      </c>
      <c r="B9" s="53">
        <v>3.8759199999999998</v>
      </c>
      <c r="C9" s="54">
        <v>61110</v>
      </c>
      <c r="D9" s="54">
        <v>1576657</v>
      </c>
    </row>
    <row r="10" spans="1:4" s="9" customFormat="1" ht="15" customHeight="1" x14ac:dyDescent="0.25">
      <c r="A10" s="29" t="s">
        <v>79</v>
      </c>
      <c r="C10" s="29"/>
    </row>
    <row r="11" spans="1:4" s="9" customFormat="1" ht="15" customHeight="1" x14ac:dyDescent="0.25">
      <c r="A11" s="16" t="s">
        <v>9</v>
      </c>
      <c r="B11" s="20"/>
      <c r="C11" s="19"/>
      <c r="D11" s="19"/>
    </row>
    <row r="12" spans="1:4" s="9" customFormat="1" ht="14.15" customHeight="1" x14ac:dyDescent="0.25">
      <c r="A12" s="16" t="s">
        <v>46</v>
      </c>
      <c r="B12" s="20"/>
      <c r="C12" s="19"/>
      <c r="D12" s="19"/>
    </row>
    <row r="13" spans="1:4" s="8" customFormat="1" ht="15" customHeight="1" x14ac:dyDescent="0.3">
      <c r="A13" s="16" t="str">
        <f>Index!A12</f>
        <v>© BFS 2023</v>
      </c>
      <c r="B13" s="68"/>
      <c r="C13" s="68"/>
      <c r="D13" s="68"/>
    </row>
    <row r="14" spans="1:4" s="9" customFormat="1" ht="27" customHeight="1" x14ac:dyDescent="0.25">
      <c r="A14" s="69" t="str">
        <f>Index!A13</f>
        <v>Auskunft: Bundesamt für Statistik (BFS), Bildungsindikatoren, EducIndicators@bfs.admin.ch</v>
      </c>
      <c r="B14" s="20"/>
      <c r="C14" s="19"/>
      <c r="D14" s="19"/>
    </row>
    <row r="15" spans="1:4" ht="13.5" customHeight="1" x14ac:dyDescent="0.3">
      <c r="B15" s="25"/>
      <c r="C15" s="24"/>
      <c r="D15" s="24"/>
    </row>
    <row r="16" spans="1:4" ht="13.5" customHeight="1" x14ac:dyDescent="0.3">
      <c r="B16" s="6"/>
      <c r="C16" s="6"/>
      <c r="D16" s="6"/>
    </row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5" customHeight="1" x14ac:dyDescent="0.3"/>
    <row r="28" ht="12" customHeight="1" x14ac:dyDescent="0.3"/>
    <row r="29" ht="12" customHeight="1" x14ac:dyDescent="0.3"/>
    <row r="30" ht="15" customHeight="1" x14ac:dyDescent="0.3"/>
    <row r="31" ht="15" customHeight="1" x14ac:dyDescent="0.3"/>
    <row r="32" ht="12.75" customHeight="1" x14ac:dyDescent="0.3"/>
    <row r="33" ht="12.75" customHeight="1" x14ac:dyDescent="0.3"/>
  </sheetData>
  <hyperlinks>
    <hyperlink ref="A1" location="Index!A1" display="Zurück" xr:uid="{00000000-0004-0000-0400-000000000000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6"/>
  <sheetViews>
    <sheetView showGridLines="0" zoomScaleNormal="100" zoomScaleSheetLayoutView="100" workbookViewId="0"/>
  </sheetViews>
  <sheetFormatPr baseColWidth="10" defaultRowHeight="14" x14ac:dyDescent="0.3"/>
  <cols>
    <col min="1" max="1" width="19.33203125" style="8" customWidth="1"/>
    <col min="2" max="4" width="19.33203125" customWidth="1"/>
  </cols>
  <sheetData>
    <row r="1" spans="1:4" s="34" customFormat="1" ht="25.5" customHeight="1" x14ac:dyDescent="0.3">
      <c r="A1" s="60" t="s">
        <v>43</v>
      </c>
    </row>
    <row r="2" spans="1:4" s="12" customFormat="1" ht="13.5" customHeight="1" x14ac:dyDescent="0.3">
      <c r="A2" s="11" t="str">
        <f>CONCATENATE(Index!A2," nach Grossregion der Arbeitstätten, ",RIGHT(Index!A11,4)-3)</f>
        <v>Lehrstellenquote nach Grossregion der Arbeitstätten, 2020</v>
      </c>
      <c r="B2" s="11"/>
      <c r="C2" s="61"/>
      <c r="D2" s="59" t="s">
        <v>76</v>
      </c>
    </row>
    <row r="3" spans="1:4" s="12" customFormat="1" ht="15.65" customHeight="1" x14ac:dyDescent="0.3">
      <c r="A3" s="13" t="s">
        <v>83</v>
      </c>
      <c r="B3" s="61"/>
      <c r="C3" s="61"/>
      <c r="D3" s="61"/>
    </row>
    <row r="4" spans="1:4" s="7" customFormat="1" ht="13.5" customHeight="1" x14ac:dyDescent="0.3">
      <c r="A4" s="77"/>
      <c r="B4" s="78" t="s">
        <v>11</v>
      </c>
      <c r="C4" s="79" t="s">
        <v>81</v>
      </c>
      <c r="D4" s="78" t="s">
        <v>85</v>
      </c>
    </row>
    <row r="5" spans="1:4" s="17" customFormat="1" ht="13.5" customHeight="1" x14ac:dyDescent="0.3">
      <c r="A5" s="80" t="s">
        <v>0</v>
      </c>
      <c r="B5" s="49">
        <v>4.4531799999999997</v>
      </c>
      <c r="C5" s="50">
        <v>187077</v>
      </c>
      <c r="D5" s="50">
        <v>4200975</v>
      </c>
    </row>
    <row r="6" spans="1:4" s="35" customFormat="1" ht="13.5" customHeight="1" x14ac:dyDescent="0.3">
      <c r="A6" s="87" t="s">
        <v>12</v>
      </c>
      <c r="B6" s="36">
        <v>3.1821700000000002</v>
      </c>
      <c r="C6" s="43">
        <v>26212</v>
      </c>
      <c r="D6" s="43">
        <v>823714.4</v>
      </c>
    </row>
    <row r="7" spans="1:4" s="35" customFormat="1" ht="13.5" customHeight="1" x14ac:dyDescent="0.3">
      <c r="A7" s="87" t="s">
        <v>4</v>
      </c>
      <c r="B7" s="36">
        <v>5.2077600000000004</v>
      </c>
      <c r="C7" s="43">
        <v>44259</v>
      </c>
      <c r="D7" s="43">
        <v>849866.1</v>
      </c>
    </row>
    <row r="8" spans="1:4" s="35" customFormat="1" ht="13.5" customHeight="1" x14ac:dyDescent="0.3">
      <c r="A8" s="87" t="s">
        <v>13</v>
      </c>
      <c r="B8" s="36">
        <v>4.5923400000000001</v>
      </c>
      <c r="C8" s="43">
        <v>25036</v>
      </c>
      <c r="D8" s="43">
        <v>545169.1</v>
      </c>
    </row>
    <row r="9" spans="1:4" s="35" customFormat="1" ht="13.5" customHeight="1" x14ac:dyDescent="0.3">
      <c r="A9" s="88" t="s">
        <v>14</v>
      </c>
      <c r="B9" s="44">
        <v>4.0579000000000001</v>
      </c>
      <c r="C9" s="45">
        <v>33982</v>
      </c>
      <c r="D9" s="45">
        <v>837427.7</v>
      </c>
    </row>
    <row r="10" spans="1:4" s="35" customFormat="1" ht="13.5" customHeight="1" x14ac:dyDescent="0.3">
      <c r="A10" s="87" t="s">
        <v>15</v>
      </c>
      <c r="B10" s="36">
        <v>5.7333600000000002</v>
      </c>
      <c r="C10" s="43">
        <v>31000</v>
      </c>
      <c r="D10" s="43">
        <v>540695.30000000005</v>
      </c>
    </row>
    <row r="11" spans="1:4" s="35" customFormat="1" ht="13.5" customHeight="1" x14ac:dyDescent="0.3">
      <c r="A11" s="87" t="s">
        <v>16</v>
      </c>
      <c r="B11" s="36">
        <v>5.0391199999999996</v>
      </c>
      <c r="C11" s="43">
        <v>20575</v>
      </c>
      <c r="D11" s="43">
        <v>408305.4</v>
      </c>
    </row>
    <row r="12" spans="1:4" s="35" customFormat="1" ht="13.5" customHeight="1" x14ac:dyDescent="0.3">
      <c r="A12" s="89" t="s">
        <v>5</v>
      </c>
      <c r="B12" s="46">
        <v>3.07104</v>
      </c>
      <c r="C12" s="47">
        <v>6013</v>
      </c>
      <c r="D12" s="47">
        <v>195796.6</v>
      </c>
    </row>
    <row r="13" spans="1:4" s="9" customFormat="1" ht="13.5" customHeight="1" x14ac:dyDescent="0.25">
      <c r="A13" s="16" t="s">
        <v>9</v>
      </c>
      <c r="B13" s="20"/>
      <c r="C13" s="19"/>
      <c r="D13" s="19"/>
    </row>
    <row r="14" spans="1:4" s="9" customFormat="1" ht="14.15" customHeight="1" x14ac:dyDescent="0.25">
      <c r="A14" s="16" t="s">
        <v>46</v>
      </c>
      <c r="B14" s="20"/>
      <c r="C14" s="19"/>
      <c r="D14" s="19"/>
    </row>
    <row r="15" spans="1:4" s="9" customFormat="1" ht="15" customHeight="1" x14ac:dyDescent="0.25">
      <c r="A15" s="16" t="str">
        <f>Index!A12</f>
        <v>© BFS 2023</v>
      </c>
      <c r="B15" s="20"/>
      <c r="C15" s="19"/>
      <c r="D15" s="19"/>
    </row>
    <row r="16" spans="1:4" s="9" customFormat="1" ht="27" customHeight="1" x14ac:dyDescent="0.25">
      <c r="A16" s="69" t="str">
        <f>Index!A13</f>
        <v>Auskunft: Bundesamt für Statistik (BFS), Bildungsindikatoren, EducIndicators@bfs.admin.ch</v>
      </c>
      <c r="B16" s="20"/>
      <c r="C16" s="19"/>
      <c r="D16" s="19"/>
    </row>
  </sheetData>
  <hyperlinks>
    <hyperlink ref="A1" location="Index!A1" display="Zurück" xr:uid="{00000000-0004-0000-05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Index</vt:lpstr>
      <vt:lpstr>T1</vt:lpstr>
      <vt:lpstr>T2</vt:lpstr>
      <vt:lpstr>T3</vt:lpstr>
      <vt:lpstr>TD1</vt:lpstr>
      <vt:lpstr>TD2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2020-12-07T13:57:45Z</cp:lastPrinted>
  <dcterms:created xsi:type="dcterms:W3CDTF">2012-08-28T07:18:31Z</dcterms:created>
  <dcterms:modified xsi:type="dcterms:W3CDTF">2022-12-12T15:29:02Z</dcterms:modified>
</cp:coreProperties>
</file>