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3-1-402101 Dépenses publiques d'éducation\2022\"/>
    </mc:Choice>
  </mc:AlternateContent>
  <xr:revisionPtr revIDLastSave="0" documentId="13_ncr:1_{DB70E99F-5DAB-4FA6-85DC-71A183470C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11" r:id="rId1"/>
    <sheet name="T1" sheetId="7" r:id="rId2"/>
    <sheet name="T2" sheetId="8" r:id="rId3"/>
    <sheet name="TD1" sheetId="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 localSheetId="1">#REF!</definedName>
    <definedName name="_TAB1">#REF!</definedName>
    <definedName name="Australia_5B">[1]GRAD!$E$32:$G$32</definedName>
    <definedName name="Austria_5B">[1]GRAD!$E$33:$G$33</definedName>
    <definedName name="Belgium_5B">[1]GRAD!$E$34:$G$34</definedName>
    <definedName name="C1.1a">#REF!</definedName>
    <definedName name="calcul">'[2]Calcul_B1.1'!$A$1:$L$37</definedName>
    <definedName name="Czech_Republic_5B">[1]GRAD!$E$35:$G$35</definedName>
    <definedName name="Denmark_5B">[1]GRAD!$E$37:$G$37</definedName>
    <definedName name="Finland_5B">[1]GRAD!$E$36:$G$36</definedName>
    <definedName name="France_5B">[1]GRAD!$E$38:$G$38</definedName>
    <definedName name="Germany_5B">[1]GRAD!$E$39:$G$39</definedName>
    <definedName name="Hungary_5B">[1]GRAD!$E$41:$G$41</definedName>
    <definedName name="Iceland_5B">[1]GRAD!$E$42:$G$42</definedName>
    <definedName name="Ireland_5B">[1]GRAD!$E$43:$G$43</definedName>
    <definedName name="Italy_5B">[1]GRAD!$E$45:$G$45</definedName>
    <definedName name="Japan_5B">[1]GRAD!$E$46:$G$46</definedName>
    <definedName name="Korea_5B">[1]GRAD!$E$47:$G$47</definedName>
    <definedName name="Men">[1]GRAD!$F$2:$F$61</definedName>
    <definedName name="Mexico_5B">[1]GRAD!$E$49:$G$49</definedName>
    <definedName name="Netherlands_5B">[1]GRAD!$E$50:$G$50</definedName>
    <definedName name="New_Zealand_5B">[1]GRAD!$E$51:$G$51</definedName>
    <definedName name="Norway_5B">[1]GRAD!$E$52:$G$52</definedName>
    <definedName name="p5_age">[3]p5_ageISC5a!$A$1:$D$55</definedName>
    <definedName name="p5nr">[4]P5nr_2!$A$1:$AC$43</definedName>
    <definedName name="Poland_5B">[1]GRAD!$E$53:$G$53</definedName>
    <definedName name="POpula">[5]POpula!$A$1:$I$1559</definedName>
    <definedName name="Portugal_5B">[1]GRAD!$E$54:$G$54</definedName>
    <definedName name="Slovakia_5B">[1]GRAD!$E$55:$G$55</definedName>
    <definedName name="Spain_5B">[1]GRAD!$E$56:$G$56</definedName>
    <definedName name="Sweden_5B">[1]GRAD!$E$57:$G$57</definedName>
    <definedName name="Switzerland_5B">[1]GRAD!$E$58:$G$58</definedName>
    <definedName name="Turkey_5B">[1]GRAD!$E$59:$G$59</definedName>
    <definedName name="United_Kingdom_5B">[1]GRAD!$E$60:$G$60</definedName>
    <definedName name="United_States_5B">[1]GRAD!$E$61:$G$61</definedName>
    <definedName name="Women">[1]GRAD!$G$2:$G$61</definedName>
    <definedName name="_xlnm.Print_Area" localSheetId="0">Index!$A$1:$M$11</definedName>
    <definedName name="_xlnm.Print_Area" localSheetId="1">'T1'!$A$2:$AG$18</definedName>
    <definedName name="_xlnm.Print_Area" localSheetId="2">'T2'!$A$2:$D$40</definedName>
    <definedName name="_xlnm.Print_Area" localSheetId="3">'TD1'!$A$2:$E$22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8" l="1"/>
  <c r="A9" i="11"/>
  <c r="A39" i="8" s="1"/>
  <c r="A2" i="9" l="1"/>
  <c r="A2" i="8"/>
  <c r="A2" i="7"/>
  <c r="A22" i="9" l="1"/>
  <c r="A18" i="7"/>
  <c r="A21" i="9"/>
  <c r="A17" i="7"/>
  <c r="B5" i="11" l="1"/>
  <c r="B7" i="11" l="1"/>
  <c r="B4" i="11"/>
</calcChain>
</file>

<file path=xl/sharedStrings.xml><?xml version="1.0" encoding="utf-8"?>
<sst xmlns="http://schemas.openxmlformats.org/spreadsheetml/2006/main" count="100" uniqueCount="88">
  <si>
    <t/>
  </si>
  <si>
    <t>2007</t>
  </si>
  <si>
    <t>2009</t>
  </si>
  <si>
    <t>2010</t>
  </si>
  <si>
    <t>2004</t>
  </si>
  <si>
    <t>2008</t>
  </si>
  <si>
    <t>En % du PIB</t>
  </si>
  <si>
    <t>En % des DPT</t>
  </si>
  <si>
    <t>En % des DPE</t>
  </si>
  <si>
    <t>Degré secondaire II</t>
  </si>
  <si>
    <t>Degré tertiaire</t>
  </si>
  <si>
    <t>Recherche</t>
  </si>
  <si>
    <t>Cliquez sur le titre correspondant pour atteindre le tableau désiré</t>
  </si>
  <si>
    <t>Dépenses publiques d'éducation</t>
  </si>
  <si>
    <t>Retour</t>
  </si>
  <si>
    <t>2014</t>
  </si>
  <si>
    <t>2015</t>
  </si>
  <si>
    <t>Remarques:</t>
  </si>
  <si>
    <t>2016</t>
  </si>
  <si>
    <t>Données des graphiques</t>
  </si>
  <si>
    <t>T1</t>
  </si>
  <si>
    <t>T2</t>
  </si>
  <si>
    <t>Données détaillées</t>
  </si>
  <si>
    <t>TD1</t>
  </si>
  <si>
    <t>Contact: Office fédéral de la statistique (OFS), Indicateurs de la formation, EducIndicators@bfs.admin.ch</t>
  </si>
  <si>
    <t>– Pour afficher la série temporelle complète, veuillez sélectionner toutes les colonnes du tableau, cliquer le bouton droit de la souris et choisir « Afficher ».</t>
  </si>
  <si>
    <t>– Les données en italique ne sont pas représentées dans le graphique.</t>
  </si>
  <si>
    <t>En % du produit intérieur brut (PIB) et des dépenses publiques totales (DPT)</t>
  </si>
  <si>
    <t>En % du produit intérieur brut (PIB), des dépenses publiques totales (DPT) et des dépenses publiques d'éducation (DPE)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</si>
  <si>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Rupture de série</t>
    </r>
  </si>
  <si>
    <r>
      <t xml:space="preserve">1995 </t>
    </r>
    <r>
      <rPr>
        <vertAlign val="superscript"/>
        <sz val="8"/>
        <rFont val="Arial"/>
        <family val="2"/>
      </rPr>
      <t>1</t>
    </r>
  </si>
  <si>
    <t>2017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</si>
  <si>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</si>
  <si>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</si>
  <si>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</si>
  <si>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</si>
  <si>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</si>
  <si>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</si>
  <si>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</si>
  <si>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</si>
  <si>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</si>
  <si>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</si>
  <si>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</si>
  <si>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</si>
  <si>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</si>
  <si>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</si>
  <si>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</si>
  <si>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</si>
  <si>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</si>
  <si>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</si>
  <si>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</si>
  <si>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</si>
  <si>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</si>
  <si>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</si>
  <si>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</si>
  <si>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</si>
  <si>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</si>
  <si>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</si>
  <si>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2018</t>
  </si>
  <si>
    <t xml:space="preserve">École obligatoire </t>
  </si>
  <si>
    <t>Total</t>
  </si>
  <si>
    <t xml:space="preserve">         </t>
  </si>
  <si>
    <t>2019</t>
  </si>
  <si>
    <t>Non répartissable</t>
  </si>
  <si>
    <t>En % du produit intérieur brut (PIB) et des dépenses publiques totales (DPT) des cantons 
et des communes</t>
  </si>
  <si>
    <t>Etat au 10.01.2023</t>
  </si>
  <si>
    <t>2020</t>
  </si>
  <si>
    <t>Écoles spécialisées</t>
  </si>
  <si>
    <t>Sources: OFS – Dépenses publiques d'éducation (ÖBA), Comptes nationaux (VGR), AFF – Statistique financière (SF)</t>
  </si>
  <si>
    <t xml:space="preserve">Remarques: </t>
  </si>
  <si>
    <t>– Les résultats sont consolidés, c’est-à-dire que les opérations entre différentes entités sont annulées lorsque les comptes de ces entités sont agrégés.</t>
  </si>
  <si>
    <t xml:space="preserve">   Lorsque, par exemple, l'ensemble des cantons constitue une entité, tous les transferts entre les cantons sont déduits afin que les dépenses ne soient </t>
  </si>
  <si>
    <t xml:space="preserve">   pas surévaluées (doubles comptages).</t>
  </si>
  <si>
    <t xml:space="preserve">– Les dépenses publiques consacrées à "Recherche fondamentale" et "R&amp;D formation" sont incluses dans la statistique des dépenses publiques d'éducation. </t>
  </si>
  <si>
    <t xml:space="preserve">   Les charges extraordinaires sont exclues.</t>
  </si>
  <si>
    <t xml:space="preserve">   statistique des dépenses publiques d'éducation. Les charges extraordinaires sont exclues (2020:58'401'765 Fr.).</t>
  </si>
  <si>
    <t xml:space="preserve">– Les dépenses publiques consacrées à "Recherche fondamentale" et "R&amp;D formation" sont incluses dans la </t>
  </si>
  <si>
    <t xml:space="preserve">– Les résultats sont consolidés, c’est-à-dire que les opérations entre différentes entités sont annulées lorsque </t>
  </si>
  <si>
    <t xml:space="preserve">   les comptes de ces entités sont agrégés. Lorsque, par exemple, l'ensemble des cantons constitue une entité, </t>
  </si>
  <si>
    <t xml:space="preserve">   (doubles comptages).</t>
  </si>
  <si>
    <t xml:space="preserve">   tous les transferts entre les cantons sont déduits afin que les dépenses ne soient pas surévaluées</t>
  </si>
  <si>
    <t xml:space="preserve">   d'éducation. Les charges extraordinaires sont exclues (2020:58'401'765 Fr.).</t>
  </si>
  <si>
    <t>– Les dépenses publiques consacrées à "Recherche fondamentale" et "R&amp;D formation" sont incluses dans la statistique des dépenses publiques</t>
  </si>
  <si>
    <t>– Les résultats sont consolidés, c’est-à-dire que les opérations entre différentes entités sont annulées lorsque les comptes de ces entités sont</t>
  </si>
  <si>
    <t xml:space="preserve">   agrégés. Lorsque, par exemple, l'ensemble des cantons constitue une entité, tous les transferts entre les cantons sont déduits afin que les</t>
  </si>
  <si>
    <t xml:space="preserve">   dépenses ne soient pas surévaluées (doubles comptages).</t>
  </si>
  <si>
    <t xml:space="preserve">– Les degrés de formation sont présentés selon le modèle comptable harmonisé MCH2. La "Recherche" comprend la "Recherche fondamentale" </t>
  </si>
  <si>
    <t xml:space="preserve">   et "R&amp;D formation". "Non répartissable" correspond à la catégorie "Autres systèmes éducatifs" du MCH2.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</si>
</sst>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#,###,##0.0__;\-#,###,##0.0__;\-__;@__"/>
    <numFmt numFmtId="166" formatCode="#\ ###\ ##0"/>
  </numFmts>
  <fonts count="51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8"/>
      <name val="Arial"/>
      <family val="2"/>
      <charset val="238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u/>
      <sz val="9"/>
      <color indexed="12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1"/>
      <name val="HelveticaNeueLT Com 45 Lt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4" fillId="2" borderId="0" applyNumberFormat="0" applyBorder="0" applyAlignment="0" applyProtection="0"/>
    <xf numFmtId="0" fontId="5" fillId="10" borderId="1"/>
    <xf numFmtId="0" fontId="5" fillId="0" borderId="2"/>
    <xf numFmtId="0" fontId="15" fillId="12" borderId="3" applyNumberFormat="0" applyAlignment="0" applyProtection="0"/>
    <xf numFmtId="0" fontId="16" fillId="13" borderId="0">
      <alignment horizontal="center"/>
    </xf>
    <xf numFmtId="0" fontId="17" fillId="13" borderId="0">
      <alignment horizontal="center" vertical="center"/>
    </xf>
    <xf numFmtId="0" fontId="2" fillId="14" borderId="0">
      <alignment horizontal="center" wrapText="1"/>
    </xf>
    <xf numFmtId="0" fontId="6" fillId="13" borderId="0">
      <alignment horizontal="center"/>
    </xf>
    <xf numFmtId="164" fontId="11" fillId="0" borderId="0" applyFont="0" applyFill="0" applyBorder="0" applyAlignment="0" applyProtection="0"/>
    <xf numFmtId="0" fontId="18" fillId="15" borderId="1" applyBorder="0">
      <protection locked="0"/>
    </xf>
    <xf numFmtId="0" fontId="19" fillId="0" borderId="0" applyNumberFormat="0" applyFill="0" applyBorder="0" applyAlignment="0" applyProtection="0"/>
    <xf numFmtId="0" fontId="10" fillId="13" borderId="2">
      <alignment horizontal="left"/>
    </xf>
    <xf numFmtId="0" fontId="20" fillId="13" borderId="0">
      <alignment horizontal="left"/>
    </xf>
    <xf numFmtId="0" fontId="21" fillId="3" borderId="0" applyNumberFormat="0" applyBorder="0" applyAlignment="0" applyProtection="0"/>
    <xf numFmtId="0" fontId="22" fillId="16" borderId="0">
      <alignment horizontal="right" vertical="top" textRotation="90" wrapText="1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14" borderId="0">
      <alignment horizontal="center"/>
    </xf>
    <xf numFmtId="0" fontId="5" fillId="13" borderId="7">
      <alignment wrapText="1"/>
    </xf>
    <xf numFmtId="0" fontId="26" fillId="13" borderId="8"/>
    <xf numFmtId="0" fontId="26" fillId="13" borderId="9"/>
    <xf numFmtId="0" fontId="5" fillId="13" borderId="10">
      <alignment horizontal="center" wrapText="1"/>
    </xf>
    <xf numFmtId="41" fontId="2" fillId="0" borderId="0" applyFont="0" applyFill="0" applyBorder="0" applyAlignment="0" applyProtection="0"/>
    <xf numFmtId="0" fontId="27" fillId="17" borderId="0" applyNumberFormat="0" applyBorder="0" applyAlignment="0" applyProtection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3" fillId="0" borderId="0"/>
    <xf numFmtId="0" fontId="28" fillId="11" borderId="11" applyNumberFormat="0" applyAlignment="0" applyProtection="0"/>
    <xf numFmtId="9" fontId="2" fillId="0" borderId="0" applyNumberFormat="0" applyFont="0" applyFill="0" applyBorder="0" applyAlignment="0" applyProtection="0"/>
    <xf numFmtId="0" fontId="5" fillId="13" borderId="2"/>
    <xf numFmtId="0" fontId="17" fillId="13" borderId="0">
      <alignment horizontal="right"/>
    </xf>
    <xf numFmtId="0" fontId="29" fillId="18" borderId="0">
      <alignment horizontal="center"/>
    </xf>
    <xf numFmtId="0" fontId="30" fillId="14" borderId="0"/>
    <xf numFmtId="0" fontId="31" fillId="16" borderId="12">
      <alignment horizontal="left" vertical="top" wrapText="1"/>
    </xf>
    <xf numFmtId="0" fontId="31" fillId="16" borderId="13">
      <alignment horizontal="left" vertical="top"/>
    </xf>
    <xf numFmtId="0" fontId="8" fillId="0" borderId="0"/>
    <xf numFmtId="0" fontId="16" fillId="13" borderId="0">
      <alignment horizontal="center"/>
    </xf>
    <xf numFmtId="0" fontId="32" fillId="0" borderId="0" applyNumberFormat="0" applyFill="0" applyBorder="0" applyAlignment="0" applyProtection="0"/>
    <xf numFmtId="0" fontId="7" fillId="13" borderId="0"/>
    <xf numFmtId="0" fontId="33" fillId="0" borderId="14" applyNumberFormat="0" applyFill="0" applyAlignment="0" applyProtection="0"/>
    <xf numFmtId="0" fontId="1" fillId="0" borderId="0"/>
    <xf numFmtId="0" fontId="40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5" fillId="19" borderId="0">
      <alignment vertical="top" wrapText="1"/>
    </xf>
  </cellStyleXfs>
  <cellXfs count="93">
    <xf numFmtId="0" fontId="0" fillId="0" borderId="0" xfId="0"/>
    <xf numFmtId="0" fontId="36" fillId="0" borderId="0" xfId="0" applyFont="1" applyFill="1"/>
    <xf numFmtId="0" fontId="36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Alignment="1">
      <alignment vertical="top"/>
    </xf>
    <xf numFmtId="0" fontId="38" fillId="0" borderId="0" xfId="0" applyFont="1" applyFill="1" applyAlignment="1"/>
    <xf numFmtId="0" fontId="36" fillId="0" borderId="0" xfId="53" applyFont="1"/>
    <xf numFmtId="0" fontId="39" fillId="0" borderId="0" xfId="53" applyFont="1" applyBorder="1"/>
    <xf numFmtId="0" fontId="41" fillId="0" borderId="0" xfId="54" applyFont="1" applyAlignment="1" applyProtection="1"/>
    <xf numFmtId="0" fontId="41" fillId="0" borderId="0" xfId="54" applyFont="1"/>
    <xf numFmtId="0" fontId="2" fillId="0" borderId="0" xfId="55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vertical="top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/>
    <xf numFmtId="0" fontId="5" fillId="0" borderId="0" xfId="0" applyFont="1" applyFill="1" applyAlignment="1"/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4" fillId="0" borderId="0" xfId="0" applyFont="1" applyFill="1" applyAlignment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4" fillId="0" borderId="0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horizontal="left" wrapText="1" indent="1"/>
    </xf>
    <xf numFmtId="0" fontId="5" fillId="0" borderId="13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/>
    <xf numFmtId="0" fontId="2" fillId="0" borderId="0" xfId="0" applyFont="1" applyFill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/>
    <xf numFmtId="0" fontId="5" fillId="0" borderId="13" xfId="0" applyNumberFormat="1" applyFont="1" applyFill="1" applyBorder="1" applyAlignment="1" applyProtection="1">
      <alignment horizontal="right" wrapText="1"/>
    </xf>
    <xf numFmtId="0" fontId="5" fillId="0" borderId="13" xfId="0" quotePrefix="1" applyNumberFormat="1" applyFont="1" applyFill="1" applyBorder="1" applyAlignment="1" applyProtection="1">
      <alignment horizontal="right" wrapText="1"/>
    </xf>
    <xf numFmtId="49" fontId="5" fillId="0" borderId="13" xfId="0" applyNumberFormat="1" applyFont="1" applyFill="1" applyBorder="1" applyAlignment="1" applyProtection="1">
      <alignment horizontal="right" wrapText="1"/>
    </xf>
    <xf numFmtId="0" fontId="4" fillId="0" borderId="0" xfId="26" applyAlignment="1" applyProtection="1"/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Font="1" applyFill="1" applyAlignment="1">
      <alignment vertical="top"/>
    </xf>
    <xf numFmtId="0" fontId="38" fillId="0" borderId="0" xfId="0" applyFont="1" applyFill="1" applyAlignment="1">
      <alignment vertical="top"/>
    </xf>
    <xf numFmtId="0" fontId="5" fillId="0" borderId="0" xfId="0" quotePrefix="1" applyFont="1" applyFill="1" applyBorder="1" applyAlignment="1"/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42" fillId="0" borderId="0" xfId="0" applyFont="1" applyFill="1" applyAlignment="1">
      <alignment horizontal="left" vertical="top"/>
    </xf>
    <xf numFmtId="0" fontId="34" fillId="0" borderId="0" xfId="0" applyFont="1" applyFill="1" applyAlignment="1">
      <alignment horizontal="right" vertical="top"/>
    </xf>
    <xf numFmtId="0" fontId="37" fillId="0" borderId="0" xfId="0" applyFont="1" applyFill="1" applyAlignment="1">
      <alignment vertical="top"/>
    </xf>
    <xf numFmtId="0" fontId="34" fillId="0" borderId="0" xfId="0" applyNumberFormat="1" applyFont="1" applyFill="1" applyBorder="1" applyAlignment="1" applyProtection="1">
      <alignment vertical="top"/>
    </xf>
    <xf numFmtId="0" fontId="34" fillId="0" borderId="0" xfId="0" applyNumberFormat="1" applyFont="1" applyFill="1" applyBorder="1" applyAlignment="1" applyProtection="1">
      <alignment horizontal="right" vertical="top" wrapText="1"/>
    </xf>
    <xf numFmtId="0" fontId="44" fillId="0" borderId="0" xfId="26" applyFont="1" applyFill="1" applyAlignment="1" applyProtection="1">
      <alignment vertical="top"/>
    </xf>
    <xf numFmtId="0" fontId="2" fillId="0" borderId="0" xfId="55" applyNumberFormat="1" applyFont="1" applyFill="1" applyBorder="1" applyAlignment="1" applyProtection="1">
      <alignment horizontal="left"/>
    </xf>
    <xf numFmtId="0" fontId="36" fillId="0" borderId="0" xfId="38" applyFont="1" applyAlignment="1"/>
    <xf numFmtId="0" fontId="36" fillId="0" borderId="0" xfId="38" applyFont="1"/>
    <xf numFmtId="0" fontId="9" fillId="0" borderId="0" xfId="0" applyFont="1"/>
    <xf numFmtId="0" fontId="34" fillId="0" borderId="0" xfId="0" applyFont="1"/>
    <xf numFmtId="0" fontId="35" fillId="15" borderId="0" xfId="0" applyNumberFormat="1" applyFont="1" applyFill="1" applyBorder="1" applyAlignment="1" applyProtection="1">
      <alignment wrapText="1"/>
    </xf>
    <xf numFmtId="0" fontId="45" fillId="15" borderId="0" xfId="0" applyNumberFormat="1" applyFont="1" applyFill="1" applyBorder="1" applyAlignment="1" applyProtection="1">
      <alignment vertical="center"/>
    </xf>
    <xf numFmtId="0" fontId="46" fillId="0" borderId="0" xfId="0" applyFont="1" applyFill="1"/>
    <xf numFmtId="0" fontId="2" fillId="0" borderId="0" xfId="0" applyFont="1" applyFill="1" applyAlignment="1">
      <alignment horizontal="left" indent="1"/>
    </xf>
    <xf numFmtId="0" fontId="5" fillId="0" borderId="0" xfId="0" applyNumberFormat="1" applyFont="1" applyFill="1" applyBorder="1" applyAlignment="1" applyProtection="1"/>
    <xf numFmtId="0" fontId="42" fillId="0" borderId="0" xfId="0" applyFont="1" applyFill="1" applyAlignment="1">
      <alignment vertical="top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 wrapText="1"/>
    </xf>
    <xf numFmtId="165" fontId="5" fillId="0" borderId="0" xfId="0" applyNumberFormat="1" applyFont="1" applyFill="1" applyBorder="1" applyAlignment="1" applyProtection="1">
      <alignment vertical="center"/>
    </xf>
    <xf numFmtId="165" fontId="5" fillId="0" borderId="9" xfId="0" applyNumberFormat="1" applyFont="1" applyFill="1" applyBorder="1" applyAlignment="1" applyProtection="1">
      <alignment vertical="center"/>
    </xf>
    <xf numFmtId="165" fontId="47" fillId="0" borderId="0" xfId="0" applyNumberFormat="1" applyFont="1" applyFill="1" applyBorder="1" applyAlignment="1" applyProtection="1">
      <alignment vertical="center"/>
    </xf>
    <xf numFmtId="165" fontId="47" fillId="0" borderId="9" xfId="0" applyNumberFormat="1" applyFont="1" applyFill="1" applyBorder="1" applyAlignment="1" applyProtection="1">
      <alignment vertical="center"/>
    </xf>
    <xf numFmtId="0" fontId="48" fillId="15" borderId="0" xfId="0" applyFont="1" applyFill="1"/>
    <xf numFmtId="0" fontId="9" fillId="0" borderId="0" xfId="53" applyFont="1"/>
    <xf numFmtId="0" fontId="49" fillId="0" borderId="0" xfId="54" applyFont="1" applyAlignment="1" applyProtection="1"/>
    <xf numFmtId="0" fontId="49" fillId="0" borderId="0" xfId="26" applyFont="1" applyAlignment="1" applyProtection="1"/>
    <xf numFmtId="0" fontId="38" fillId="0" borderId="0" xfId="0" applyNumberFormat="1" applyFont="1" applyFill="1" applyBorder="1" applyAlignment="1" applyProtection="1"/>
    <xf numFmtId="0" fontId="11" fillId="0" borderId="0" xfId="38"/>
    <xf numFmtId="0" fontId="5" fillId="0" borderId="0" xfId="0" applyNumberFormat="1" applyFont="1" applyFill="1" applyBorder="1" applyAlignment="1" applyProtection="1"/>
    <xf numFmtId="165" fontId="5" fillId="19" borderId="0" xfId="0" applyNumberFormat="1" applyFont="1" applyFill="1" applyBorder="1" applyAlignment="1" applyProtection="1">
      <alignment vertical="center"/>
    </xf>
    <xf numFmtId="165" fontId="5" fillId="19" borderId="9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/>
    <xf numFmtId="165" fontId="5" fillId="0" borderId="9" xfId="0" applyNumberFormat="1" applyFont="1" applyFill="1" applyBorder="1" applyAlignment="1" applyProtection="1">
      <alignment horizontal="right"/>
    </xf>
    <xf numFmtId="165" fontId="5" fillId="0" borderId="9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0" fillId="0" borderId="0" xfId="0" applyFont="1"/>
    <xf numFmtId="0" fontId="5" fillId="19" borderId="0" xfId="0" applyFont="1" applyFill="1" applyAlignment="1">
      <alignment vertical="top"/>
    </xf>
    <xf numFmtId="0" fontId="5" fillId="19" borderId="0" xfId="0" applyFont="1" applyFill="1" applyAlignment="1">
      <alignment vertical="top" wrapText="1"/>
    </xf>
    <xf numFmtId="0" fontId="5" fillId="19" borderId="0" xfId="0" applyFont="1" applyFill="1" applyAlignment="1">
      <alignment horizontal="left" vertical="top"/>
    </xf>
    <xf numFmtId="0" fontId="2" fillId="19" borderId="0" xfId="0" applyFont="1" applyFill="1" applyAlignment="1">
      <alignment vertical="top"/>
    </xf>
    <xf numFmtId="0" fontId="34" fillId="0" borderId="0" xfId="0" applyFont="1" applyFill="1" applyAlignment="1">
      <alignment horizontal="left" vertical="top"/>
    </xf>
    <xf numFmtId="0" fontId="5" fillId="0" borderId="0" xfId="0" applyNumberFormat="1" applyFont="1" applyFill="1" applyBorder="1" applyAlignment="1" applyProtection="1"/>
    <xf numFmtId="0" fontId="5" fillId="0" borderId="0" xfId="0" applyFont="1" applyFill="1" applyBorder="1" applyAlignment="1">
      <alignment horizontal="left" wrapText="1"/>
    </xf>
    <xf numFmtId="0" fontId="42" fillId="0" borderId="9" xfId="0" applyFont="1" applyFill="1" applyBorder="1" applyAlignment="1">
      <alignment horizontal="left" vertical="top" wrapText="1"/>
    </xf>
    <xf numFmtId="0" fontId="5" fillId="19" borderId="0" xfId="0" applyFont="1" applyFill="1" applyAlignment="1">
      <alignment horizontal="left" vertical="top" wrapText="1"/>
    </xf>
    <xf numFmtId="0" fontId="5" fillId="19" borderId="0" xfId="0" applyFont="1" applyFill="1" applyAlignment="1">
      <alignment vertical="top"/>
    </xf>
    <xf numFmtId="166" fontId="5" fillId="19" borderId="0" xfId="56">
      <alignment vertical="top" wrapText="1"/>
    </xf>
    <xf numFmtId="0" fontId="4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166" fontId="5" fillId="0" borderId="0" xfId="56" applyFill="1" applyAlignment="1">
      <alignment vertical="top"/>
    </xf>
  </cellXfs>
  <cellStyles count="57">
    <cellStyle name="00celltext" xfId="56" xr:uid="{966A6FB8-C788-4B91-84D3-F26DC8501698}"/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Bad" xfId="7" xr:uid="{00000000-0005-0000-0000-000006000000}"/>
    <cellStyle name="bin" xfId="8" xr:uid="{00000000-0005-0000-0000-000007000000}"/>
    <cellStyle name="cell" xfId="9" xr:uid="{00000000-0005-0000-0000-000008000000}"/>
    <cellStyle name="Check Cell" xfId="10" xr:uid="{00000000-0005-0000-0000-000009000000}"/>
    <cellStyle name="Col&amp;RowHeadings" xfId="11" xr:uid="{00000000-0005-0000-0000-00000A000000}"/>
    <cellStyle name="ColCodes" xfId="12" xr:uid="{00000000-0005-0000-0000-00000B000000}"/>
    <cellStyle name="ColTitles" xfId="13" xr:uid="{00000000-0005-0000-0000-00000C000000}"/>
    <cellStyle name="column" xfId="14" xr:uid="{00000000-0005-0000-0000-00000D000000}"/>
    <cellStyle name="Comma 2" xfId="15" xr:uid="{00000000-0005-0000-0000-00000E000000}"/>
    <cellStyle name="DataEntryCells" xfId="16" xr:uid="{00000000-0005-0000-0000-00000F000000}"/>
    <cellStyle name="Explanatory Text" xfId="17" xr:uid="{00000000-0005-0000-0000-000010000000}"/>
    <cellStyle name="formula" xfId="18" xr:uid="{00000000-0005-0000-0000-000011000000}"/>
    <cellStyle name="gap" xfId="19" xr:uid="{00000000-0005-0000-0000-000012000000}"/>
    <cellStyle name="Good" xfId="20" xr:uid="{00000000-0005-0000-0000-000013000000}"/>
    <cellStyle name="GreyBackground" xfId="21" xr:uid="{00000000-0005-0000-0000-000014000000}"/>
    <cellStyle name="Heading 1" xfId="22" xr:uid="{00000000-0005-0000-0000-000015000000}"/>
    <cellStyle name="Heading 2" xfId="23" xr:uid="{00000000-0005-0000-0000-000016000000}"/>
    <cellStyle name="Heading 3" xfId="24" xr:uid="{00000000-0005-0000-0000-000017000000}"/>
    <cellStyle name="Heading 4" xfId="25" xr:uid="{00000000-0005-0000-0000-000018000000}"/>
    <cellStyle name="ISC" xfId="27" xr:uid="{00000000-0005-0000-0000-000019000000}"/>
    <cellStyle name="level1a" xfId="28" xr:uid="{00000000-0005-0000-0000-00001A000000}"/>
    <cellStyle name="level2" xfId="29" xr:uid="{00000000-0005-0000-0000-00001B000000}"/>
    <cellStyle name="level2a" xfId="30" xr:uid="{00000000-0005-0000-0000-00001C000000}"/>
    <cellStyle name="level3" xfId="31" xr:uid="{00000000-0005-0000-0000-00001D000000}"/>
    <cellStyle name="Lien hypertexte" xfId="26" builtinId="8"/>
    <cellStyle name="Lien hypertexte 2" xfId="54" xr:uid="{00000000-0005-0000-0000-00001F000000}"/>
    <cellStyle name="Migliaia (0)_conti99" xfId="32" xr:uid="{00000000-0005-0000-0000-000020000000}"/>
    <cellStyle name="Neutral" xfId="33" xr:uid="{00000000-0005-0000-0000-000021000000}"/>
    <cellStyle name="Normal" xfId="0" builtinId="0"/>
    <cellStyle name="Normal 2" xfId="34" xr:uid="{00000000-0005-0000-0000-000023000000}"/>
    <cellStyle name="Normal 2 2" xfId="35" xr:uid="{00000000-0005-0000-0000-000024000000}"/>
    <cellStyle name="Normal 2 3" xfId="36" xr:uid="{00000000-0005-0000-0000-000025000000}"/>
    <cellStyle name="Normal 2_AUG_TabChap2" xfId="37" xr:uid="{00000000-0005-0000-0000-000026000000}"/>
    <cellStyle name="Normal 3" xfId="38" xr:uid="{00000000-0005-0000-0000-000027000000}"/>
    <cellStyle name="Normal 4" xfId="39" xr:uid="{00000000-0005-0000-0000-000028000000}"/>
    <cellStyle name="Normal 5" xfId="53" xr:uid="{00000000-0005-0000-0000-000029000000}"/>
    <cellStyle name="Output" xfId="40" xr:uid="{00000000-0005-0000-0000-00002A000000}"/>
    <cellStyle name="Pourcentage 2" xfId="55" xr:uid="{00000000-0005-0000-0000-00002B000000}"/>
    <cellStyle name="Prozent_SubCatperStud" xfId="41" xr:uid="{00000000-0005-0000-0000-00002C000000}"/>
    <cellStyle name="row" xfId="42" xr:uid="{00000000-0005-0000-0000-00002D000000}"/>
    <cellStyle name="RowCodes" xfId="43" xr:uid="{00000000-0005-0000-0000-00002E000000}"/>
    <cellStyle name="Row-Col Headings" xfId="44" xr:uid="{00000000-0005-0000-0000-00002F000000}"/>
    <cellStyle name="RowTitles_CENTRAL_GOVT" xfId="45" xr:uid="{00000000-0005-0000-0000-000030000000}"/>
    <cellStyle name="RowTitles-Col2" xfId="46" xr:uid="{00000000-0005-0000-0000-000031000000}"/>
    <cellStyle name="RowTitles-Detail" xfId="47" xr:uid="{00000000-0005-0000-0000-000032000000}"/>
    <cellStyle name="Standard_GENGOV" xfId="48" xr:uid="{00000000-0005-0000-0000-000033000000}"/>
    <cellStyle name="temp" xfId="49" xr:uid="{00000000-0005-0000-0000-000034000000}"/>
    <cellStyle name="Title" xfId="50" xr:uid="{00000000-0005-0000-0000-000035000000}"/>
    <cellStyle name="title1" xfId="51" xr:uid="{00000000-0005-0000-0000-000036000000}"/>
    <cellStyle name="Total" xfId="5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9525</xdr:colOff>
      <xdr:row>19</xdr:row>
      <xdr:rowOff>47625</xdr:rowOff>
    </xdr:to>
    <xdr:pic>
      <xdr:nvPicPr>
        <xdr:cNvPr id="1129" name="Picture 1" descr="0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815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47625</xdr:rowOff>
    </xdr:to>
    <xdr:pic>
      <xdr:nvPicPr>
        <xdr:cNvPr id="1130" name="Picture 2" descr="0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98157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9525</xdr:colOff>
      <xdr:row>19</xdr:row>
      <xdr:rowOff>47625</xdr:rowOff>
    </xdr:to>
    <xdr:pic>
      <xdr:nvPicPr>
        <xdr:cNvPr id="1131" name="Picture 4" descr="0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2005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47625</xdr:rowOff>
    </xdr:to>
    <xdr:pic>
      <xdr:nvPicPr>
        <xdr:cNvPr id="1132" name="Picture 5" descr="0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42005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47625</xdr:rowOff>
    </xdr:to>
    <xdr:pic>
      <xdr:nvPicPr>
        <xdr:cNvPr id="6" name="Picture 1" descr="0">
          <a:extLst>
            <a:ext uri="{FF2B5EF4-FFF2-40B4-BE49-F238E27FC236}">
              <a16:creationId xmlns:a16="http://schemas.microsoft.com/office/drawing/2014/main" id="{04784B29-7795-4924-BCE2-0B1FEA47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028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47625</xdr:rowOff>
    </xdr:to>
    <xdr:pic>
      <xdr:nvPicPr>
        <xdr:cNvPr id="7" name="Picture 2" descr="0">
          <a:extLst>
            <a:ext uri="{FF2B5EF4-FFF2-40B4-BE49-F238E27FC236}">
              <a16:creationId xmlns:a16="http://schemas.microsoft.com/office/drawing/2014/main" id="{B3428C59-5C85-456D-9856-6AFB8B3B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028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47625</xdr:rowOff>
    </xdr:to>
    <xdr:pic>
      <xdr:nvPicPr>
        <xdr:cNvPr id="8" name="Picture 4" descr="0">
          <a:extLst>
            <a:ext uri="{FF2B5EF4-FFF2-40B4-BE49-F238E27FC236}">
              <a16:creationId xmlns:a16="http://schemas.microsoft.com/office/drawing/2014/main" id="{AC709369-045A-458E-B287-0D4FE2E7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028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47625</xdr:rowOff>
    </xdr:to>
    <xdr:pic>
      <xdr:nvPicPr>
        <xdr:cNvPr id="9" name="Picture 5" descr="0">
          <a:extLst>
            <a:ext uri="{FF2B5EF4-FFF2-40B4-BE49-F238E27FC236}">
              <a16:creationId xmlns:a16="http://schemas.microsoft.com/office/drawing/2014/main" id="{5B089AE6-6493-4F90-9955-A6D05CA4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2028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6/UOE_Non-fin/Calcul_GRA_S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ecd.org/Applic/UOE/Ind2002/data2000/E8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"/>
      <sheetName val="LabourForce"/>
      <sheetName val="Calcul Grad_Sci"/>
    </sheetNames>
    <sheetDataSet>
      <sheetData sheetId="0">
        <row r="2">
          <cell r="F2">
            <v>29934</v>
          </cell>
          <cell r="G2">
            <v>14156</v>
          </cell>
        </row>
        <row r="3">
          <cell r="F3">
            <v>4587</v>
          </cell>
          <cell r="G3">
            <v>1603</v>
          </cell>
        </row>
        <row r="4">
          <cell r="F4">
            <v>3342</v>
          </cell>
          <cell r="G4">
            <v>1568</v>
          </cell>
        </row>
        <row r="5">
          <cell r="F5">
            <v>21843</v>
          </cell>
          <cell r="G5">
            <v>12627</v>
          </cell>
        </row>
        <row r="6">
          <cell r="F6">
            <v>8010</v>
          </cell>
          <cell r="G6">
            <v>3291</v>
          </cell>
        </row>
        <row r="7">
          <cell r="F7">
            <v>4900</v>
          </cell>
          <cell r="G7">
            <v>2294</v>
          </cell>
        </row>
        <row r="8">
          <cell r="F8">
            <v>7969</v>
          </cell>
          <cell r="G8">
            <v>3382</v>
          </cell>
        </row>
        <row r="9">
          <cell r="F9">
            <v>75720</v>
          </cell>
          <cell r="G9">
            <v>42024</v>
          </cell>
        </row>
        <row r="10">
          <cell r="F10">
            <v>48416</v>
          </cell>
          <cell r="G10">
            <v>19236</v>
          </cell>
        </row>
        <row r="11">
          <cell r="F11">
            <v>5711</v>
          </cell>
          <cell r="G11">
            <v>4157</v>
          </cell>
        </row>
        <row r="12">
          <cell r="F12">
            <v>4950</v>
          </cell>
          <cell r="G12">
            <v>1974</v>
          </cell>
        </row>
        <row r="13">
          <cell r="F13">
            <v>0</v>
          </cell>
          <cell r="G13">
            <v>0</v>
          </cell>
        </row>
        <row r="14">
          <cell r="F14">
            <v>5612</v>
          </cell>
          <cell r="G14">
            <v>3061</v>
          </cell>
        </row>
        <row r="15">
          <cell r="F15">
            <v>7460</v>
          </cell>
          <cell r="G15">
            <v>3866</v>
          </cell>
        </row>
        <row r="16">
          <cell r="F16">
            <v>46548</v>
          </cell>
          <cell r="G16">
            <v>27067</v>
          </cell>
        </row>
        <row r="17">
          <cell r="F17">
            <v>139869</v>
          </cell>
          <cell r="G17">
            <v>22022</v>
          </cell>
        </row>
        <row r="18">
          <cell r="F18">
            <v>81719</v>
          </cell>
          <cell r="G18">
            <v>35337</v>
          </cell>
        </row>
        <row r="19">
          <cell r="F19" t="str">
            <v>m</v>
          </cell>
          <cell r="G19" t="str">
            <v>m</v>
          </cell>
        </row>
        <row r="20">
          <cell r="F20">
            <v>56543</v>
          </cell>
          <cell r="G20">
            <v>25603</v>
          </cell>
        </row>
        <row r="21">
          <cell r="F21">
            <v>12559</v>
          </cell>
          <cell r="G21">
            <v>3043</v>
          </cell>
        </row>
        <row r="22">
          <cell r="F22">
            <v>4307</v>
          </cell>
          <cell r="G22">
            <v>2838</v>
          </cell>
        </row>
        <row r="23">
          <cell r="F23">
            <v>3730</v>
          </cell>
          <cell r="G23">
            <v>1203</v>
          </cell>
        </row>
        <row r="24">
          <cell r="F24">
            <v>39430</v>
          </cell>
          <cell r="G24">
            <v>19683</v>
          </cell>
        </row>
        <row r="25">
          <cell r="F25">
            <v>7560</v>
          </cell>
          <cell r="G25">
            <v>6072</v>
          </cell>
        </row>
        <row r="26">
          <cell r="F26">
            <v>5484</v>
          </cell>
          <cell r="G26">
            <v>2985</v>
          </cell>
        </row>
        <row r="27">
          <cell r="F27">
            <v>33387</v>
          </cell>
          <cell r="G27">
            <v>19054</v>
          </cell>
        </row>
        <row r="28">
          <cell r="F28">
            <v>9591</v>
          </cell>
          <cell r="G28">
            <v>5149</v>
          </cell>
        </row>
        <row r="29">
          <cell r="F29">
            <v>5605</v>
          </cell>
          <cell r="G29">
            <v>1571</v>
          </cell>
        </row>
        <row r="30">
          <cell r="F30">
            <v>24437</v>
          </cell>
          <cell r="G30">
            <v>12911</v>
          </cell>
        </row>
        <row r="31">
          <cell r="F31">
            <v>78667.657900000006</v>
          </cell>
          <cell r="G31">
            <v>36768.993699999992</v>
          </cell>
        </row>
        <row r="32">
          <cell r="E32">
            <v>307440</v>
          </cell>
          <cell r="F32">
            <v>203049</v>
          </cell>
          <cell r="G32">
            <v>104391</v>
          </cell>
        </row>
        <row r="33">
          <cell r="E33">
            <v>9735</v>
          </cell>
          <cell r="F33">
            <v>7500</v>
          </cell>
          <cell r="G33">
            <v>2235</v>
          </cell>
        </row>
        <row r="34">
          <cell r="E34">
            <v>2675</v>
          </cell>
          <cell r="F34">
            <v>2278</v>
          </cell>
          <cell r="G34">
            <v>397</v>
          </cell>
        </row>
        <row r="35">
          <cell r="E35">
            <v>3609</v>
          </cell>
          <cell r="F35">
            <v>2976</v>
          </cell>
          <cell r="G35">
            <v>633</v>
          </cell>
        </row>
        <row r="36">
          <cell r="E36">
            <v>17456</v>
          </cell>
          <cell r="F36">
            <v>13673</v>
          </cell>
          <cell r="G36">
            <v>3783</v>
          </cell>
        </row>
        <row r="37">
          <cell r="E37">
            <v>837</v>
          </cell>
          <cell r="F37">
            <v>563</v>
          </cell>
          <cell r="G37">
            <v>274</v>
          </cell>
        </row>
        <row r="38">
          <cell r="E38">
            <v>1875</v>
          </cell>
          <cell r="F38">
            <v>1242</v>
          </cell>
          <cell r="G38">
            <v>633</v>
          </cell>
        </row>
        <row r="39">
          <cell r="E39">
            <v>84</v>
          </cell>
          <cell r="F39">
            <v>67</v>
          </cell>
          <cell r="G39">
            <v>17</v>
          </cell>
        </row>
        <row r="40">
          <cell r="F40">
            <v>43780</v>
          </cell>
          <cell r="G40">
            <v>9851</v>
          </cell>
        </row>
        <row r="41">
          <cell r="E41">
            <v>18251</v>
          </cell>
          <cell r="F41">
            <v>17055</v>
          </cell>
          <cell r="G41">
            <v>1196</v>
          </cell>
        </row>
        <row r="42">
          <cell r="E42">
            <v>3288</v>
          </cell>
          <cell r="F42">
            <v>2120</v>
          </cell>
          <cell r="G42">
            <v>1168</v>
          </cell>
        </row>
        <row r="43">
          <cell r="E43">
            <v>1045</v>
          </cell>
          <cell r="F43">
            <v>759</v>
          </cell>
          <cell r="G43">
            <v>286</v>
          </cell>
        </row>
        <row r="44">
          <cell r="F44">
            <v>0</v>
          </cell>
          <cell r="G44">
            <v>0</v>
          </cell>
        </row>
        <row r="45">
          <cell r="E45">
            <v>6678</v>
          </cell>
          <cell r="F45">
            <v>4940</v>
          </cell>
          <cell r="G45">
            <v>1738</v>
          </cell>
        </row>
        <row r="46">
          <cell r="E46" t="str">
            <v>m</v>
          </cell>
          <cell r="F46" t="str">
            <v>m</v>
          </cell>
          <cell r="G46" t="str">
            <v>m</v>
          </cell>
        </row>
        <row r="47">
          <cell r="E47" t="str">
            <v>n</v>
          </cell>
          <cell r="F47" t="str">
            <v>n</v>
          </cell>
          <cell r="G47" t="str">
            <v>n</v>
          </cell>
        </row>
        <row r="48">
          <cell r="F48">
            <v>53533</v>
          </cell>
          <cell r="G48">
            <v>11064</v>
          </cell>
        </row>
        <row r="49">
          <cell r="E49">
            <v>110010</v>
          </cell>
          <cell r="F49">
            <v>79343</v>
          </cell>
          <cell r="G49">
            <v>30667</v>
          </cell>
        </row>
        <row r="50">
          <cell r="E50" t="str">
            <v>m</v>
          </cell>
          <cell r="F50" t="str">
            <v>m</v>
          </cell>
          <cell r="G50" t="str">
            <v>m</v>
          </cell>
        </row>
        <row r="51">
          <cell r="E51">
            <v>12179</v>
          </cell>
          <cell r="F51">
            <v>8731</v>
          </cell>
          <cell r="G51">
            <v>3448</v>
          </cell>
        </row>
        <row r="52">
          <cell r="E52" t="str">
            <v>a</v>
          </cell>
          <cell r="F52" t="str">
            <v>a</v>
          </cell>
          <cell r="G52" t="str">
            <v>a</v>
          </cell>
        </row>
        <row r="53">
          <cell r="E53">
            <v>2343</v>
          </cell>
          <cell r="F53">
            <v>1778</v>
          </cell>
          <cell r="G53">
            <v>565</v>
          </cell>
        </row>
        <row r="54">
          <cell r="E54">
            <v>180</v>
          </cell>
          <cell r="F54">
            <v>132</v>
          </cell>
          <cell r="G54">
            <v>48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3739</v>
          </cell>
          <cell r="F56">
            <v>2681</v>
          </cell>
          <cell r="G56">
            <v>1058</v>
          </cell>
        </row>
        <row r="57">
          <cell r="E57">
            <v>61</v>
          </cell>
          <cell r="F57">
            <v>37</v>
          </cell>
          <cell r="G57">
            <v>24</v>
          </cell>
        </row>
        <row r="58">
          <cell r="E58">
            <v>30743</v>
          </cell>
          <cell r="F58">
            <v>24602</v>
          </cell>
          <cell r="G58">
            <v>6141</v>
          </cell>
        </row>
        <row r="59">
          <cell r="E59">
            <v>1528</v>
          </cell>
          <cell r="F59">
            <v>1148</v>
          </cell>
          <cell r="G59">
            <v>380</v>
          </cell>
        </row>
        <row r="60">
          <cell r="E60">
            <v>6006</v>
          </cell>
          <cell r="F60">
            <v>5451</v>
          </cell>
          <cell r="G60">
            <v>555</v>
          </cell>
        </row>
        <row r="61">
          <cell r="E61">
            <v>37135</v>
          </cell>
          <cell r="F61">
            <v>27397</v>
          </cell>
          <cell r="G61">
            <v>9738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calcul_B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</sheetNames>
    <sheetDataSet>
      <sheetData sheetId="0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19.291729469728001</v>
          </cell>
          <cell r="D2">
            <v>21.901384283180398</v>
          </cell>
        </row>
        <row r="3">
          <cell r="A3" t="str">
            <v>Australia</v>
          </cell>
          <cell r="B3" t="str">
            <v>ISC5A</v>
          </cell>
          <cell r="C3">
            <v>18.423403469915101</v>
          </cell>
          <cell r="D3">
            <v>19.8696322773344</v>
          </cell>
        </row>
        <row r="4">
          <cell r="A4" t="str">
            <v>Austria</v>
          </cell>
          <cell r="B4" t="str">
            <v>ISC5A</v>
          </cell>
          <cell r="C4">
            <v>19.134505924025898</v>
          </cell>
          <cell r="D4">
            <v>20.462142737756999</v>
          </cell>
        </row>
        <row r="5">
          <cell r="A5" t="str">
            <v>Belgium (Fl)</v>
          </cell>
          <cell r="B5" t="str">
            <v>ISC5A</v>
          </cell>
          <cell r="C5">
            <v>18.3456510067114</v>
          </cell>
          <cell r="D5">
            <v>18.898657718120798</v>
          </cell>
        </row>
        <row r="6">
          <cell r="A6" t="str">
            <v>Czech Republic</v>
          </cell>
          <cell r="B6" t="str">
            <v>ISC5A</v>
          </cell>
          <cell r="C6">
            <v>18.705766369047598</v>
          </cell>
          <cell r="D6">
            <v>19.6689660769356</v>
          </cell>
        </row>
        <row r="7">
          <cell r="A7" t="str">
            <v>Denmark</v>
          </cell>
          <cell r="B7" t="str">
            <v>ISC5A</v>
          </cell>
          <cell r="C7">
            <v>20.783328335832099</v>
          </cell>
          <cell r="D7">
            <v>22.437204222788498</v>
          </cell>
        </row>
        <row r="8">
          <cell r="A8" t="str">
            <v>Finland</v>
          </cell>
          <cell r="B8" t="str">
            <v>ISC5A</v>
          </cell>
          <cell r="C8">
            <v>19.881798756798801</v>
          </cell>
          <cell r="D8">
            <v>21.566177518164999</v>
          </cell>
        </row>
        <row r="9">
          <cell r="A9" t="str">
            <v>France</v>
          </cell>
          <cell r="B9" t="str">
            <v>ISC5A</v>
          </cell>
          <cell r="C9">
            <v>18.290915980431301</v>
          </cell>
          <cell r="D9">
            <v>18.887280342655298</v>
          </cell>
        </row>
        <row r="10">
          <cell r="A10" t="str">
            <v>Germany</v>
          </cell>
          <cell r="B10" t="str">
            <v>ISC5A</v>
          </cell>
          <cell r="C10">
            <v>20.058310267562899</v>
          </cell>
          <cell r="D10">
            <v>21.433004926108399</v>
          </cell>
        </row>
        <row r="11">
          <cell r="A11" t="str">
            <v>Hungary</v>
          </cell>
          <cell r="B11" t="str">
            <v>ISC5A</v>
          </cell>
          <cell r="C11">
            <v>19.1969164923885</v>
          </cell>
          <cell r="D11">
            <v>20.9898683276827</v>
          </cell>
        </row>
        <row r="12">
          <cell r="A12" t="str">
            <v>Iceland</v>
          </cell>
          <cell r="B12" t="str">
            <v>ISC5A</v>
          </cell>
          <cell r="C12">
            <v>20.896598639455799</v>
          </cell>
          <cell r="D12">
            <v>22.691304347826101</v>
          </cell>
        </row>
        <row r="13">
          <cell r="A13" t="str">
            <v>Indonesia</v>
          </cell>
          <cell r="B13" t="str">
            <v>ISC5A</v>
          </cell>
          <cell r="C13">
            <v>18.908083819080598</v>
          </cell>
          <cell r="D13">
            <v>19.658632932507501</v>
          </cell>
        </row>
        <row r="14">
          <cell r="A14" t="str">
            <v>Ireland</v>
          </cell>
          <cell r="B14" t="str">
            <v>ISC5A</v>
          </cell>
          <cell r="C14">
            <v>18.267867671143101</v>
          </cell>
          <cell r="D14">
            <v>18.962987225679701</v>
          </cell>
        </row>
        <row r="15">
          <cell r="A15" t="str">
            <v>Israel</v>
          </cell>
          <cell r="B15" t="str">
            <v>ISC5A</v>
          </cell>
          <cell r="C15">
            <v>21.363993558776201</v>
          </cell>
          <cell r="D15">
            <v>23.466992665036699</v>
          </cell>
        </row>
        <row r="16">
          <cell r="A16" t="str">
            <v>Jordan</v>
          </cell>
          <cell r="B16" t="str">
            <v>ISC5A</v>
          </cell>
          <cell r="C16">
            <v>18.2200234074569</v>
          </cell>
          <cell r="D16">
            <v>18.550058518642398</v>
          </cell>
        </row>
        <row r="17">
          <cell r="A17" t="str">
            <v>Malaysia</v>
          </cell>
          <cell r="B17" t="str">
            <v>ISC5A</v>
          </cell>
          <cell r="C17">
            <v>20.1392780838862</v>
          </cell>
          <cell r="D17">
            <v>22.654050302139499</v>
          </cell>
        </row>
        <row r="18">
          <cell r="A18" t="str">
            <v>Mexico</v>
          </cell>
          <cell r="B18" t="str">
            <v>ISC5A</v>
          </cell>
          <cell r="C18">
            <v>18.324831106070299</v>
          </cell>
          <cell r="D18">
            <v>19.483454300778799</v>
          </cell>
        </row>
        <row r="19">
          <cell r="A19" t="str">
            <v>Netherlands</v>
          </cell>
          <cell r="B19" t="str">
            <v>ISC5A</v>
          </cell>
          <cell r="C19">
            <v>18.4958522484771</v>
          </cell>
          <cell r="D19">
            <v>19.77646268782</v>
          </cell>
        </row>
        <row r="20">
          <cell r="A20" t="str">
            <v>New Zealand</v>
          </cell>
          <cell r="B20" t="str">
            <v>ISC5A</v>
          </cell>
          <cell r="C20">
            <v>18.9481471463349</v>
          </cell>
          <cell r="D20">
            <v>22.664659843467799</v>
          </cell>
        </row>
        <row r="21">
          <cell r="A21" t="str">
            <v>Norway</v>
          </cell>
          <cell r="B21" t="str">
            <v>ISC5A</v>
          </cell>
          <cell r="C21">
            <v>20.088650754992699</v>
          </cell>
          <cell r="D21">
            <v>21.623200000000001</v>
          </cell>
        </row>
        <row r="22">
          <cell r="A22" t="str">
            <v>Philippines</v>
          </cell>
          <cell r="B22" t="str">
            <v>ISC5A</v>
          </cell>
          <cell r="C22">
            <v>100</v>
          </cell>
          <cell r="D22">
            <v>100</v>
          </cell>
        </row>
        <row r="23">
          <cell r="A23" t="str">
            <v>Slovak Republic</v>
          </cell>
          <cell r="B23" t="str">
            <v>ISC5A</v>
          </cell>
          <cell r="C23">
            <v>18.561898327985102</v>
          </cell>
          <cell r="D23">
            <v>19.470703125</v>
          </cell>
        </row>
        <row r="24">
          <cell r="A24" t="str">
            <v>Spain</v>
          </cell>
          <cell r="B24" t="str">
            <v>ISC5A</v>
          </cell>
          <cell r="C24">
            <v>18.4243443369859</v>
          </cell>
          <cell r="D24">
            <v>19.1738597834409</v>
          </cell>
        </row>
        <row r="25">
          <cell r="A25" t="str">
            <v>Sweden</v>
          </cell>
          <cell r="B25" t="str">
            <v>ISC5A</v>
          </cell>
          <cell r="C25">
            <v>20.184982767109801</v>
          </cell>
          <cell r="D25">
            <v>22.664344912713801</v>
          </cell>
        </row>
        <row r="26">
          <cell r="A26" t="str">
            <v>Switzerland</v>
          </cell>
          <cell r="B26" t="str">
            <v>ISC5A</v>
          </cell>
          <cell r="C26">
            <v>20.265468006345799</v>
          </cell>
          <cell r="D26">
            <v>21.772153325817399</v>
          </cell>
        </row>
        <row r="27">
          <cell r="A27" t="str">
            <v>Turkey</v>
          </cell>
          <cell r="B27" t="str">
            <v>ISC5A</v>
          </cell>
          <cell r="C27">
            <v>18.335411049431698</v>
          </cell>
          <cell r="D27">
            <v>19.625161523259301</v>
          </cell>
        </row>
        <row r="28">
          <cell r="A28" t="str">
            <v>United Kingdom</v>
          </cell>
          <cell r="B28" t="str">
            <v>ISC5A</v>
          </cell>
          <cell r="C28">
            <v>18.4426579487222</v>
          </cell>
          <cell r="D28">
            <v>19.444996644061099</v>
          </cell>
        </row>
        <row r="29">
          <cell r="A29" t="str">
            <v>United States</v>
          </cell>
          <cell r="B29" t="str">
            <v>ISC5A</v>
          </cell>
          <cell r="C29">
            <v>18.430862929781402</v>
          </cell>
          <cell r="D29">
            <v>19.446144904386401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8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 (Fl)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Finland</v>
          </cell>
          <cell r="N1" t="str">
            <v>France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Jamaica</v>
          </cell>
          <cell r="Y1" t="str">
            <v>Japan</v>
          </cell>
          <cell r="Z1" t="str">
            <v>Jordan</v>
          </cell>
          <cell r="AA1" t="str">
            <v>Korea</v>
          </cell>
          <cell r="AB1" t="str">
            <v>Luxembourg</v>
          </cell>
          <cell r="AC1" t="str">
            <v>Malaysia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33.584406312034503</v>
          </cell>
          <cell r="E2">
            <v>0</v>
          </cell>
          <cell r="F2">
            <v>0</v>
          </cell>
          <cell r="G2">
            <v>0</v>
          </cell>
          <cell r="H2" t="str">
            <v>xr</v>
          </cell>
          <cell r="I2" t="str">
            <v>xr</v>
          </cell>
          <cell r="J2" t="str">
            <v>xr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>
            <v>14.0026599387216</v>
          </cell>
          <cell r="U2">
            <v>0</v>
          </cell>
          <cell r="V2">
            <v>0</v>
          </cell>
          <cell r="W2">
            <v>0</v>
          </cell>
          <cell r="X2" t="str">
            <v>3.2 [x]</v>
          </cell>
          <cell r="Y2">
            <v>0</v>
          </cell>
          <cell r="Z2">
            <v>0.13801293470062401</v>
          </cell>
          <cell r="AA2">
            <v>0</v>
          </cell>
          <cell r="AB2">
            <v>0</v>
          </cell>
          <cell r="AC2">
            <v>0.85092189984990896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34.155498112348802</v>
          </cell>
          <cell r="E3">
            <v>0</v>
          </cell>
          <cell r="F3">
            <v>0</v>
          </cell>
          <cell r="G3">
            <v>0</v>
          </cell>
          <cell r="H3" t="str">
            <v>xr</v>
          </cell>
          <cell r="I3" t="str">
            <v>xr</v>
          </cell>
          <cell r="J3" t="str">
            <v>xr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15.5357279844172</v>
          </cell>
          <cell r="U3">
            <v>0</v>
          </cell>
          <cell r="V3">
            <v>0</v>
          </cell>
          <cell r="W3">
            <v>0</v>
          </cell>
          <cell r="X3" t="str">
            <v>2.0 [x]</v>
          </cell>
          <cell r="Y3">
            <v>0</v>
          </cell>
          <cell r="Z3">
            <v>0.376364320662401</v>
          </cell>
          <cell r="AA3">
            <v>0</v>
          </cell>
          <cell r="AB3">
            <v>0</v>
          </cell>
          <cell r="AC3">
            <v>0.98039638365661097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33.863467208314802</v>
          </cell>
          <cell r="E4">
            <v>0</v>
          </cell>
          <cell r="F4">
            <v>0</v>
          </cell>
          <cell r="G4">
            <v>0</v>
          </cell>
          <cell r="H4" t="str">
            <v>xr</v>
          </cell>
          <cell r="I4" t="str">
            <v>xr</v>
          </cell>
          <cell r="J4" t="str">
            <v>xr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>
            <v>14.758546181997101</v>
          </cell>
          <cell r="U4">
            <v>0</v>
          </cell>
          <cell r="V4">
            <v>0</v>
          </cell>
          <cell r="W4">
            <v>0</v>
          </cell>
          <cell r="X4" t="str">
            <v>2.6 [x]</v>
          </cell>
          <cell r="Y4">
            <v>0</v>
          </cell>
          <cell r="Z4">
            <v>0.253380476454661</v>
          </cell>
          <cell r="AA4">
            <v>0</v>
          </cell>
          <cell r="AB4">
            <v>0</v>
          </cell>
          <cell r="AC4">
            <v>0.91377527741849096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>
            <v>79.770896188529306</v>
          </cell>
          <cell r="E5" t="str">
            <v>m</v>
          </cell>
          <cell r="F5" t="str">
            <v>m</v>
          </cell>
          <cell r="G5">
            <v>88.511455151227807</v>
          </cell>
          <cell r="H5" t="str">
            <v>xr</v>
          </cell>
          <cell r="I5" t="str">
            <v>xr</v>
          </cell>
          <cell r="J5" t="str">
            <v>2.0 [x]</v>
          </cell>
          <cell r="K5">
            <v>101.958793670064</v>
          </cell>
          <cell r="L5">
            <v>115.08812309858099</v>
          </cell>
          <cell r="M5" t="str">
            <v>m</v>
          </cell>
          <cell r="N5">
            <v>89.599481455380101</v>
          </cell>
          <cell r="O5" t="str">
            <v>124.8 [x]</v>
          </cell>
          <cell r="P5">
            <v>114.714984648319</v>
          </cell>
          <cell r="Q5">
            <v>107.804425642517</v>
          </cell>
          <cell r="R5">
            <v>100.02662177380699</v>
          </cell>
          <cell r="S5" t="str">
            <v>xr</v>
          </cell>
          <cell r="T5">
            <v>41.735666558530397</v>
          </cell>
          <cell r="U5" t="str">
            <v>86.7 [x]</v>
          </cell>
          <cell r="V5" t="str">
            <v>m</v>
          </cell>
          <cell r="W5" t="str">
            <v>m</v>
          </cell>
          <cell r="X5" t="str">
            <v>73.4 [x]</v>
          </cell>
          <cell r="Y5" t="str">
            <v>95.1 [x]</v>
          </cell>
          <cell r="Z5">
            <v>71.5091180552932</v>
          </cell>
          <cell r="AA5" t="str">
            <v>85.3 [x]</v>
          </cell>
          <cell r="AB5">
            <v>114.399398750141</v>
          </cell>
          <cell r="AC5">
            <v>75.028821211817302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>
            <v>93.2333080245308</v>
          </cell>
          <cell r="E6" t="str">
            <v>m</v>
          </cell>
          <cell r="F6" t="str">
            <v>m</v>
          </cell>
          <cell r="G6">
            <v>91.214031152929707</v>
          </cell>
          <cell r="H6" t="str">
            <v>xr</v>
          </cell>
          <cell r="I6" t="str">
            <v>xr</v>
          </cell>
          <cell r="J6" t="str">
            <v>1.6 [x]</v>
          </cell>
          <cell r="K6">
            <v>101.322624551969</v>
          </cell>
          <cell r="L6">
            <v>144.307438997285</v>
          </cell>
          <cell r="M6" t="str">
            <v>m</v>
          </cell>
          <cell r="N6">
            <v>91.671047566425202</v>
          </cell>
          <cell r="O6" t="str">
            <v>125.5 [x]</v>
          </cell>
          <cell r="P6">
            <v>125.25664623853901</v>
          </cell>
          <cell r="Q6">
            <v>109.28642658869801</v>
          </cell>
          <cell r="R6">
            <v>115.788821188778</v>
          </cell>
          <cell r="S6" t="str">
            <v>xr</v>
          </cell>
          <cell r="T6">
            <v>34.447144593964701</v>
          </cell>
          <cell r="U6" t="str">
            <v>95.2 [x]</v>
          </cell>
          <cell r="V6" t="str">
            <v>m</v>
          </cell>
          <cell r="W6" t="str">
            <v>m</v>
          </cell>
          <cell r="X6" t="str">
            <v>78.4 [x]</v>
          </cell>
          <cell r="Y6" t="str">
            <v>96.9 [x]</v>
          </cell>
          <cell r="Z6">
            <v>75.2956897406238</v>
          </cell>
          <cell r="AA6" t="str">
            <v>83.4 [x]</v>
          </cell>
          <cell r="AB6">
            <v>117.052174345444</v>
          </cell>
          <cell r="AC6">
            <v>91.950511387883907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>
            <v>86.417893947743707</v>
          </cell>
          <cell r="E7" t="str">
            <v>m</v>
          </cell>
          <cell r="F7" t="str">
            <v>m</v>
          </cell>
          <cell r="G7">
            <v>89.832295429468402</v>
          </cell>
          <cell r="H7" t="str">
            <v>xr</v>
          </cell>
          <cell r="I7" t="str">
            <v>xr</v>
          </cell>
          <cell r="J7" t="str">
            <v>15.1 [x]</v>
          </cell>
          <cell r="K7">
            <v>101.641877134583</v>
          </cell>
          <cell r="L7">
            <v>129.41878138339899</v>
          </cell>
          <cell r="M7" t="str">
            <v>m</v>
          </cell>
          <cell r="N7">
            <v>90.616369657707693</v>
          </cell>
          <cell r="O7" t="str">
            <v>125.2 [x]</v>
          </cell>
          <cell r="P7">
            <v>119.839195783744</v>
          </cell>
          <cell r="Q7">
            <v>108.53277139660101</v>
          </cell>
          <cell r="R7">
            <v>107.88295764569401</v>
          </cell>
          <cell r="S7" t="str">
            <v>xr</v>
          </cell>
          <cell r="T7">
            <v>38.136828540559797</v>
          </cell>
          <cell r="U7" t="str">
            <v>90.8 [x]</v>
          </cell>
          <cell r="V7" t="str">
            <v>m</v>
          </cell>
          <cell r="W7" t="str">
            <v>m</v>
          </cell>
          <cell r="X7" t="str">
            <v>75.9 [x]</v>
          </cell>
          <cell r="Y7" t="str">
            <v>95.9 [x]</v>
          </cell>
          <cell r="Z7">
            <v>73.394779288286102</v>
          </cell>
          <cell r="AA7" t="str">
            <v>84.4 [x]</v>
          </cell>
          <cell r="AB7">
            <v>115.549883934988</v>
          </cell>
          <cell r="AC7">
            <v>83.238576240309101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15.6954959753549</v>
          </cell>
          <cell r="H8" t="str">
            <v>m</v>
          </cell>
          <cell r="I8" t="str">
            <v>a</v>
          </cell>
          <cell r="J8" t="str">
            <v>xr</v>
          </cell>
          <cell r="K8">
            <v>15.0626289829304</v>
          </cell>
          <cell r="L8">
            <v>4.0242643631456003</v>
          </cell>
          <cell r="M8" t="str">
            <v>m</v>
          </cell>
          <cell r="N8">
            <v>2.2059968316419098</v>
          </cell>
          <cell r="O8" t="str">
            <v>xr</v>
          </cell>
          <cell r="P8" t="str">
            <v>m</v>
          </cell>
          <cell r="Q8">
            <v>39.713376019218501</v>
          </cell>
          <cell r="R8">
            <v>11.2257455387675</v>
          </cell>
          <cell r="S8" t="str">
            <v>m</v>
          </cell>
          <cell r="T8" t="str">
            <v>a</v>
          </cell>
          <cell r="U8" t="str">
            <v>21.8 [x]</v>
          </cell>
          <cell r="V8" t="str">
            <v>m</v>
          </cell>
          <cell r="W8" t="str">
            <v>m</v>
          </cell>
          <cell r="X8" t="str">
            <v>3.6 [x]</v>
          </cell>
          <cell r="Y8" t="str">
            <v>xr</v>
          </cell>
          <cell r="Z8" t="str">
            <v>a</v>
          </cell>
          <cell r="AA8" t="str">
            <v>a</v>
          </cell>
          <cell r="AB8" t="str">
            <v>m</v>
          </cell>
          <cell r="AC8">
            <v>11.3708133951446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16.553939205927101</v>
          </cell>
          <cell r="H9" t="str">
            <v>m</v>
          </cell>
          <cell r="I9" t="str">
            <v>a</v>
          </cell>
          <cell r="J9" t="str">
            <v>xr</v>
          </cell>
          <cell r="K9">
            <v>12.474768497240101</v>
          </cell>
          <cell r="L9">
            <v>1.45814627826268</v>
          </cell>
          <cell r="M9" t="str">
            <v>m</v>
          </cell>
          <cell r="N9">
            <v>3.0932432284157398</v>
          </cell>
          <cell r="O9" t="str">
            <v>xr</v>
          </cell>
          <cell r="P9" t="str">
            <v>m</v>
          </cell>
          <cell r="Q9">
            <v>42.112562919579801</v>
          </cell>
          <cell r="R9">
            <v>4.3518461486395799</v>
          </cell>
          <cell r="S9" t="str">
            <v>m</v>
          </cell>
          <cell r="T9" t="str">
            <v>a</v>
          </cell>
          <cell r="U9" t="str">
            <v>50.9 [x]</v>
          </cell>
          <cell r="V9" t="str">
            <v>m</v>
          </cell>
          <cell r="W9" t="str">
            <v>m</v>
          </cell>
          <cell r="X9" t="str">
            <v>6.6 [x]</v>
          </cell>
          <cell r="Y9" t="str">
            <v>xr</v>
          </cell>
          <cell r="Z9" t="str">
            <v>a</v>
          </cell>
          <cell r="AA9" t="str">
            <v>a</v>
          </cell>
          <cell r="AB9" t="str">
            <v>m</v>
          </cell>
          <cell r="AC9">
            <v>8.1688270807295993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16.108168840155599</v>
          </cell>
          <cell r="H10" t="str">
            <v>m</v>
          </cell>
          <cell r="I10" t="str">
            <v>a</v>
          </cell>
          <cell r="J10" t="str">
            <v>xr</v>
          </cell>
          <cell r="K10">
            <v>13.7943793867151</v>
          </cell>
          <cell r="L10">
            <v>2.7603471966239801</v>
          </cell>
          <cell r="M10" t="str">
            <v>m</v>
          </cell>
          <cell r="N10">
            <v>2.6494233287812698</v>
          </cell>
          <cell r="O10" t="str">
            <v>xr</v>
          </cell>
          <cell r="P10" t="str">
            <v>m</v>
          </cell>
          <cell r="Q10">
            <v>40.901665351751198</v>
          </cell>
          <cell r="R10">
            <v>7.8206216433684403</v>
          </cell>
          <cell r="S10" t="str">
            <v>m</v>
          </cell>
          <cell r="T10" t="str">
            <v>a</v>
          </cell>
          <cell r="U10" t="str">
            <v>36.1 [x]</v>
          </cell>
          <cell r="V10" t="str">
            <v>m</v>
          </cell>
          <cell r="W10" t="str">
            <v>m</v>
          </cell>
          <cell r="X10" t="str">
            <v>5.1 [x]</v>
          </cell>
          <cell r="Y10" t="str">
            <v>xr</v>
          </cell>
          <cell r="Z10" t="str">
            <v>a</v>
          </cell>
          <cell r="AA10" t="str">
            <v>a</v>
          </cell>
          <cell r="AB10" t="str">
            <v>m</v>
          </cell>
          <cell r="AC10">
            <v>9.82898879922719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31.349962932846399</v>
          </cell>
          <cell r="E11">
            <v>51.978737809607601</v>
          </cell>
          <cell r="F11">
            <v>29.550151668998499</v>
          </cell>
          <cell r="G11">
            <v>35.6465347357978</v>
          </cell>
          <cell r="H11" t="str">
            <v>xr</v>
          </cell>
          <cell r="I11" t="str">
            <v>xr</v>
          </cell>
          <cell r="J11" t="str">
            <v>xr</v>
          </cell>
          <cell r="K11">
            <v>25.770607716420798</v>
          </cell>
          <cell r="L11">
            <v>27.020576905134</v>
          </cell>
          <cell r="M11">
            <v>61.654333194166803</v>
          </cell>
          <cell r="N11">
            <v>30.2208675833283</v>
          </cell>
          <cell r="O11">
            <v>29.972274126661802</v>
          </cell>
          <cell r="P11" t="str">
            <v>m</v>
          </cell>
          <cell r="Q11" t="str">
            <v>59.6 [x]</v>
          </cell>
          <cell r="R11">
            <v>47.805083618195901</v>
          </cell>
          <cell r="S11" t="str">
            <v>m</v>
          </cell>
          <cell r="T11">
            <v>16.295856956136699</v>
          </cell>
          <cell r="U11" t="str">
            <v>28.6 [x]</v>
          </cell>
          <cell r="V11">
            <v>43.812207142518197</v>
          </cell>
          <cell r="W11" t="str">
            <v>m [37.4]</v>
          </cell>
          <cell r="X11" t="str">
            <v>5.8 [x]</v>
          </cell>
          <cell r="Y11" t="str">
            <v>45.2 [x]</v>
          </cell>
          <cell r="Z11">
            <v>29.400504330718999</v>
          </cell>
          <cell r="AA11" t="str">
            <v>50.7 [x]</v>
          </cell>
          <cell r="AB11" t="str">
            <v>m</v>
          </cell>
          <cell r="AC11">
            <v>18.634774345376201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>
            <v>69.678864595594405</v>
          </cell>
          <cell r="E12">
            <v>66.417528880525595</v>
          </cell>
          <cell r="F12">
            <v>37.148565856767902</v>
          </cell>
          <cell r="G12">
            <v>35.676238729390001</v>
          </cell>
          <cell r="H12" t="str">
            <v>xr</v>
          </cell>
          <cell r="I12" t="str">
            <v>xr</v>
          </cell>
          <cell r="J12" t="str">
            <v>xr</v>
          </cell>
          <cell r="K12">
            <v>23.586434351545002</v>
          </cell>
          <cell r="L12">
            <v>31.524648520443801</v>
          </cell>
          <cell r="M12">
            <v>81.200585181418504</v>
          </cell>
          <cell r="N12">
            <v>43.574464522309398</v>
          </cell>
          <cell r="O12">
            <v>30.453915558676499</v>
          </cell>
          <cell r="P12" t="str">
            <v>m</v>
          </cell>
          <cell r="Q12" t="str">
            <v>69.5 [x]</v>
          </cell>
          <cell r="R12">
            <v>83.675293479843802</v>
          </cell>
          <cell r="S12" t="str">
            <v>m</v>
          </cell>
          <cell r="T12">
            <v>11.294561684114701</v>
          </cell>
          <cell r="U12" t="str">
            <v>34.1 [x]</v>
          </cell>
          <cell r="V12">
            <v>53.551266016967702</v>
          </cell>
          <cell r="W12" t="str">
            <v>m [47.6]</v>
          </cell>
          <cell r="X12" t="str">
            <v>12.7 [x]</v>
          </cell>
          <cell r="Y12" t="str">
            <v>28.8 [x]</v>
          </cell>
          <cell r="Z12">
            <v>30.175867242541901</v>
          </cell>
          <cell r="AA12" t="str">
            <v>43.5 [x]</v>
          </cell>
          <cell r="AB12" t="str">
            <v>m</v>
          </cell>
          <cell r="AC12">
            <v>25.336573262958101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50.386419309721397</v>
          </cell>
          <cell r="E13">
            <v>59.030297669406501</v>
          </cell>
          <cell r="F13">
            <v>33.2478680998952</v>
          </cell>
          <cell r="G13">
            <v>35.641845706058596</v>
          </cell>
          <cell r="H13" t="str">
            <v>xr</v>
          </cell>
          <cell r="I13" t="str">
            <v>xr</v>
          </cell>
          <cell r="J13" t="str">
            <v>7.8 [x]</v>
          </cell>
          <cell r="K13">
            <v>24.705096363967701</v>
          </cell>
          <cell r="L13">
            <v>29.2293830235709</v>
          </cell>
          <cell r="M13">
            <v>71.223341599013295</v>
          </cell>
          <cell r="N13">
            <v>36.754648310396902</v>
          </cell>
          <cell r="O13">
            <v>30.2026337483092</v>
          </cell>
          <cell r="P13" t="str">
            <v>m</v>
          </cell>
          <cell r="Q13" t="str">
            <v>64.5 [x]</v>
          </cell>
          <cell r="R13">
            <v>65.609043097373203</v>
          </cell>
          <cell r="S13" t="str">
            <v>m</v>
          </cell>
          <cell r="T13">
            <v>13.850937790503201</v>
          </cell>
          <cell r="U13" t="str">
            <v>31.3 [x]</v>
          </cell>
          <cell r="V13">
            <v>48.596139799529404</v>
          </cell>
          <cell r="W13" t="str">
            <v>m [42.3]</v>
          </cell>
          <cell r="X13" t="str">
            <v>9.3 [x]</v>
          </cell>
          <cell r="Y13" t="str">
            <v>37.2 [x]</v>
          </cell>
          <cell r="Z13" t="str">
            <v>29.8 [x]</v>
          </cell>
          <cell r="AA13" t="str">
            <v>47.2 [x]</v>
          </cell>
          <cell r="AB13" t="str">
            <v>m</v>
          </cell>
          <cell r="AC13">
            <v>21.842024407682601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18.416416305126699</v>
          </cell>
          <cell r="E14" t="str">
            <v>m</v>
          </cell>
          <cell r="F14" t="str">
            <v>m</v>
          </cell>
          <cell r="G14">
            <v>28.260455513706301</v>
          </cell>
          <cell r="H14" t="str">
            <v>m</v>
          </cell>
          <cell r="I14" t="str">
            <v>xr</v>
          </cell>
          <cell r="J14" t="str">
            <v>xr</v>
          </cell>
          <cell r="K14">
            <v>5.9265510964123296</v>
          </cell>
          <cell r="L14">
            <v>25.635605358593601</v>
          </cell>
          <cell r="M14" t="str">
            <v>a</v>
          </cell>
          <cell r="N14">
            <v>21.9720228728739</v>
          </cell>
          <cell r="O14">
            <v>9.0231792667724697</v>
          </cell>
          <cell r="P14" t="str">
            <v>m</v>
          </cell>
          <cell r="Q14" t="str">
            <v>1.1 [x]</v>
          </cell>
          <cell r="R14">
            <v>10.790301409068899</v>
          </cell>
          <cell r="S14" t="str">
            <v>m</v>
          </cell>
          <cell r="T14">
            <v>7.3308479353090004</v>
          </cell>
          <cell r="U14" t="str">
            <v>23.4 [x]</v>
          </cell>
          <cell r="V14">
            <v>25.835489887791599</v>
          </cell>
          <cell r="W14" t="str">
            <v>m [.5]</v>
          </cell>
          <cell r="X14" t="str">
            <v>9.8 [x]</v>
          </cell>
          <cell r="Y14" t="str">
            <v>20.6 [x]</v>
          </cell>
          <cell r="Z14" t="str">
            <v>xr</v>
          </cell>
          <cell r="AA14" t="str">
            <v>54.3 [x]</v>
          </cell>
          <cell r="AB14" t="str">
            <v>m</v>
          </cell>
          <cell r="AC14">
            <v>23.838158147141201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40.815869372020998</v>
          </cell>
          <cell r="E15" t="str">
            <v>m</v>
          </cell>
          <cell r="F15" t="str">
            <v>m</v>
          </cell>
          <cell r="G15">
            <v>39.265152869657101</v>
          </cell>
          <cell r="H15" t="str">
            <v>m</v>
          </cell>
          <cell r="I15" t="str">
            <v>xr</v>
          </cell>
          <cell r="J15" t="str">
            <v>xr</v>
          </cell>
          <cell r="K15">
            <v>12.071411279179101</v>
          </cell>
          <cell r="L15">
            <v>44.924784787244199</v>
          </cell>
          <cell r="M15" t="str">
            <v>a</v>
          </cell>
          <cell r="N15">
            <v>21.0135707773502</v>
          </cell>
          <cell r="O15">
            <v>18.203531490777401</v>
          </cell>
          <cell r="P15" t="str">
            <v>m</v>
          </cell>
          <cell r="Q15" t="str">
            <v>1.9 [x]</v>
          </cell>
          <cell r="R15">
            <v>8.8092300026218595</v>
          </cell>
          <cell r="S15" t="str">
            <v>m</v>
          </cell>
          <cell r="T15">
            <v>8.5301443187472703</v>
          </cell>
          <cell r="U15" t="str">
            <v>27.8 [x]</v>
          </cell>
          <cell r="V15">
            <v>35.844840440568497</v>
          </cell>
          <cell r="W15" t="str">
            <v>m [1.1]</v>
          </cell>
          <cell r="X15" t="str">
            <v>22.4 [x]</v>
          </cell>
          <cell r="Y15" t="str">
            <v>41.1 [x]</v>
          </cell>
          <cell r="Z15" t="str">
            <v>xr</v>
          </cell>
          <cell r="AA15" t="str">
            <v>52.3 [x]</v>
          </cell>
          <cell r="AB15" t="str">
            <v>m</v>
          </cell>
          <cell r="AC15">
            <v>24.9098160715353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29.5412337642043</v>
          </cell>
          <cell r="E16" t="str">
            <v>m</v>
          </cell>
          <cell r="F16" t="str">
            <v>m</v>
          </cell>
          <cell r="G16">
            <v>33.607769054536398</v>
          </cell>
          <cell r="H16" t="str">
            <v>m</v>
          </cell>
          <cell r="I16" t="str">
            <v>xr</v>
          </cell>
          <cell r="J16" t="str">
            <v>5.6 [x]</v>
          </cell>
          <cell r="K16">
            <v>8.9259829949137703</v>
          </cell>
          <cell r="L16">
            <v>35.122867201430601</v>
          </cell>
          <cell r="M16" t="str">
            <v>a</v>
          </cell>
          <cell r="N16">
            <v>21.496672872088698</v>
          </cell>
          <cell r="O16">
            <v>13.504986989748501</v>
          </cell>
          <cell r="P16" t="str">
            <v>m</v>
          </cell>
          <cell r="Q16" t="str">
            <v>1.5 [x]</v>
          </cell>
          <cell r="R16">
            <v>9.8101562066153392</v>
          </cell>
          <cell r="S16" t="str">
            <v>m</v>
          </cell>
          <cell r="T16">
            <v>7.9168533319824599</v>
          </cell>
          <cell r="U16" t="str">
            <v>25.6 [x]</v>
          </cell>
          <cell r="V16">
            <v>30.722868003480599</v>
          </cell>
          <cell r="W16" t="str">
            <v>m [.8]</v>
          </cell>
          <cell r="X16" t="str">
            <v>16.2 [x]</v>
          </cell>
          <cell r="Y16" t="str">
            <v>30.6 [x]</v>
          </cell>
          <cell r="Z16" t="str">
            <v>xr</v>
          </cell>
          <cell r="AA16" t="str">
            <v>53.3 [x]</v>
          </cell>
          <cell r="AB16" t="str">
            <v>m</v>
          </cell>
          <cell r="AC16">
            <v>24.340676243113101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/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/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/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/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/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/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/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/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/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/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/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/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/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/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/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/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/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/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/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/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/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/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/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/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/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/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/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/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/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/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/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/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/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/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/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/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/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/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/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/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/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/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/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/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/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/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/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/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/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/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/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/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/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/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/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/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/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/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/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/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/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/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/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/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/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/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/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/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/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/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/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/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/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/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/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/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/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/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/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/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/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/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/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/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/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/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/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/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/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/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/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/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/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/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/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/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/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/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/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/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/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/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/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/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/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/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/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/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/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/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/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/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/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/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/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/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/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/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/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/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/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/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/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/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/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/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/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/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/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/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/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/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/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/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/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/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/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/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/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/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/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/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/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/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/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/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/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/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/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/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/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/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/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/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/>
          <cell r="H893"/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/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/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/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/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/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/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/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/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/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/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/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/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/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/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/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/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/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/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/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/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/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/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/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/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/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/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/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/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/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/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/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/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/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/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/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/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/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/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/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/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/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/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/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/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/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/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duc.Indicators@bfs.admin.ch?subject=ind-f-402101" TargetMode="External"/><Relationship Id="rId1" Type="http://schemas.openxmlformats.org/officeDocument/2006/relationships/hyperlink" Target="mailto:Educ.Indicators@bfs.admin.ch?subject=ind-f-403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tabSelected="1" zoomScaleNormal="100" workbookViewId="0">
      <selection activeCell="A11" sqref="A11"/>
    </sheetView>
  </sheetViews>
  <sheetFormatPr baseColWidth="10" defaultColWidth="9.81640625" defaultRowHeight="12.5" x14ac:dyDescent="0.25"/>
  <cols>
    <col min="1" max="1" width="5.1796875" style="5" customWidth="1"/>
    <col min="2" max="14" width="9.81640625" style="5"/>
    <col min="15" max="15" width="2.54296875" style="5" customWidth="1"/>
    <col min="16" max="16384" width="9.81640625" style="5"/>
  </cols>
  <sheetData>
    <row r="1" spans="1:256" customFormat="1" ht="32.25" customHeight="1" x14ac:dyDescent="0.4">
      <c r="A1" s="63" t="s">
        <v>13</v>
      </c>
      <c r="B1" s="48"/>
      <c r="C1" s="48"/>
      <c r="D1" s="48"/>
      <c r="E1" s="48"/>
      <c r="F1" s="48"/>
      <c r="G1" s="48"/>
      <c r="H1" s="49"/>
      <c r="I1" s="50"/>
    </row>
    <row r="2" spans="1:256" ht="13.5" customHeight="1" x14ac:dyDescent="0.3">
      <c r="A2" s="6" t="s">
        <v>12</v>
      </c>
      <c r="B2" s="6"/>
    </row>
    <row r="3" spans="1:256" customFormat="1" ht="25.5" customHeight="1" x14ac:dyDescent="0.3">
      <c r="A3" s="47" t="s">
        <v>19</v>
      </c>
      <c r="B3" s="47"/>
    </row>
    <row r="4" spans="1:256" ht="13.5" customHeight="1" x14ac:dyDescent="0.3">
      <c r="A4" s="64" t="s">
        <v>20</v>
      </c>
      <c r="B4" s="65" t="str">
        <f>'T1'!A2</f>
        <v>Dépenses publiques d'éducation, de 1990 à 2020</v>
      </c>
      <c r="C4" s="7"/>
      <c r="D4" s="7"/>
      <c r="E4" s="7"/>
      <c r="F4" s="7"/>
      <c r="G4" s="7"/>
      <c r="H4" s="7"/>
      <c r="I4" s="7"/>
    </row>
    <row r="5" spans="1:256" ht="13.5" customHeight="1" x14ac:dyDescent="0.3">
      <c r="A5" s="64" t="s">
        <v>21</v>
      </c>
      <c r="B5" s="66" t="str">
        <f>'T2'!A2</f>
        <v>Dépenses publiques d'éducation selon le canton, en 2020</v>
      </c>
      <c r="C5" s="31"/>
      <c r="D5" s="31"/>
      <c r="E5" s="31"/>
      <c r="F5" s="31"/>
      <c r="G5" s="31"/>
      <c r="H5" s="7"/>
      <c r="I5" s="7"/>
    </row>
    <row r="6" spans="1:256" customFormat="1" ht="25.5" customHeight="1" x14ac:dyDescent="0.3">
      <c r="A6" s="47" t="s">
        <v>22</v>
      </c>
      <c r="B6" s="47"/>
    </row>
    <row r="7" spans="1:256" ht="13.5" customHeight="1" x14ac:dyDescent="0.3">
      <c r="A7" s="64" t="s">
        <v>23</v>
      </c>
      <c r="B7" s="65" t="str">
        <f>'TD1'!A2</f>
        <v>Dépenses publiques d'éducation selon le degré de formation, 2020</v>
      </c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</row>
    <row r="8" spans="1:256" s="45" customFormat="1" ht="25.5" customHeight="1" x14ac:dyDescent="0.25">
      <c r="A8" s="44" t="s">
        <v>65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46" customFormat="1" ht="15" customHeight="1" x14ac:dyDescent="0.25">
      <c r="A9" s="9" t="str">
        <f>"© OFS " &amp; RIGHT(A8,4)</f>
        <v>© OFS 2023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46" customFormat="1" ht="25.5" customHeight="1" x14ac:dyDescent="0.25">
      <c r="A10" s="31" t="s">
        <v>24</v>
      </c>
      <c r="B10" s="31"/>
      <c r="C10" s="31"/>
      <c r="D10" s="31"/>
      <c r="E10" s="31"/>
      <c r="F10" s="31"/>
      <c r="G10" s="31"/>
      <c r="H10" s="31"/>
      <c r="I10" s="68"/>
    </row>
    <row r="11" spans="1:256" s="45" customFormat="1" ht="25.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4" customFormat="1" ht="13.5" customHeight="1" x14ac:dyDescent="0.25">
      <c r="A12" s="44"/>
      <c r="B12" s="67"/>
      <c r="C12" s="67"/>
      <c r="D12" s="67"/>
      <c r="E12" s="67"/>
      <c r="F12" s="67"/>
      <c r="G12" s="67"/>
      <c r="H12" s="67"/>
    </row>
    <row r="13" spans="1:256" s="46" customFormat="1" ht="15" customHeight="1" x14ac:dyDescent="0.25">
      <c r="A13" s="4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46" customFormat="1" ht="25.5" customHeight="1" x14ac:dyDescent="0.25">
      <c r="A14" s="31"/>
      <c r="B14" s="31"/>
      <c r="C14" s="31"/>
      <c r="D14" s="31"/>
      <c r="E14" s="31"/>
      <c r="F14" s="31"/>
      <c r="G14" s="31"/>
      <c r="H14" s="31"/>
      <c r="I14" s="68"/>
    </row>
  </sheetData>
  <hyperlinks>
    <hyperlink ref="B4:I4" location="'T1'!A1" display="'T1'!A1" xr:uid="{00000000-0004-0000-0000-000000000000}"/>
    <hyperlink ref="B4:H4" location="'T1'!A1" display="'T1'!A1" xr:uid="{00000000-0004-0000-0000-000001000000}"/>
    <hyperlink ref="B7:I7" location="'T1'!A1" display="'T1'!A1" xr:uid="{00000000-0004-0000-0000-000002000000}"/>
    <hyperlink ref="B7:H7" location="'T1'!A1" display="'T1'!A1" xr:uid="{00000000-0004-0000-0000-000003000000}"/>
    <hyperlink ref="B7:N7" location="'TD1'!A1" display="'TD1'!A1" xr:uid="{00000000-0004-0000-0000-000004000000}"/>
    <hyperlink ref="B5:I5" location="'T1'!A1" display="'T1'!A1" xr:uid="{00000000-0004-0000-0000-000005000000}"/>
    <hyperlink ref="B5:H5" location="'T1'!A1" display="'T1'!A1" xr:uid="{00000000-0004-0000-0000-000006000000}"/>
    <hyperlink ref="B5:G5" location="'T2'!A1" display="'T2'!A1" xr:uid="{00000000-0004-0000-0000-000007000000}"/>
    <hyperlink ref="A10:H10" r:id="rId1" display="Contact: Office fédéral de la statistique (OFS), Indicateurs de la formation, EducIndicators@bfs.admin.ch" xr:uid="{00000000-0004-0000-0000-000008000000}"/>
    <hyperlink ref="A10" r:id="rId2" xr:uid="{00000000-0004-0000-0000-000009000000}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6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9.7265625" style="1" customWidth="1"/>
    <col min="2" max="2" width="5.453125" style="1" customWidth="1"/>
    <col min="3" max="6" width="5.453125" style="1" hidden="1" customWidth="1"/>
    <col min="7" max="7" width="5.453125" style="1" customWidth="1"/>
    <col min="8" max="11" width="5.453125" style="1" hidden="1" customWidth="1"/>
    <col min="12" max="12" width="5.453125" style="1" customWidth="1"/>
    <col min="13" max="16" width="5.453125" style="1" hidden="1" customWidth="1"/>
    <col min="17" max="17" width="5.453125" style="1" customWidth="1"/>
    <col min="18" max="21" width="5.453125" style="1" hidden="1" customWidth="1"/>
    <col min="22" max="32" width="5.453125" style="1" customWidth="1"/>
    <col min="33" max="259" width="9.1796875" style="1" customWidth="1"/>
    <col min="260" max="16384" width="11.453125" style="1"/>
  </cols>
  <sheetData>
    <row r="1" spans="1:32" s="40" customFormat="1" ht="25.5" customHeight="1" x14ac:dyDescent="0.25">
      <c r="A1" s="43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2" s="3" customFormat="1" ht="13.5" customHeight="1" x14ac:dyDescent="0.25">
      <c r="A2" s="83" t="str">
        <f>CONCATENATE(Index!A1,", de 1990 à ",RIGHT(Index!A8,4)-3)</f>
        <v>Dépenses publiques d'éducation, de 1990 à 2020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10"/>
      <c r="AC2" s="39"/>
      <c r="AD2" s="39"/>
      <c r="AE2" s="39"/>
      <c r="AF2" s="39" t="s">
        <v>20</v>
      </c>
    </row>
    <row r="3" spans="1:32" s="3" customFormat="1" ht="13.5" customHeight="1" x14ac:dyDescent="0.25">
      <c r="A3" s="54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10"/>
      <c r="Z3" s="10"/>
      <c r="AA3" s="10"/>
      <c r="AB3" s="10"/>
      <c r="AC3" s="10"/>
      <c r="AD3" s="10"/>
      <c r="AE3" s="10"/>
      <c r="AF3" s="10"/>
    </row>
    <row r="4" spans="1:32" s="2" customFormat="1" ht="13.5" customHeight="1" x14ac:dyDescent="0.2">
      <c r="A4" s="11" t="s">
        <v>0</v>
      </c>
      <c r="B4" s="28">
        <v>1990</v>
      </c>
      <c r="C4" s="28">
        <v>1991</v>
      </c>
      <c r="D4" s="28">
        <v>1992</v>
      </c>
      <c r="E4" s="28">
        <v>1993</v>
      </c>
      <c r="F4" s="28">
        <v>1994</v>
      </c>
      <c r="G4" s="29" t="s">
        <v>30</v>
      </c>
      <c r="H4" s="28">
        <v>1996</v>
      </c>
      <c r="I4" s="28">
        <v>1997</v>
      </c>
      <c r="J4" s="28">
        <v>1998</v>
      </c>
      <c r="K4" s="28">
        <v>1999</v>
      </c>
      <c r="L4" s="28">
        <v>2000</v>
      </c>
      <c r="M4" s="28">
        <v>2001</v>
      </c>
      <c r="N4" s="28">
        <v>2002</v>
      </c>
      <c r="O4" s="28">
        <v>2003</v>
      </c>
      <c r="P4" s="30" t="s">
        <v>4</v>
      </c>
      <c r="Q4" s="28">
        <v>2005</v>
      </c>
      <c r="R4" s="28">
        <v>2006</v>
      </c>
      <c r="S4" s="28" t="s">
        <v>1</v>
      </c>
      <c r="T4" s="30" t="s">
        <v>5</v>
      </c>
      <c r="U4" s="30" t="s">
        <v>2</v>
      </c>
      <c r="V4" s="30" t="s">
        <v>3</v>
      </c>
      <c r="W4" s="30">
        <v>2011</v>
      </c>
      <c r="X4" s="30">
        <v>2012</v>
      </c>
      <c r="Y4" s="30">
        <v>2013</v>
      </c>
      <c r="Z4" s="30" t="s">
        <v>15</v>
      </c>
      <c r="AA4" s="30" t="s">
        <v>16</v>
      </c>
      <c r="AB4" s="30" t="s">
        <v>18</v>
      </c>
      <c r="AC4" s="30" t="s">
        <v>31</v>
      </c>
      <c r="AD4" s="30" t="s">
        <v>58</v>
      </c>
      <c r="AE4" s="30" t="s">
        <v>62</v>
      </c>
      <c r="AF4" s="30" t="s">
        <v>66</v>
      </c>
    </row>
    <row r="5" spans="1:32" s="2" customFormat="1" ht="13.5" customHeight="1" x14ac:dyDescent="0.25">
      <c r="A5" s="15" t="s">
        <v>6</v>
      </c>
      <c r="B5" s="61">
        <v>4.4988568855521098</v>
      </c>
      <c r="C5" s="61">
        <v>4.81248412078694</v>
      </c>
      <c r="D5" s="61">
        <v>5.0754945164904504</v>
      </c>
      <c r="E5" s="61">
        <v>5.0977248880933796</v>
      </c>
      <c r="F5" s="61">
        <v>5.0385781079537804</v>
      </c>
      <c r="G5" s="61">
        <v>5.0459347484477703</v>
      </c>
      <c r="H5" s="61">
        <v>5.0792844797322596</v>
      </c>
      <c r="I5" s="61">
        <v>4.9973885369998197</v>
      </c>
      <c r="J5" s="61">
        <v>4.8804276514755998</v>
      </c>
      <c r="K5" s="61">
        <v>4.8795912195743796</v>
      </c>
      <c r="L5" s="59">
        <v>4.8100059663352699</v>
      </c>
      <c r="M5" s="59">
        <v>4.9641559301247398</v>
      </c>
      <c r="N5" s="59">
        <v>5.3255713452879601</v>
      </c>
      <c r="O5" s="59">
        <v>5.4467041883870202</v>
      </c>
      <c r="P5" s="59">
        <v>5.3420755721562996</v>
      </c>
      <c r="Q5" s="59">
        <v>5.2530335752075104</v>
      </c>
      <c r="R5" s="59">
        <v>5.0261144459956499</v>
      </c>
      <c r="S5" s="59">
        <v>4.7450802653379602</v>
      </c>
      <c r="T5" s="59">
        <v>4.9615204961403299</v>
      </c>
      <c r="U5" s="59">
        <v>5.3057125169997201</v>
      </c>
      <c r="V5" s="59">
        <v>5.22772312143241</v>
      </c>
      <c r="W5" s="59">
        <v>5.3054904675627697</v>
      </c>
      <c r="X5" s="59">
        <v>5.3610612534406199</v>
      </c>
      <c r="Y5" s="59">
        <v>5.3820366996234101</v>
      </c>
      <c r="Z5" s="59">
        <v>5.4028224149916397</v>
      </c>
      <c r="AA5" s="59">
        <v>5.5011259408199003</v>
      </c>
      <c r="AB5" s="59">
        <v>5.4794381845105198</v>
      </c>
      <c r="AC5" s="59">
        <v>5.5676588029653802</v>
      </c>
      <c r="AD5" s="59">
        <v>5.4837049570663003</v>
      </c>
      <c r="AE5" s="70">
        <v>5.5768478962911496</v>
      </c>
      <c r="AF5" s="70">
        <v>5.8727409634349099</v>
      </c>
    </row>
    <row r="6" spans="1:32" s="2" customFormat="1" ht="13.5" customHeight="1" x14ac:dyDescent="0.25">
      <c r="A6" s="16" t="s">
        <v>7</v>
      </c>
      <c r="B6" s="62">
        <v>15.7035602381209</v>
      </c>
      <c r="C6" s="62">
        <v>15.768474724583999</v>
      </c>
      <c r="D6" s="62">
        <v>15.5525650397551</v>
      </c>
      <c r="E6" s="62">
        <v>14.514037966575501</v>
      </c>
      <c r="F6" s="62">
        <v>14.6072685775988</v>
      </c>
      <c r="G6" s="62">
        <v>14.8711406688194</v>
      </c>
      <c r="H6" s="62">
        <v>14.4496757804836</v>
      </c>
      <c r="I6" s="62">
        <v>14.081780281937601</v>
      </c>
      <c r="J6" s="62">
        <v>14.0149084509058</v>
      </c>
      <c r="K6" s="62">
        <v>14.4672360827813</v>
      </c>
      <c r="L6" s="60">
        <v>14.7546613290615</v>
      </c>
      <c r="M6" s="60">
        <v>14.8291775212823</v>
      </c>
      <c r="N6" s="60">
        <v>15.2480893093145</v>
      </c>
      <c r="O6" s="60">
        <v>15.4597796881917</v>
      </c>
      <c r="P6" s="60">
        <v>15.301978545839299</v>
      </c>
      <c r="Q6" s="60">
        <v>15.350517768680501</v>
      </c>
      <c r="R6" s="60">
        <v>15.5314327573592</v>
      </c>
      <c r="S6" s="60">
        <v>15.063299872654801</v>
      </c>
      <c r="T6" s="60">
        <v>16.1601363065291</v>
      </c>
      <c r="U6" s="60">
        <v>16.994618550750101</v>
      </c>
      <c r="V6" s="60">
        <v>16.9511534186055</v>
      </c>
      <c r="W6" s="60">
        <v>16.828386590434601</v>
      </c>
      <c r="X6" s="60">
        <v>17.083840005941902</v>
      </c>
      <c r="Y6" s="60">
        <v>17.1047662053914</v>
      </c>
      <c r="Z6" s="60">
        <v>17.231974672050899</v>
      </c>
      <c r="AA6" s="60">
        <v>17.1526399420937</v>
      </c>
      <c r="AB6" s="60">
        <v>17.328622648560899</v>
      </c>
      <c r="AC6" s="60">
        <v>17.508173933599</v>
      </c>
      <c r="AD6" s="60">
        <v>17.653667995915701</v>
      </c>
      <c r="AE6" s="71">
        <v>17.778360560513701</v>
      </c>
      <c r="AF6" s="71">
        <v>16.192219995914101</v>
      </c>
    </row>
    <row r="7" spans="1:32" s="4" customFormat="1" ht="13.5" customHeight="1" x14ac:dyDescent="0.2">
      <c r="A7" s="85" t="s">
        <v>17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4" customFormat="1" ht="10.5" customHeight="1" x14ac:dyDescent="0.2">
      <c r="A8" s="35" t="s">
        <v>25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13"/>
      <c r="Z8" s="13"/>
      <c r="AA8" s="13"/>
      <c r="AB8" s="13"/>
      <c r="AC8" s="13"/>
      <c r="AD8" s="13"/>
      <c r="AE8" s="13"/>
      <c r="AF8" s="13"/>
    </row>
    <row r="9" spans="1:32" s="4" customFormat="1" ht="12" customHeight="1" x14ac:dyDescent="0.2">
      <c r="A9" s="35" t="s">
        <v>26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13"/>
      <c r="Z9" s="13"/>
      <c r="AA9" s="13"/>
      <c r="AB9" s="13"/>
      <c r="AC9" s="13"/>
      <c r="AD9" s="13"/>
      <c r="AE9" s="13"/>
      <c r="AF9" s="13"/>
    </row>
    <row r="10" spans="1:32" s="4" customFormat="1" ht="12" customHeight="1" x14ac:dyDescent="0.2">
      <c r="A10" s="35" t="s">
        <v>73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13"/>
      <c r="Z10" s="13"/>
      <c r="AA10" s="13"/>
      <c r="AB10" s="13"/>
      <c r="AC10" s="13"/>
      <c r="AD10" s="13"/>
      <c r="AE10" s="13"/>
      <c r="AF10" s="13"/>
    </row>
    <row r="11" spans="1:32" s="4" customFormat="1" ht="10.5" customHeight="1" x14ac:dyDescent="0.2">
      <c r="A11" s="35" t="s">
        <v>74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13"/>
      <c r="Z11" s="13"/>
      <c r="AA11" s="13"/>
      <c r="AB11" s="13"/>
      <c r="AC11" s="13"/>
      <c r="AD11" s="13"/>
      <c r="AE11" s="13"/>
      <c r="AF11" s="13"/>
    </row>
    <row r="12" spans="1:32" s="4" customFormat="1" ht="12" customHeight="1" x14ac:dyDescent="0.2">
      <c r="A12" s="35" t="s">
        <v>70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13"/>
      <c r="Z12" s="13"/>
      <c r="AA12" s="13"/>
      <c r="AB12" s="13"/>
      <c r="AC12" s="13"/>
      <c r="AD12" s="13"/>
      <c r="AE12" s="13"/>
      <c r="AF12" s="13"/>
    </row>
    <row r="13" spans="1:32" s="4" customFormat="1" ht="10.5" customHeight="1" x14ac:dyDescent="0.2">
      <c r="A13" s="35" t="s">
        <v>71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13"/>
      <c r="Z13" s="13"/>
      <c r="AA13" s="13"/>
      <c r="AB13" s="13"/>
      <c r="AC13" s="13"/>
      <c r="AD13" s="13"/>
      <c r="AE13" s="13"/>
      <c r="AF13" s="13"/>
    </row>
    <row r="14" spans="1:32" s="4" customFormat="1" ht="10.5" customHeight="1" x14ac:dyDescent="0.2">
      <c r="A14" s="35" t="s">
        <v>72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3"/>
      <c r="Z14" s="13"/>
      <c r="AA14" s="13"/>
      <c r="AB14" s="13"/>
      <c r="AC14" s="13"/>
      <c r="AD14" s="13"/>
      <c r="AE14" s="13"/>
      <c r="AF14" s="13"/>
    </row>
    <row r="15" spans="1:32" s="34" customFormat="1" ht="13.5" customHeight="1" x14ac:dyDescent="0.2">
      <c r="A15" s="36" t="s">
        <v>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2" s="4" customFormat="1" ht="13.5" customHeight="1" x14ac:dyDescent="0.2">
      <c r="A16" s="27" t="s">
        <v>68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13"/>
      <c r="Z16" s="13"/>
      <c r="AA16" s="13"/>
      <c r="AB16" s="13"/>
      <c r="AC16" s="13"/>
      <c r="AD16" s="13"/>
      <c r="AE16" s="13"/>
      <c r="AF16" s="13"/>
    </row>
    <row r="17" spans="1:32" s="4" customFormat="1" ht="15" customHeight="1" x14ac:dyDescent="0.2">
      <c r="A17" s="84" t="str">
        <f>Index!A9</f>
        <v>© OFS 2023</v>
      </c>
      <c r="B17" s="84"/>
      <c r="C17" s="84"/>
      <c r="D17" s="84"/>
      <c r="E17" s="84"/>
      <c r="F17" s="84"/>
      <c r="G17" s="84"/>
      <c r="H17" s="84"/>
      <c r="I17" s="84"/>
      <c r="J17" s="53"/>
      <c r="K17" s="53"/>
      <c r="L17" s="53"/>
      <c r="M17" s="53"/>
      <c r="N17" s="5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s="4" customFormat="1" ht="27" customHeight="1" x14ac:dyDescent="0.2">
      <c r="A18" s="53" t="str">
        <f>Index!A10</f>
        <v>Contact: Office fédéral de la statistique (OFS), Indicateurs de la formation, EducIndicators@bfs.admin.ch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26" spans="1:32" ht="14" x14ac:dyDescent="0.3">
      <c r="A26" s="78"/>
    </row>
  </sheetData>
  <mergeCells count="3">
    <mergeCell ref="A2:AA2"/>
    <mergeCell ref="A17:I17"/>
    <mergeCell ref="A7:U7"/>
  </mergeCells>
  <phoneticPr fontId="0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ignoredErrors>
    <ignoredError sqref="P4 S4:V4 Z4:A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5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7.7265625" style="23" customWidth="1"/>
    <col min="2" max="3" width="24.453125" style="23" customWidth="1"/>
    <col min="4" max="4" width="3.7265625" style="23" customWidth="1"/>
    <col min="5" max="248" width="9.1796875" style="23" customWidth="1"/>
    <col min="249" max="16384" width="11.453125" style="23"/>
  </cols>
  <sheetData>
    <row r="1" spans="1:3" s="54" customFormat="1" ht="25.5" customHeight="1" x14ac:dyDescent="0.25">
      <c r="A1" s="43" t="s">
        <v>14</v>
      </c>
    </row>
    <row r="2" spans="1:3" s="10" customFormat="1" ht="13.5" customHeight="1" x14ac:dyDescent="0.25">
      <c r="A2" s="17" t="str">
        <f>CONCATENATE(Index!A1," selon le canton, en ",RIGHT(Index!A8,4)-3)</f>
        <v>Dépenses publiques d'éducation selon le canton, en 2020</v>
      </c>
      <c r="C2" s="39" t="s">
        <v>21</v>
      </c>
    </row>
    <row r="3" spans="1:3" s="10" customFormat="1" ht="25.5" customHeight="1" x14ac:dyDescent="0.25">
      <c r="A3" s="86" t="s">
        <v>64</v>
      </c>
      <c r="B3" s="86"/>
      <c r="C3" s="86"/>
    </row>
    <row r="4" spans="1:3" s="56" customFormat="1" ht="25" customHeight="1" x14ac:dyDescent="0.25">
      <c r="A4" s="11"/>
      <c r="B4" s="55" t="s">
        <v>6</v>
      </c>
      <c r="C4" s="55" t="s">
        <v>7</v>
      </c>
    </row>
    <row r="5" spans="1:3" s="22" customFormat="1" ht="13.5" customHeight="1" x14ac:dyDescent="0.25">
      <c r="A5" s="53" t="s">
        <v>32</v>
      </c>
      <c r="B5" s="72">
        <v>5.315724913253562</v>
      </c>
      <c r="C5" s="73">
        <v>31.778063938060171</v>
      </c>
    </row>
    <row r="6" spans="1:3" s="22" customFormat="1" ht="13.5" customHeight="1" x14ac:dyDescent="0.25">
      <c r="A6" s="53" t="s">
        <v>33</v>
      </c>
      <c r="B6" s="72">
        <v>5.5744088511003076</v>
      </c>
      <c r="C6" s="73">
        <v>28.284786889325829</v>
      </c>
    </row>
    <row r="7" spans="1:3" s="22" customFormat="1" ht="13.5" customHeight="1" x14ac:dyDescent="0.25">
      <c r="A7" s="53" t="s">
        <v>34</v>
      </c>
      <c r="B7" s="72">
        <v>5.3734813568917827</v>
      </c>
      <c r="C7" s="73">
        <v>30.651921772203909</v>
      </c>
    </row>
    <row r="8" spans="1:3" s="22" customFormat="1" ht="13.5" customHeight="1" x14ac:dyDescent="0.25">
      <c r="A8" s="53" t="s">
        <v>35</v>
      </c>
      <c r="B8" s="72">
        <v>5.7508241382251386</v>
      </c>
      <c r="C8" s="73">
        <v>20.72068789673019</v>
      </c>
    </row>
    <row r="9" spans="1:3" s="22" customFormat="1" ht="13.5" customHeight="1" x14ac:dyDescent="0.25">
      <c r="A9" s="53" t="s">
        <v>36</v>
      </c>
      <c r="B9" s="72">
        <v>5.0039914761369584</v>
      </c>
      <c r="C9" s="73">
        <v>24.726867271769461</v>
      </c>
    </row>
    <row r="10" spans="1:3" s="22" customFormat="1" ht="13.5" customHeight="1" x14ac:dyDescent="0.25">
      <c r="A10" s="53" t="s">
        <v>37</v>
      </c>
      <c r="B10" s="72">
        <v>4.8504390363041248</v>
      </c>
      <c r="C10" s="73">
        <v>24.06428724105055</v>
      </c>
    </row>
    <row r="11" spans="1:3" s="22" customFormat="1" ht="13.5" customHeight="1" x14ac:dyDescent="0.25">
      <c r="A11" s="53" t="s">
        <v>38</v>
      </c>
      <c r="B11" s="72">
        <v>4.6375310211828973</v>
      </c>
      <c r="C11" s="73">
        <v>24.068162878775169</v>
      </c>
    </row>
    <row r="12" spans="1:3" s="22" customFormat="1" ht="13.5" customHeight="1" x14ac:dyDescent="0.25">
      <c r="A12" s="53" t="s">
        <v>39</v>
      </c>
      <c r="B12" s="72">
        <v>5.3523746560004009</v>
      </c>
      <c r="C12" s="73">
        <v>26.34822113155705</v>
      </c>
    </row>
    <row r="13" spans="1:3" s="22" customFormat="1" ht="13.5" customHeight="1" x14ac:dyDescent="0.25">
      <c r="A13" s="53" t="s">
        <v>40</v>
      </c>
      <c r="B13" s="72">
        <v>2.8310431855294631</v>
      </c>
      <c r="C13" s="73">
        <v>27.731173669159681</v>
      </c>
    </row>
    <row r="14" spans="1:3" s="22" customFormat="1" ht="13.5" customHeight="1" x14ac:dyDescent="0.25">
      <c r="A14" s="53" t="s">
        <v>41</v>
      </c>
      <c r="B14" s="72">
        <v>8.3797912276340583</v>
      </c>
      <c r="C14" s="73">
        <v>33.516685317987744</v>
      </c>
    </row>
    <row r="15" spans="1:3" s="22" customFormat="1" ht="13.5" customHeight="1" x14ac:dyDescent="0.25">
      <c r="A15" s="53" t="s">
        <v>42</v>
      </c>
      <c r="B15" s="72">
        <v>4.9745775595384174</v>
      </c>
      <c r="C15" s="73">
        <v>26.752534892445411</v>
      </c>
    </row>
    <row r="16" spans="1:3" s="22" customFormat="1" ht="13.5" customHeight="1" x14ac:dyDescent="0.25">
      <c r="A16" s="53" t="s">
        <v>43</v>
      </c>
      <c r="B16" s="72">
        <v>4.2697833448311258</v>
      </c>
      <c r="C16" s="73">
        <v>30.903808408549679</v>
      </c>
    </row>
    <row r="17" spans="1:32" s="22" customFormat="1" ht="13.5" customHeight="1" x14ac:dyDescent="0.25">
      <c r="A17" s="53" t="s">
        <v>44</v>
      </c>
      <c r="B17" s="72">
        <v>5.879753861818025</v>
      </c>
      <c r="C17" s="73">
        <v>29.836265874671099</v>
      </c>
    </row>
    <row r="18" spans="1:32" s="22" customFormat="1" ht="13.5" customHeight="1" x14ac:dyDescent="0.25">
      <c r="A18" s="53" t="s">
        <v>45</v>
      </c>
      <c r="B18" s="72">
        <v>3.7361435040498852</v>
      </c>
      <c r="C18" s="73">
        <v>23.06872906006172</v>
      </c>
      <c r="F18" s="22" t="s">
        <v>61</v>
      </c>
    </row>
    <row r="19" spans="1:32" s="22" customFormat="1" ht="13.5" customHeight="1" x14ac:dyDescent="0.25">
      <c r="A19" s="53" t="s">
        <v>46</v>
      </c>
      <c r="B19" s="72">
        <v>5.8490937810468813</v>
      </c>
      <c r="C19" s="73">
        <v>25.718401671170689</v>
      </c>
    </row>
    <row r="20" spans="1:32" s="22" customFormat="1" ht="13.5" customHeight="1" x14ac:dyDescent="0.25">
      <c r="A20" s="53" t="s">
        <v>47</v>
      </c>
      <c r="B20" s="72">
        <v>5.4975955768198466</v>
      </c>
      <c r="C20" s="73">
        <v>27.618014404491952</v>
      </c>
    </row>
    <row r="21" spans="1:32" s="22" customFormat="1" ht="13.5" customHeight="1" x14ac:dyDescent="0.25">
      <c r="A21" s="53" t="s">
        <v>48</v>
      </c>
      <c r="B21" s="72">
        <v>5.6405528478099409</v>
      </c>
      <c r="C21" s="73">
        <v>31.168641448232719</v>
      </c>
    </row>
    <row r="22" spans="1:32" s="22" customFormat="1" ht="13.5" customHeight="1" x14ac:dyDescent="0.25">
      <c r="A22" s="53" t="s">
        <v>49</v>
      </c>
      <c r="B22" s="72">
        <v>5.3874237147133659</v>
      </c>
      <c r="C22" s="73">
        <v>20.019179464044111</v>
      </c>
    </row>
    <row r="23" spans="1:32" s="22" customFormat="1" ht="13.5" customHeight="1" x14ac:dyDescent="0.25">
      <c r="A23" s="53" t="s">
        <v>50</v>
      </c>
      <c r="B23" s="72">
        <v>5.1843686562859226</v>
      </c>
      <c r="C23" s="73">
        <v>29.587017284756492</v>
      </c>
    </row>
    <row r="24" spans="1:32" s="22" customFormat="1" ht="13.5" customHeight="1" x14ac:dyDescent="0.25">
      <c r="A24" s="53" t="s">
        <v>51</v>
      </c>
      <c r="B24" s="72">
        <v>5.9297239502210806</v>
      </c>
      <c r="C24" s="73">
        <v>31.068988647655949</v>
      </c>
    </row>
    <row r="25" spans="1:32" s="22" customFormat="1" ht="13.5" customHeight="1" x14ac:dyDescent="0.25">
      <c r="A25" s="53" t="s">
        <v>52</v>
      </c>
      <c r="B25" s="72">
        <v>4.3308961548061342</v>
      </c>
      <c r="C25" s="73">
        <v>23.255894237156689</v>
      </c>
    </row>
    <row r="26" spans="1:32" s="22" customFormat="1" ht="13.5" customHeight="1" x14ac:dyDescent="0.25">
      <c r="A26" s="53" t="s">
        <v>53</v>
      </c>
      <c r="B26" s="72">
        <v>6.3442221627942343</v>
      </c>
      <c r="C26" s="73">
        <v>25.101584406854311</v>
      </c>
    </row>
    <row r="27" spans="1:32" s="22" customFormat="1" ht="13.5" customHeight="1" x14ac:dyDescent="0.25">
      <c r="A27" s="53" t="s">
        <v>54</v>
      </c>
      <c r="B27" s="72">
        <v>6.098086370872835</v>
      </c>
      <c r="C27" s="73">
        <v>20.2270395278031</v>
      </c>
    </row>
    <row r="28" spans="1:32" s="22" customFormat="1" ht="13.5" customHeight="1" x14ac:dyDescent="0.25">
      <c r="A28" s="53" t="s">
        <v>55</v>
      </c>
      <c r="B28" s="72">
        <v>5.15860722864719</v>
      </c>
      <c r="C28" s="73">
        <v>25.3008818727292</v>
      </c>
    </row>
    <row r="29" spans="1:32" s="22" customFormat="1" ht="13.5" customHeight="1" x14ac:dyDescent="0.25">
      <c r="A29" s="53" t="s">
        <v>56</v>
      </c>
      <c r="B29" s="72">
        <v>5.7807247584427044</v>
      </c>
      <c r="C29" s="73">
        <v>16.46208606829487</v>
      </c>
    </row>
    <row r="30" spans="1:32" s="22" customFormat="1" ht="13.5" customHeight="1" x14ac:dyDescent="0.25">
      <c r="A30" s="57" t="s">
        <v>57</v>
      </c>
      <c r="B30" s="74">
        <v>5.6306715386390156</v>
      </c>
      <c r="C30" s="75">
        <v>22.24104691809227</v>
      </c>
    </row>
    <row r="31" spans="1:32" s="4" customFormat="1" ht="13.5" customHeight="1" x14ac:dyDescent="0.2">
      <c r="A31" s="85" t="s">
        <v>17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s="4" customFormat="1" ht="10.5" customHeight="1" x14ac:dyDescent="0.2">
      <c r="A32" s="35" t="s">
        <v>76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13"/>
      <c r="Z32" s="13"/>
      <c r="AA32" s="13"/>
      <c r="AB32" s="13"/>
      <c r="AC32" s="13"/>
      <c r="AD32" s="13"/>
      <c r="AE32" s="13"/>
      <c r="AF32" s="13"/>
    </row>
    <row r="33" spans="1:32" s="4" customFormat="1" ht="10.5" customHeight="1" x14ac:dyDescent="0.2">
      <c r="A33" s="35" t="s">
        <v>75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13"/>
      <c r="Z33" s="13"/>
      <c r="AA33" s="13"/>
      <c r="AB33" s="13"/>
      <c r="AC33" s="13"/>
      <c r="AD33" s="13"/>
      <c r="AE33" s="13"/>
      <c r="AF33" s="13"/>
    </row>
    <row r="34" spans="1:32" s="4" customFormat="1" ht="12" customHeight="1" x14ac:dyDescent="0.2">
      <c r="A34" s="35" t="s">
        <v>77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3"/>
      <c r="Z34" s="13"/>
      <c r="AA34" s="13"/>
      <c r="AB34" s="13"/>
      <c r="AC34" s="13"/>
      <c r="AD34" s="13"/>
      <c r="AE34" s="13"/>
      <c r="AF34" s="13"/>
    </row>
    <row r="35" spans="1:32" s="4" customFormat="1" ht="10.5" customHeight="1" x14ac:dyDescent="0.2">
      <c r="A35" s="35" t="s">
        <v>78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13"/>
      <c r="Z35" s="13"/>
      <c r="AA35" s="13"/>
      <c r="AB35" s="13"/>
      <c r="AC35" s="13"/>
      <c r="AD35" s="13"/>
      <c r="AE35" s="13"/>
      <c r="AF35" s="13"/>
    </row>
    <row r="36" spans="1:32" s="4" customFormat="1" ht="10.5" customHeight="1" x14ac:dyDescent="0.2">
      <c r="A36" s="35" t="s">
        <v>80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13"/>
      <c r="Z36" s="13"/>
      <c r="AA36" s="13"/>
      <c r="AB36" s="13"/>
      <c r="AC36" s="13"/>
      <c r="AD36" s="13"/>
      <c r="AE36" s="13"/>
      <c r="AF36" s="13"/>
    </row>
    <row r="37" spans="1:32" s="4" customFormat="1" ht="10.5" customHeight="1" x14ac:dyDescent="0.2">
      <c r="A37" s="35" t="s">
        <v>79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13"/>
      <c r="Z37" s="13"/>
      <c r="AA37" s="13"/>
      <c r="AB37" s="13"/>
      <c r="AC37" s="13"/>
      <c r="AD37" s="13"/>
      <c r="AE37" s="13"/>
      <c r="AF37" s="13"/>
    </row>
    <row r="38" spans="1:32" s="4" customFormat="1" ht="13.5" customHeight="1" x14ac:dyDescent="0.2">
      <c r="A38" s="27" t="s">
        <v>68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13"/>
      <c r="V38" s="13"/>
      <c r="W38" s="13"/>
      <c r="X38" s="13"/>
      <c r="Y38" s="13"/>
      <c r="Z38" s="13"/>
      <c r="AA38" s="13"/>
    </row>
    <row r="39" spans="1:32" s="4" customFormat="1" ht="15" customHeight="1" x14ac:dyDescent="0.2">
      <c r="A39" s="84" t="str">
        <f>Index!A9</f>
        <v>© OFS 2023</v>
      </c>
      <c r="B39" s="84"/>
      <c r="C39" s="84"/>
      <c r="D39" s="84"/>
      <c r="E39" s="84"/>
      <c r="F39" s="69"/>
      <c r="G39" s="69"/>
      <c r="H39" s="69"/>
      <c r="I39" s="69"/>
      <c r="J39" s="69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32" s="4" customFormat="1" ht="27" customHeight="1" x14ac:dyDescent="0.2">
      <c r="A40" s="69" t="str">
        <f>Index!A10</f>
        <v>Contact: Office fédéral de la statistique (OFS), Indicateurs de la formation, EducIndicators@bfs.admin.ch</v>
      </c>
      <c r="B40" s="69"/>
      <c r="C40" s="69"/>
      <c r="D40" s="69"/>
      <c r="E40" s="69"/>
      <c r="F40" s="69"/>
      <c r="G40" s="69"/>
      <c r="H40" s="69"/>
      <c r="I40" s="69"/>
      <c r="J40" s="69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2" spans="1:32" s="79" customFormat="1" ht="13.15" customHeight="1" x14ac:dyDescent="0.25">
      <c r="A42" s="87"/>
      <c r="B42" s="88"/>
      <c r="C42" s="88"/>
      <c r="D42" s="88"/>
      <c r="E42" s="88"/>
      <c r="F42" s="88"/>
      <c r="G42" s="88"/>
    </row>
    <row r="43" spans="1:32" s="79" customFormat="1" ht="27" customHeight="1" x14ac:dyDescent="0.25">
      <c r="A43" s="87"/>
      <c r="B43" s="88"/>
      <c r="C43" s="88"/>
      <c r="D43" s="88"/>
      <c r="E43" s="88"/>
      <c r="F43" s="88"/>
      <c r="G43" s="88"/>
      <c r="H43" s="80"/>
      <c r="I43" s="80"/>
      <c r="J43" s="80"/>
      <c r="K43" s="80"/>
    </row>
    <row r="44" spans="1:32" s="79" customFormat="1" ht="13.15" customHeight="1" x14ac:dyDescent="0.25">
      <c r="A44" s="89"/>
      <c r="B44" s="88"/>
      <c r="C44" s="88"/>
      <c r="D44" s="88"/>
      <c r="E44" s="88"/>
      <c r="F44" s="88"/>
      <c r="G44" s="88"/>
      <c r="H44" s="80"/>
      <c r="I44" s="80"/>
      <c r="J44" s="80"/>
      <c r="K44" s="80"/>
    </row>
    <row r="45" spans="1:32" s="82" customFormat="1" ht="13.9" customHeight="1" x14ac:dyDescent="0.25">
      <c r="A45" s="81"/>
      <c r="B45" s="79"/>
      <c r="C45" s="79"/>
      <c r="D45" s="79"/>
      <c r="E45" s="79"/>
      <c r="F45" s="79"/>
    </row>
  </sheetData>
  <mergeCells count="6">
    <mergeCell ref="A3:C3"/>
    <mergeCell ref="A39:E39"/>
    <mergeCell ref="A42:G42"/>
    <mergeCell ref="A43:G43"/>
    <mergeCell ref="A44:G44"/>
    <mergeCell ref="A31:U31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3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44.26953125" style="23" customWidth="1"/>
    <col min="2" max="4" width="18.54296875" style="23" customWidth="1"/>
    <col min="5" max="5" width="5.26953125" style="23" customWidth="1"/>
    <col min="6" max="256" width="9.1796875" style="23" customWidth="1"/>
    <col min="257" max="16384" width="11.453125" style="23"/>
  </cols>
  <sheetData>
    <row r="1" spans="1:32" s="38" customFormat="1" ht="25.5" customHeight="1" x14ac:dyDescent="0.25">
      <c r="A1" s="43" t="s">
        <v>14</v>
      </c>
    </row>
    <row r="2" spans="1:32" s="10" customFormat="1" ht="13.5" customHeight="1" x14ac:dyDescent="0.25">
      <c r="A2" s="41" t="str">
        <f>CONCATENATE(Index!A1," selon le degré de formation, ",RIGHT(Index!A8,4)-3)</f>
        <v>Dépenses publiques d'éducation selon le degré de formation, 2020</v>
      </c>
      <c r="B2" s="19"/>
      <c r="C2" s="19"/>
      <c r="D2" s="42" t="s">
        <v>23</v>
      </c>
      <c r="E2" s="18"/>
      <c r="F2" s="18"/>
      <c r="G2" s="18"/>
    </row>
    <row r="3" spans="1:32" s="10" customFormat="1" ht="13.5" customHeight="1" x14ac:dyDescent="0.25">
      <c r="A3" s="90" t="s">
        <v>28</v>
      </c>
      <c r="B3" s="90"/>
      <c r="C3" s="90"/>
      <c r="D3" s="90"/>
      <c r="E3" s="90"/>
      <c r="F3" s="19"/>
      <c r="G3" s="19"/>
    </row>
    <row r="4" spans="1:32" ht="13.5" customHeight="1" x14ac:dyDescent="0.25">
      <c r="A4" s="20"/>
      <c r="B4" s="21" t="s">
        <v>6</v>
      </c>
      <c r="C4" s="21" t="s">
        <v>7</v>
      </c>
      <c r="D4" s="21" t="s">
        <v>8</v>
      </c>
      <c r="E4" s="22"/>
      <c r="F4" s="22"/>
    </row>
    <row r="5" spans="1:32" s="25" customFormat="1" ht="13.5" customHeight="1" x14ac:dyDescent="0.25">
      <c r="A5" s="58" t="s">
        <v>60</v>
      </c>
      <c r="B5" s="76">
        <v>5.8727409634349019</v>
      </c>
      <c r="C5" s="76">
        <v>16.192219885347747</v>
      </c>
      <c r="D5" s="76">
        <v>100</v>
      </c>
      <c r="E5" s="24"/>
      <c r="F5" s="24"/>
    </row>
    <row r="6" spans="1:32" s="25" customFormat="1" ht="13.5" customHeight="1" x14ac:dyDescent="0.25">
      <c r="A6" s="14" t="s">
        <v>59</v>
      </c>
      <c r="B6" s="59">
        <v>2.6082177896227359</v>
      </c>
      <c r="C6" s="59">
        <v>7.1913330115186094</v>
      </c>
      <c r="D6" s="59">
        <v>44.412273687229309</v>
      </c>
      <c r="E6" s="24"/>
      <c r="F6" s="24"/>
    </row>
    <row r="7" spans="1:32" s="25" customFormat="1" ht="13.5" customHeight="1" x14ac:dyDescent="0.25">
      <c r="A7" s="14" t="s">
        <v>67</v>
      </c>
      <c r="B7" s="59">
        <v>0.32897035509632111</v>
      </c>
      <c r="C7" s="59">
        <v>0.90703137745155993</v>
      </c>
      <c r="D7" s="59">
        <v>5.6016493345197702</v>
      </c>
      <c r="E7" s="24"/>
      <c r="F7" s="24"/>
    </row>
    <row r="8" spans="1:32" s="25" customFormat="1" ht="13.5" customHeight="1" x14ac:dyDescent="0.25">
      <c r="A8" s="14" t="s">
        <v>9</v>
      </c>
      <c r="B8" s="59">
        <v>0.8464662725629466</v>
      </c>
      <c r="C8" s="59">
        <v>2.3338621771686898</v>
      </c>
      <c r="D8" s="59">
        <v>14.413478779895952</v>
      </c>
      <c r="E8" s="24"/>
      <c r="F8" s="24"/>
    </row>
    <row r="9" spans="1:32" s="25" customFormat="1" ht="13.5" customHeight="1" x14ac:dyDescent="0.25">
      <c r="A9" s="14" t="s">
        <v>10</v>
      </c>
      <c r="B9" s="59">
        <v>1.3497515754366392</v>
      </c>
      <c r="C9" s="59">
        <v>3.7215117159333335</v>
      </c>
      <c r="D9" s="59">
        <v>22.983332379897519</v>
      </c>
      <c r="E9" s="24"/>
      <c r="F9" s="24"/>
    </row>
    <row r="10" spans="1:32" s="25" customFormat="1" ht="13.5" customHeight="1" x14ac:dyDescent="0.25">
      <c r="A10" s="14" t="s">
        <v>11</v>
      </c>
      <c r="B10" s="59">
        <v>0.64228433423380582</v>
      </c>
      <c r="C10" s="59">
        <v>1.7708952656997692</v>
      </c>
      <c r="D10" s="59">
        <v>10.936704653462883</v>
      </c>
      <c r="E10" s="24"/>
      <c r="F10" s="24"/>
    </row>
    <row r="11" spans="1:32" s="25" customFormat="1" ht="13.5" customHeight="1" x14ac:dyDescent="0.25">
      <c r="A11" s="26" t="s">
        <v>63</v>
      </c>
      <c r="B11" s="60">
        <v>9.7050636482453628E-2</v>
      </c>
      <c r="C11" s="60">
        <v>0.26758633757578648</v>
      </c>
      <c r="D11" s="60">
        <v>1.6525611649945784</v>
      </c>
      <c r="E11" s="24"/>
      <c r="F11" s="24"/>
    </row>
    <row r="12" spans="1:32" s="25" customFormat="1" ht="13.5" customHeight="1" x14ac:dyDescent="0.25">
      <c r="A12" s="77" t="s">
        <v>69</v>
      </c>
      <c r="B12" s="59"/>
      <c r="C12" s="59"/>
      <c r="D12" s="59"/>
      <c r="E12" s="24"/>
      <c r="F12" s="24"/>
    </row>
    <row r="13" spans="1:32" s="4" customFormat="1" ht="10.5" customHeight="1" x14ac:dyDescent="0.2">
      <c r="A13" s="35" t="s">
        <v>82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13"/>
      <c r="Z13" s="13"/>
      <c r="AA13" s="13"/>
      <c r="AB13" s="13"/>
      <c r="AC13" s="13"/>
      <c r="AD13" s="13"/>
      <c r="AE13" s="13"/>
      <c r="AF13" s="13"/>
    </row>
    <row r="14" spans="1:32" s="4" customFormat="1" ht="10.5" customHeight="1" x14ac:dyDescent="0.2">
      <c r="A14" s="35" t="s">
        <v>81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13"/>
      <c r="Z14" s="13"/>
      <c r="AA14" s="13"/>
      <c r="AB14" s="13"/>
      <c r="AC14" s="13"/>
      <c r="AD14" s="13"/>
      <c r="AE14" s="13"/>
      <c r="AF14" s="13"/>
    </row>
    <row r="15" spans="1:32" s="4" customFormat="1" ht="12" customHeight="1" x14ac:dyDescent="0.2">
      <c r="A15" s="35" t="s">
        <v>83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13"/>
      <c r="Z15" s="13"/>
      <c r="AA15" s="13"/>
      <c r="AB15" s="13"/>
      <c r="AC15" s="13"/>
      <c r="AD15" s="13"/>
      <c r="AE15" s="13"/>
      <c r="AF15" s="13"/>
    </row>
    <row r="16" spans="1:32" s="4" customFormat="1" ht="10.5" customHeight="1" x14ac:dyDescent="0.2">
      <c r="A16" s="35" t="s">
        <v>84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13"/>
      <c r="Z16" s="13"/>
      <c r="AA16" s="13"/>
      <c r="AB16" s="13"/>
      <c r="AC16" s="13"/>
      <c r="AD16" s="13"/>
      <c r="AE16" s="13"/>
      <c r="AF16" s="13"/>
    </row>
    <row r="17" spans="1:32" s="4" customFormat="1" ht="10.5" customHeight="1" x14ac:dyDescent="0.2">
      <c r="A17" s="35" t="s">
        <v>85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13"/>
      <c r="Z17" s="13"/>
      <c r="AA17" s="13"/>
      <c r="AB17" s="13"/>
      <c r="AC17" s="13"/>
      <c r="AD17" s="13"/>
      <c r="AE17" s="13"/>
      <c r="AF17" s="13"/>
    </row>
    <row r="18" spans="1:32" s="4" customFormat="1" ht="12" customHeight="1" x14ac:dyDescent="0.2">
      <c r="A18" s="35" t="s">
        <v>86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13"/>
      <c r="Z18" s="13"/>
      <c r="AA18" s="13"/>
      <c r="AB18" s="13"/>
      <c r="AC18" s="13"/>
      <c r="AD18" s="13"/>
      <c r="AE18" s="13"/>
      <c r="AF18" s="13"/>
    </row>
    <row r="19" spans="1:32" s="4" customFormat="1" ht="10.5" customHeight="1" x14ac:dyDescent="0.2">
      <c r="A19" s="35" t="s">
        <v>87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13"/>
      <c r="Z19" s="13"/>
      <c r="AA19" s="13"/>
      <c r="AB19" s="13"/>
      <c r="AC19" s="13"/>
      <c r="AD19" s="13"/>
      <c r="AE19" s="13"/>
      <c r="AF19" s="13"/>
    </row>
    <row r="20" spans="1:32" s="13" customFormat="1" ht="13.5" customHeight="1" x14ac:dyDescent="0.2">
      <c r="A20" s="27" t="s">
        <v>68</v>
      </c>
      <c r="B20" s="27"/>
      <c r="C20" s="27"/>
      <c r="D20" s="27"/>
      <c r="E20" s="27"/>
      <c r="F20" s="27"/>
    </row>
    <row r="21" spans="1:32" s="13" customFormat="1" ht="15" customHeight="1" x14ac:dyDescent="0.2">
      <c r="A21" s="53" t="str">
        <f>Index!A9</f>
        <v>© OFS 2023</v>
      </c>
      <c r="B21" s="53"/>
      <c r="C21" s="53"/>
      <c r="D21" s="53"/>
      <c r="E21" s="37"/>
      <c r="F21" s="37"/>
    </row>
    <row r="22" spans="1:32" s="13" customFormat="1" ht="27" customHeight="1" x14ac:dyDescent="0.2">
      <c r="A22" s="53" t="str">
        <f>Index!A10</f>
        <v>Contact: Office fédéral de la statistique (OFS), Indicateurs de la formation, EducIndicators@bfs.admin.ch</v>
      </c>
      <c r="B22" s="53"/>
      <c r="C22" s="53"/>
      <c r="D22" s="53"/>
      <c r="E22" s="12"/>
      <c r="F22" s="12"/>
    </row>
    <row r="24" spans="1:32" x14ac:dyDescent="0.25">
      <c r="A24" s="51"/>
    </row>
    <row r="25" spans="1:32" x14ac:dyDescent="0.25">
      <c r="A25" s="52"/>
    </row>
    <row r="26" spans="1:32" x14ac:dyDescent="0.25">
      <c r="A26" s="52"/>
    </row>
    <row r="30" spans="1:32" x14ac:dyDescent="0.25">
      <c r="A30" s="91"/>
      <c r="B30" s="91"/>
      <c r="C30" s="91"/>
      <c r="D30" s="91"/>
    </row>
    <row r="31" spans="1:32" x14ac:dyDescent="0.25">
      <c r="A31" s="91"/>
      <c r="B31" s="91"/>
      <c r="C31" s="91"/>
      <c r="D31" s="91"/>
    </row>
    <row r="32" spans="1:32" x14ac:dyDescent="0.25">
      <c r="A32" s="92"/>
      <c r="B32" s="92"/>
      <c r="C32" s="92"/>
      <c r="D32" s="92"/>
    </row>
    <row r="33" spans="1:4" x14ac:dyDescent="0.25">
      <c r="A33" s="91"/>
      <c r="B33" s="91"/>
      <c r="C33" s="91"/>
      <c r="D33" s="91"/>
    </row>
  </sheetData>
  <mergeCells count="5">
    <mergeCell ref="A3:E3"/>
    <mergeCell ref="A30:D30"/>
    <mergeCell ref="A31:D31"/>
    <mergeCell ref="A32:D32"/>
    <mergeCell ref="A33:D33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T1</vt:lpstr>
      <vt:lpstr>T2</vt:lpstr>
      <vt:lpstr>TD1</vt:lpstr>
      <vt:lpstr>Index!Zone_d_impression</vt:lpstr>
      <vt:lpstr>'T1'!Zone_d_impression</vt:lpstr>
      <vt:lpstr>'T2'!Zone_d_impression</vt:lpstr>
      <vt:lpstr>'TD1'!Zone_d_impression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2022-06-21T13:07:48Z</cp:lastPrinted>
  <dcterms:created xsi:type="dcterms:W3CDTF">2008-07-28T11:09:40Z</dcterms:created>
  <dcterms:modified xsi:type="dcterms:W3CDTF">2022-12-01T15:57:56Z</dcterms:modified>
</cp:coreProperties>
</file>