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BILD-Alle\62_Indikatorensysteme\2023-2-405104 Taux de diplômes FPS\2023\"/>
    </mc:Choice>
  </mc:AlternateContent>
  <xr:revisionPtr revIDLastSave="0" documentId="13_ncr:1_{1A1403B2-B6A9-4043-9173-A99E627F6E96}" xr6:coauthVersionLast="47" xr6:coauthVersionMax="47" xr10:uidLastSave="{00000000-0000-0000-0000-000000000000}"/>
  <bookViews>
    <workbookView xWindow="28680" yWindow="-120" windowWidth="29040" windowHeight="15840" xr2:uid="{00000000-000D-0000-FFFF-FFFF00000000}"/>
  </bookViews>
  <sheets>
    <sheet name="Index" sheetId="4" r:id="rId1"/>
    <sheet name="T1" sheetId="1" r:id="rId2"/>
    <sheet name="T2" sheetId="2" r:id="rId3"/>
    <sheet name="TD1" sheetId="8" r:id="rId4"/>
    <sheet name="TD2" sheetId="9" r:id="rId5"/>
  </sheets>
  <definedNames>
    <definedName name="_xlnm.Print_Area" localSheetId="0">Index!$A$1:$J$13</definedName>
    <definedName name="_xlnm.Print_Area" localSheetId="1">'T1'!$A$2:$W$12</definedName>
    <definedName name="_xlnm.Print_Area" localSheetId="2">'T2'!$A$2:$AA$21</definedName>
    <definedName name="_xlnm.Print_Area" localSheetId="3">'TD1'!$A$2:$AA$24</definedName>
    <definedName name="_xlnm.Print_Area" localSheetId="4">'TD2'!$A$2:$AA$22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4" l="1"/>
  <c r="A2" i="9"/>
  <c r="A3" i="9"/>
  <c r="A2" i="8"/>
  <c r="B7" i="4"/>
  <c r="A22" i="9"/>
  <c r="A21" i="9"/>
  <c r="A20" i="9"/>
  <c r="A24" i="8"/>
  <c r="A23" i="8"/>
  <c r="A22" i="8"/>
  <c r="A21" i="2"/>
  <c r="A20" i="2"/>
  <c r="A11" i="1"/>
  <c r="A12" i="1"/>
  <c r="A3" i="8"/>
  <c r="A3" i="2"/>
  <c r="A2" i="2"/>
  <c r="A2" i="1"/>
  <c r="B8" i="4"/>
  <c r="B5" i="4"/>
  <c r="B4" i="4"/>
</calcChain>
</file>

<file path=xl/sharedStrings.xml><?xml version="1.0" encoding="utf-8"?>
<sst xmlns="http://schemas.openxmlformats.org/spreadsheetml/2006/main" count="484" uniqueCount="206">
  <si>
    <t>Total</t>
  </si>
  <si>
    <t>%</t>
  </si>
  <si>
    <t>Femmes</t>
  </si>
  <si>
    <t>Hommes</t>
  </si>
  <si>
    <t/>
  </si>
  <si>
    <t>Cliquez sur le titre correspondant pour atteindre le tableau désiré</t>
  </si>
  <si>
    <t>Retour</t>
  </si>
  <si>
    <t>(chiffre) fiabilité statistique relative</t>
  </si>
  <si>
    <t>2017</t>
  </si>
  <si>
    <t>±</t>
  </si>
  <si>
    <t>2018</t>
  </si>
  <si>
    <t>Industrie</t>
  </si>
  <si>
    <t>Transports; production/distribution d'eau et d'électricité</t>
  </si>
  <si>
    <t>Construction</t>
  </si>
  <si>
    <t>Commerce et réparation</t>
  </si>
  <si>
    <t>Hébergement et restauration</t>
  </si>
  <si>
    <t>Information et communication; arts et spectacles</t>
  </si>
  <si>
    <t>Activités financières</t>
  </si>
  <si>
    <t>Activités immobilières, services</t>
  </si>
  <si>
    <t>Activités spécialisées, scientifiques et techniques</t>
  </si>
  <si>
    <t>Santé humaine et action sociale</t>
  </si>
  <si>
    <t>Administration publique et enseignement</t>
  </si>
  <si>
    <t>Autres</t>
  </si>
  <si>
    <t>(chiffre) Fiabilité statistique relative</t>
  </si>
  <si>
    <t>Dirigeants, cadres supérieurs</t>
  </si>
  <si>
    <t>Professions intellectuelles et scientifiques</t>
  </si>
  <si>
    <t>Professions intermédiaires</t>
  </si>
  <si>
    <t>Employés de type administratif</t>
  </si>
  <si>
    <t>Personnel des services et vente</t>
  </si>
  <si>
    <t>Agriculteurs</t>
  </si>
  <si>
    <t>Artisans et ouvriers</t>
  </si>
  <si>
    <t>Conducteurs et assembleurs</t>
  </si>
  <si>
    <t>Ouvriers et employés non qualifiés</t>
  </si>
  <si>
    <t>Source: OFS – Enquête suisse sur la population active (ESPA)</t>
  </si>
  <si>
    <t>Données des graphiques</t>
  </si>
  <si>
    <t>T1</t>
  </si>
  <si>
    <t>T2</t>
  </si>
  <si>
    <t>Données détaillées</t>
  </si>
  <si>
    <t>TD1</t>
  </si>
  <si>
    <t>TD2</t>
  </si>
  <si>
    <t>Contact: Office fédéral de la statistique (OFS), Indicateurs de la formation, EducIndicators@bfs.admin.ch</t>
  </si>
  <si>
    <t>2010</t>
  </si>
  <si>
    <t>( )</t>
  </si>
  <si>
    <t>( ) Non indiqué par manque de fiabilité statistique</t>
  </si>
  <si>
    <t>2019</t>
  </si>
  <si>
    <t>30–34 ans titularisé-e-s de la formation professionnelle supérieure en % de la population résidente permanente du même âge</t>
  </si>
  <si>
    <t>Personnes diplômées de la formation professionnelle supérieure</t>
  </si>
  <si>
    <t>2020</t>
  </si>
  <si>
    <t>(11.2)</t>
  </si>
  <si>
    <t>(2.8)</t>
  </si>
  <si>
    <t>(12.9)</t>
  </si>
  <si>
    <t>(13.4)</t>
  </si>
  <si>
    <t>(3.0)</t>
  </si>
  <si>
    <t>(11.6)</t>
  </si>
  <si>
    <t>(2.7)</t>
  </si>
  <si>
    <t>(6.5)</t>
  </si>
  <si>
    <t>(3.1)</t>
  </si>
  <si>
    <t>(3.3)</t>
  </si>
  <si>
    <t>(2.1)</t>
  </si>
  <si>
    <t>(7.7)</t>
  </si>
  <si>
    <t>(3.5)</t>
  </si>
  <si>
    <t>(5.2)</t>
  </si>
  <si>
    <t>(8.3)</t>
  </si>
  <si>
    <t>(4.2)</t>
  </si>
  <si>
    <t>(5.5)</t>
  </si>
  <si>
    <t>(10.2)</t>
  </si>
  <si>
    <t>(7.3)</t>
  </si>
  <si>
    <t>(4.5)</t>
  </si>
  <si>
    <t>(10.0)</t>
  </si>
  <si>
    <t>(6.2)</t>
  </si>
  <si>
    <t>(20.0)</t>
  </si>
  <si>
    <t>(11.1)</t>
  </si>
  <si>
    <t>(9.4)</t>
  </si>
  <si>
    <t>(2.6)</t>
  </si>
  <si>
    <t>(10.7)</t>
  </si>
  <si>
    <t>(2.9)</t>
  </si>
  <si>
    <t>(9.7)</t>
  </si>
  <si>
    <t>(2.5)</t>
  </si>
  <si>
    <t>(11.9)</t>
  </si>
  <si>
    <t>(14.3)</t>
  </si>
  <si>
    <t>(3.7)</t>
  </si>
  <si>
    <t>(12.0)</t>
  </si>
  <si>
    <t>(3.4)</t>
  </si>
  <si>
    <t>(15.5)</t>
  </si>
  <si>
    <t>(4.1)</t>
  </si>
  <si>
    <t>(12.3)</t>
  </si>
  <si>
    <t>(12.2)</t>
  </si>
  <si>
    <t>(3.8)</t>
  </si>
  <si>
    <t>(18.2)</t>
  </si>
  <si>
    <t>(4.9)</t>
  </si>
  <si>
    <t>(14.9)</t>
  </si>
  <si>
    <t>(13.0)</t>
  </si>
  <si>
    <t>(18.9)</t>
  </si>
  <si>
    <t>(4.7)</t>
  </si>
  <si>
    <t>(17.4)</t>
  </si>
  <si>
    <t>(15.7)</t>
  </si>
  <si>
    <t>(17.5)</t>
  </si>
  <si>
    <t>(5.0)</t>
  </si>
  <si>
    <t>(22.4)</t>
  </si>
  <si>
    <t>(23.5)</t>
  </si>
  <si>
    <t>(5.3)</t>
  </si>
  <si>
    <t>(18.3)</t>
  </si>
  <si>
    <t>(4.0)</t>
  </si>
  <si>
    <t>(8.7)</t>
  </si>
  <si>
    <t>(9.8)</t>
  </si>
  <si>
    <t>(3.6)</t>
  </si>
  <si>
    <t>(8.0)</t>
  </si>
  <si>
    <t>(3.2)</t>
  </si>
  <si>
    <t>(14.5)</t>
  </si>
  <si>
    <t>(4.6)</t>
  </si>
  <si>
    <t>(11.7)</t>
  </si>
  <si>
    <t>(4.3)</t>
  </si>
  <si>
    <t>(14.0)</t>
  </si>
  <si>
    <t>(6.0)</t>
  </si>
  <si>
    <t>(13.3)</t>
  </si>
  <si>
    <t>(11.5)</t>
  </si>
  <si>
    <t>(3.9)</t>
  </si>
  <si>
    <t>(14.8)</t>
  </si>
  <si>
    <t>(13.8)</t>
  </si>
  <si>
    <t>(16.1)</t>
  </si>
  <si>
    <t>(11.3)</t>
  </si>
  <si>
    <t>(13.5)</t>
  </si>
  <si>
    <t>(15.1)</t>
  </si>
  <si>
    <t>(15.3)</t>
  </si>
  <si>
    <t>(13.2)</t>
  </si>
  <si>
    <t>(9.6)</t>
  </si>
  <si>
    <t>(19.3)</t>
  </si>
  <si>
    <t>(4.8)</t>
  </si>
  <si>
    <t>(14.6)</t>
  </si>
  <si>
    <t>(15.0)</t>
  </si>
  <si>
    <t>(16.2)</t>
  </si>
  <si>
    <t>(18.6)</t>
  </si>
  <si>
    <t>(5.7)</t>
  </si>
  <si>
    <t>(17.9)</t>
  </si>
  <si>
    <t>(6.3)</t>
  </si>
  <si>
    <t>(12.4)</t>
  </si>
  <si>
    <t>(5.9)</t>
  </si>
  <si>
    <t>(6.1)</t>
  </si>
  <si>
    <t>(17.1)</t>
  </si>
  <si>
    <t>(16.6)</t>
  </si>
  <si>
    <t>(5.4)</t>
  </si>
  <si>
    <t>(23.7)</t>
  </si>
  <si>
    <t>(20.5)</t>
  </si>
  <si>
    <t>(20.4)</t>
  </si>
  <si>
    <t>(6.9)</t>
  </si>
  <si>
    <t>(17.7)</t>
  </si>
  <si>
    <t>(6.4)</t>
  </si>
  <si>
    <t>(28.2)</t>
  </si>
  <si>
    <t>(25.0)</t>
  </si>
  <si>
    <t>(7.9)</t>
  </si>
  <si>
    <t>(20.3)</t>
  </si>
  <si>
    <t>(6.7)</t>
  </si>
  <si>
    <t>(16.4)</t>
  </si>
  <si>
    <t>(7.5)</t>
  </si>
  <si>
    <t>(22.3)</t>
  </si>
  <si>
    <t>(27.7)</t>
  </si>
  <si>
    <t>(10.3)</t>
  </si>
  <si>
    <t>(12.1)</t>
  </si>
  <si>
    <t>(14.2)</t>
  </si>
  <si>
    <t>(10.4)</t>
  </si>
  <si>
    <t>(9.2)</t>
  </si>
  <si>
    <t>(4.4)</t>
  </si>
  <si>
    <t>(9.0)</t>
  </si>
  <si>
    <t>(7.1)</t>
  </si>
  <si>
    <t>(5.6)</t>
  </si>
  <si>
    <t>(2.0)</t>
  </si>
  <si>
    <t>(1.6)</t>
  </si>
  <si>
    <t>(1.3)</t>
  </si>
  <si>
    <t>(1.0)</t>
  </si>
  <si>
    <t>(0.8)</t>
  </si>
  <si>
    <t>(2.2)</t>
  </si>
  <si>
    <t>(2.3)</t>
  </si>
  <si>
    <t>Personnes suisses</t>
  </si>
  <si>
    <t>Personnes étrangères</t>
  </si>
  <si>
    <t>2022</t>
  </si>
  <si>
    <r>
      <t xml:space="preserve">2021 </t>
    </r>
    <r>
      <rPr>
        <vertAlign val="superscript"/>
        <sz val="8"/>
        <color rgb="FF000000"/>
        <rFont val="Arial"/>
        <family val="2"/>
      </rPr>
      <t>1</t>
    </r>
  </si>
  <si>
    <t>Personnes suisses
nées en Suisse</t>
  </si>
  <si>
    <t>(16.5)</t>
  </si>
  <si>
    <t>(15.9)</t>
  </si>
  <si>
    <t>(8.6)</t>
  </si>
  <si>
    <t>(16.0)</t>
  </si>
  <si>
    <t>(22.7)</t>
  </si>
  <si>
    <t>(19.6)</t>
  </si>
  <si>
    <t>(27.4)</t>
  </si>
  <si>
    <t>(8.8)</t>
  </si>
  <si>
    <t>(35.4)</t>
  </si>
  <si>
    <t>(9.1)</t>
  </si>
  <si>
    <t>(30.5)</t>
  </si>
  <si>
    <t>(13.9)</t>
  </si>
  <si>
    <t>(12.6)</t>
  </si>
  <si>
    <t>(9.9)</t>
  </si>
  <si>
    <t>(8.1)</t>
  </si>
  <si>
    <t>(7.8)</t>
  </si>
  <si>
    <t>(8.2)</t>
  </si>
  <si>
    <t>(1.9)</t>
  </si>
  <si>
    <t>(1.5)</t>
  </si>
  <si>
    <t>Etat au 04.04.2023</t>
  </si>
  <si>
    <t>Remarques:</t>
  </si>
  <si>
    <t>– Pour afficher la série temporelle complète, veuillez sélectionner toutes les colonnes du tableau, cliquer le bouton droit de la souris et choisir "Afficher".</t>
  </si>
  <si>
    <t>– Les données en italique ne sont pas représentées dans le graphique.</t>
  </si>
  <si>
    <t>Remarque: pour afficher la série temporelle complète, veuillez sélectionner toutes les colonnes du tableau, cliquer le bouton droit de la souris et choisir "Afficher".</t>
  </si>
  <si>
    <t>Personnes naturalisées arrivées 
en Suisse jusqu'à l'âge de 16 ans</t>
  </si>
  <si>
    <t>Personnes naturalisées arrivées 
en Suisse dès l'âge de 17 ans</t>
  </si>
  <si>
    <t>Personnes étrangères arrivées 
en Suisse jusqu'à l'âge de 16 ans</t>
  </si>
  <si>
    <t>Personnes étrangères arrivées 
en Suisse dès l'âge de 17 ans</t>
  </si>
  <si>
    <r>
      <rPr>
        <vertAlign val="superscript"/>
        <sz val="8"/>
        <rFont val="Arial"/>
        <family val="2"/>
      </rPr>
      <t>1</t>
    </r>
    <r>
      <rPr>
        <sz val="8"/>
        <rFont val="Arial"/>
        <family val="2"/>
      </rPr>
      <t xml:space="preserve"> 2021: Rupture de série en raison de l'adaptation de la méthode et des instruments d'enquête. Comme seule la plus haute formation achevée est désormais relevée, les personnes ayant achevé une formation professionnelle supérieure et une formation dans une haute école doivent se décider pour l'une des deux catégories. La proportion de personnes diplômées d'une formation professionnelle supérieure est donc légèrement sous-estimée.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</si>
</sst>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_;\-#,###,##0.0__;\-__;@__"/>
    <numFmt numFmtId="165" formatCode="\(#,###,##0.0\)__;\-#,###,##0.0__;\-__;@__"/>
    <numFmt numFmtId="166" formatCode="#\ ###\ ##0.0__;\-#\ ###\ ##0.0__;\-__;@__"/>
    <numFmt numFmtId="167" formatCode="#\ ###\ ##\(0.0\)__;\-#\ ###\ ##0.0__;\-__;@__"/>
    <numFmt numFmtId="168" formatCode="#\ ###\ \(##0.0\)__;\-#\ ###\ ##0.0__;\-__;@__"/>
  </numFmts>
  <fonts count="24" x14ac:knownFonts="1">
    <font>
      <sz val="10"/>
      <name val="Arial"/>
    </font>
    <font>
      <sz val="10"/>
      <name val="Arial"/>
      <family val="2"/>
    </font>
    <font>
      <sz val="9"/>
      <color indexed="8"/>
      <name val="Arial"/>
      <family val="2"/>
    </font>
    <font>
      <sz val="8"/>
      <name val="Arial"/>
      <family val="2"/>
    </font>
    <font>
      <u/>
      <sz val="10"/>
      <color indexed="12"/>
      <name val="Arial"/>
      <family val="2"/>
    </font>
    <font>
      <b/>
      <sz val="9"/>
      <color indexed="8"/>
      <name val="Arial"/>
      <family val="2"/>
    </font>
    <font>
      <b/>
      <sz val="14"/>
      <color indexed="8"/>
      <name val="Arial"/>
      <family val="2"/>
    </font>
    <font>
      <i/>
      <sz val="9"/>
      <name val="Arial"/>
      <family val="2"/>
    </font>
    <font>
      <b/>
      <sz val="10"/>
      <name val="Arial"/>
      <family val="2"/>
    </font>
    <font>
      <sz val="10"/>
      <color theme="1"/>
      <name val="Arial"/>
      <family val="2"/>
    </font>
    <font>
      <u/>
      <sz val="10"/>
      <color theme="10"/>
      <name val="Arial"/>
      <family val="2"/>
    </font>
    <font>
      <sz val="8"/>
      <color indexed="8"/>
      <name val="Arial"/>
      <family val="2"/>
    </font>
    <font>
      <b/>
      <sz val="8"/>
      <color indexed="8"/>
      <name val="Arial"/>
      <family val="2"/>
    </font>
    <font>
      <b/>
      <sz val="8"/>
      <color theme="1"/>
      <name val="Arial"/>
      <family val="2"/>
    </font>
    <font>
      <sz val="8"/>
      <color theme="1"/>
      <name val="Arial"/>
      <family val="2"/>
    </font>
    <font>
      <sz val="10"/>
      <name val="Arial"/>
      <family val="2"/>
    </font>
    <font>
      <i/>
      <sz val="10"/>
      <name val="Arial"/>
      <family val="2"/>
    </font>
    <font>
      <b/>
      <sz val="10"/>
      <color theme="1"/>
      <name val="Arial"/>
      <family val="2"/>
    </font>
    <font>
      <i/>
      <sz val="8"/>
      <color theme="1"/>
      <name val="Arial"/>
      <family val="2"/>
    </font>
    <font>
      <b/>
      <i/>
      <sz val="8"/>
      <color theme="1"/>
      <name val="Arial"/>
      <family val="2"/>
    </font>
    <font>
      <b/>
      <sz val="8"/>
      <name val="Arial"/>
      <family val="2"/>
    </font>
    <font>
      <i/>
      <sz val="8"/>
      <name val="Arial"/>
      <family val="2"/>
    </font>
    <font>
      <vertAlign val="superscript"/>
      <sz val="8"/>
      <color rgb="FF000000"/>
      <name val="Arial"/>
      <family val="2"/>
    </font>
    <font>
      <vertAlign val="superscript"/>
      <sz val="8"/>
      <name val="Arial"/>
      <family val="2"/>
    </font>
  </fonts>
  <fills count="4">
    <fill>
      <patternFill patternType="none"/>
    </fill>
    <fill>
      <patternFill patternType="gray125"/>
    </fill>
    <fill>
      <patternFill patternType="solid">
        <fgColor indexed="9"/>
        <bgColor indexed="64"/>
      </patternFill>
    </fill>
    <fill>
      <patternFill patternType="solid">
        <fgColor rgb="FFF2F2F2"/>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4" fillId="0" borderId="0" applyNumberFormat="0" applyFill="0" applyBorder="0" applyAlignment="0" applyProtection="0">
      <alignment vertical="top"/>
      <protection locked="0"/>
    </xf>
    <xf numFmtId="9" fontId="15"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10" fillId="0" borderId="0" applyNumberFormat="0" applyFill="0" applyBorder="0" applyAlignment="0" applyProtection="0">
      <alignment vertical="top"/>
      <protection locked="0"/>
    </xf>
  </cellStyleXfs>
  <cellXfs count="98">
    <xf numFmtId="0" fontId="0" fillId="0" borderId="0" xfId="0"/>
    <xf numFmtId="0" fontId="7" fillId="0" borderId="0" xfId="0" applyFont="1" applyBorder="1"/>
    <xf numFmtId="0" fontId="9" fillId="0" borderId="0" xfId="0" applyFont="1"/>
    <xf numFmtId="0" fontId="6" fillId="2" borderId="0" xfId="0" applyNumberFormat="1" applyFont="1" applyFill="1" applyBorder="1" applyAlignment="1" applyProtection="1">
      <alignment wrapText="1"/>
    </xf>
    <xf numFmtId="0" fontId="1" fillId="0" borderId="0" xfId="0" applyNumberFormat="1" applyFont="1" applyFill="1" applyBorder="1" applyAlignment="1" applyProtection="1">
      <alignment horizontal="left"/>
    </xf>
    <xf numFmtId="0" fontId="12" fillId="0" borderId="0" xfId="0" applyNumberFormat="1" applyFont="1" applyFill="1" applyBorder="1" applyAlignment="1" applyProtection="1">
      <alignment vertical="center" wrapText="1"/>
    </xf>
    <xf numFmtId="164" fontId="14" fillId="0" borderId="0" xfId="0" applyNumberFormat="1" applyFont="1" applyFill="1" applyBorder="1" applyAlignment="1" applyProtection="1">
      <alignment horizontal="left" vertical="top"/>
    </xf>
    <xf numFmtId="164" fontId="14" fillId="0" borderId="0" xfId="0" applyNumberFormat="1" applyFont="1" applyFill="1" applyBorder="1" applyAlignment="1" applyProtection="1">
      <alignment horizontal="right" vertical="top"/>
    </xf>
    <xf numFmtId="0" fontId="11" fillId="0" borderId="1" xfId="0" applyNumberFormat="1" applyFont="1" applyFill="1" applyBorder="1" applyAlignment="1" applyProtection="1">
      <alignment vertical="top"/>
    </xf>
    <xf numFmtId="164" fontId="14" fillId="0" borderId="1" xfId="0" applyNumberFormat="1" applyFont="1" applyFill="1" applyBorder="1" applyAlignment="1" applyProtection="1">
      <alignment horizontal="right" vertical="top"/>
    </xf>
    <xf numFmtId="0" fontId="11" fillId="0" borderId="0" xfId="0" applyNumberFormat="1" applyFont="1" applyFill="1" applyBorder="1" applyAlignment="1" applyProtection="1"/>
    <xf numFmtId="0" fontId="11" fillId="0" borderId="0" xfId="0" applyNumberFormat="1" applyFont="1" applyFill="1" applyBorder="1" applyAlignment="1" applyProtection="1">
      <alignment horizontal="left"/>
    </xf>
    <xf numFmtId="0" fontId="1" fillId="0" borderId="0" xfId="0" applyNumberFormat="1" applyFont="1" applyFill="1" applyBorder="1" applyAlignment="1" applyProtection="1"/>
    <xf numFmtId="0" fontId="14" fillId="0" borderId="0" xfId="0" applyNumberFormat="1" applyFont="1" applyFill="1" applyBorder="1" applyAlignment="1" applyProtection="1"/>
    <xf numFmtId="0" fontId="14" fillId="0" borderId="0" xfId="0" applyNumberFormat="1" applyFont="1" applyFill="1" applyBorder="1" applyAlignment="1" applyProtection="1">
      <alignment vertical="center"/>
    </xf>
    <xf numFmtId="0" fontId="1" fillId="0" borderId="0" xfId="0" applyFont="1" applyFill="1" applyAlignment="1">
      <alignment horizontal="left"/>
    </xf>
    <xf numFmtId="0" fontId="8" fillId="0" borderId="0" xfId="0" applyNumberFormat="1" applyFont="1" applyFill="1" applyBorder="1" applyAlignment="1" applyProtection="1"/>
    <xf numFmtId="164" fontId="14" fillId="0" borderId="0" xfId="0" applyNumberFormat="1" applyFont="1" applyFill="1" applyBorder="1" applyAlignment="1" applyProtection="1">
      <alignment horizontal="right" vertical="center"/>
    </xf>
    <xf numFmtId="0" fontId="1" fillId="0" borderId="0" xfId="0" applyFont="1" applyFill="1"/>
    <xf numFmtId="0" fontId="1" fillId="0" borderId="0" xfId="0" applyFont="1" applyFill="1" applyAlignment="1">
      <alignment vertical="center"/>
    </xf>
    <xf numFmtId="0" fontId="14" fillId="0" borderId="0" xfId="0" applyFont="1" applyFill="1" applyAlignment="1"/>
    <xf numFmtId="0" fontId="10" fillId="0" borderId="0" xfId="1" applyFont="1" applyAlignment="1" applyProtection="1"/>
    <xf numFmtId="164" fontId="14" fillId="3" borderId="0" xfId="0" applyNumberFormat="1" applyFont="1" applyFill="1" applyBorder="1" applyAlignment="1" applyProtection="1">
      <alignment horizontal="right" vertical="top"/>
    </xf>
    <xf numFmtId="164" fontId="14" fillId="3" borderId="1" xfId="0" applyNumberFormat="1" applyFont="1" applyFill="1" applyBorder="1" applyAlignment="1" applyProtection="1">
      <alignment horizontal="right" vertical="top"/>
    </xf>
    <xf numFmtId="0" fontId="4" fillId="0" borderId="0" xfId="1" applyAlignment="1" applyProtection="1"/>
    <xf numFmtId="0" fontId="1" fillId="0" borderId="0" xfId="4" applyNumberFormat="1" applyFont="1" applyFill="1" applyBorder="1" applyAlignment="1" applyProtection="1"/>
    <xf numFmtId="0" fontId="1" fillId="0" borderId="0" xfId="4" applyNumberFormat="1" applyFont="1" applyFill="1" applyBorder="1" applyAlignment="1" applyProtection="1">
      <alignment vertical="center"/>
    </xf>
    <xf numFmtId="0" fontId="1" fillId="0" borderId="0" xfId="4" applyFont="1"/>
    <xf numFmtId="0" fontId="11" fillId="0" borderId="0" xfId="4" applyNumberFormat="1" applyFont="1" applyFill="1" applyBorder="1" applyAlignment="1" applyProtection="1"/>
    <xf numFmtId="0" fontId="1" fillId="0" borderId="0" xfId="4" applyFont="1" applyFill="1" applyAlignment="1"/>
    <xf numFmtId="0" fontId="14" fillId="0" borderId="0" xfId="4" applyFont="1" applyFill="1" applyAlignment="1"/>
    <xf numFmtId="0" fontId="5" fillId="0" borderId="0" xfId="4" applyNumberFormat="1" applyFont="1" applyFill="1" applyBorder="1" applyAlignment="1" applyProtection="1">
      <alignment vertical="top"/>
    </xf>
    <xf numFmtId="0" fontId="17" fillId="0" borderId="0" xfId="0" applyFont="1"/>
    <xf numFmtId="0" fontId="1" fillId="0" borderId="0" xfId="2" applyNumberFormat="1" applyFont="1" applyFill="1" applyBorder="1" applyAlignment="1" applyProtection="1">
      <alignment horizontal="left" vertical="center"/>
    </xf>
    <xf numFmtId="0" fontId="4" fillId="0" borderId="0" xfId="1" applyFill="1" applyAlignment="1" applyProtection="1">
      <alignment horizontal="left" vertical="top"/>
    </xf>
    <xf numFmtId="0" fontId="14" fillId="0" borderId="0" xfId="0" applyNumberFormat="1" applyFont="1" applyFill="1" applyBorder="1" applyAlignment="1" applyProtection="1"/>
    <xf numFmtId="0" fontId="5" fillId="0" borderId="0" xfId="4" applyNumberFormat="1" applyFont="1" applyFill="1" applyBorder="1" applyAlignment="1" applyProtection="1">
      <alignment horizontal="right" vertical="top"/>
    </xf>
    <xf numFmtId="164" fontId="13" fillId="0" borderId="0" xfId="0" applyNumberFormat="1" applyFont="1" applyFill="1" applyBorder="1" applyAlignment="1" applyProtection="1">
      <alignment horizontal="right" vertical="center"/>
    </xf>
    <xf numFmtId="164" fontId="13" fillId="3" borderId="0" xfId="0" applyNumberFormat="1" applyFont="1" applyFill="1" applyBorder="1" applyAlignment="1" applyProtection="1">
      <alignment horizontal="right" vertical="center"/>
    </xf>
    <xf numFmtId="0" fontId="20" fillId="0" borderId="0" xfId="0" applyFont="1" applyFill="1" applyBorder="1" applyAlignment="1">
      <alignment horizontal="left" vertical="center"/>
    </xf>
    <xf numFmtId="0" fontId="3" fillId="0" borderId="0" xfId="0" applyFont="1" applyFill="1" applyBorder="1" applyAlignment="1">
      <alignment horizontal="left" vertical="top" wrapText="1"/>
    </xf>
    <xf numFmtId="166" fontId="20" fillId="0" borderId="0" xfId="0" applyNumberFormat="1" applyFont="1" applyFill="1" applyBorder="1" applyAlignment="1">
      <alignment horizontal="right" vertical="center"/>
    </xf>
    <xf numFmtId="166" fontId="20" fillId="3" borderId="0" xfId="0" applyNumberFormat="1" applyFont="1" applyFill="1" applyBorder="1" applyAlignment="1">
      <alignment horizontal="right" vertical="center"/>
    </xf>
    <xf numFmtId="0" fontId="16" fillId="0" borderId="0" xfId="0" applyFont="1"/>
    <xf numFmtId="166" fontId="3" fillId="0" borderId="0" xfId="0" applyNumberFormat="1" applyFont="1" applyFill="1" applyBorder="1" applyAlignment="1">
      <alignment horizontal="right" vertical="top"/>
    </xf>
    <xf numFmtId="166" fontId="3" fillId="3" borderId="0" xfId="0" applyNumberFormat="1" applyFont="1" applyFill="1" applyBorder="1" applyAlignment="1">
      <alignment horizontal="right" vertical="top"/>
    </xf>
    <xf numFmtId="0" fontId="3" fillId="0" borderId="1" xfId="0" applyFont="1" applyFill="1" applyBorder="1" applyAlignment="1">
      <alignment horizontal="left" vertical="top" wrapText="1"/>
    </xf>
    <xf numFmtId="167" fontId="3" fillId="0" borderId="1" xfId="0" applyNumberFormat="1" applyFont="1" applyFill="1" applyBorder="1" applyAlignment="1">
      <alignment horizontal="right" vertical="top"/>
    </xf>
    <xf numFmtId="166" fontId="3" fillId="3" borderId="1" xfId="0" applyNumberFormat="1" applyFont="1" applyFill="1" applyBorder="1" applyAlignment="1">
      <alignment horizontal="right" vertical="top"/>
    </xf>
    <xf numFmtId="165" fontId="3" fillId="0" borderId="0" xfId="0" applyNumberFormat="1" applyFont="1" applyFill="1" applyBorder="1" applyAlignment="1">
      <alignment horizontal="right" vertical="top"/>
    </xf>
    <xf numFmtId="165" fontId="3" fillId="0" borderId="1" xfId="0" applyNumberFormat="1" applyFont="1" applyFill="1" applyBorder="1" applyAlignment="1">
      <alignment horizontal="right" vertical="top"/>
    </xf>
    <xf numFmtId="168" fontId="3" fillId="0" borderId="1" xfId="0" applyNumberFormat="1" applyFont="1" applyFill="1" applyBorder="1" applyAlignment="1">
      <alignment horizontal="right" vertical="top"/>
    </xf>
    <xf numFmtId="0" fontId="2" fillId="2" borderId="0" xfId="0" applyNumberFormat="1" applyFont="1" applyFill="1" applyBorder="1" applyAlignment="1" applyProtection="1">
      <alignment vertical="top"/>
    </xf>
    <xf numFmtId="0" fontId="2" fillId="2" borderId="0" xfId="0" applyNumberFormat="1" applyFont="1" applyFill="1" applyBorder="1" applyAlignment="1" applyProtection="1">
      <alignment vertical="top" wrapText="1"/>
    </xf>
    <xf numFmtId="0" fontId="1" fillId="0" borderId="0" xfId="4" applyNumberFormat="1" applyFont="1" applyFill="1" applyBorder="1" applyAlignment="1" applyProtection="1">
      <alignment vertical="top"/>
    </xf>
    <xf numFmtId="0" fontId="1" fillId="0" borderId="0" xfId="0" applyFont="1" applyFill="1" applyAlignment="1"/>
    <xf numFmtId="0" fontId="1" fillId="0" borderId="5" xfId="0" applyNumberFormat="1" applyFont="1" applyFill="1" applyBorder="1" applyAlignment="1" applyProtection="1">
      <alignment vertical="center"/>
    </xf>
    <xf numFmtId="0" fontId="1" fillId="0" borderId="6" xfId="0" applyNumberFormat="1" applyFont="1" applyFill="1" applyBorder="1" applyAlignment="1" applyProtection="1">
      <alignment vertical="center"/>
    </xf>
    <xf numFmtId="0" fontId="11" fillId="0" borderId="2" xfId="0" applyNumberFormat="1" applyFont="1" applyFill="1" applyBorder="1" applyAlignment="1" applyProtection="1">
      <alignment horizontal="right" vertical="center" wrapText="1"/>
    </xf>
    <xf numFmtId="0" fontId="0" fillId="0" borderId="0" xfId="0" applyAlignment="1"/>
    <xf numFmtId="0" fontId="8" fillId="0" borderId="0" xfId="0" applyFont="1" applyBorder="1" applyAlignment="1"/>
    <xf numFmtId="0" fontId="16" fillId="0" borderId="0" xfId="0" applyFont="1" applyBorder="1" applyAlignment="1"/>
    <xf numFmtId="0" fontId="9" fillId="0" borderId="0" xfId="0" applyFont="1" applyAlignment="1"/>
    <xf numFmtId="0" fontId="1" fillId="0" borderId="0" xfId="2" applyNumberFormat="1" applyFont="1" applyFill="1" applyBorder="1" applyAlignment="1" applyProtection="1">
      <alignment horizontal="left"/>
    </xf>
    <xf numFmtId="0" fontId="14" fillId="0" borderId="0" xfId="0" applyNumberFormat="1" applyFont="1" applyFill="1" applyBorder="1" applyAlignment="1" applyProtection="1"/>
    <xf numFmtId="165" fontId="3" fillId="3" borderId="0" xfId="0" applyNumberFormat="1" applyFont="1" applyFill="1" applyBorder="1" applyAlignment="1">
      <alignment horizontal="right" vertical="top"/>
    </xf>
    <xf numFmtId="165" fontId="3" fillId="3" borderId="1" xfId="0" applyNumberFormat="1" applyFont="1" applyFill="1" applyBorder="1" applyAlignment="1">
      <alignment horizontal="right" vertical="top"/>
    </xf>
    <xf numFmtId="0" fontId="20" fillId="0" borderId="0" xfId="0" applyFont="1" applyFill="1" applyBorder="1" applyAlignment="1">
      <alignment horizontal="left"/>
    </xf>
    <xf numFmtId="164" fontId="13" fillId="0" borderId="0" xfId="0" applyNumberFormat="1" applyFont="1" applyFill="1" applyBorder="1" applyAlignment="1" applyProtection="1">
      <alignment horizontal="right"/>
    </xf>
    <xf numFmtId="164" fontId="13" fillId="3" borderId="0" xfId="0" applyNumberFormat="1" applyFont="1" applyFill="1" applyBorder="1" applyAlignment="1" applyProtection="1">
      <alignment horizontal="right"/>
    </xf>
    <xf numFmtId="164" fontId="19" fillId="0" borderId="0" xfId="0" applyNumberFormat="1" applyFont="1" applyFill="1" applyBorder="1" applyAlignment="1" applyProtection="1">
      <alignment horizontal="right"/>
    </xf>
    <xf numFmtId="164" fontId="19" fillId="3" borderId="0" xfId="0" applyNumberFormat="1" applyFont="1" applyFill="1" applyBorder="1" applyAlignment="1" applyProtection="1">
      <alignment horizontal="right"/>
    </xf>
    <xf numFmtId="0" fontId="3" fillId="0" borderId="0" xfId="0" applyFont="1" applyFill="1" applyBorder="1" applyAlignment="1">
      <alignment horizontal="left" wrapText="1"/>
    </xf>
    <xf numFmtId="164" fontId="14" fillId="0" borderId="0" xfId="0" applyNumberFormat="1" applyFont="1" applyFill="1" applyBorder="1" applyAlignment="1" applyProtection="1">
      <alignment horizontal="right"/>
    </xf>
    <xf numFmtId="164" fontId="14" fillId="3" borderId="0" xfId="0" applyNumberFormat="1" applyFont="1" applyFill="1" applyBorder="1" applyAlignment="1" applyProtection="1">
      <alignment horizontal="right"/>
    </xf>
    <xf numFmtId="164" fontId="18" fillId="0" borderId="0" xfId="0" applyNumberFormat="1" applyFont="1" applyFill="1" applyBorder="1" applyAlignment="1" applyProtection="1">
      <alignment horizontal="right"/>
    </xf>
    <xf numFmtId="164" fontId="18" fillId="3" borderId="0" xfId="0" applyNumberFormat="1" applyFont="1" applyFill="1" applyBorder="1" applyAlignment="1" applyProtection="1">
      <alignment horizontal="right"/>
    </xf>
    <xf numFmtId="165" fontId="3" fillId="0" borderId="0" xfId="0" applyNumberFormat="1" applyFont="1" applyFill="1" applyBorder="1" applyAlignment="1">
      <alignment horizontal="right"/>
    </xf>
    <xf numFmtId="165" fontId="14" fillId="3" borderId="0" xfId="0" applyNumberFormat="1" applyFont="1" applyFill="1" applyBorder="1" applyAlignment="1" applyProtection="1">
      <alignment horizontal="right"/>
    </xf>
    <xf numFmtId="165" fontId="21" fillId="0" borderId="0" xfId="0" applyNumberFormat="1" applyFont="1" applyFill="1" applyBorder="1" applyAlignment="1">
      <alignment horizontal="right"/>
    </xf>
    <xf numFmtId="165" fontId="18" fillId="3" borderId="0" xfId="0" applyNumberFormat="1" applyFont="1" applyFill="1" applyBorder="1" applyAlignment="1" applyProtection="1">
      <alignment horizontal="right"/>
    </xf>
    <xf numFmtId="164" fontId="14" fillId="0" borderId="1" xfId="0" applyNumberFormat="1" applyFont="1" applyFill="1" applyBorder="1" applyAlignment="1" applyProtection="1">
      <alignment horizontal="right"/>
    </xf>
    <xf numFmtId="164" fontId="14" fillId="3" borderId="1" xfId="0" applyNumberFormat="1" applyFont="1" applyFill="1" applyBorder="1" applyAlignment="1" applyProtection="1">
      <alignment horizontal="right"/>
    </xf>
    <xf numFmtId="164" fontId="18" fillId="0" borderId="1" xfId="0" applyNumberFormat="1" applyFont="1" applyFill="1" applyBorder="1" applyAlignment="1" applyProtection="1">
      <alignment horizontal="right"/>
    </xf>
    <xf numFmtId="164" fontId="18" fillId="3" borderId="1" xfId="0" applyNumberFormat="1" applyFont="1" applyFill="1" applyBorder="1" applyAlignment="1" applyProtection="1">
      <alignment horizontal="right"/>
    </xf>
    <xf numFmtId="0" fontId="3" fillId="0" borderId="0" xfId="0" applyFont="1" applyFill="1" applyBorder="1" applyAlignment="1">
      <alignment horizontal="left" wrapText="1" indent="1"/>
    </xf>
    <xf numFmtId="0" fontId="3" fillId="0" borderId="1" xfId="0" applyFont="1" applyFill="1" applyBorder="1" applyAlignment="1">
      <alignment horizontal="left" wrapText="1" indent="1"/>
    </xf>
    <xf numFmtId="0" fontId="6" fillId="2" borderId="0" xfId="0" applyNumberFormat="1" applyFont="1" applyFill="1" applyBorder="1" applyAlignment="1" applyProtection="1"/>
    <xf numFmtId="49" fontId="11" fillId="0" borderId="2" xfId="0" applyNumberFormat="1" applyFont="1" applyFill="1" applyBorder="1" applyAlignment="1" applyProtection="1">
      <alignment vertical="center" wrapText="1"/>
    </xf>
    <xf numFmtId="49" fontId="11" fillId="0" borderId="3" xfId="0" applyNumberFormat="1" applyFont="1" applyFill="1" applyBorder="1" applyAlignment="1" applyProtection="1">
      <alignment vertical="center" wrapText="1"/>
    </xf>
    <xf numFmtId="49" fontId="11" fillId="0" borderId="4" xfId="0" applyNumberFormat="1" applyFont="1" applyFill="1" applyBorder="1" applyAlignment="1" applyProtection="1">
      <alignment vertical="center" wrapText="1"/>
    </xf>
    <xf numFmtId="0" fontId="14" fillId="0" borderId="0" xfId="0" applyFont="1" applyAlignment="1">
      <alignment horizontal="left"/>
    </xf>
    <xf numFmtId="0" fontId="14" fillId="0" borderId="0" xfId="0" applyFont="1" applyAlignment="1">
      <alignment horizontal="left"/>
    </xf>
    <xf numFmtId="0" fontId="0" fillId="0" borderId="0" xfId="0" applyAlignment="1">
      <alignment horizontal="left"/>
    </xf>
    <xf numFmtId="0" fontId="14" fillId="0" borderId="0" xfId="0" quotePrefix="1" applyFont="1"/>
    <xf numFmtId="0" fontId="14" fillId="0" borderId="0" xfId="0" applyFont="1"/>
    <xf numFmtId="0" fontId="14" fillId="0" borderId="0" xfId="0" quotePrefix="1" applyFont="1" applyAlignment="1">
      <alignment horizontal="left"/>
    </xf>
    <xf numFmtId="0" fontId="3" fillId="0" borderId="0" xfId="0" applyFont="1" applyFill="1" applyAlignment="1">
      <alignment horizontal="left" wrapText="1"/>
    </xf>
  </cellXfs>
  <cellStyles count="6">
    <cellStyle name="Lien hypertexte" xfId="1" builtinId="8"/>
    <cellStyle name="Lien hypertexte 2" xfId="3" xr:uid="{00000000-0005-0000-0000-000001000000}"/>
    <cellStyle name="Lien hypertexte 3" xfId="5" xr:uid="{00000000-0005-0000-0000-000002000000}"/>
    <cellStyle name="Normal" xfId="0" builtinId="0"/>
    <cellStyle name="Normal 2" xfId="4" xr:uid="{00000000-0005-0000-0000-00000400000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ducIndicators@bfs.admin.ch?subject=ind-f-405104" TargetMode="External"/><Relationship Id="rId1" Type="http://schemas.openxmlformats.org/officeDocument/2006/relationships/hyperlink" Target="mailto:Educ.Indicators@bfs.admin.ch?subject=ind-f-4061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3"/>
  <sheetViews>
    <sheetView showGridLines="0" tabSelected="1" zoomScaleNormal="100" workbookViewId="0">
      <selection activeCell="A13" sqref="A13"/>
    </sheetView>
  </sheetViews>
  <sheetFormatPr baseColWidth="10" defaultRowHeight="12.5" x14ac:dyDescent="0.25"/>
  <cols>
    <col min="1" max="1" width="7.1796875" customWidth="1"/>
  </cols>
  <sheetData>
    <row r="1" spans="1:256" s="59" customFormat="1" ht="31.5" customHeight="1" x14ac:dyDescent="0.4">
      <c r="A1" s="87" t="s">
        <v>46</v>
      </c>
      <c r="B1" s="87"/>
      <c r="C1" s="87"/>
      <c r="D1" s="87"/>
      <c r="E1" s="87"/>
      <c r="F1" s="87"/>
      <c r="G1" s="87"/>
      <c r="H1" s="87"/>
      <c r="I1" s="87"/>
      <c r="J1" s="3"/>
      <c r="K1" s="3"/>
      <c r="L1" s="3"/>
      <c r="M1" s="3"/>
      <c r="N1" s="3"/>
      <c r="O1" s="3"/>
      <c r="P1" s="3"/>
      <c r="Q1" s="3"/>
      <c r="R1" s="3"/>
      <c r="S1" s="3"/>
      <c r="T1" s="3"/>
      <c r="U1" s="3"/>
    </row>
    <row r="2" spans="1:256" ht="13" x14ac:dyDescent="0.3">
      <c r="A2" s="1" t="s">
        <v>5</v>
      </c>
    </row>
    <row r="3" spans="1:256" s="62" customFormat="1" ht="25" customHeight="1" x14ac:dyDescent="0.3">
      <c r="A3" s="60" t="s">
        <v>34</v>
      </c>
      <c r="B3" s="61"/>
    </row>
    <row r="4" spans="1:256" s="2" customFormat="1" ht="13.5" customHeight="1" x14ac:dyDescent="0.3">
      <c r="A4" s="32" t="s">
        <v>35</v>
      </c>
      <c r="B4" s="24" t="str">
        <f>'T1'!A2</f>
        <v>Personnes diplômées de la formation professionnelle supérieure, de 2010 à 2022</v>
      </c>
      <c r="C4" s="24"/>
      <c r="D4" s="24"/>
      <c r="E4" s="24"/>
      <c r="F4" s="24"/>
      <c r="G4" s="24"/>
      <c r="H4" s="21"/>
      <c r="I4" s="21"/>
    </row>
    <row r="5" spans="1:256" s="2" customFormat="1" ht="13.5" customHeight="1" x14ac:dyDescent="0.3">
      <c r="A5" s="32" t="s">
        <v>36</v>
      </c>
      <c r="B5" s="24" t="str">
        <f>'T2'!A2</f>
        <v>Personnes diplômées de la formation professionnelle supérieure selon la nationalité et la durée de résidence, de 2010 à 2022</v>
      </c>
      <c r="C5" s="24"/>
      <c r="D5" s="24"/>
      <c r="E5" s="24"/>
      <c r="F5" s="24"/>
      <c r="G5" s="24"/>
      <c r="H5" s="21"/>
      <c r="I5" s="21"/>
    </row>
    <row r="6" spans="1:256" s="62" customFormat="1" ht="25" customHeight="1" x14ac:dyDescent="0.3">
      <c r="A6" s="60" t="s">
        <v>37</v>
      </c>
      <c r="B6" s="61"/>
    </row>
    <row r="7" spans="1:256" s="2" customFormat="1" ht="13.5" customHeight="1" x14ac:dyDescent="0.3">
      <c r="A7" s="32" t="s">
        <v>38</v>
      </c>
      <c r="B7" s="24" t="str">
        <f>'TD1'!A2</f>
        <v>Personnes diplômées de la formation professionnelle supérieure selon la section économique, de 2010 à 2022</v>
      </c>
      <c r="C7" s="24"/>
      <c r="D7" s="24"/>
      <c r="E7" s="24"/>
      <c r="F7" s="24"/>
      <c r="G7" s="24"/>
      <c r="H7" s="24"/>
      <c r="I7" s="21"/>
    </row>
    <row r="8" spans="1:256" s="2" customFormat="1" ht="13.5" customHeight="1" x14ac:dyDescent="0.3">
      <c r="A8" s="32" t="s">
        <v>39</v>
      </c>
      <c r="B8" s="24" t="str">
        <f>'TD2'!A2</f>
        <v>Personnes diplômées de la formation professionnelle supérieure selon la profession exercée (grands groupes CITP), de 2010 à 2022</v>
      </c>
      <c r="C8" s="24"/>
      <c r="D8" s="24"/>
      <c r="E8" s="24"/>
      <c r="F8" s="24"/>
      <c r="G8" s="24"/>
      <c r="H8" s="24"/>
      <c r="I8" s="24"/>
    </row>
    <row r="9" spans="1:256" s="62" customFormat="1" ht="25" customHeight="1" x14ac:dyDescent="0.25">
      <c r="A9" s="63" t="s">
        <v>196</v>
      </c>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row>
    <row r="10" spans="1:256" s="2" customFormat="1" ht="15" customHeight="1" x14ac:dyDescent="0.25">
      <c r="A10" s="33" t="s">
        <v>33</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row>
    <row r="11" spans="1:256" s="2" customFormat="1" ht="15" customHeight="1" x14ac:dyDescent="0.25">
      <c r="A11" s="33" t="str">
        <f>CONCATENATE("© OFS ",RIGHT($A$9,4))</f>
        <v>© OFS 2023</v>
      </c>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row>
    <row r="12" spans="1:256" s="62" customFormat="1" ht="25" customHeight="1" x14ac:dyDescent="0.25">
      <c r="A12" s="24" t="s">
        <v>40</v>
      </c>
      <c r="B12" s="24"/>
      <c r="C12" s="24"/>
      <c r="D12" s="24"/>
      <c r="E12" s="24"/>
      <c r="F12" s="24"/>
      <c r="G12" s="24"/>
      <c r="H12" s="24"/>
      <c r="I12" s="59"/>
    </row>
    <row r="13" spans="1:256" s="2" customFormat="1" ht="13.5" customHeight="1" x14ac:dyDescent="0.25"/>
  </sheetData>
  <hyperlinks>
    <hyperlink ref="B4:I4" location="'T1'!A1" display="'T1'!A1" xr:uid="{00000000-0004-0000-0000-000000000000}"/>
    <hyperlink ref="B5:I5" location="'TD2'!A1" display="'TD2'!A1" xr:uid="{00000000-0004-0000-0000-000001000000}"/>
    <hyperlink ref="B4:H4" location="'TD3'!A1" display="'TD3'!A1" xr:uid="{00000000-0004-0000-0000-000002000000}"/>
    <hyperlink ref="B5:H5" location="'T1'!A1" display="'T1'!A1" xr:uid="{00000000-0004-0000-0000-000003000000}"/>
    <hyperlink ref="B7:I7" r:id="rId1" display="Contact: Office fédéral de la statistique (OFS), Indicateurs de la formation, EducIndicators@bfs.admin.ch" xr:uid="{00000000-0004-0000-0000-000004000000}"/>
    <hyperlink ref="B7:H7" location="'TD1'!A1" display="'TD1'!A1" xr:uid="{00000000-0004-0000-0000-000005000000}"/>
    <hyperlink ref="B4" location="'T1'!A1" display="'T1'!A1" xr:uid="{00000000-0004-0000-0000-000006000000}"/>
    <hyperlink ref="B4:G4" location="'T1'!A1" display="'T1'!A1" xr:uid="{00000000-0004-0000-0000-000007000000}"/>
    <hyperlink ref="B5:G5" location="'T2'!A1" display="'T2'!A1" xr:uid="{00000000-0004-0000-0000-000008000000}"/>
    <hyperlink ref="B8:I8" location="'TD2'!A1" display="'TD2'!A1" xr:uid="{00000000-0004-0000-0000-000009000000}"/>
    <hyperlink ref="A12:H12" r:id="rId2" display="Contact: Office fédéral de la statistique (OFS), Indicateurs de la formation, EducIndicators@bfs.admin.ch" xr:uid="{00000000-0004-0000-0000-00000A000000}"/>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C12"/>
  <sheetViews>
    <sheetView showGridLines="0" topLeftCell="A4" zoomScaleNormal="100" workbookViewId="0"/>
  </sheetViews>
  <sheetFormatPr baseColWidth="10" defaultColWidth="11.453125" defaultRowHeight="12.5" x14ac:dyDescent="0.25"/>
  <cols>
    <col min="1" max="1" width="16.453125" style="12" customWidth="1"/>
    <col min="2" max="3" width="6" style="12" customWidth="1"/>
    <col min="4" max="11" width="6" style="12" hidden="1" customWidth="1"/>
    <col min="12" max="27" width="6" style="12" customWidth="1"/>
    <col min="28" max="16384" width="11.453125" style="18"/>
  </cols>
  <sheetData>
    <row r="1" spans="1:185" s="15" customFormat="1" ht="25.5" customHeight="1" x14ac:dyDescent="0.25">
      <c r="A1" s="34" t="s">
        <v>6</v>
      </c>
      <c r="B1" s="4"/>
      <c r="C1" s="4"/>
      <c r="D1" s="4"/>
      <c r="E1" s="4"/>
      <c r="F1" s="4"/>
      <c r="G1" s="4"/>
      <c r="H1" s="4"/>
      <c r="I1" s="4"/>
      <c r="J1" s="4"/>
      <c r="K1" s="4"/>
      <c r="L1" s="4"/>
      <c r="M1" s="4"/>
      <c r="N1" s="4"/>
      <c r="O1" s="4"/>
      <c r="P1" s="4"/>
      <c r="Q1" s="4"/>
      <c r="R1" s="4"/>
      <c r="S1" s="4"/>
      <c r="T1" s="4"/>
      <c r="U1" s="4"/>
      <c r="V1" s="4"/>
      <c r="W1" s="4"/>
      <c r="X1" s="4"/>
      <c r="Y1" s="4"/>
      <c r="Z1" s="4"/>
      <c r="AA1" s="4"/>
    </row>
    <row r="2" spans="1:185" s="26" customFormat="1" ht="13.5" customHeight="1" x14ac:dyDescent="0.25">
      <c r="A2" s="31" t="str">
        <f>CONCATENATE(Index!A1,", de 2010 à ",RIGHT(Index!A11,4)-1)</f>
        <v>Personnes diplômées de la formation professionnelle supérieure, de 2010 à 2022</v>
      </c>
      <c r="B2" s="31"/>
      <c r="C2" s="31"/>
      <c r="D2" s="31"/>
      <c r="E2" s="31"/>
      <c r="F2" s="31"/>
      <c r="G2" s="31"/>
      <c r="H2" s="31"/>
      <c r="I2" s="31"/>
      <c r="J2" s="31"/>
      <c r="K2" s="31"/>
      <c r="L2" s="31"/>
      <c r="M2" s="31"/>
      <c r="N2" s="31"/>
      <c r="O2" s="31"/>
      <c r="P2" s="31"/>
      <c r="Q2" s="31"/>
      <c r="R2" s="31"/>
      <c r="S2" s="36"/>
      <c r="T2" s="31"/>
      <c r="U2" s="36"/>
      <c r="V2" s="31"/>
      <c r="W2" s="36"/>
      <c r="X2" s="31"/>
      <c r="Y2" s="36"/>
      <c r="Z2" s="31"/>
      <c r="AA2" s="36" t="s">
        <v>35</v>
      </c>
      <c r="AB2" s="31"/>
      <c r="AC2" s="31"/>
      <c r="AD2" s="31"/>
    </row>
    <row r="3" spans="1:185" s="54" customFormat="1" ht="13.5" customHeight="1" x14ac:dyDescent="0.25">
      <c r="A3" s="52" t="s">
        <v>45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row>
    <row r="4" spans="1:185" s="19" customFormat="1" ht="13.5" customHeight="1" x14ac:dyDescent="0.25">
      <c r="A4" s="56"/>
      <c r="B4" s="88" t="s">
        <v>41</v>
      </c>
      <c r="C4" s="89"/>
      <c r="D4" s="88">
        <v>2011</v>
      </c>
      <c r="E4" s="89"/>
      <c r="F4" s="88">
        <v>2012</v>
      </c>
      <c r="G4" s="89"/>
      <c r="H4" s="88">
        <v>2013</v>
      </c>
      <c r="I4" s="89"/>
      <c r="J4" s="88">
        <v>2014</v>
      </c>
      <c r="K4" s="89"/>
      <c r="L4" s="88">
        <v>2015</v>
      </c>
      <c r="M4" s="89"/>
      <c r="N4" s="88">
        <v>2016</v>
      </c>
      <c r="O4" s="90"/>
      <c r="P4" s="88" t="s">
        <v>8</v>
      </c>
      <c r="Q4" s="90"/>
      <c r="R4" s="88" t="s">
        <v>10</v>
      </c>
      <c r="S4" s="90"/>
      <c r="T4" s="88" t="s">
        <v>44</v>
      </c>
      <c r="U4" s="90"/>
      <c r="V4" s="88" t="s">
        <v>47</v>
      </c>
      <c r="W4" s="90"/>
      <c r="X4" s="88" t="s">
        <v>175</v>
      </c>
      <c r="Y4" s="90"/>
      <c r="Z4" s="88" t="s">
        <v>174</v>
      </c>
      <c r="AA4" s="90"/>
    </row>
    <row r="5" spans="1:185" s="19" customFormat="1" ht="13.5" customHeight="1" x14ac:dyDescent="0.25">
      <c r="A5" s="57"/>
      <c r="B5" s="58" t="s">
        <v>1</v>
      </c>
      <c r="C5" s="58" t="s">
        <v>9</v>
      </c>
      <c r="D5" s="58" t="s">
        <v>1</v>
      </c>
      <c r="E5" s="58" t="s">
        <v>9</v>
      </c>
      <c r="F5" s="58" t="s">
        <v>1</v>
      </c>
      <c r="G5" s="58" t="s">
        <v>9</v>
      </c>
      <c r="H5" s="58" t="s">
        <v>1</v>
      </c>
      <c r="I5" s="58" t="s">
        <v>9</v>
      </c>
      <c r="J5" s="58" t="s">
        <v>1</v>
      </c>
      <c r="K5" s="58" t="s">
        <v>9</v>
      </c>
      <c r="L5" s="58" t="s">
        <v>1</v>
      </c>
      <c r="M5" s="58" t="s">
        <v>9</v>
      </c>
      <c r="N5" s="58" t="s">
        <v>1</v>
      </c>
      <c r="O5" s="58" t="s">
        <v>9</v>
      </c>
      <c r="P5" s="58" t="s">
        <v>1</v>
      </c>
      <c r="Q5" s="58" t="s">
        <v>9</v>
      </c>
      <c r="R5" s="58" t="s">
        <v>1</v>
      </c>
      <c r="S5" s="58" t="s">
        <v>9</v>
      </c>
      <c r="T5" s="58" t="s">
        <v>1</v>
      </c>
      <c r="U5" s="58" t="s">
        <v>9</v>
      </c>
      <c r="V5" s="58" t="s">
        <v>1</v>
      </c>
      <c r="W5" s="58" t="s">
        <v>9</v>
      </c>
      <c r="X5" s="58" t="s">
        <v>1</v>
      </c>
      <c r="Y5" s="58" t="s">
        <v>9</v>
      </c>
      <c r="Z5" s="58" t="s">
        <v>1</v>
      </c>
      <c r="AA5" s="58" t="s">
        <v>9</v>
      </c>
    </row>
    <row r="6" spans="1:185" s="16" customFormat="1" ht="13.5" customHeight="1" x14ac:dyDescent="0.3">
      <c r="A6" s="5" t="s">
        <v>0</v>
      </c>
      <c r="B6" s="37">
        <v>16.2</v>
      </c>
      <c r="C6" s="38">
        <v>0.9</v>
      </c>
      <c r="D6" s="37">
        <v>14.8</v>
      </c>
      <c r="E6" s="38">
        <v>0.8</v>
      </c>
      <c r="F6" s="37">
        <v>13.9</v>
      </c>
      <c r="G6" s="38">
        <v>0.8</v>
      </c>
      <c r="H6" s="37">
        <v>15.4</v>
      </c>
      <c r="I6" s="38">
        <v>0.9</v>
      </c>
      <c r="J6" s="37">
        <v>15.7</v>
      </c>
      <c r="K6" s="38">
        <v>0.9</v>
      </c>
      <c r="L6" s="37">
        <v>15.8</v>
      </c>
      <c r="M6" s="38">
        <v>1</v>
      </c>
      <c r="N6" s="37">
        <v>15.6</v>
      </c>
      <c r="O6" s="38">
        <v>1</v>
      </c>
      <c r="P6" s="37">
        <v>16.100000000000001</v>
      </c>
      <c r="Q6" s="38">
        <v>1</v>
      </c>
      <c r="R6" s="37">
        <v>16.7</v>
      </c>
      <c r="S6" s="38">
        <v>1</v>
      </c>
      <c r="T6" s="37">
        <v>16.8</v>
      </c>
      <c r="U6" s="38">
        <v>1</v>
      </c>
      <c r="V6" s="37">
        <v>17.5</v>
      </c>
      <c r="W6" s="38">
        <v>1</v>
      </c>
      <c r="X6" s="37">
        <v>15.6</v>
      </c>
      <c r="Y6" s="38">
        <v>0.8</v>
      </c>
      <c r="Z6" s="37">
        <v>15.6</v>
      </c>
      <c r="AA6" s="38">
        <v>0.8</v>
      </c>
    </row>
    <row r="7" spans="1:185" s="17" customFormat="1" ht="13.5" customHeight="1" x14ac:dyDescent="0.25">
      <c r="A7" s="6" t="s">
        <v>2</v>
      </c>
      <c r="B7" s="7">
        <v>12.9</v>
      </c>
      <c r="C7" s="22">
        <v>1</v>
      </c>
      <c r="D7" s="7">
        <v>12.2</v>
      </c>
      <c r="E7" s="22">
        <v>1</v>
      </c>
      <c r="F7" s="7">
        <v>11.6</v>
      </c>
      <c r="G7" s="22">
        <v>1</v>
      </c>
      <c r="H7" s="7">
        <v>13.7</v>
      </c>
      <c r="I7" s="22">
        <v>1.1000000000000001</v>
      </c>
      <c r="J7" s="7">
        <v>13.5</v>
      </c>
      <c r="K7" s="22">
        <v>1.1000000000000001</v>
      </c>
      <c r="L7" s="7">
        <v>13.7</v>
      </c>
      <c r="M7" s="22">
        <v>1.3</v>
      </c>
      <c r="N7" s="7">
        <v>13.7</v>
      </c>
      <c r="O7" s="22">
        <v>1.3</v>
      </c>
      <c r="P7" s="7">
        <v>13.6</v>
      </c>
      <c r="Q7" s="22">
        <v>1.2</v>
      </c>
      <c r="R7" s="7">
        <v>14.8</v>
      </c>
      <c r="S7" s="22">
        <v>1.2</v>
      </c>
      <c r="T7" s="7">
        <v>15.9</v>
      </c>
      <c r="U7" s="22">
        <v>1.3</v>
      </c>
      <c r="V7" s="7">
        <v>15.8</v>
      </c>
      <c r="W7" s="22">
        <v>1.3</v>
      </c>
      <c r="X7" s="7">
        <v>14.2</v>
      </c>
      <c r="Y7" s="22">
        <v>1.1000000000000001</v>
      </c>
      <c r="Z7" s="7">
        <v>14.4</v>
      </c>
      <c r="AA7" s="22">
        <v>1.1000000000000001</v>
      </c>
    </row>
    <row r="8" spans="1:185" s="12" customFormat="1" ht="13.5" customHeight="1" x14ac:dyDescent="0.25">
      <c r="A8" s="8" t="s">
        <v>3</v>
      </c>
      <c r="B8" s="9">
        <v>19.5</v>
      </c>
      <c r="C8" s="23">
        <v>1.4</v>
      </c>
      <c r="D8" s="9">
        <v>17.5</v>
      </c>
      <c r="E8" s="23">
        <v>1.2</v>
      </c>
      <c r="F8" s="9">
        <v>16.100000000000001</v>
      </c>
      <c r="G8" s="23">
        <v>1.2</v>
      </c>
      <c r="H8" s="9">
        <v>17.2</v>
      </c>
      <c r="I8" s="23">
        <v>1.3</v>
      </c>
      <c r="J8" s="9">
        <v>18</v>
      </c>
      <c r="K8" s="23">
        <v>1.5</v>
      </c>
      <c r="L8" s="9">
        <v>18.100000000000001</v>
      </c>
      <c r="M8" s="23">
        <v>1.5</v>
      </c>
      <c r="N8" s="9">
        <v>17.399999999999999</v>
      </c>
      <c r="O8" s="23">
        <v>1.5</v>
      </c>
      <c r="P8" s="9">
        <v>18.600000000000001</v>
      </c>
      <c r="Q8" s="23">
        <v>1.5</v>
      </c>
      <c r="R8" s="9">
        <v>18.7</v>
      </c>
      <c r="S8" s="23">
        <v>1.6</v>
      </c>
      <c r="T8" s="9">
        <v>17.600000000000001</v>
      </c>
      <c r="U8" s="23">
        <v>1.5</v>
      </c>
      <c r="V8" s="9">
        <v>19.100000000000001</v>
      </c>
      <c r="W8" s="23">
        <v>1.5</v>
      </c>
      <c r="X8" s="9">
        <v>16.899999999999999</v>
      </c>
      <c r="Y8" s="23">
        <v>1.2</v>
      </c>
      <c r="Z8" s="9">
        <v>16.8</v>
      </c>
      <c r="AA8" s="23">
        <v>1.2</v>
      </c>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row>
    <row r="9" spans="1:185" s="20" customFormat="1" ht="13.5" customHeight="1" x14ac:dyDescent="0.2">
      <c r="A9" s="20" t="s">
        <v>200</v>
      </c>
    </row>
    <row r="10" spans="1:185" s="20" customFormat="1" ht="34.5" customHeight="1" x14ac:dyDescent="0.2">
      <c r="A10" s="97" t="s">
        <v>205</v>
      </c>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row>
    <row r="11" spans="1:185" s="20" customFormat="1" ht="13.5" customHeight="1" x14ac:dyDescent="0.2">
      <c r="A11" s="20" t="str">
        <f>Index!$A$10</f>
        <v>Source: OFS – Enquête suisse sur la population active (ESPA)</v>
      </c>
    </row>
    <row r="12" spans="1:185" s="20" customFormat="1" ht="25.5" customHeight="1" x14ac:dyDescent="0.2">
      <c r="A12" s="20" t="str">
        <f>Index!$A$11</f>
        <v>© OFS 2023</v>
      </c>
      <c r="B12" s="64"/>
      <c r="C12" s="64"/>
      <c r="D12" s="64"/>
      <c r="E12" s="64"/>
      <c r="F12" s="64"/>
      <c r="G12" s="13"/>
    </row>
  </sheetData>
  <mergeCells count="14">
    <mergeCell ref="X4:Y4"/>
    <mergeCell ref="Z4:AA4"/>
    <mergeCell ref="A10:AA10"/>
    <mergeCell ref="B4:C4"/>
    <mergeCell ref="D4:E4"/>
    <mergeCell ref="F4:G4"/>
    <mergeCell ref="H4:I4"/>
    <mergeCell ref="V4:W4"/>
    <mergeCell ref="R4:S4"/>
    <mergeCell ref="P4:Q4"/>
    <mergeCell ref="J4:K4"/>
    <mergeCell ref="L4:M4"/>
    <mergeCell ref="N4:O4"/>
    <mergeCell ref="T4:U4"/>
  </mergeCells>
  <phoneticPr fontId="3" type="noConversion"/>
  <hyperlinks>
    <hyperlink ref="A1" location="Index!A1" display="Retour" xr:uid="{00000000-0004-0000-0100-000000000000}"/>
  </hyperlinks>
  <pageMargins left="0.7" right="0.7" top="0.75" bottom="0.75" header="0.3" footer="0.3"/>
  <pageSetup paperSize="9" orientation="landscape" r:id="rId1"/>
  <ignoredErrors>
    <ignoredError sqref="P4 R4 B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C21"/>
  <sheetViews>
    <sheetView showGridLines="0" zoomScaleNormal="100" workbookViewId="0"/>
  </sheetViews>
  <sheetFormatPr baseColWidth="10" defaultColWidth="11.453125" defaultRowHeight="12.5" x14ac:dyDescent="0.25"/>
  <cols>
    <col min="1" max="1" width="27.54296875" style="12" customWidth="1"/>
    <col min="2" max="3" width="6" style="12" customWidth="1"/>
    <col min="4" max="11" width="6" style="12" hidden="1" customWidth="1"/>
    <col min="12" max="27" width="6" style="12" customWidth="1"/>
    <col min="28" max="16384" width="11.453125" style="18"/>
  </cols>
  <sheetData>
    <row r="1" spans="1:185" s="15" customFormat="1" ht="25.5" customHeight="1" x14ac:dyDescent="0.25">
      <c r="A1" s="34" t="s">
        <v>6</v>
      </c>
      <c r="B1" s="4"/>
      <c r="C1" s="4"/>
      <c r="D1" s="4"/>
      <c r="E1" s="4"/>
      <c r="F1" s="4"/>
      <c r="G1" s="4"/>
      <c r="H1" s="4"/>
      <c r="I1" s="4"/>
      <c r="J1" s="4"/>
      <c r="K1" s="4"/>
      <c r="L1" s="4"/>
      <c r="M1" s="4"/>
      <c r="N1" s="4"/>
      <c r="O1" s="4"/>
      <c r="P1" s="4"/>
      <c r="Q1" s="4"/>
      <c r="R1" s="4"/>
      <c r="S1" s="4"/>
      <c r="T1" s="4"/>
      <c r="U1" s="4"/>
      <c r="V1" s="4"/>
      <c r="W1" s="4"/>
      <c r="X1" s="4"/>
      <c r="Y1" s="4"/>
      <c r="Z1" s="4"/>
      <c r="AA1" s="4"/>
    </row>
    <row r="2" spans="1:185" s="26" customFormat="1" ht="13.5" customHeight="1" x14ac:dyDescent="0.25">
      <c r="A2" s="31" t="str">
        <f>CONCATENATE(Index!A1," selon la nationalité et la durée de résidence, de 2010 à ",RIGHT(Index!A11,4)-1)</f>
        <v>Personnes diplômées de la formation professionnelle supérieure selon la nationalité et la durée de résidence, de 2010 à 2022</v>
      </c>
      <c r="B2" s="31"/>
      <c r="C2" s="31"/>
      <c r="D2" s="31"/>
      <c r="E2" s="31"/>
      <c r="F2" s="31"/>
      <c r="G2" s="31"/>
      <c r="H2" s="31"/>
      <c r="I2" s="31"/>
      <c r="J2" s="31"/>
      <c r="K2" s="31"/>
      <c r="L2" s="31"/>
      <c r="M2" s="31"/>
      <c r="N2" s="31"/>
      <c r="O2" s="31"/>
      <c r="P2" s="31"/>
      <c r="Q2" s="31"/>
      <c r="R2" s="31"/>
      <c r="T2" s="31"/>
      <c r="U2" s="36"/>
      <c r="V2" s="31"/>
      <c r="W2" s="36"/>
      <c r="X2" s="31"/>
      <c r="Y2" s="36"/>
      <c r="Z2" s="31"/>
      <c r="AA2" s="36" t="s">
        <v>36</v>
      </c>
      <c r="AB2" s="31"/>
      <c r="AC2" s="31"/>
      <c r="AD2" s="31"/>
    </row>
    <row r="3" spans="1:185" s="54" customFormat="1" ht="13.5" customHeight="1" x14ac:dyDescent="0.25">
      <c r="A3" s="52" t="str">
        <f>'T1'!A3</f>
        <v>30–34 ans titularisé-e-s de la formation professionnelle supérieure en % de la population résidente permanente du même âge</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row>
    <row r="4" spans="1:185" s="19" customFormat="1" ht="13.5" customHeight="1" x14ac:dyDescent="0.25">
      <c r="A4" s="56"/>
      <c r="B4" s="88" t="s">
        <v>41</v>
      </c>
      <c r="C4" s="89"/>
      <c r="D4" s="88">
        <v>2011</v>
      </c>
      <c r="E4" s="89"/>
      <c r="F4" s="88">
        <v>2012</v>
      </c>
      <c r="G4" s="89"/>
      <c r="H4" s="88">
        <v>2013</v>
      </c>
      <c r="I4" s="89"/>
      <c r="J4" s="88">
        <v>2014</v>
      </c>
      <c r="K4" s="89"/>
      <c r="L4" s="88">
        <v>2015</v>
      </c>
      <c r="M4" s="89"/>
      <c r="N4" s="88">
        <v>2016</v>
      </c>
      <c r="O4" s="90"/>
      <c r="P4" s="88" t="s">
        <v>8</v>
      </c>
      <c r="Q4" s="90"/>
      <c r="R4" s="88" t="s">
        <v>10</v>
      </c>
      <c r="S4" s="90"/>
      <c r="T4" s="88" t="s">
        <v>44</v>
      </c>
      <c r="U4" s="90"/>
      <c r="V4" s="88" t="s">
        <v>47</v>
      </c>
      <c r="W4" s="90"/>
      <c r="X4" s="88" t="s">
        <v>175</v>
      </c>
      <c r="Y4" s="90"/>
      <c r="Z4" s="88" t="s">
        <v>174</v>
      </c>
      <c r="AA4" s="90"/>
    </row>
    <row r="5" spans="1:185" s="19" customFormat="1" ht="13.5" customHeight="1" x14ac:dyDescent="0.25">
      <c r="A5" s="57"/>
      <c r="B5" s="58" t="s">
        <v>1</v>
      </c>
      <c r="C5" s="58" t="s">
        <v>9</v>
      </c>
      <c r="D5" s="58" t="s">
        <v>1</v>
      </c>
      <c r="E5" s="58" t="s">
        <v>9</v>
      </c>
      <c r="F5" s="58" t="s">
        <v>1</v>
      </c>
      <c r="G5" s="58" t="s">
        <v>9</v>
      </c>
      <c r="H5" s="58" t="s">
        <v>1</v>
      </c>
      <c r="I5" s="58" t="s">
        <v>9</v>
      </c>
      <c r="J5" s="58" t="s">
        <v>1</v>
      </c>
      <c r="K5" s="58" t="s">
        <v>9</v>
      </c>
      <c r="L5" s="58" t="s">
        <v>1</v>
      </c>
      <c r="M5" s="58" t="s">
        <v>9</v>
      </c>
      <c r="N5" s="58" t="s">
        <v>1</v>
      </c>
      <c r="O5" s="58" t="s">
        <v>9</v>
      </c>
      <c r="P5" s="58" t="s">
        <v>1</v>
      </c>
      <c r="Q5" s="58" t="s">
        <v>9</v>
      </c>
      <c r="R5" s="58" t="s">
        <v>1</v>
      </c>
      <c r="S5" s="58" t="s">
        <v>9</v>
      </c>
      <c r="T5" s="58" t="s">
        <v>1</v>
      </c>
      <c r="U5" s="58" t="s">
        <v>9</v>
      </c>
      <c r="V5" s="58" t="s">
        <v>1</v>
      </c>
      <c r="W5" s="58" t="s">
        <v>9</v>
      </c>
      <c r="X5" s="58" t="s">
        <v>1</v>
      </c>
      <c r="Y5" s="58" t="s">
        <v>9</v>
      </c>
      <c r="Z5" s="58" t="s">
        <v>1</v>
      </c>
      <c r="AA5" s="58" t="s">
        <v>9</v>
      </c>
    </row>
    <row r="6" spans="1:185" s="16" customFormat="1" ht="13.5" customHeight="1" x14ac:dyDescent="0.3">
      <c r="A6" s="67" t="s">
        <v>0</v>
      </c>
      <c r="B6" s="68">
        <v>16.2</v>
      </c>
      <c r="C6" s="69">
        <v>0.9</v>
      </c>
      <c r="D6" s="70">
        <v>14.8</v>
      </c>
      <c r="E6" s="71">
        <v>0.8</v>
      </c>
      <c r="F6" s="70">
        <v>13.9</v>
      </c>
      <c r="G6" s="71">
        <v>0.8</v>
      </c>
      <c r="H6" s="70">
        <v>15.4</v>
      </c>
      <c r="I6" s="71">
        <v>0.9</v>
      </c>
      <c r="J6" s="70">
        <v>15.7</v>
      </c>
      <c r="K6" s="71">
        <v>0.9</v>
      </c>
      <c r="L6" s="70">
        <v>15.8</v>
      </c>
      <c r="M6" s="71">
        <v>1</v>
      </c>
      <c r="N6" s="70">
        <v>15.6</v>
      </c>
      <c r="O6" s="71">
        <v>1</v>
      </c>
      <c r="P6" s="70">
        <v>16.100000000000001</v>
      </c>
      <c r="Q6" s="71">
        <v>1</v>
      </c>
      <c r="R6" s="70">
        <v>16.7</v>
      </c>
      <c r="S6" s="71">
        <v>1</v>
      </c>
      <c r="T6" s="68">
        <v>16.8</v>
      </c>
      <c r="U6" s="69">
        <v>1</v>
      </c>
      <c r="V6" s="68">
        <v>17.5</v>
      </c>
      <c r="W6" s="69">
        <v>1</v>
      </c>
      <c r="X6" s="68">
        <v>15.6</v>
      </c>
      <c r="Y6" s="69">
        <v>0.8</v>
      </c>
      <c r="Z6" s="68">
        <v>15.6</v>
      </c>
      <c r="AA6" s="69">
        <v>0.8</v>
      </c>
    </row>
    <row r="7" spans="1:185" s="17" customFormat="1" ht="13.5" customHeight="1" x14ac:dyDescent="0.2">
      <c r="A7" s="72" t="s">
        <v>172</v>
      </c>
      <c r="B7" s="73">
        <v>20.399999999999999</v>
      </c>
      <c r="C7" s="74">
        <v>1.2</v>
      </c>
      <c r="D7" s="75">
        <v>18.7</v>
      </c>
      <c r="E7" s="76">
        <v>1.1000000000000001</v>
      </c>
      <c r="F7" s="75">
        <v>17.600000000000001</v>
      </c>
      <c r="G7" s="76">
        <v>1.1000000000000001</v>
      </c>
      <c r="H7" s="75">
        <v>20.2</v>
      </c>
      <c r="I7" s="76">
        <v>1.2</v>
      </c>
      <c r="J7" s="75">
        <v>20.399999999999999</v>
      </c>
      <c r="K7" s="76">
        <v>1.3</v>
      </c>
      <c r="L7" s="75">
        <v>21</v>
      </c>
      <c r="M7" s="76">
        <v>1.4</v>
      </c>
      <c r="N7" s="75">
        <v>20.399999999999999</v>
      </c>
      <c r="O7" s="76">
        <v>1.4</v>
      </c>
      <c r="P7" s="75">
        <v>21.1</v>
      </c>
      <c r="Q7" s="76">
        <v>1.4</v>
      </c>
      <c r="R7" s="75">
        <v>22.4</v>
      </c>
      <c r="S7" s="76">
        <v>1.4</v>
      </c>
      <c r="T7" s="73">
        <v>22.9</v>
      </c>
      <c r="U7" s="74">
        <v>1.4</v>
      </c>
      <c r="V7" s="73">
        <v>23.3</v>
      </c>
      <c r="W7" s="74">
        <v>1.4</v>
      </c>
      <c r="X7" s="73">
        <v>20.6</v>
      </c>
      <c r="Y7" s="74">
        <v>1.2</v>
      </c>
      <c r="Z7" s="73">
        <v>19.7</v>
      </c>
      <c r="AA7" s="74">
        <v>1.1000000000000001</v>
      </c>
    </row>
    <row r="8" spans="1:185" s="17" customFormat="1" ht="22" customHeight="1" x14ac:dyDescent="0.2">
      <c r="A8" s="85" t="s">
        <v>176</v>
      </c>
      <c r="B8" s="77">
        <v>22.3</v>
      </c>
      <c r="C8" s="78">
        <v>1.3</v>
      </c>
      <c r="D8" s="79">
        <v>20.3</v>
      </c>
      <c r="E8" s="80">
        <v>1.2</v>
      </c>
      <c r="F8" s="79">
        <v>18.8</v>
      </c>
      <c r="G8" s="80">
        <v>1.2</v>
      </c>
      <c r="H8" s="79">
        <v>21.7</v>
      </c>
      <c r="I8" s="80">
        <v>1.4</v>
      </c>
      <c r="J8" s="79">
        <v>22.1</v>
      </c>
      <c r="K8" s="80">
        <v>1.5</v>
      </c>
      <c r="L8" s="75">
        <v>21.8</v>
      </c>
      <c r="M8" s="76">
        <v>1.5</v>
      </c>
      <c r="N8" s="75">
        <v>20.399999999999999</v>
      </c>
      <c r="O8" s="76">
        <v>1.5</v>
      </c>
      <c r="P8" s="75">
        <v>21.4</v>
      </c>
      <c r="Q8" s="76">
        <v>1.5</v>
      </c>
      <c r="R8" s="75">
        <v>23.1</v>
      </c>
      <c r="S8" s="76">
        <v>1.5</v>
      </c>
      <c r="T8" s="73">
        <v>23.9</v>
      </c>
      <c r="U8" s="74">
        <v>1.5</v>
      </c>
      <c r="V8" s="73">
        <v>23.4</v>
      </c>
      <c r="W8" s="74">
        <v>1.5</v>
      </c>
      <c r="X8" s="73">
        <v>20.6</v>
      </c>
      <c r="Y8" s="74">
        <v>1.3</v>
      </c>
      <c r="Z8" s="73">
        <v>20.3</v>
      </c>
      <c r="AA8" s="74">
        <v>1.2</v>
      </c>
    </row>
    <row r="9" spans="1:185" s="17" customFormat="1" ht="22" customHeight="1" x14ac:dyDescent="0.2">
      <c r="A9" s="85" t="s">
        <v>201</v>
      </c>
      <c r="B9" s="77" t="s">
        <v>48</v>
      </c>
      <c r="C9" s="78" t="s">
        <v>49</v>
      </c>
      <c r="D9" s="79" t="s">
        <v>50</v>
      </c>
      <c r="E9" s="80" t="s">
        <v>49</v>
      </c>
      <c r="F9" s="79" t="s">
        <v>50</v>
      </c>
      <c r="G9" s="80" t="s">
        <v>49</v>
      </c>
      <c r="H9" s="79" t="s">
        <v>51</v>
      </c>
      <c r="I9" s="80" t="s">
        <v>52</v>
      </c>
      <c r="J9" s="79" t="s">
        <v>53</v>
      </c>
      <c r="K9" s="80" t="s">
        <v>54</v>
      </c>
      <c r="L9" s="75">
        <v>17.399999999999999</v>
      </c>
      <c r="M9" s="76">
        <v>3.5</v>
      </c>
      <c r="N9" s="75">
        <v>23.1</v>
      </c>
      <c r="O9" s="76">
        <v>4.4000000000000004</v>
      </c>
      <c r="P9" s="75">
        <v>21</v>
      </c>
      <c r="Q9" s="76">
        <v>3.9</v>
      </c>
      <c r="R9" s="75">
        <v>20.6</v>
      </c>
      <c r="S9" s="76">
        <v>3.8</v>
      </c>
      <c r="T9" s="73">
        <v>17.600000000000001</v>
      </c>
      <c r="U9" s="74">
        <v>3.6</v>
      </c>
      <c r="V9" s="73">
        <v>22.8</v>
      </c>
      <c r="W9" s="74">
        <v>4</v>
      </c>
      <c r="X9" s="73">
        <v>22.1</v>
      </c>
      <c r="Y9" s="74">
        <v>3.5</v>
      </c>
      <c r="Z9" s="73">
        <v>18.7</v>
      </c>
      <c r="AA9" s="74">
        <v>3</v>
      </c>
    </row>
    <row r="10" spans="1:185" s="17" customFormat="1" ht="22" customHeight="1" x14ac:dyDescent="0.2">
      <c r="A10" s="85" t="s">
        <v>202</v>
      </c>
      <c r="B10" s="77" t="s">
        <v>55</v>
      </c>
      <c r="C10" s="78" t="s">
        <v>56</v>
      </c>
      <c r="D10" s="79" t="s">
        <v>57</v>
      </c>
      <c r="E10" s="80" t="s">
        <v>58</v>
      </c>
      <c r="F10" s="79" t="s">
        <v>59</v>
      </c>
      <c r="G10" s="80" t="s">
        <v>60</v>
      </c>
      <c r="H10" s="79" t="s">
        <v>61</v>
      </c>
      <c r="I10" s="80" t="s">
        <v>56</v>
      </c>
      <c r="J10" s="79" t="s">
        <v>62</v>
      </c>
      <c r="K10" s="80" t="s">
        <v>63</v>
      </c>
      <c r="L10" s="79" t="s">
        <v>62</v>
      </c>
      <c r="M10" s="80" t="s">
        <v>64</v>
      </c>
      <c r="N10" s="79" t="s">
        <v>65</v>
      </c>
      <c r="O10" s="80" t="s">
        <v>64</v>
      </c>
      <c r="P10" s="79" t="s">
        <v>66</v>
      </c>
      <c r="Q10" s="80" t="s">
        <v>67</v>
      </c>
      <c r="R10" s="79" t="s">
        <v>52</v>
      </c>
      <c r="S10" s="80" t="s">
        <v>54</v>
      </c>
      <c r="T10" s="77" t="s">
        <v>68</v>
      </c>
      <c r="U10" s="78" t="s">
        <v>69</v>
      </c>
      <c r="V10" s="77" t="s">
        <v>70</v>
      </c>
      <c r="W10" s="78" t="s">
        <v>71</v>
      </c>
      <c r="X10" s="77" t="s">
        <v>159</v>
      </c>
      <c r="Y10" s="78" t="s">
        <v>132</v>
      </c>
      <c r="Z10" s="77" t="s">
        <v>161</v>
      </c>
      <c r="AA10" s="78" t="s">
        <v>56</v>
      </c>
    </row>
    <row r="11" spans="1:185" s="17" customFormat="1" ht="13.5" customHeight="1" x14ac:dyDescent="0.2">
      <c r="A11" s="72" t="s">
        <v>173</v>
      </c>
      <c r="B11" s="73">
        <v>8.5</v>
      </c>
      <c r="C11" s="74">
        <v>1</v>
      </c>
      <c r="D11" s="75">
        <v>7.7</v>
      </c>
      <c r="E11" s="76">
        <v>0.8</v>
      </c>
      <c r="F11" s="75">
        <v>7.3</v>
      </c>
      <c r="G11" s="76">
        <v>0.8</v>
      </c>
      <c r="H11" s="75">
        <v>7.5</v>
      </c>
      <c r="I11" s="76">
        <v>0.9</v>
      </c>
      <c r="J11" s="75">
        <v>8.1999999999999993</v>
      </c>
      <c r="K11" s="76">
        <v>1.2</v>
      </c>
      <c r="L11" s="75">
        <v>7.7</v>
      </c>
      <c r="M11" s="76">
        <v>1.3</v>
      </c>
      <c r="N11" s="75">
        <v>7.9</v>
      </c>
      <c r="O11" s="76">
        <v>1.3</v>
      </c>
      <c r="P11" s="75">
        <v>8</v>
      </c>
      <c r="Q11" s="76">
        <v>1.1000000000000001</v>
      </c>
      <c r="R11" s="75">
        <v>7.7</v>
      </c>
      <c r="S11" s="76">
        <v>1.3</v>
      </c>
      <c r="T11" s="73">
        <v>7</v>
      </c>
      <c r="U11" s="74">
        <v>1</v>
      </c>
      <c r="V11" s="73">
        <v>7.9</v>
      </c>
      <c r="W11" s="74">
        <v>1.2</v>
      </c>
      <c r="X11" s="73">
        <v>7.1</v>
      </c>
      <c r="Y11" s="74">
        <v>0.9</v>
      </c>
      <c r="Z11" s="73">
        <v>8.5</v>
      </c>
      <c r="AA11" s="74">
        <v>1</v>
      </c>
    </row>
    <row r="12" spans="1:185" s="17" customFormat="1" ht="22" customHeight="1" x14ac:dyDescent="0.2">
      <c r="A12" s="85" t="s">
        <v>203</v>
      </c>
      <c r="B12" s="73">
        <v>11.6</v>
      </c>
      <c r="C12" s="74">
        <v>2</v>
      </c>
      <c r="D12" s="75">
        <v>11.3</v>
      </c>
      <c r="E12" s="76">
        <v>1.9</v>
      </c>
      <c r="F12" s="75">
        <v>13</v>
      </c>
      <c r="G12" s="76">
        <v>2.2000000000000002</v>
      </c>
      <c r="H12" s="75">
        <v>9.8000000000000007</v>
      </c>
      <c r="I12" s="76">
        <v>2.2000000000000002</v>
      </c>
      <c r="J12" s="79" t="s">
        <v>72</v>
      </c>
      <c r="K12" s="80" t="s">
        <v>73</v>
      </c>
      <c r="L12" s="79" t="s">
        <v>65</v>
      </c>
      <c r="M12" s="80" t="s">
        <v>49</v>
      </c>
      <c r="N12" s="79" t="s">
        <v>74</v>
      </c>
      <c r="O12" s="80" t="s">
        <v>75</v>
      </c>
      <c r="P12" s="79" t="s">
        <v>135</v>
      </c>
      <c r="Q12" s="80" t="s">
        <v>75</v>
      </c>
      <c r="R12" s="79" t="s">
        <v>76</v>
      </c>
      <c r="S12" s="80" t="s">
        <v>77</v>
      </c>
      <c r="T12" s="77" t="s">
        <v>78</v>
      </c>
      <c r="U12" s="78" t="s">
        <v>52</v>
      </c>
      <c r="V12" s="77" t="s">
        <v>79</v>
      </c>
      <c r="W12" s="78" t="s">
        <v>80</v>
      </c>
      <c r="X12" s="77">
        <v>13.3</v>
      </c>
      <c r="Y12" s="78">
        <v>3</v>
      </c>
      <c r="Z12" s="77">
        <v>14.8</v>
      </c>
      <c r="AA12" s="78">
        <v>2.7</v>
      </c>
    </row>
    <row r="13" spans="1:185" s="12" customFormat="1" ht="22" customHeight="1" x14ac:dyDescent="0.25">
      <c r="A13" s="86" t="s">
        <v>204</v>
      </c>
      <c r="B13" s="81">
        <v>7.5</v>
      </c>
      <c r="C13" s="82">
        <v>1.2</v>
      </c>
      <c r="D13" s="83">
        <v>6.8</v>
      </c>
      <c r="E13" s="84">
        <v>0.9</v>
      </c>
      <c r="F13" s="83">
        <v>5.9</v>
      </c>
      <c r="G13" s="84">
        <v>0.8</v>
      </c>
      <c r="H13" s="83">
        <v>7</v>
      </c>
      <c r="I13" s="84">
        <v>1</v>
      </c>
      <c r="J13" s="83">
        <v>7.9</v>
      </c>
      <c r="K13" s="84">
        <v>1.3</v>
      </c>
      <c r="L13" s="83">
        <v>7.1</v>
      </c>
      <c r="M13" s="84">
        <v>1.4</v>
      </c>
      <c r="N13" s="83">
        <v>7.3</v>
      </c>
      <c r="O13" s="84">
        <v>1.4</v>
      </c>
      <c r="P13" s="83">
        <v>7.1</v>
      </c>
      <c r="Q13" s="84">
        <v>1.2</v>
      </c>
      <c r="R13" s="83">
        <v>7.3</v>
      </c>
      <c r="S13" s="84">
        <v>1.4</v>
      </c>
      <c r="T13" s="81">
        <v>6</v>
      </c>
      <c r="U13" s="82">
        <v>1.1000000000000001</v>
      </c>
      <c r="V13" s="81">
        <v>6.6</v>
      </c>
      <c r="W13" s="82">
        <v>1.2</v>
      </c>
      <c r="X13" s="81">
        <v>6</v>
      </c>
      <c r="Y13" s="82">
        <v>0.9</v>
      </c>
      <c r="Z13" s="81">
        <v>7.3</v>
      </c>
      <c r="AA13" s="82">
        <v>1.1000000000000001</v>
      </c>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row>
    <row r="14" spans="1:185" s="93" customFormat="1" ht="13.5" customHeight="1" x14ac:dyDescent="0.25">
      <c r="A14" s="91" t="s">
        <v>197</v>
      </c>
      <c r="B14" s="91"/>
      <c r="C14" s="91"/>
      <c r="D14" s="91"/>
      <c r="E14" s="91"/>
      <c r="F14" s="91"/>
      <c r="G14" s="91"/>
      <c r="H14" s="91"/>
      <c r="I14" s="91"/>
      <c r="J14" s="92"/>
      <c r="K14" s="92"/>
      <c r="L14" s="92"/>
      <c r="M14" s="92"/>
      <c r="N14" s="92"/>
      <c r="O14" s="92"/>
      <c r="P14" s="92"/>
      <c r="Q14" s="92"/>
      <c r="R14" s="92"/>
      <c r="S14" s="92"/>
      <c r="T14" s="92"/>
      <c r="U14" s="92"/>
      <c r="V14" s="92"/>
      <c r="W14" s="92"/>
      <c r="X14" s="92"/>
      <c r="Y14" s="92"/>
      <c r="Z14" s="92"/>
      <c r="AA14" s="92"/>
    </row>
    <row r="15" spans="1:185" s="93" customFormat="1" ht="12" customHeight="1" x14ac:dyDescent="0.25">
      <c r="A15" s="94" t="s">
        <v>198</v>
      </c>
      <c r="B15" s="95"/>
      <c r="C15" s="95"/>
      <c r="D15" s="95"/>
      <c r="E15" s="95"/>
      <c r="F15" s="95"/>
      <c r="G15" s="95"/>
      <c r="H15" s="95"/>
      <c r="I15" s="95"/>
      <c r="J15" s="95"/>
      <c r="K15" s="95"/>
      <c r="L15" s="95"/>
      <c r="M15" s="95"/>
      <c r="N15" s="95"/>
      <c r="O15" s="95"/>
      <c r="P15" s="95"/>
      <c r="Q15" s="95"/>
      <c r="R15" s="95"/>
      <c r="S15" s="95"/>
      <c r="T15" s="95"/>
      <c r="U15" s="95"/>
      <c r="V15" s="92"/>
      <c r="W15" s="92"/>
      <c r="X15" s="92"/>
      <c r="Y15" s="92"/>
      <c r="Z15" s="92"/>
      <c r="AA15" s="92"/>
    </row>
    <row r="16" spans="1:185" s="93" customFormat="1" ht="12" customHeight="1" x14ac:dyDescent="0.25">
      <c r="A16" s="96" t="s">
        <v>199</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row>
    <row r="17" spans="1:27" s="20" customFormat="1" ht="34.5" customHeight="1" x14ac:dyDescent="0.2">
      <c r="A17" s="97" t="s">
        <v>205</v>
      </c>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row>
    <row r="18" spans="1:27" s="55" customFormat="1" ht="13.5" customHeight="1" x14ac:dyDescent="0.25">
      <c r="A18" s="35" t="s">
        <v>7</v>
      </c>
      <c r="B18" s="35"/>
      <c r="C18" s="35"/>
      <c r="D18" s="35"/>
      <c r="E18" s="35"/>
      <c r="F18" s="35"/>
      <c r="G18" s="35"/>
      <c r="H18" s="35"/>
      <c r="I18" s="35"/>
      <c r="J18" s="35"/>
      <c r="K18" s="35"/>
      <c r="L18" s="35"/>
      <c r="M18" s="35"/>
      <c r="N18" s="35"/>
      <c r="O18" s="35"/>
      <c r="P18" s="35"/>
      <c r="Q18" s="35"/>
      <c r="R18" s="35"/>
      <c r="S18" s="35"/>
      <c r="T18" s="64"/>
      <c r="U18" s="64"/>
      <c r="V18" s="64"/>
      <c r="W18" s="64"/>
      <c r="X18" s="64"/>
      <c r="Y18" s="64"/>
      <c r="Z18" s="64"/>
      <c r="AA18" s="64"/>
    </row>
    <row r="20" spans="1:27" s="20" customFormat="1" ht="13.5" customHeight="1" x14ac:dyDescent="0.2">
      <c r="A20" s="20" t="str">
        <f>Index!$A$11</f>
        <v>© OFS 2023</v>
      </c>
    </row>
    <row r="21" spans="1:27" s="20" customFormat="1" ht="25.5" customHeight="1" x14ac:dyDescent="0.2">
      <c r="A21" s="64" t="str">
        <f>Index!$A$12</f>
        <v>Contact: Office fédéral de la statistique (OFS), Indicateurs de la formation, EducIndicators@bfs.admin.ch</v>
      </c>
      <c r="B21" s="35"/>
      <c r="C21" s="35"/>
      <c r="D21" s="35"/>
      <c r="E21" s="35"/>
      <c r="F21" s="35"/>
      <c r="G21" s="35"/>
    </row>
  </sheetData>
  <mergeCells count="15">
    <mergeCell ref="A17:AA17"/>
    <mergeCell ref="A14:I14"/>
    <mergeCell ref="Z4:AA4"/>
    <mergeCell ref="B4:C4"/>
    <mergeCell ref="D4:E4"/>
    <mergeCell ref="P4:Q4"/>
    <mergeCell ref="R4:S4"/>
    <mergeCell ref="F4:G4"/>
    <mergeCell ref="H4:I4"/>
    <mergeCell ref="J4:K4"/>
    <mergeCell ref="L4:M4"/>
    <mergeCell ref="N4:O4"/>
    <mergeCell ref="V4:W4"/>
    <mergeCell ref="X4:Y4"/>
    <mergeCell ref="T4:U4"/>
  </mergeCells>
  <hyperlinks>
    <hyperlink ref="A1" location="Index!A1" display="Retour" xr:uid="{00000000-0004-0000-0200-000000000000}"/>
  </hyperlinks>
  <pageMargins left="0.7" right="0.7" top="0.75" bottom="0.75" header="0.3" footer="0.3"/>
  <pageSetup paperSize="9" scale="97" orientation="landscape" r:id="rId1"/>
  <ignoredErrors>
    <ignoredError sqref="P4 R4 B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O24"/>
  <sheetViews>
    <sheetView showGridLines="0" zoomScaleNormal="100" workbookViewId="0"/>
  </sheetViews>
  <sheetFormatPr baseColWidth="10" defaultColWidth="11.453125" defaultRowHeight="12.5" x14ac:dyDescent="0.25"/>
  <cols>
    <col min="1" max="1" width="37.54296875" style="25" customWidth="1"/>
    <col min="2" max="3" width="6" style="12" customWidth="1"/>
    <col min="4" max="11" width="6" style="12" hidden="1" customWidth="1"/>
    <col min="12" max="27" width="6" style="12" customWidth="1"/>
    <col min="28" max="16384" width="11.453125" style="25"/>
  </cols>
  <sheetData>
    <row r="1" spans="1:171" ht="25.5" customHeight="1" x14ac:dyDescent="0.25">
      <c r="A1" s="34" t="s">
        <v>6</v>
      </c>
      <c r="B1" s="4"/>
      <c r="C1" s="4"/>
      <c r="D1" s="4"/>
      <c r="E1" s="4"/>
      <c r="F1" s="4"/>
      <c r="G1" s="4"/>
      <c r="H1" s="4"/>
      <c r="I1" s="4"/>
      <c r="J1" s="4"/>
      <c r="K1" s="4"/>
      <c r="L1" s="4"/>
      <c r="M1" s="4"/>
      <c r="N1" s="4"/>
      <c r="O1" s="4"/>
      <c r="P1" s="4"/>
      <c r="Q1" s="4"/>
      <c r="R1" s="4"/>
      <c r="S1" s="4"/>
      <c r="T1" s="4"/>
      <c r="U1" s="4"/>
      <c r="V1" s="4"/>
      <c r="W1" s="4"/>
      <c r="X1" s="4"/>
      <c r="Y1" s="4"/>
      <c r="Z1" s="4"/>
      <c r="AA1" s="4"/>
    </row>
    <row r="2" spans="1:171" s="26" customFormat="1" ht="13.5" customHeight="1" x14ac:dyDescent="0.25">
      <c r="A2" s="31" t="str">
        <f>CONCATENATE(Index!A1," selon la section économique, de 2010 à ",RIGHT(Index!A11,4)-1)</f>
        <v>Personnes diplômées de la formation professionnelle supérieure selon la section économique, de 2010 à 2022</v>
      </c>
      <c r="B2" s="31"/>
      <c r="C2" s="31"/>
      <c r="D2" s="31"/>
      <c r="E2" s="31"/>
      <c r="F2" s="31"/>
      <c r="G2" s="31"/>
      <c r="H2" s="31"/>
      <c r="I2" s="31"/>
      <c r="J2" s="31"/>
      <c r="K2" s="31"/>
      <c r="L2" s="31"/>
      <c r="M2" s="31"/>
      <c r="N2" s="31"/>
      <c r="O2" s="31"/>
      <c r="P2" s="31"/>
      <c r="Q2" s="31"/>
      <c r="R2" s="31"/>
      <c r="S2" s="36"/>
      <c r="T2" s="31"/>
      <c r="U2" s="36"/>
      <c r="V2" s="31"/>
      <c r="W2" s="36"/>
      <c r="X2" s="31"/>
      <c r="Y2" s="36"/>
      <c r="Z2" s="31"/>
      <c r="AA2" s="36" t="s">
        <v>38</v>
      </c>
      <c r="AB2" s="31"/>
      <c r="AC2" s="31"/>
      <c r="AD2" s="31"/>
      <c r="AE2" s="31"/>
      <c r="AF2" s="31"/>
    </row>
    <row r="3" spans="1:171" s="54" customFormat="1" ht="13.5" customHeight="1" x14ac:dyDescent="0.25">
      <c r="A3" s="52" t="str">
        <f>'T1'!A3</f>
        <v>30–34 ans titularisé-e-s de la formation professionnelle supérieure en % de la population résidente permanente du même âge</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171" s="19" customFormat="1" ht="13.5" customHeight="1" x14ac:dyDescent="0.25">
      <c r="A4" s="56" t="s">
        <v>4</v>
      </c>
      <c r="B4" s="88">
        <v>2010</v>
      </c>
      <c r="C4" s="89"/>
      <c r="D4" s="88">
        <v>2011</v>
      </c>
      <c r="E4" s="89"/>
      <c r="F4" s="88">
        <v>2012</v>
      </c>
      <c r="G4" s="89"/>
      <c r="H4" s="88">
        <v>2013</v>
      </c>
      <c r="I4" s="89"/>
      <c r="J4" s="88">
        <v>2014</v>
      </c>
      <c r="K4" s="89"/>
      <c r="L4" s="88">
        <v>2015</v>
      </c>
      <c r="M4" s="89"/>
      <c r="N4" s="88">
        <v>2016</v>
      </c>
      <c r="O4" s="90"/>
      <c r="P4" s="88">
        <v>2017</v>
      </c>
      <c r="Q4" s="90"/>
      <c r="R4" s="88">
        <v>2018</v>
      </c>
      <c r="S4" s="90"/>
      <c r="T4" s="88" t="s">
        <v>44</v>
      </c>
      <c r="U4" s="90"/>
      <c r="V4" s="88" t="s">
        <v>47</v>
      </c>
      <c r="W4" s="90"/>
      <c r="X4" s="88" t="s">
        <v>175</v>
      </c>
      <c r="Y4" s="90"/>
      <c r="Z4" s="88" t="s">
        <v>174</v>
      </c>
      <c r="AA4" s="90"/>
    </row>
    <row r="5" spans="1:171" s="19" customFormat="1" ht="13.5" customHeight="1" x14ac:dyDescent="0.25">
      <c r="A5" s="57"/>
      <c r="B5" s="58" t="s">
        <v>1</v>
      </c>
      <c r="C5" s="58" t="s">
        <v>9</v>
      </c>
      <c r="D5" s="58" t="s">
        <v>1</v>
      </c>
      <c r="E5" s="58" t="s">
        <v>9</v>
      </c>
      <c r="F5" s="58" t="s">
        <v>1</v>
      </c>
      <c r="G5" s="58" t="s">
        <v>9</v>
      </c>
      <c r="H5" s="58" t="s">
        <v>1</v>
      </c>
      <c r="I5" s="58" t="s">
        <v>9</v>
      </c>
      <c r="J5" s="58" t="s">
        <v>1</v>
      </c>
      <c r="K5" s="58" t="s">
        <v>9</v>
      </c>
      <c r="L5" s="58" t="s">
        <v>1</v>
      </c>
      <c r="M5" s="58" t="s">
        <v>9</v>
      </c>
      <c r="N5" s="58" t="s">
        <v>1</v>
      </c>
      <c r="O5" s="58" t="s">
        <v>9</v>
      </c>
      <c r="P5" s="58" t="s">
        <v>1</v>
      </c>
      <c r="Q5" s="58" t="s">
        <v>9</v>
      </c>
      <c r="R5" s="58" t="s">
        <v>1</v>
      </c>
      <c r="S5" s="58" t="s">
        <v>9</v>
      </c>
      <c r="T5" s="58" t="s">
        <v>1</v>
      </c>
      <c r="U5" s="58" t="s">
        <v>9</v>
      </c>
      <c r="V5" s="58" t="s">
        <v>1</v>
      </c>
      <c r="W5" s="58" t="s">
        <v>9</v>
      </c>
      <c r="X5" s="58" t="s">
        <v>1</v>
      </c>
      <c r="Y5" s="58" t="s">
        <v>9</v>
      </c>
      <c r="Z5" s="58" t="s">
        <v>1</v>
      </c>
      <c r="AA5" s="58" t="s">
        <v>9</v>
      </c>
    </row>
    <row r="6" spans="1:171" s="18" customFormat="1" ht="13.5" customHeight="1" x14ac:dyDescent="0.25">
      <c r="A6" s="39" t="s">
        <v>0</v>
      </c>
      <c r="B6" s="41">
        <v>17.5</v>
      </c>
      <c r="C6" s="42">
        <v>1</v>
      </c>
      <c r="D6" s="41">
        <v>15.9</v>
      </c>
      <c r="E6" s="42">
        <v>0.9</v>
      </c>
      <c r="F6" s="41">
        <v>15.3</v>
      </c>
      <c r="G6" s="42">
        <v>0.9</v>
      </c>
      <c r="H6" s="41">
        <v>16.7</v>
      </c>
      <c r="I6" s="42">
        <v>1</v>
      </c>
      <c r="J6" s="41">
        <v>16.899999999999999</v>
      </c>
      <c r="K6" s="42">
        <v>1</v>
      </c>
      <c r="L6" s="41">
        <v>17</v>
      </c>
      <c r="M6" s="42">
        <v>1.1000000000000001</v>
      </c>
      <c r="N6" s="41">
        <v>16.600000000000001</v>
      </c>
      <c r="O6" s="42">
        <v>1.1000000000000001</v>
      </c>
      <c r="P6" s="41">
        <v>17.7</v>
      </c>
      <c r="Q6" s="42">
        <v>1.1000000000000001</v>
      </c>
      <c r="R6" s="41">
        <v>18.100000000000001</v>
      </c>
      <c r="S6" s="42">
        <v>1.1000000000000001</v>
      </c>
      <c r="T6" s="41">
        <v>18</v>
      </c>
      <c r="U6" s="42">
        <v>1.1000000000000001</v>
      </c>
      <c r="V6" s="41">
        <v>19.2</v>
      </c>
      <c r="W6" s="42">
        <v>1.1000000000000001</v>
      </c>
      <c r="X6" s="41">
        <v>16.7</v>
      </c>
      <c r="Y6" s="42">
        <v>0.9</v>
      </c>
      <c r="Z6" s="41">
        <v>16.899999999999999</v>
      </c>
      <c r="AA6" s="42">
        <v>0.9</v>
      </c>
    </row>
    <row r="7" spans="1:171" s="12" customFormat="1" ht="13.5" customHeight="1" x14ac:dyDescent="0.25">
      <c r="A7" s="40" t="s">
        <v>11</v>
      </c>
      <c r="B7" s="44">
        <v>19.100000000000001</v>
      </c>
      <c r="C7" s="45">
        <v>2.6</v>
      </c>
      <c r="D7" s="44">
        <v>17.899999999999999</v>
      </c>
      <c r="E7" s="45">
        <v>2.4</v>
      </c>
      <c r="F7" s="44">
        <v>17.2</v>
      </c>
      <c r="G7" s="45">
        <v>2.2999999999999998</v>
      </c>
      <c r="H7" s="44">
        <v>16.899999999999999</v>
      </c>
      <c r="I7" s="45">
        <v>2.4</v>
      </c>
      <c r="J7" s="44">
        <v>17.7</v>
      </c>
      <c r="K7" s="45">
        <v>3</v>
      </c>
      <c r="L7" s="44">
        <v>18.899999999999999</v>
      </c>
      <c r="M7" s="45">
        <v>3.3</v>
      </c>
      <c r="N7" s="44">
        <v>16.2</v>
      </c>
      <c r="O7" s="45">
        <v>2.9</v>
      </c>
      <c r="P7" s="44">
        <v>17.399999999999999</v>
      </c>
      <c r="Q7" s="45">
        <v>2.9</v>
      </c>
      <c r="R7" s="44">
        <v>20.2</v>
      </c>
      <c r="S7" s="45">
        <v>3.5</v>
      </c>
      <c r="T7" s="44">
        <v>22.1</v>
      </c>
      <c r="U7" s="45">
        <v>3.4</v>
      </c>
      <c r="V7" s="44">
        <v>22.6</v>
      </c>
      <c r="W7" s="45">
        <v>3.3</v>
      </c>
      <c r="X7" s="44">
        <v>17.5</v>
      </c>
      <c r="Y7" s="45">
        <v>2.6</v>
      </c>
      <c r="Z7" s="44">
        <v>20.3</v>
      </c>
      <c r="AA7" s="45">
        <v>2.7</v>
      </c>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row>
    <row r="8" spans="1:171" s="12" customFormat="1" ht="13.5" customHeight="1" x14ac:dyDescent="0.25">
      <c r="A8" s="40" t="s">
        <v>12</v>
      </c>
      <c r="B8" s="49" t="s">
        <v>81</v>
      </c>
      <c r="C8" s="65" t="s">
        <v>82</v>
      </c>
      <c r="D8" s="49" t="s">
        <v>83</v>
      </c>
      <c r="E8" s="65" t="s">
        <v>84</v>
      </c>
      <c r="F8" s="49" t="s">
        <v>85</v>
      </c>
      <c r="G8" s="65" t="s">
        <v>60</v>
      </c>
      <c r="H8" s="49" t="s">
        <v>86</v>
      </c>
      <c r="I8" s="65" t="s">
        <v>87</v>
      </c>
      <c r="J8" s="49" t="s">
        <v>88</v>
      </c>
      <c r="K8" s="65" t="s">
        <v>67</v>
      </c>
      <c r="L8" s="49" t="s">
        <v>70</v>
      </c>
      <c r="M8" s="65" t="s">
        <v>89</v>
      </c>
      <c r="N8" s="49" t="s">
        <v>83</v>
      </c>
      <c r="O8" s="65" t="s">
        <v>67</v>
      </c>
      <c r="P8" s="49" t="s">
        <v>90</v>
      </c>
      <c r="Q8" s="65" t="s">
        <v>63</v>
      </c>
      <c r="R8" s="49" t="s">
        <v>91</v>
      </c>
      <c r="S8" s="65" t="s">
        <v>87</v>
      </c>
      <c r="T8" s="49" t="s">
        <v>91</v>
      </c>
      <c r="U8" s="65" t="s">
        <v>87</v>
      </c>
      <c r="V8" s="49" t="s">
        <v>92</v>
      </c>
      <c r="W8" s="65" t="s">
        <v>93</v>
      </c>
      <c r="X8" s="49" t="s">
        <v>177</v>
      </c>
      <c r="Y8" s="65" t="s">
        <v>111</v>
      </c>
      <c r="Z8" s="49" t="s">
        <v>178</v>
      </c>
      <c r="AA8" s="65" t="s">
        <v>116</v>
      </c>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row>
    <row r="9" spans="1:171" s="12" customFormat="1" ht="13.5" customHeight="1" x14ac:dyDescent="0.25">
      <c r="A9" s="40" t="s">
        <v>13</v>
      </c>
      <c r="B9" s="49" t="s">
        <v>94</v>
      </c>
      <c r="C9" s="65" t="s">
        <v>67</v>
      </c>
      <c r="D9" s="49" t="s">
        <v>85</v>
      </c>
      <c r="E9" s="65" t="s">
        <v>56</v>
      </c>
      <c r="F9" s="49" t="s">
        <v>51</v>
      </c>
      <c r="G9" s="65" t="s">
        <v>52</v>
      </c>
      <c r="H9" s="44">
        <v>19.399999999999999</v>
      </c>
      <c r="I9" s="45">
        <v>4</v>
      </c>
      <c r="J9" s="49" t="s">
        <v>95</v>
      </c>
      <c r="K9" s="65" t="s">
        <v>84</v>
      </c>
      <c r="L9" s="49" t="s">
        <v>92</v>
      </c>
      <c r="M9" s="65" t="s">
        <v>93</v>
      </c>
      <c r="N9" s="49" t="s">
        <v>96</v>
      </c>
      <c r="O9" s="65" t="s">
        <v>97</v>
      </c>
      <c r="P9" s="49" t="s">
        <v>98</v>
      </c>
      <c r="Q9" s="65" t="s">
        <v>89</v>
      </c>
      <c r="R9" s="49" t="s">
        <v>99</v>
      </c>
      <c r="S9" s="65" t="s">
        <v>100</v>
      </c>
      <c r="T9" s="49" t="s">
        <v>101</v>
      </c>
      <c r="U9" s="65" t="s">
        <v>67</v>
      </c>
      <c r="V9" s="49" t="s">
        <v>95</v>
      </c>
      <c r="W9" s="65" t="s">
        <v>102</v>
      </c>
      <c r="X9" s="49" t="s">
        <v>131</v>
      </c>
      <c r="Y9" s="65" t="s">
        <v>116</v>
      </c>
      <c r="Z9" s="49">
        <v>20</v>
      </c>
      <c r="AA9" s="65">
        <v>3.9</v>
      </c>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row>
    <row r="10" spans="1:171" s="12" customFormat="1" ht="13.5" customHeight="1" x14ac:dyDescent="0.25">
      <c r="A10" s="40" t="s">
        <v>14</v>
      </c>
      <c r="B10" s="44">
        <v>18.100000000000001</v>
      </c>
      <c r="C10" s="45">
        <v>2.7</v>
      </c>
      <c r="D10" s="44">
        <v>14.4</v>
      </c>
      <c r="E10" s="45">
        <v>2.2999999999999998</v>
      </c>
      <c r="F10" s="44">
        <v>13.7</v>
      </c>
      <c r="G10" s="45">
        <v>2.2000000000000002</v>
      </c>
      <c r="H10" s="44">
        <v>13.1</v>
      </c>
      <c r="I10" s="45">
        <v>2.2999999999999998</v>
      </c>
      <c r="J10" s="44">
        <v>13.7</v>
      </c>
      <c r="K10" s="45">
        <v>2.4</v>
      </c>
      <c r="L10" s="44">
        <v>14</v>
      </c>
      <c r="M10" s="45">
        <v>2.9</v>
      </c>
      <c r="N10" s="44">
        <v>15.2</v>
      </c>
      <c r="O10" s="45">
        <v>2.9</v>
      </c>
      <c r="P10" s="44">
        <v>20.3</v>
      </c>
      <c r="Q10" s="45">
        <v>3.3</v>
      </c>
      <c r="R10" s="44">
        <v>15.9</v>
      </c>
      <c r="S10" s="45">
        <v>2.8</v>
      </c>
      <c r="T10" s="44">
        <v>14.4</v>
      </c>
      <c r="U10" s="45">
        <v>2.7</v>
      </c>
      <c r="V10" s="44">
        <v>18.8</v>
      </c>
      <c r="W10" s="45">
        <v>3.2</v>
      </c>
      <c r="X10" s="44">
        <v>18.7</v>
      </c>
      <c r="Y10" s="45">
        <v>3</v>
      </c>
      <c r="Z10" s="44">
        <v>15</v>
      </c>
      <c r="AA10" s="45">
        <v>2.5</v>
      </c>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row>
    <row r="11" spans="1:171" s="18" customFormat="1" ht="13.5" customHeight="1" x14ac:dyDescent="0.25">
      <c r="A11" s="40" t="s">
        <v>15</v>
      </c>
      <c r="B11" s="49" t="s">
        <v>103</v>
      </c>
      <c r="C11" s="65" t="s">
        <v>82</v>
      </c>
      <c r="D11" s="49" t="s">
        <v>104</v>
      </c>
      <c r="E11" s="65" t="s">
        <v>105</v>
      </c>
      <c r="F11" s="49" t="s">
        <v>106</v>
      </c>
      <c r="G11" s="65" t="s">
        <v>107</v>
      </c>
      <c r="H11" s="49" t="s">
        <v>108</v>
      </c>
      <c r="I11" s="65" t="s">
        <v>100</v>
      </c>
      <c r="J11" s="49" t="s">
        <v>51</v>
      </c>
      <c r="K11" s="65" t="s">
        <v>109</v>
      </c>
      <c r="L11" s="49" t="s">
        <v>76</v>
      </c>
      <c r="M11" s="65" t="s">
        <v>84</v>
      </c>
      <c r="N11" s="49" t="s">
        <v>66</v>
      </c>
      <c r="O11" s="65" t="s">
        <v>80</v>
      </c>
      <c r="P11" s="49" t="s">
        <v>110</v>
      </c>
      <c r="Q11" s="65" t="s">
        <v>111</v>
      </c>
      <c r="R11" s="49" t="s">
        <v>110</v>
      </c>
      <c r="S11" s="65" t="s">
        <v>67</v>
      </c>
      <c r="T11" s="49" t="s">
        <v>112</v>
      </c>
      <c r="U11" s="65" t="s">
        <v>113</v>
      </c>
      <c r="V11" s="49" t="s">
        <v>114</v>
      </c>
      <c r="W11" s="65" t="s">
        <v>69</v>
      </c>
      <c r="X11" s="49" t="s">
        <v>179</v>
      </c>
      <c r="Y11" s="65" t="s">
        <v>82</v>
      </c>
      <c r="Z11" s="49" t="s">
        <v>156</v>
      </c>
      <c r="AA11" s="65" t="s">
        <v>105</v>
      </c>
    </row>
    <row r="12" spans="1:171" s="12" customFormat="1" ht="13.5" customHeight="1" x14ac:dyDescent="0.25">
      <c r="A12" s="40" t="s">
        <v>16</v>
      </c>
      <c r="B12" s="44">
        <v>20.8</v>
      </c>
      <c r="C12" s="45">
        <v>4.0999999999999996</v>
      </c>
      <c r="D12" s="49" t="s">
        <v>96</v>
      </c>
      <c r="E12" s="65" t="s">
        <v>111</v>
      </c>
      <c r="F12" s="49" t="s">
        <v>115</v>
      </c>
      <c r="G12" s="65" t="s">
        <v>56</v>
      </c>
      <c r="H12" s="49" t="s">
        <v>83</v>
      </c>
      <c r="I12" s="65" t="s">
        <v>116</v>
      </c>
      <c r="J12" s="49" t="s">
        <v>117</v>
      </c>
      <c r="K12" s="65" t="s">
        <v>84</v>
      </c>
      <c r="L12" s="49" t="s">
        <v>118</v>
      </c>
      <c r="M12" s="65" t="s">
        <v>87</v>
      </c>
      <c r="N12" s="49" t="s">
        <v>119</v>
      </c>
      <c r="O12" s="65" t="s">
        <v>67</v>
      </c>
      <c r="P12" s="49" t="s">
        <v>120</v>
      </c>
      <c r="Q12" s="65" t="s">
        <v>82</v>
      </c>
      <c r="R12" s="49" t="s">
        <v>121</v>
      </c>
      <c r="S12" s="65" t="s">
        <v>82</v>
      </c>
      <c r="T12" s="49" t="s">
        <v>122</v>
      </c>
      <c r="U12" s="65" t="s">
        <v>84</v>
      </c>
      <c r="V12" s="49" t="s">
        <v>123</v>
      </c>
      <c r="W12" s="65" t="s">
        <v>87</v>
      </c>
      <c r="X12" s="49" t="s">
        <v>53</v>
      </c>
      <c r="Y12" s="65" t="s">
        <v>49</v>
      </c>
      <c r="Z12" s="49" t="s">
        <v>110</v>
      </c>
      <c r="AA12" s="65" t="s">
        <v>52</v>
      </c>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row>
    <row r="13" spans="1:171" s="12" customFormat="1" ht="13.5" customHeight="1" x14ac:dyDescent="0.25">
      <c r="A13" s="40" t="s">
        <v>17</v>
      </c>
      <c r="B13" s="44">
        <v>23.9</v>
      </c>
      <c r="C13" s="45">
        <v>3.8</v>
      </c>
      <c r="D13" s="44">
        <v>24.5</v>
      </c>
      <c r="E13" s="45">
        <v>3.9</v>
      </c>
      <c r="F13" s="44">
        <v>26</v>
      </c>
      <c r="G13" s="45">
        <v>3.9</v>
      </c>
      <c r="H13" s="44">
        <v>20.9</v>
      </c>
      <c r="I13" s="45">
        <v>3.7</v>
      </c>
      <c r="J13" s="44">
        <v>22.6</v>
      </c>
      <c r="K13" s="45">
        <v>4.3</v>
      </c>
      <c r="L13" s="44">
        <v>28.3</v>
      </c>
      <c r="M13" s="45">
        <v>4.9000000000000004</v>
      </c>
      <c r="N13" s="44">
        <v>25.4</v>
      </c>
      <c r="O13" s="45">
        <v>5</v>
      </c>
      <c r="P13" s="44">
        <v>23.7</v>
      </c>
      <c r="Q13" s="45">
        <v>4.7</v>
      </c>
      <c r="R13" s="44">
        <v>25.3</v>
      </c>
      <c r="S13" s="45">
        <v>4.8</v>
      </c>
      <c r="T13" s="44">
        <v>24.7</v>
      </c>
      <c r="U13" s="45">
        <v>4.9000000000000004</v>
      </c>
      <c r="V13" s="44">
        <v>24.2</v>
      </c>
      <c r="W13" s="45">
        <v>4.8</v>
      </c>
      <c r="X13" s="44">
        <v>23.8</v>
      </c>
      <c r="Y13" s="45">
        <v>4.2</v>
      </c>
      <c r="Z13" s="44">
        <v>18.8</v>
      </c>
      <c r="AA13" s="45">
        <v>3.7</v>
      </c>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row>
    <row r="14" spans="1:171" s="12" customFormat="1" ht="13.5" customHeight="1" x14ac:dyDescent="0.25">
      <c r="A14" s="40" t="s">
        <v>18</v>
      </c>
      <c r="B14" s="49" t="s">
        <v>124</v>
      </c>
      <c r="C14" s="65" t="s">
        <v>107</v>
      </c>
      <c r="D14" s="49" t="s">
        <v>125</v>
      </c>
      <c r="E14" s="65" t="s">
        <v>73</v>
      </c>
      <c r="F14" s="49" t="s">
        <v>53</v>
      </c>
      <c r="G14" s="65" t="s">
        <v>73</v>
      </c>
      <c r="H14" s="44">
        <v>20.5</v>
      </c>
      <c r="I14" s="45">
        <v>4.0999999999999996</v>
      </c>
      <c r="J14" s="49" t="s">
        <v>126</v>
      </c>
      <c r="K14" s="65" t="s">
        <v>67</v>
      </c>
      <c r="L14" s="49" t="s">
        <v>95</v>
      </c>
      <c r="M14" s="65" t="s">
        <v>127</v>
      </c>
      <c r="N14" s="49" t="s">
        <v>128</v>
      </c>
      <c r="O14" s="65" t="s">
        <v>116</v>
      </c>
      <c r="P14" s="44">
        <v>18.2</v>
      </c>
      <c r="Q14" s="45">
        <v>3.9</v>
      </c>
      <c r="R14" s="49" t="s">
        <v>129</v>
      </c>
      <c r="S14" s="65" t="s">
        <v>80</v>
      </c>
      <c r="T14" s="49" t="s">
        <v>90</v>
      </c>
      <c r="U14" s="65" t="s">
        <v>80</v>
      </c>
      <c r="V14" s="49" t="s">
        <v>119</v>
      </c>
      <c r="W14" s="65" t="s">
        <v>105</v>
      </c>
      <c r="X14" s="49" t="s">
        <v>180</v>
      </c>
      <c r="Y14" s="65" t="s">
        <v>82</v>
      </c>
      <c r="Z14" s="49">
        <v>16.7</v>
      </c>
      <c r="AA14" s="65">
        <v>3.2</v>
      </c>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row>
    <row r="15" spans="1:171" s="12" customFormat="1" ht="13.5" customHeight="1" x14ac:dyDescent="0.25">
      <c r="A15" s="40" t="s">
        <v>19</v>
      </c>
      <c r="B15" s="44">
        <v>18.5</v>
      </c>
      <c r="C15" s="45">
        <v>3.4</v>
      </c>
      <c r="D15" s="44">
        <v>17.7</v>
      </c>
      <c r="E15" s="45">
        <v>3</v>
      </c>
      <c r="F15" s="44">
        <v>18.5</v>
      </c>
      <c r="G15" s="45">
        <v>3.3</v>
      </c>
      <c r="H15" s="44">
        <v>15.5</v>
      </c>
      <c r="I15" s="45">
        <v>2.9</v>
      </c>
      <c r="J15" s="44">
        <v>16.7</v>
      </c>
      <c r="K15" s="45">
        <v>3.3</v>
      </c>
      <c r="L15" s="44">
        <v>18.100000000000001</v>
      </c>
      <c r="M15" s="45">
        <v>3.4</v>
      </c>
      <c r="N15" s="44">
        <v>23</v>
      </c>
      <c r="O15" s="45">
        <v>4.0999999999999996</v>
      </c>
      <c r="P15" s="44">
        <v>20.2</v>
      </c>
      <c r="Q15" s="45">
        <v>3.6</v>
      </c>
      <c r="R15" s="44">
        <v>22</v>
      </c>
      <c r="S15" s="45">
        <v>3.5</v>
      </c>
      <c r="T15" s="44">
        <v>19.2</v>
      </c>
      <c r="U15" s="45">
        <v>3.3</v>
      </c>
      <c r="V15" s="44">
        <v>19</v>
      </c>
      <c r="W15" s="45">
        <v>3.4</v>
      </c>
      <c r="X15" s="44">
        <v>15.4</v>
      </c>
      <c r="Y15" s="45">
        <v>2.8</v>
      </c>
      <c r="Z15" s="44">
        <v>14.5</v>
      </c>
      <c r="AA15" s="45">
        <v>2.6</v>
      </c>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row>
    <row r="16" spans="1:171" s="18" customFormat="1" ht="13.5" customHeight="1" x14ac:dyDescent="0.25">
      <c r="A16" s="40" t="s">
        <v>20</v>
      </c>
      <c r="B16" s="44">
        <v>17.8</v>
      </c>
      <c r="C16" s="45">
        <v>2.5</v>
      </c>
      <c r="D16" s="44">
        <v>16.2</v>
      </c>
      <c r="E16" s="45">
        <v>2.2999999999999998</v>
      </c>
      <c r="F16" s="44">
        <v>16</v>
      </c>
      <c r="G16" s="45">
        <v>2.6</v>
      </c>
      <c r="H16" s="44">
        <v>22.4</v>
      </c>
      <c r="I16" s="45">
        <v>3.1</v>
      </c>
      <c r="J16" s="44">
        <v>23.5</v>
      </c>
      <c r="K16" s="45">
        <v>3.1</v>
      </c>
      <c r="L16" s="44">
        <v>20.6</v>
      </c>
      <c r="M16" s="45">
        <v>3</v>
      </c>
      <c r="N16" s="44">
        <v>16.899999999999999</v>
      </c>
      <c r="O16" s="45">
        <v>2.8</v>
      </c>
      <c r="P16" s="44">
        <v>19.5</v>
      </c>
      <c r="Q16" s="45">
        <v>2.9</v>
      </c>
      <c r="R16" s="44">
        <v>23.2</v>
      </c>
      <c r="S16" s="45">
        <v>3.3</v>
      </c>
      <c r="T16" s="44">
        <v>23.9</v>
      </c>
      <c r="U16" s="45">
        <v>3</v>
      </c>
      <c r="V16" s="44">
        <v>25.3</v>
      </c>
      <c r="W16" s="45">
        <v>3.1</v>
      </c>
      <c r="X16" s="44">
        <v>21</v>
      </c>
      <c r="Y16" s="45">
        <v>2.6</v>
      </c>
      <c r="Z16" s="44">
        <v>21</v>
      </c>
      <c r="AA16" s="45">
        <v>2.4</v>
      </c>
    </row>
    <row r="17" spans="1:171" s="12" customFormat="1" ht="13.5" customHeight="1" x14ac:dyDescent="0.25">
      <c r="A17" s="40" t="s">
        <v>21</v>
      </c>
      <c r="B17" s="44">
        <v>18</v>
      </c>
      <c r="C17" s="45">
        <v>2.7</v>
      </c>
      <c r="D17" s="44">
        <v>17.399999999999999</v>
      </c>
      <c r="E17" s="45">
        <v>2.6</v>
      </c>
      <c r="F17" s="44">
        <v>14.9</v>
      </c>
      <c r="G17" s="45">
        <v>2.6</v>
      </c>
      <c r="H17" s="44">
        <v>13</v>
      </c>
      <c r="I17" s="45">
        <v>2.4</v>
      </c>
      <c r="J17" s="44">
        <v>11.6</v>
      </c>
      <c r="K17" s="45">
        <v>2.2999999999999998</v>
      </c>
      <c r="L17" s="44">
        <v>13.4</v>
      </c>
      <c r="M17" s="45">
        <v>2.5</v>
      </c>
      <c r="N17" s="44">
        <v>13.2</v>
      </c>
      <c r="O17" s="45">
        <v>2.5</v>
      </c>
      <c r="P17" s="44">
        <v>12.3</v>
      </c>
      <c r="Q17" s="45">
        <v>2.4</v>
      </c>
      <c r="R17" s="44">
        <v>13.3</v>
      </c>
      <c r="S17" s="45">
        <v>2.5</v>
      </c>
      <c r="T17" s="44">
        <v>14</v>
      </c>
      <c r="U17" s="45">
        <v>2.5</v>
      </c>
      <c r="V17" s="44">
        <v>15.4</v>
      </c>
      <c r="W17" s="45">
        <v>2.5</v>
      </c>
      <c r="X17" s="44">
        <v>10.7</v>
      </c>
      <c r="Y17" s="45">
        <v>1.9</v>
      </c>
      <c r="Z17" s="44">
        <v>14.2</v>
      </c>
      <c r="AA17" s="45">
        <v>2.4</v>
      </c>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row>
    <row r="18" spans="1:171" s="12" customFormat="1" ht="13.5" customHeight="1" x14ac:dyDescent="0.25">
      <c r="A18" s="46" t="s">
        <v>22</v>
      </c>
      <c r="B18" s="50" t="s">
        <v>114</v>
      </c>
      <c r="C18" s="66" t="s">
        <v>97</v>
      </c>
      <c r="D18" s="50" t="s">
        <v>117</v>
      </c>
      <c r="E18" s="66" t="s">
        <v>93</v>
      </c>
      <c r="F18" s="50" t="s">
        <v>130</v>
      </c>
      <c r="G18" s="66" t="s">
        <v>100</v>
      </c>
      <c r="H18" s="50" t="s">
        <v>131</v>
      </c>
      <c r="I18" s="66" t="s">
        <v>132</v>
      </c>
      <c r="J18" s="50" t="s">
        <v>133</v>
      </c>
      <c r="K18" s="66" t="s">
        <v>134</v>
      </c>
      <c r="L18" s="50" t="s">
        <v>135</v>
      </c>
      <c r="M18" s="66" t="s">
        <v>136</v>
      </c>
      <c r="N18" s="50" t="s">
        <v>122</v>
      </c>
      <c r="O18" s="66" t="s">
        <v>137</v>
      </c>
      <c r="P18" s="50" t="s">
        <v>138</v>
      </c>
      <c r="Q18" s="66" t="s">
        <v>136</v>
      </c>
      <c r="R18" s="50" t="s">
        <v>139</v>
      </c>
      <c r="S18" s="66" t="s">
        <v>140</v>
      </c>
      <c r="T18" s="50" t="s">
        <v>141</v>
      </c>
      <c r="U18" s="66" t="s">
        <v>59</v>
      </c>
      <c r="V18" s="50" t="s">
        <v>142</v>
      </c>
      <c r="W18" s="66" t="s">
        <v>55</v>
      </c>
      <c r="X18" s="50" t="s">
        <v>181</v>
      </c>
      <c r="Y18" s="66" t="s">
        <v>134</v>
      </c>
      <c r="Z18" s="50" t="s">
        <v>182</v>
      </c>
      <c r="AA18" s="66" t="s">
        <v>69</v>
      </c>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row>
    <row r="19" spans="1:171" s="20" customFormat="1" ht="13.5" customHeight="1" x14ac:dyDescent="0.2">
      <c r="A19" s="20" t="s">
        <v>200</v>
      </c>
    </row>
    <row r="20" spans="1:171" s="20" customFormat="1" ht="34.5" customHeight="1" x14ac:dyDescent="0.2">
      <c r="A20" s="97" t="s">
        <v>205</v>
      </c>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row>
    <row r="21" spans="1:171" s="28" customFormat="1" ht="13.5" customHeight="1" x14ac:dyDescent="0.25">
      <c r="A21" s="28" t="s">
        <v>23</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171" s="29" customFormat="1" ht="13.5" customHeight="1" x14ac:dyDescent="0.25">
      <c r="A22" s="20" t="str">
        <f>Index!$A$10</f>
        <v>Source: OFS – Enquête suisse sur la population active (ESPA)</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171" s="30" customFormat="1" ht="13.5" customHeight="1" x14ac:dyDescent="0.2">
      <c r="A23" s="20" t="str">
        <f>Index!$A$11</f>
        <v>© OFS 2023</v>
      </c>
      <c r="B23" s="35"/>
      <c r="C23" s="35"/>
      <c r="D23" s="35"/>
      <c r="E23" s="35"/>
      <c r="F23" s="35"/>
      <c r="G23" s="14"/>
      <c r="H23" s="14"/>
      <c r="I23" s="14"/>
      <c r="J23" s="14"/>
      <c r="K23" s="14"/>
      <c r="L23" s="14"/>
      <c r="M23" s="14"/>
      <c r="N23" s="14"/>
      <c r="O23" s="14"/>
      <c r="P23" s="14"/>
      <c r="Q23" s="14"/>
      <c r="R23" s="14"/>
      <c r="S23" s="14"/>
      <c r="T23" s="14"/>
      <c r="U23" s="14"/>
      <c r="V23" s="14"/>
      <c r="W23" s="14"/>
      <c r="X23" s="14"/>
      <c r="Y23" s="14"/>
      <c r="Z23" s="14"/>
      <c r="AA23" s="14"/>
    </row>
    <row r="24" spans="1:171" s="30" customFormat="1" ht="25.5" customHeight="1" x14ac:dyDescent="0.25">
      <c r="A24" s="64" t="str">
        <f>Index!$A$12</f>
        <v>Contact: Office fédéral de la statistique (OFS), Indicateurs de la formation, EducIndicators@bfs.admin.ch</v>
      </c>
      <c r="B24" s="28"/>
      <c r="C24" s="28"/>
      <c r="D24" s="28"/>
      <c r="E24" s="29"/>
      <c r="F24" s="29"/>
      <c r="G24" s="29"/>
      <c r="H24" s="29"/>
      <c r="I24" s="29"/>
      <c r="J24" s="29"/>
      <c r="K24" s="29"/>
      <c r="L24" s="29"/>
      <c r="M24" s="29"/>
      <c r="N24" s="29"/>
      <c r="O24" s="29"/>
      <c r="P24" s="29"/>
      <c r="Q24" s="29"/>
      <c r="R24" s="29"/>
      <c r="S24" s="29"/>
      <c r="T24" s="29"/>
      <c r="U24" s="29"/>
      <c r="V24" s="29"/>
      <c r="W24" s="29"/>
      <c r="X24" s="29"/>
      <c r="Y24" s="29"/>
      <c r="Z24" s="29"/>
      <c r="AA24" s="29"/>
    </row>
  </sheetData>
  <mergeCells count="14">
    <mergeCell ref="X4:Y4"/>
    <mergeCell ref="Z4:AA4"/>
    <mergeCell ref="A20:AA20"/>
    <mergeCell ref="V4:W4"/>
    <mergeCell ref="N4:O4"/>
    <mergeCell ref="P4:Q4"/>
    <mergeCell ref="R4:S4"/>
    <mergeCell ref="B4:C4"/>
    <mergeCell ref="D4:E4"/>
    <mergeCell ref="F4:G4"/>
    <mergeCell ref="H4:I4"/>
    <mergeCell ref="J4:K4"/>
    <mergeCell ref="L4:M4"/>
    <mergeCell ref="T4:U4"/>
  </mergeCells>
  <hyperlinks>
    <hyperlink ref="A1" location="Index!A1" display="Retour" xr:uid="{00000000-0004-0000-0300-000000000000}"/>
  </hyperlinks>
  <printOptions horizontalCentered="1"/>
  <pageMargins left="0.5" right="0.5" top="0.5" bottom="0.5" header="0.4921259845" footer="0.4921259845"/>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3"/>
  <sheetViews>
    <sheetView showGridLines="0" zoomScaleNormal="100" workbookViewId="0"/>
  </sheetViews>
  <sheetFormatPr baseColWidth="10" defaultColWidth="11.453125" defaultRowHeight="12.5" x14ac:dyDescent="0.25"/>
  <cols>
    <col min="1" max="1" width="30.26953125" style="25" customWidth="1"/>
    <col min="2" max="3" width="6" style="12" customWidth="1"/>
    <col min="4" max="11" width="6" style="12" hidden="1" customWidth="1"/>
    <col min="12" max="27" width="6" style="12" customWidth="1"/>
    <col min="28" max="33" width="5.81640625" style="12" customWidth="1"/>
    <col min="34" max="16384" width="11.453125" style="25"/>
  </cols>
  <sheetData>
    <row r="1" spans="1:33" s="27" customFormat="1" ht="25.5" customHeight="1" x14ac:dyDescent="0.25">
      <c r="A1" s="34" t="s">
        <v>6</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row>
    <row r="2" spans="1:33" s="26" customFormat="1" ht="13.5" customHeight="1" x14ac:dyDescent="0.25">
      <c r="A2" s="31" t="str">
        <f>CONCATENATE(Index!A1," selon la profession exercée (grands groupes CITP), de 2010 à ",RIGHT(Index!A11,4)-1)</f>
        <v>Personnes diplômées de la formation professionnelle supérieure selon la profession exercée (grands groupes CITP), de 2010 à 2022</v>
      </c>
      <c r="B2" s="31"/>
      <c r="C2" s="31"/>
      <c r="D2" s="31"/>
      <c r="E2" s="31"/>
      <c r="F2" s="31"/>
      <c r="G2" s="31"/>
      <c r="H2" s="31"/>
      <c r="I2" s="31"/>
      <c r="J2" s="31"/>
      <c r="K2" s="31"/>
      <c r="L2" s="31"/>
      <c r="M2" s="31"/>
      <c r="N2" s="31"/>
      <c r="O2" s="31"/>
      <c r="P2" s="31"/>
      <c r="Q2" s="31"/>
      <c r="R2" s="31"/>
      <c r="S2" s="36"/>
      <c r="T2" s="31"/>
      <c r="U2" s="36"/>
      <c r="V2" s="31"/>
      <c r="W2" s="36"/>
      <c r="X2" s="31"/>
      <c r="Y2" s="36"/>
      <c r="Z2" s="31"/>
      <c r="AA2" s="36" t="s">
        <v>39</v>
      </c>
      <c r="AB2" s="31"/>
      <c r="AC2" s="31"/>
      <c r="AD2" s="31"/>
      <c r="AE2" s="31"/>
      <c r="AF2" s="31"/>
    </row>
    <row r="3" spans="1:33" s="54" customFormat="1" ht="13.5" customHeight="1" x14ac:dyDescent="0.25">
      <c r="A3" s="52" t="str">
        <f>'T1'!A3</f>
        <v>30–34 ans titularisé-e-s de la formation professionnelle supérieure en % de la population résidente permanente du même âge</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3" s="19" customFormat="1" ht="13.5" customHeight="1" x14ac:dyDescent="0.25">
      <c r="A4" s="56" t="s">
        <v>4</v>
      </c>
      <c r="B4" s="88">
        <v>2010</v>
      </c>
      <c r="C4" s="89"/>
      <c r="D4" s="88">
        <v>2011</v>
      </c>
      <c r="E4" s="89"/>
      <c r="F4" s="88">
        <v>2012</v>
      </c>
      <c r="G4" s="89"/>
      <c r="H4" s="88">
        <v>2013</v>
      </c>
      <c r="I4" s="89"/>
      <c r="J4" s="88">
        <v>2014</v>
      </c>
      <c r="K4" s="89"/>
      <c r="L4" s="88">
        <v>2015</v>
      </c>
      <c r="M4" s="89"/>
      <c r="N4" s="88">
        <v>2016</v>
      </c>
      <c r="O4" s="90"/>
      <c r="P4" s="88">
        <v>2017</v>
      </c>
      <c r="Q4" s="90"/>
      <c r="R4" s="88">
        <v>2018</v>
      </c>
      <c r="S4" s="90"/>
      <c r="T4" s="88" t="s">
        <v>44</v>
      </c>
      <c r="U4" s="90"/>
      <c r="V4" s="88" t="s">
        <v>47</v>
      </c>
      <c r="W4" s="90"/>
      <c r="X4" s="88" t="s">
        <v>175</v>
      </c>
      <c r="Y4" s="90"/>
      <c r="Z4" s="88" t="s">
        <v>174</v>
      </c>
      <c r="AA4" s="90"/>
    </row>
    <row r="5" spans="1:33" s="19" customFormat="1" ht="13.5" customHeight="1" x14ac:dyDescent="0.25">
      <c r="A5" s="57"/>
      <c r="B5" s="58" t="s">
        <v>1</v>
      </c>
      <c r="C5" s="58" t="s">
        <v>9</v>
      </c>
      <c r="D5" s="58" t="s">
        <v>1</v>
      </c>
      <c r="E5" s="58" t="s">
        <v>9</v>
      </c>
      <c r="F5" s="58" t="s">
        <v>1</v>
      </c>
      <c r="G5" s="58" t="s">
        <v>9</v>
      </c>
      <c r="H5" s="58" t="s">
        <v>1</v>
      </c>
      <c r="I5" s="58" t="s">
        <v>9</v>
      </c>
      <c r="J5" s="58" t="s">
        <v>1</v>
      </c>
      <c r="K5" s="58" t="s">
        <v>9</v>
      </c>
      <c r="L5" s="58" t="s">
        <v>1</v>
      </c>
      <c r="M5" s="58" t="s">
        <v>9</v>
      </c>
      <c r="N5" s="58" t="s">
        <v>1</v>
      </c>
      <c r="O5" s="58" t="s">
        <v>9</v>
      </c>
      <c r="P5" s="58" t="s">
        <v>1</v>
      </c>
      <c r="Q5" s="58" t="s">
        <v>9</v>
      </c>
      <c r="R5" s="58" t="s">
        <v>1</v>
      </c>
      <c r="S5" s="58" t="s">
        <v>9</v>
      </c>
      <c r="T5" s="58" t="s">
        <v>1</v>
      </c>
      <c r="U5" s="58" t="s">
        <v>9</v>
      </c>
      <c r="V5" s="58" t="s">
        <v>1</v>
      </c>
      <c r="W5" s="58" t="s">
        <v>9</v>
      </c>
      <c r="X5" s="58" t="s">
        <v>1</v>
      </c>
      <c r="Y5" s="58" t="s">
        <v>9</v>
      </c>
      <c r="Z5" s="58" t="s">
        <v>1</v>
      </c>
      <c r="AA5" s="58" t="s">
        <v>9</v>
      </c>
    </row>
    <row r="6" spans="1:33" s="43" customFormat="1" ht="13.5" customHeight="1" x14ac:dyDescent="0.3">
      <c r="A6" s="39" t="s">
        <v>0</v>
      </c>
      <c r="B6" s="41">
        <v>17.5</v>
      </c>
      <c r="C6" s="42">
        <v>1</v>
      </c>
      <c r="D6" s="41">
        <v>15.9</v>
      </c>
      <c r="E6" s="42">
        <v>0.9</v>
      </c>
      <c r="F6" s="41">
        <v>15.2</v>
      </c>
      <c r="G6" s="42">
        <v>0.9</v>
      </c>
      <c r="H6" s="41">
        <v>16.7</v>
      </c>
      <c r="I6" s="42">
        <v>1</v>
      </c>
      <c r="J6" s="41">
        <v>16.899999999999999</v>
      </c>
      <c r="K6" s="42">
        <v>1</v>
      </c>
      <c r="L6" s="41">
        <v>17</v>
      </c>
      <c r="M6" s="42">
        <v>1.1000000000000001</v>
      </c>
      <c r="N6" s="41">
        <v>16.600000000000001</v>
      </c>
      <c r="O6" s="42">
        <v>1.1000000000000001</v>
      </c>
      <c r="P6" s="41">
        <v>17.7</v>
      </c>
      <c r="Q6" s="42">
        <v>1.1000000000000001</v>
      </c>
      <c r="R6" s="41">
        <v>18.2</v>
      </c>
      <c r="S6" s="42">
        <v>1.1000000000000001</v>
      </c>
      <c r="T6" s="41">
        <v>18</v>
      </c>
      <c r="U6" s="42">
        <v>1.1000000000000001</v>
      </c>
      <c r="V6" s="41">
        <v>19.2</v>
      </c>
      <c r="W6" s="42">
        <v>1.1000000000000001</v>
      </c>
      <c r="X6" s="41">
        <v>16.8</v>
      </c>
      <c r="Y6" s="42">
        <v>0.9</v>
      </c>
      <c r="Z6" s="41">
        <v>17</v>
      </c>
      <c r="AA6" s="42">
        <v>0.9</v>
      </c>
    </row>
    <row r="7" spans="1:33" s="43" customFormat="1" ht="13.5" customHeight="1" x14ac:dyDescent="0.3">
      <c r="A7" s="40" t="s">
        <v>24</v>
      </c>
      <c r="B7" s="44">
        <v>27.6</v>
      </c>
      <c r="C7" s="45">
        <v>4.5999999999999996</v>
      </c>
      <c r="D7" s="44">
        <v>32.5</v>
      </c>
      <c r="E7" s="45">
        <v>4.7</v>
      </c>
      <c r="F7" s="44">
        <v>25.5</v>
      </c>
      <c r="G7" s="45">
        <v>4.4000000000000004</v>
      </c>
      <c r="H7" s="44">
        <v>28.2</v>
      </c>
      <c r="I7" s="45">
        <v>5.3</v>
      </c>
      <c r="J7" s="44">
        <v>26.3</v>
      </c>
      <c r="K7" s="45">
        <v>5.3</v>
      </c>
      <c r="L7" s="44">
        <v>28.4</v>
      </c>
      <c r="M7" s="45">
        <v>5.4</v>
      </c>
      <c r="N7" s="44">
        <v>34.5</v>
      </c>
      <c r="O7" s="45">
        <v>5.6</v>
      </c>
      <c r="P7" s="44">
        <v>25.9</v>
      </c>
      <c r="Q7" s="45">
        <v>4.7</v>
      </c>
      <c r="R7" s="44">
        <v>26.7</v>
      </c>
      <c r="S7" s="45">
        <v>4.9000000000000004</v>
      </c>
      <c r="T7" s="44">
        <v>27.3</v>
      </c>
      <c r="U7" s="45">
        <v>4.9000000000000004</v>
      </c>
      <c r="V7" s="44">
        <v>27.4</v>
      </c>
      <c r="W7" s="45">
        <v>4.7</v>
      </c>
      <c r="X7" s="44">
        <v>26.8</v>
      </c>
      <c r="Y7" s="45">
        <v>4.0999999999999996</v>
      </c>
      <c r="Z7" s="44">
        <v>29.7</v>
      </c>
      <c r="AA7" s="45">
        <v>4.3</v>
      </c>
    </row>
    <row r="8" spans="1:33" s="43" customFormat="1" ht="13.5" customHeight="1" x14ac:dyDescent="0.3">
      <c r="A8" s="40" t="s">
        <v>25</v>
      </c>
      <c r="B8" s="44">
        <v>18.100000000000001</v>
      </c>
      <c r="C8" s="45">
        <v>1.7</v>
      </c>
      <c r="D8" s="44">
        <v>15.6</v>
      </c>
      <c r="E8" s="45">
        <v>1.5</v>
      </c>
      <c r="F8" s="44">
        <v>16.2</v>
      </c>
      <c r="G8" s="45">
        <v>1.6</v>
      </c>
      <c r="H8" s="44">
        <v>15.7</v>
      </c>
      <c r="I8" s="45">
        <v>1.6</v>
      </c>
      <c r="J8" s="44">
        <v>15.5</v>
      </c>
      <c r="K8" s="45">
        <v>1.7</v>
      </c>
      <c r="L8" s="44">
        <v>14.1</v>
      </c>
      <c r="M8" s="45">
        <v>1.8</v>
      </c>
      <c r="N8" s="44">
        <v>11.9</v>
      </c>
      <c r="O8" s="45">
        <v>1.6</v>
      </c>
      <c r="P8" s="44">
        <v>13.9</v>
      </c>
      <c r="Q8" s="45">
        <v>1.6</v>
      </c>
      <c r="R8" s="44">
        <v>16.8</v>
      </c>
      <c r="S8" s="45">
        <v>1.9</v>
      </c>
      <c r="T8" s="44">
        <v>14.9</v>
      </c>
      <c r="U8" s="45">
        <v>1.6</v>
      </c>
      <c r="V8" s="44">
        <v>15.6</v>
      </c>
      <c r="W8" s="45">
        <v>1.6</v>
      </c>
      <c r="X8" s="44">
        <v>13.2</v>
      </c>
      <c r="Y8" s="45">
        <v>1.4</v>
      </c>
      <c r="Z8" s="44">
        <v>12.5</v>
      </c>
      <c r="AA8" s="45">
        <v>1.3</v>
      </c>
    </row>
    <row r="9" spans="1:33" s="43" customFormat="1" ht="13.5" customHeight="1" x14ac:dyDescent="0.3">
      <c r="A9" s="40" t="s">
        <v>26</v>
      </c>
      <c r="B9" s="44">
        <v>27.4</v>
      </c>
      <c r="C9" s="45">
        <v>2.9</v>
      </c>
      <c r="D9" s="44">
        <v>23</v>
      </c>
      <c r="E9" s="45">
        <v>2.6</v>
      </c>
      <c r="F9" s="44">
        <v>21</v>
      </c>
      <c r="G9" s="45">
        <v>2.4</v>
      </c>
      <c r="H9" s="44">
        <v>26.9</v>
      </c>
      <c r="I9" s="45">
        <v>2.9</v>
      </c>
      <c r="J9" s="44">
        <v>31.2</v>
      </c>
      <c r="K9" s="45">
        <v>3.2</v>
      </c>
      <c r="L9" s="44">
        <v>30.6</v>
      </c>
      <c r="M9" s="45">
        <v>3.1</v>
      </c>
      <c r="N9" s="44">
        <v>30.4</v>
      </c>
      <c r="O9" s="45">
        <v>3.4</v>
      </c>
      <c r="P9" s="44">
        <v>31</v>
      </c>
      <c r="Q9" s="45">
        <v>3.3</v>
      </c>
      <c r="R9" s="44">
        <v>28.7</v>
      </c>
      <c r="S9" s="45">
        <v>2.9</v>
      </c>
      <c r="T9" s="44">
        <v>29.1</v>
      </c>
      <c r="U9" s="45">
        <v>3</v>
      </c>
      <c r="V9" s="44">
        <v>32.5</v>
      </c>
      <c r="W9" s="45">
        <v>3.1</v>
      </c>
      <c r="X9" s="44">
        <v>29.3</v>
      </c>
      <c r="Y9" s="45">
        <v>2.6</v>
      </c>
      <c r="Z9" s="44">
        <v>31.1</v>
      </c>
      <c r="AA9" s="45">
        <v>2.5</v>
      </c>
    </row>
    <row r="10" spans="1:33" s="43" customFormat="1" ht="13.5" customHeight="1" x14ac:dyDescent="0.3">
      <c r="A10" s="40" t="s">
        <v>27</v>
      </c>
      <c r="B10" s="44">
        <v>14.6</v>
      </c>
      <c r="C10" s="45">
        <v>2.2999999999999998</v>
      </c>
      <c r="D10" s="44">
        <v>16.8</v>
      </c>
      <c r="E10" s="45">
        <v>2.5</v>
      </c>
      <c r="F10" s="44">
        <v>17.3</v>
      </c>
      <c r="G10" s="45">
        <v>2.5</v>
      </c>
      <c r="H10" s="44">
        <v>19.8</v>
      </c>
      <c r="I10" s="45">
        <v>2.7</v>
      </c>
      <c r="J10" s="44">
        <v>15.2</v>
      </c>
      <c r="K10" s="45">
        <v>2.5</v>
      </c>
      <c r="L10" s="44">
        <v>17.2</v>
      </c>
      <c r="M10" s="45">
        <v>3</v>
      </c>
      <c r="N10" s="44">
        <v>19.100000000000001</v>
      </c>
      <c r="O10" s="45">
        <v>3.2</v>
      </c>
      <c r="P10" s="44">
        <v>17.3</v>
      </c>
      <c r="Q10" s="45">
        <v>2.9</v>
      </c>
      <c r="R10" s="44">
        <v>17.899999999999999</v>
      </c>
      <c r="S10" s="45">
        <v>2.9</v>
      </c>
      <c r="T10" s="44">
        <v>17.5</v>
      </c>
      <c r="U10" s="45">
        <v>2.9</v>
      </c>
      <c r="V10" s="44">
        <v>18.899999999999999</v>
      </c>
      <c r="W10" s="45">
        <v>3.1</v>
      </c>
      <c r="X10" s="44">
        <v>16.3</v>
      </c>
      <c r="Y10" s="45">
        <v>2.7</v>
      </c>
      <c r="Z10" s="44">
        <v>14.4</v>
      </c>
      <c r="AA10" s="45">
        <v>2.6</v>
      </c>
    </row>
    <row r="11" spans="1:33" s="43" customFormat="1" ht="13.5" customHeight="1" x14ac:dyDescent="0.3">
      <c r="A11" s="40" t="s">
        <v>28</v>
      </c>
      <c r="B11" s="44">
        <v>14.7</v>
      </c>
      <c r="C11" s="45">
        <v>2.6</v>
      </c>
      <c r="D11" s="44">
        <v>10.5</v>
      </c>
      <c r="E11" s="45">
        <v>2</v>
      </c>
      <c r="F11" s="44">
        <v>10.6</v>
      </c>
      <c r="G11" s="45">
        <v>2</v>
      </c>
      <c r="H11" s="44">
        <v>11.2</v>
      </c>
      <c r="I11" s="45">
        <v>2.2999999999999998</v>
      </c>
      <c r="J11" s="44">
        <v>12.4</v>
      </c>
      <c r="K11" s="45">
        <v>2.4</v>
      </c>
      <c r="L11" s="44">
        <v>11.7</v>
      </c>
      <c r="M11" s="45">
        <v>2.7</v>
      </c>
      <c r="N11" s="44">
        <v>12.2</v>
      </c>
      <c r="O11" s="45">
        <v>2.8</v>
      </c>
      <c r="P11" s="44">
        <v>15</v>
      </c>
      <c r="Q11" s="45">
        <v>3.1</v>
      </c>
      <c r="R11" s="44">
        <v>13.5</v>
      </c>
      <c r="S11" s="45">
        <v>2.7</v>
      </c>
      <c r="T11" s="44">
        <v>18.5</v>
      </c>
      <c r="U11" s="45">
        <v>3.3</v>
      </c>
      <c r="V11" s="44">
        <v>17.2</v>
      </c>
      <c r="W11" s="45">
        <v>3.2</v>
      </c>
      <c r="X11" s="44">
        <v>12.3</v>
      </c>
      <c r="Y11" s="45">
        <v>2.4</v>
      </c>
      <c r="Z11" s="44">
        <v>11.5</v>
      </c>
      <c r="AA11" s="45">
        <v>2.4</v>
      </c>
    </row>
    <row r="12" spans="1:33" s="43" customFormat="1" ht="13.5" customHeight="1" x14ac:dyDescent="0.3">
      <c r="A12" s="40" t="s">
        <v>29</v>
      </c>
      <c r="B12" s="49" t="s">
        <v>143</v>
      </c>
      <c r="C12" s="65" t="s">
        <v>144</v>
      </c>
      <c r="D12" s="49" t="s">
        <v>145</v>
      </c>
      <c r="E12" s="65" t="s">
        <v>146</v>
      </c>
      <c r="F12" s="49" t="s">
        <v>147</v>
      </c>
      <c r="G12" s="65" t="s">
        <v>103</v>
      </c>
      <c r="H12" s="49" t="s">
        <v>148</v>
      </c>
      <c r="I12" s="65" t="s">
        <v>149</v>
      </c>
      <c r="J12" s="49" t="s">
        <v>150</v>
      </c>
      <c r="K12" s="65" t="s">
        <v>106</v>
      </c>
      <c r="L12" s="49" t="s">
        <v>53</v>
      </c>
      <c r="M12" s="65" t="s">
        <v>151</v>
      </c>
      <c r="N12" s="49" t="s">
        <v>152</v>
      </c>
      <c r="O12" s="65" t="s">
        <v>153</v>
      </c>
      <c r="P12" s="49" t="s">
        <v>183</v>
      </c>
      <c r="Q12" s="65" t="s">
        <v>184</v>
      </c>
      <c r="R12" s="49" t="s">
        <v>154</v>
      </c>
      <c r="S12" s="65" t="s">
        <v>59</v>
      </c>
      <c r="T12" s="49" t="s">
        <v>155</v>
      </c>
      <c r="U12" s="65" t="s">
        <v>156</v>
      </c>
      <c r="V12" s="49" t="s">
        <v>154</v>
      </c>
      <c r="W12" s="65" t="s">
        <v>153</v>
      </c>
      <c r="X12" s="49" t="s">
        <v>185</v>
      </c>
      <c r="Y12" s="65" t="s">
        <v>186</v>
      </c>
      <c r="Z12" s="49" t="s">
        <v>187</v>
      </c>
      <c r="AA12" s="65" t="s">
        <v>160</v>
      </c>
    </row>
    <row r="13" spans="1:33" s="43" customFormat="1" ht="13.5" customHeight="1" x14ac:dyDescent="0.3">
      <c r="A13" s="40" t="s">
        <v>30</v>
      </c>
      <c r="B13" s="44">
        <v>12.7</v>
      </c>
      <c r="C13" s="45">
        <v>2.6</v>
      </c>
      <c r="D13" s="44">
        <v>11</v>
      </c>
      <c r="E13" s="45">
        <v>2.2000000000000002</v>
      </c>
      <c r="F13" s="44">
        <v>9.9</v>
      </c>
      <c r="G13" s="45">
        <v>2</v>
      </c>
      <c r="H13" s="44">
        <v>12.2</v>
      </c>
      <c r="I13" s="45">
        <v>2.6</v>
      </c>
      <c r="J13" s="49" t="s">
        <v>157</v>
      </c>
      <c r="K13" s="65" t="s">
        <v>49</v>
      </c>
      <c r="L13" s="49" t="s">
        <v>188</v>
      </c>
      <c r="M13" s="65" t="s">
        <v>60</v>
      </c>
      <c r="N13" s="49" t="s">
        <v>158</v>
      </c>
      <c r="O13" s="65" t="s">
        <v>87</v>
      </c>
      <c r="P13" s="44">
        <v>16.399999999999999</v>
      </c>
      <c r="Q13" s="45">
        <v>3.5</v>
      </c>
      <c r="R13" s="49" t="s">
        <v>189</v>
      </c>
      <c r="S13" s="65" t="s">
        <v>107</v>
      </c>
      <c r="T13" s="49" t="s">
        <v>156</v>
      </c>
      <c r="U13" s="65" t="s">
        <v>75</v>
      </c>
      <c r="V13" s="49" t="s">
        <v>158</v>
      </c>
      <c r="W13" s="65" t="s">
        <v>82</v>
      </c>
      <c r="X13" s="49" t="s">
        <v>190</v>
      </c>
      <c r="Y13" s="65" t="s">
        <v>54</v>
      </c>
      <c r="Z13" s="49" t="s">
        <v>74</v>
      </c>
      <c r="AA13" s="65" t="s">
        <v>73</v>
      </c>
    </row>
    <row r="14" spans="1:33" s="43" customFormat="1" ht="13.5" customHeight="1" x14ac:dyDescent="0.3">
      <c r="A14" s="40" t="s">
        <v>31</v>
      </c>
      <c r="B14" s="49" t="s">
        <v>160</v>
      </c>
      <c r="C14" s="65" t="s">
        <v>161</v>
      </c>
      <c r="D14" s="49" t="s">
        <v>162</v>
      </c>
      <c r="E14" s="65" t="s">
        <v>82</v>
      </c>
      <c r="F14" s="49" t="s">
        <v>163</v>
      </c>
      <c r="G14" s="65" t="s">
        <v>56</v>
      </c>
      <c r="H14" s="49" t="s">
        <v>64</v>
      </c>
      <c r="I14" s="65" t="s">
        <v>77</v>
      </c>
      <c r="J14" s="49" t="s">
        <v>82</v>
      </c>
      <c r="K14" s="65" t="s">
        <v>77</v>
      </c>
      <c r="L14" s="49" t="s">
        <v>55</v>
      </c>
      <c r="M14" s="65" t="s">
        <v>87</v>
      </c>
      <c r="N14" s="49" t="s">
        <v>57</v>
      </c>
      <c r="O14" s="65" t="s">
        <v>58</v>
      </c>
      <c r="P14" s="49" t="s">
        <v>134</v>
      </c>
      <c r="Q14" s="65" t="s">
        <v>57</v>
      </c>
      <c r="R14" s="49" t="s">
        <v>191</v>
      </c>
      <c r="S14" s="65" t="s">
        <v>100</v>
      </c>
      <c r="T14" s="49" t="s">
        <v>57</v>
      </c>
      <c r="U14" s="65" t="s">
        <v>73</v>
      </c>
      <c r="V14" s="49" t="s">
        <v>72</v>
      </c>
      <c r="W14" s="65" t="s">
        <v>61</v>
      </c>
      <c r="X14" s="49" t="s">
        <v>192</v>
      </c>
      <c r="Y14" s="65" t="s">
        <v>63</v>
      </c>
      <c r="Z14" s="49" t="s">
        <v>193</v>
      </c>
      <c r="AA14" s="65" t="s">
        <v>116</v>
      </c>
    </row>
    <row r="15" spans="1:33" s="43" customFormat="1" ht="13.5" customHeight="1" x14ac:dyDescent="0.3">
      <c r="A15" s="46" t="s">
        <v>32</v>
      </c>
      <c r="B15" s="50" t="s">
        <v>80</v>
      </c>
      <c r="C15" s="66" t="s">
        <v>165</v>
      </c>
      <c r="D15" s="50" t="s">
        <v>166</v>
      </c>
      <c r="E15" s="66" t="s">
        <v>167</v>
      </c>
      <c r="F15" s="47" t="s">
        <v>168</v>
      </c>
      <c r="G15" s="66" t="s">
        <v>169</v>
      </c>
      <c r="H15" s="47" t="s">
        <v>42</v>
      </c>
      <c r="I15" s="48" t="s">
        <v>42</v>
      </c>
      <c r="J15" s="50" t="s">
        <v>49</v>
      </c>
      <c r="K15" s="66" t="s">
        <v>165</v>
      </c>
      <c r="L15" s="51" t="s">
        <v>42</v>
      </c>
      <c r="M15" s="48" t="s">
        <v>42</v>
      </c>
      <c r="N15" s="51" t="s">
        <v>42</v>
      </c>
      <c r="O15" s="48" t="s">
        <v>42</v>
      </c>
      <c r="P15" s="50" t="s">
        <v>170</v>
      </c>
      <c r="Q15" s="66" t="s">
        <v>166</v>
      </c>
      <c r="R15" s="50" t="s">
        <v>52</v>
      </c>
      <c r="S15" s="66" t="s">
        <v>165</v>
      </c>
      <c r="T15" s="50" t="s">
        <v>54</v>
      </c>
      <c r="U15" s="66" t="s">
        <v>165</v>
      </c>
      <c r="V15" s="50" t="s">
        <v>49</v>
      </c>
      <c r="W15" s="66" t="s">
        <v>171</v>
      </c>
      <c r="X15" s="50" t="s">
        <v>194</v>
      </c>
      <c r="Y15" s="66" t="s">
        <v>195</v>
      </c>
      <c r="Z15" s="50" t="s">
        <v>164</v>
      </c>
      <c r="AA15" s="66" t="s">
        <v>73</v>
      </c>
    </row>
    <row r="16" spans="1:33" s="20" customFormat="1" ht="13.5" customHeight="1" x14ac:dyDescent="0.2">
      <c r="A16" s="20" t="s">
        <v>200</v>
      </c>
    </row>
    <row r="17" spans="1:33" s="20" customFormat="1" ht="34.5" customHeight="1" x14ac:dyDescent="0.2">
      <c r="A17" s="97" t="s">
        <v>205</v>
      </c>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row>
    <row r="18" spans="1:33" s="28" customFormat="1" ht="13.5" customHeight="1" x14ac:dyDescent="0.25">
      <c r="A18" s="28" t="s">
        <v>23</v>
      </c>
      <c r="B18" s="10"/>
      <c r="C18" s="10"/>
      <c r="D18" s="10"/>
      <c r="E18" s="10"/>
      <c r="F18" s="11"/>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row>
    <row r="19" spans="1:33" s="28" customFormat="1" ht="13.5" customHeight="1" x14ac:dyDescent="0.25">
      <c r="A19" s="28" t="s">
        <v>43</v>
      </c>
      <c r="B19" s="10"/>
      <c r="C19" s="10"/>
      <c r="D19" s="10"/>
      <c r="E19" s="10"/>
      <c r="F19" s="11"/>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row>
    <row r="20" spans="1:33" s="29" customFormat="1" ht="13.5" customHeight="1" x14ac:dyDescent="0.25">
      <c r="A20" s="20" t="str">
        <f>Index!$A$10</f>
        <v>Source: OFS – Enquête suisse sur la population active (ESPA)</v>
      </c>
      <c r="B20" s="10"/>
      <c r="C20" s="10"/>
      <c r="D20" s="10"/>
      <c r="E20" s="10"/>
      <c r="F20" s="11"/>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row>
    <row r="21" spans="1:33" s="30" customFormat="1" ht="13.5" customHeight="1" x14ac:dyDescent="0.2">
      <c r="A21" s="20" t="str">
        <f>Index!$A$11</f>
        <v>© OFS 2023</v>
      </c>
      <c r="B21" s="35"/>
      <c r="C21" s="35"/>
      <c r="D21" s="35"/>
      <c r="E21" s="35"/>
      <c r="F21" s="35"/>
      <c r="G21" s="35"/>
      <c r="H21" s="35"/>
      <c r="I21" s="35"/>
      <c r="J21" s="35"/>
      <c r="K21" s="35"/>
      <c r="L21" s="35"/>
      <c r="M21" s="14"/>
      <c r="N21" s="14"/>
      <c r="O21" s="14"/>
      <c r="P21" s="14"/>
      <c r="Q21" s="14"/>
      <c r="R21" s="14"/>
      <c r="S21" s="14"/>
      <c r="T21" s="14"/>
      <c r="U21" s="14"/>
      <c r="V21" s="14"/>
      <c r="W21" s="14"/>
      <c r="X21" s="14"/>
      <c r="Y21" s="14"/>
      <c r="Z21" s="14"/>
      <c r="AA21" s="14"/>
      <c r="AB21" s="14"/>
      <c r="AC21" s="14"/>
      <c r="AD21" s="14"/>
      <c r="AE21" s="14"/>
      <c r="AF21" s="14"/>
      <c r="AG21" s="14"/>
    </row>
    <row r="22" spans="1:33" s="30" customFormat="1" ht="25.5" customHeight="1" x14ac:dyDescent="0.25">
      <c r="A22" s="64" t="str">
        <f>Index!$A$12</f>
        <v>Contact: Office fédéral de la statistique (OFS), Indicateurs de la formation, EducIndicators@bfs.admin.ch</v>
      </c>
      <c r="B22" s="28"/>
      <c r="C22" s="28"/>
      <c r="D22" s="28"/>
      <c r="E22" s="28"/>
      <c r="F22" s="28"/>
      <c r="G22" s="28"/>
      <c r="H22" s="28"/>
      <c r="I22" s="28"/>
      <c r="J22" s="28"/>
      <c r="K22" s="29"/>
      <c r="L22" s="29"/>
      <c r="M22" s="29"/>
      <c r="N22" s="29"/>
      <c r="O22" s="29"/>
      <c r="P22" s="29"/>
      <c r="Q22" s="29"/>
      <c r="R22" s="29"/>
      <c r="S22" s="29"/>
      <c r="T22" s="29"/>
      <c r="U22" s="29"/>
      <c r="V22" s="29"/>
      <c r="W22" s="29"/>
      <c r="X22" s="29"/>
      <c r="Y22" s="29"/>
      <c r="Z22" s="29"/>
      <c r="AA22" s="29"/>
      <c r="AB22" s="29"/>
      <c r="AC22" s="29"/>
      <c r="AD22" s="29"/>
      <c r="AE22" s="29"/>
      <c r="AF22" s="29"/>
      <c r="AG22" s="29"/>
    </row>
    <row r="23" spans="1:33" s="28" customFormat="1" ht="13.5" customHeight="1" x14ac:dyDescent="0.25">
      <c r="B23" s="10"/>
      <c r="C23" s="10"/>
      <c r="D23" s="10"/>
      <c r="E23" s="10"/>
      <c r="F23" s="11"/>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row>
  </sheetData>
  <mergeCells count="14">
    <mergeCell ref="A17:AA17"/>
    <mergeCell ref="L4:M4"/>
    <mergeCell ref="N4:O4"/>
    <mergeCell ref="P4:Q4"/>
    <mergeCell ref="Z4:AA4"/>
    <mergeCell ref="B4:C4"/>
    <mergeCell ref="D4:E4"/>
    <mergeCell ref="F4:G4"/>
    <mergeCell ref="H4:I4"/>
    <mergeCell ref="J4:K4"/>
    <mergeCell ref="R4:S4"/>
    <mergeCell ref="X4:Y4"/>
    <mergeCell ref="T4:U4"/>
    <mergeCell ref="V4:W4"/>
  </mergeCells>
  <hyperlinks>
    <hyperlink ref="A1" location="Index!A1" display="Retour" xr:uid="{00000000-0004-0000-0400-000000000000}"/>
  </hyperlinks>
  <printOptions horizontalCentered="1"/>
  <pageMargins left="0.5" right="0.5" top="0.5" bottom="0.5" header="0.4921259845" footer="0.4921259845"/>
  <pageSetup paperSize="9"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Index</vt:lpstr>
      <vt:lpstr>T1</vt:lpstr>
      <vt:lpstr>T2</vt:lpstr>
      <vt:lpstr>TD1</vt:lpstr>
      <vt:lpstr>TD2</vt:lpstr>
      <vt:lpstr>Index!Zone_d_impression</vt:lpstr>
      <vt:lpstr>'T1'!Zone_d_impression</vt:lpstr>
      <vt:lpstr>'T2'!Zone_d_impression</vt:lpstr>
      <vt:lpstr>'TD1'!Zone_d_impression</vt:lpstr>
      <vt:lpstr>'TD2'!Zone_d_impression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Caballero Liardet Wayra BFS</dc:creator>
  <cp:lastModifiedBy>Caballero Liardet Wayra BFS</cp:lastModifiedBy>
  <cp:lastPrinted>2019-06-11T11:07:05Z</cp:lastPrinted>
  <dcterms:created xsi:type="dcterms:W3CDTF">2011-05-23T09:03:00Z</dcterms:created>
  <dcterms:modified xsi:type="dcterms:W3CDTF">2023-03-17T12:52:54Z</dcterms:modified>
</cp:coreProperties>
</file>