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Q:\GS\POKU\04_Media\Diffusion\KOM PUB tableau DEF à envoyer le 30 juin\"/>
    </mc:Choice>
  </mc:AlternateContent>
  <xr:revisionPtr revIDLastSave="0" documentId="13_ncr:1_{D782417B-015C-4B04-906C-692E283DC92F}" xr6:coauthVersionLast="47" xr6:coauthVersionMax="47" xr10:uidLastSave="{00000000-0000-0000-0000-000000000000}"/>
  <bookViews>
    <workbookView xWindow="645" yWindow="1875" windowWidth="26100" windowHeight="10935" xr2:uid="{00000000-000D-0000-FFFF-FFFF00000000}"/>
  </bookViews>
  <sheets>
    <sheet name="Daten (ab 2019)" sheetId="30" r:id="rId1"/>
    <sheet name="Zusammenfassung (ab 2000) " sheetId="28" r:id="rId2"/>
    <sheet name="Daten detailliert ab 2000-2018" sheetId="29" r:id="rId3"/>
    <sheet name="1935-1999" sheetId="18" r:id="rId4"/>
  </sheets>
  <definedNames>
    <definedName name="_xlnm.Print_Area" localSheetId="3">'1935-1999'!$A$1:$F$69</definedName>
    <definedName name="_xlnm.Print_Area" localSheetId="0">'Daten (ab 2019)'!$A$1:$F$17</definedName>
    <definedName name="_xlnm.Print_Area" localSheetId="2">'Daten detailliert ab 2000-2018'!$A$1:$S$41</definedName>
    <definedName name="_xlnm.Print_Area" localSheetId="1">'Zusammenfassung (ab 2000) '!$A$1:$K$41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30" l="1"/>
  <c r="F8" i="30" s="1"/>
  <c r="D7" i="30"/>
  <c r="F7" i="30" s="1"/>
  <c r="F22" i="28"/>
  <c r="D6" i="30" l="1"/>
  <c r="F6" i="30" s="1"/>
  <c r="D5" i="30" l="1"/>
  <c r="F5" i="30" s="1"/>
  <c r="K22" i="28"/>
</calcChain>
</file>

<file path=xl/sharedStrings.xml><?xml version="1.0" encoding="utf-8"?>
<sst xmlns="http://schemas.openxmlformats.org/spreadsheetml/2006/main" count="206" uniqueCount="70">
  <si>
    <t>Medienökonomische Aspekte</t>
  </si>
  <si>
    <t>T 16.03.02.04.01</t>
  </si>
  <si>
    <t>Radio- und TV-Empfangsgebühren</t>
  </si>
  <si>
    <t>Gemeldete Haushalte / Unternehmen</t>
  </si>
  <si>
    <t>Privathaushalte</t>
  </si>
  <si>
    <t>Unternehmen</t>
  </si>
  <si>
    <t>Total Radio und TV</t>
  </si>
  <si>
    <t>Total</t>
  </si>
  <si>
    <t xml:space="preserve">Erläuterungen: </t>
  </si>
  <si>
    <t xml:space="preserve">Quelle: Billag AG (bis 2018). Ab 2019: Serafe AG und Eidgenössische Steuerverwaltung (ESTV) </t>
  </si>
  <si>
    <t>© BFS 2021</t>
  </si>
  <si>
    <t>Auskunft: Bundesamt für Statistik (BFS), Sektion Politik, Kultur, Medien, poku@bfs.admin.ch, Tel. 058 463 61 58</t>
  </si>
  <si>
    <t>Jahr</t>
  </si>
  <si>
    <t>Radio</t>
  </si>
  <si>
    <t>TV</t>
  </si>
  <si>
    <t xml:space="preserve">Total </t>
  </si>
  <si>
    <t>2000</t>
  </si>
  <si>
    <t>*</t>
  </si>
  <si>
    <t>2001</t>
  </si>
  <si>
    <t>2002</t>
  </si>
  <si>
    <t>2003</t>
  </si>
  <si>
    <t>2004</t>
  </si>
  <si>
    <t>2005</t>
  </si>
  <si>
    <t>2006</t>
  </si>
  <si>
    <t>2007</t>
  </si>
  <si>
    <t xml:space="preserve">Anmerkung: </t>
  </si>
  <si>
    <t>Stand jeweils Ende Dezember</t>
  </si>
  <si>
    <t>Kategorie I: 1–10 Empfangsgeräte;</t>
  </si>
  <si>
    <t>Kategorie II: 11–50 Empfangsgeräte;</t>
  </si>
  <si>
    <t xml:space="preserve">Kategorie III: ab 51 Empfangsgeräte (Art. 58 Abs. 3 RTVV). </t>
  </si>
  <si>
    <t>Letzte Änderung: 25.05.2021</t>
  </si>
  <si>
    <t>Quelle: Billag AG</t>
  </si>
  <si>
    <t>Gebührenbefreite Haushalte in %</t>
  </si>
  <si>
    <t>Kommerziell I</t>
  </si>
  <si>
    <t>Komerziell II</t>
  </si>
  <si>
    <t>Kommerziell III</t>
  </si>
  <si>
    <t>Haushalte, die Radio- und TV-Empfangsgebühren bezahlen</t>
  </si>
  <si>
    <t>Fernsehen</t>
  </si>
  <si>
    <t>in 1000</t>
  </si>
  <si>
    <t>Quelle: PTT / Billag AG</t>
  </si>
  <si>
    <t>© BFS 2019</t>
  </si>
  <si>
    <r>
      <t xml:space="preserve">Befreiungen </t>
    </r>
    <r>
      <rPr>
        <vertAlign val="superscript"/>
        <sz val="8"/>
        <rFont val="Arial"/>
        <family val="2"/>
      </rPr>
      <t>2)</t>
    </r>
  </si>
  <si>
    <r>
      <t xml:space="preserve">Privat  </t>
    </r>
    <r>
      <rPr>
        <vertAlign val="superscript"/>
        <sz val="8"/>
        <color theme="1"/>
        <rFont val="Arial"/>
        <family val="2"/>
      </rPr>
      <t>1)</t>
    </r>
  </si>
  <si>
    <r>
      <t xml:space="preserve">Gewerblich </t>
    </r>
    <r>
      <rPr>
        <vertAlign val="superscript"/>
        <sz val="8"/>
        <color theme="1"/>
        <rFont val="Arial"/>
        <family val="2"/>
      </rPr>
      <t>2)</t>
    </r>
  </si>
  <si>
    <r>
      <t xml:space="preserve">Kommerziell </t>
    </r>
    <r>
      <rPr>
        <vertAlign val="superscript"/>
        <sz val="8"/>
        <color theme="1"/>
        <rFont val="Arial"/>
        <family val="2"/>
      </rPr>
      <t>3)</t>
    </r>
  </si>
  <si>
    <r>
      <t xml:space="preserve">Befreiungen </t>
    </r>
    <r>
      <rPr>
        <vertAlign val="superscript"/>
        <sz val="8"/>
        <color theme="1"/>
        <rFont val="Arial"/>
        <family val="2"/>
      </rPr>
      <t>4)</t>
    </r>
  </si>
  <si>
    <r>
      <rPr>
        <vertAlign val="superscript"/>
        <sz val="8"/>
        <color theme="1"/>
        <rFont val="Arial"/>
        <family val="2"/>
      </rPr>
      <t>1)</t>
    </r>
    <r>
      <rPr>
        <sz val="8"/>
        <color theme="1"/>
        <rFont val="Arial"/>
        <family val="2"/>
      </rPr>
      <t xml:space="preserve"> Als privat gilt der Empfang von Radio- oder Fernsehprogrammen durch die meldende Person, die im gleichen Haushalt lebenden Personen und deren Gäste (Art. 58 Abs. 1 RTVV). </t>
    </r>
  </si>
  <si>
    <r>
      <rPr>
        <vertAlign val="superscript"/>
        <sz val="8"/>
        <color theme="1"/>
        <rFont val="Arial"/>
        <family val="2"/>
      </rPr>
      <t>2)</t>
    </r>
    <r>
      <rPr>
        <sz val="8"/>
        <color theme="1"/>
        <rFont val="Arial"/>
        <family val="2"/>
      </rPr>
      <t xml:space="preserve"> Als gewerblich gilt der Empfang von Radio- oder Fernsehprogrammen in Betrieben zu Zwecken der Unterhaltung oder der Information für das Betriebspersonal (Art. 58 Abs.2 RTVV).</t>
    </r>
  </si>
  <si>
    <r>
      <rPr>
        <vertAlign val="superscript"/>
        <sz val="8"/>
        <color theme="1"/>
        <rFont val="Arial"/>
        <family val="2"/>
      </rPr>
      <t>3)</t>
    </r>
    <r>
      <rPr>
        <sz val="8"/>
        <color theme="1"/>
        <rFont val="Arial"/>
        <family val="2"/>
      </rPr>
      <t xml:space="preserve"> Als kommerziell gilt der Empfang von Radio- oder Fernsehprogrammen zu Zwecken der Unterhaltung oder der Information für die Kundschaft und andere Aussenstehende. Dabei werden drei Kategorien unterschieden:</t>
    </r>
  </si>
  <si>
    <r>
      <rPr>
        <vertAlign val="superscript"/>
        <sz val="8"/>
        <color theme="1"/>
        <rFont val="Arial"/>
        <family val="2"/>
      </rPr>
      <t>4)</t>
    </r>
    <r>
      <rPr>
        <sz val="8"/>
        <color theme="1"/>
        <rFont val="Arial"/>
        <family val="2"/>
      </rPr>
      <t xml:space="preserve"> AHV- oder IV-Berechtigte, die jährliche Leistungen nach dem Bundesgesetz über Ergänzungsleistungen zur Alters-, Hinterlassenen- und Invalidenversicherung erhalten, werden von der Gebührenpflicht für den Radio-/Fernsehempfang befreit (Art. 64 RTVV). </t>
    </r>
  </si>
  <si>
    <r>
      <rPr>
        <vertAlign val="superscript"/>
        <sz val="8"/>
        <rFont val="Arial"/>
        <family val="2"/>
      </rPr>
      <t>5)</t>
    </r>
    <r>
      <rPr>
        <sz val="8"/>
        <rFont val="Arial"/>
        <family val="2"/>
      </rPr>
      <t xml:space="preserve"> 2007: Revision Radio- und Fernsehgesetz, daher seit 2008 neue Kategorien für den kommerziellen Radio- und TV-Empfang</t>
    </r>
  </si>
  <si>
    <r>
      <rPr>
        <vertAlign val="superscript"/>
        <sz val="8"/>
        <rFont val="Arial"/>
        <family val="2"/>
      </rPr>
      <t>1)</t>
    </r>
    <r>
      <rPr>
        <sz val="8"/>
        <rFont val="Arial"/>
        <family val="2"/>
      </rPr>
      <t xml:space="preserve"> Als privat gilt der Empfang von Radio- oder Fernsehprogrammen durch die meldende Person, die im gleichen Haushalt lebenden Personen und deren Gäste (Art. 58 Abs. 1 RTVV). </t>
    </r>
  </si>
  <si>
    <r>
      <rPr>
        <vertAlign val="superscript"/>
        <sz val="8"/>
        <rFont val="Arial"/>
        <family val="2"/>
      </rPr>
      <t>2)</t>
    </r>
    <r>
      <rPr>
        <sz val="8"/>
        <rFont val="Arial"/>
        <family val="2"/>
      </rPr>
      <t xml:space="preserve"> Als gewerblich gilt der Empfang von Radio- oder Fernsehprogrammen in Betrieben zu Zwecken der Unterhaltung oder der Information für das Betriebspersonal (Art. 58 Abs.2 RTVV).</t>
    </r>
  </si>
  <si>
    <r>
      <rPr>
        <vertAlign val="superscript"/>
        <sz val="8"/>
        <rFont val="Arial"/>
        <family val="2"/>
      </rPr>
      <t>3)</t>
    </r>
    <r>
      <rPr>
        <sz val="8"/>
        <rFont val="Arial"/>
        <family val="2"/>
      </rPr>
      <t xml:space="preserve"> Als kommerziell gilt der Empfang von Radio- oder Fernsehprogrammen zu Zwecken der Unterhaltung oder der Information für die Kundschaft und andere Aussenstehende. Dabei werden drei Kategorien unterschieden:</t>
    </r>
  </si>
  <si>
    <r>
      <rPr>
        <vertAlign val="superscript"/>
        <sz val="8"/>
        <rFont val="Arial"/>
        <family val="2"/>
      </rPr>
      <t>4)</t>
    </r>
    <r>
      <rPr>
        <sz val="8"/>
        <rFont val="Arial"/>
        <family val="2"/>
      </rPr>
      <t xml:space="preserve"> AHV- oder IV-Berechtigte, die jährliche Leistungen nach dem Bundesgesetz über Ergänzungsleistungen zur Alters-, Hinterlassenen- und Invalidenversicherung erhalten, werden von der Gebührenpflicht für den Radio-/Fernsehempfang befreit (Art. 64 RTVV). </t>
    </r>
  </si>
  <si>
    <r>
      <rPr>
        <vertAlign val="superscript"/>
        <sz val="8"/>
        <rFont val="Arial"/>
        <family val="2"/>
      </rPr>
      <t>5)</t>
    </r>
    <r>
      <rPr>
        <sz val="8"/>
        <rFont val="Arial"/>
        <family val="2"/>
      </rPr>
      <t xml:space="preserve"> 2007 Revision Radio- und Fernsehgesetz, daher seit 2008 neue Kategorien für den kommerziellen Radio- und TV-Empfang</t>
    </r>
  </si>
  <si>
    <r>
      <t xml:space="preserve">Privat  </t>
    </r>
    <r>
      <rPr>
        <vertAlign val="superscript"/>
        <sz val="8"/>
        <rFont val="Arial"/>
        <family val="2"/>
      </rPr>
      <t>1)</t>
    </r>
  </si>
  <si>
    <r>
      <t xml:space="preserve">Gewerblich </t>
    </r>
    <r>
      <rPr>
        <vertAlign val="superscript"/>
        <sz val="8"/>
        <rFont val="Arial"/>
        <family val="2"/>
      </rPr>
      <t>2)</t>
    </r>
    <r>
      <rPr>
        <sz val="8"/>
        <rFont val="Arial"/>
        <family val="2"/>
      </rPr>
      <t xml:space="preserve"> </t>
    </r>
  </si>
  <si>
    <r>
      <t xml:space="preserve">Kommerziell Total </t>
    </r>
    <r>
      <rPr>
        <vertAlign val="superscript"/>
        <sz val="8"/>
        <rFont val="Arial"/>
        <family val="2"/>
      </rPr>
      <t>3)</t>
    </r>
    <r>
      <rPr>
        <sz val="8"/>
        <rFont val="Arial"/>
        <family val="2"/>
      </rPr>
      <t xml:space="preserve"> </t>
    </r>
  </si>
  <si>
    <r>
      <t xml:space="preserve">Befreiungen </t>
    </r>
    <r>
      <rPr>
        <vertAlign val="superscript"/>
        <sz val="8"/>
        <rFont val="Arial"/>
        <family val="2"/>
      </rPr>
      <t>4)</t>
    </r>
  </si>
  <si>
    <r>
      <rPr>
        <vertAlign val="superscript"/>
        <sz val="8"/>
        <rFont val="Arial"/>
        <family val="2"/>
      </rPr>
      <t>1)</t>
    </r>
    <r>
      <rPr>
        <sz val="8"/>
        <rFont val="Arial"/>
        <family val="2"/>
      </rPr>
      <t xml:space="preserve"> Stand Ende Dezember</t>
    </r>
  </si>
  <si>
    <r>
      <rPr>
        <vertAlign val="superscript"/>
        <sz val="8"/>
        <rFont val="Arial"/>
        <family val="2"/>
      </rPr>
      <t>2)</t>
    </r>
    <r>
      <rPr>
        <sz val="8"/>
        <rFont val="Arial"/>
        <family val="2"/>
      </rPr>
      <t xml:space="preserve"> Personen, die jährliche AHV- oder IV-Leistungen nach dem Bundesgesetz über Ergänzungsleistungen zur Alters-, Hinterlassenen- und Invalidenversicherung erhalten, sind von der Abgabe für Radio und Fernsehen befreit (Art. 69b RTVG).</t>
    </r>
  </si>
  <si>
    <r>
      <rPr>
        <vertAlign val="superscript"/>
        <sz val="8"/>
        <rFont val="Arial"/>
        <family val="2"/>
      </rPr>
      <t>3)</t>
    </r>
    <r>
      <rPr>
        <sz val="8"/>
        <rFont val="Arial"/>
        <family val="2"/>
      </rPr>
      <t xml:space="preserve"> Einfache Gesellschaften nach Art. 530 des Schweizerischen Obligationenrechts gelten seit dem 1. Januar 2021 nicht mehr als Unternehmen im Sinne des Bundesgesetzes über Radio und Fernsehen. Sie waren im Jahr 2021 nicht mehr abgabepflichtig und erhielten keine Rechnung mehr. Dies betrifft insbesondere Arbeitsgemeinschaften (ARGE), Praxisgemeinschaften von Ärztinnen und Ärzten, Bürogemeinschaften von Anwältinnen und Anwälten, Einkaufs- oder Verkaufsgesellschaften sowie Planungs- oder Forschungskonsortien.</t>
    </r>
  </si>
  <si>
    <r>
      <t xml:space="preserve">2008 </t>
    </r>
    <r>
      <rPr>
        <vertAlign val="superscript"/>
        <sz val="8"/>
        <rFont val="Arial"/>
        <family val="2"/>
      </rPr>
      <t>5)</t>
    </r>
  </si>
  <si>
    <r>
      <t>2008</t>
    </r>
    <r>
      <rPr>
        <vertAlign val="superscript"/>
        <sz val="8"/>
        <rFont val="Arial"/>
        <family val="2"/>
      </rPr>
      <t xml:space="preserve"> 5)</t>
    </r>
  </si>
  <si>
    <t>© BFS 2023</t>
  </si>
  <si>
    <t>Letzte Änderung: 07.07.2023</t>
  </si>
  <si>
    <r>
      <t>2021</t>
    </r>
    <r>
      <rPr>
        <vertAlign val="superscript"/>
        <sz val="8"/>
        <rFont val="Arial"/>
        <family val="2"/>
      </rPr>
      <t>3)</t>
    </r>
  </si>
  <si>
    <r>
      <t xml:space="preserve">Jahr </t>
    </r>
    <r>
      <rPr>
        <vertAlign val="superscript"/>
        <sz val="8"/>
        <rFont val="Arial"/>
        <family val="2"/>
      </rPr>
      <t>1)</t>
    </r>
  </si>
  <si>
    <t>Letzte Änderung: 17.07.2019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</si>
</sst>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__;\-#,###,##0.0__;\-__;@__"/>
    <numFmt numFmtId="165" formatCode="\+#,##0_ ;[Red]\ \-#,##0_ ;&quot;-&quot;_ ;@&quot; &quot;"/>
    <numFmt numFmtId="166" formatCode="mmmm\ yy"/>
    <numFmt numFmtId="167" formatCode="_ * #,##0_ ;_ * \-#,##0_ ;_ * &quot;-&quot;??_ ;_ @_ "/>
    <numFmt numFmtId="168" formatCode="_ * #,##0.0_ ;_ * \-#,##0.0_ ;_ * &quot;-&quot;??_ ;_ @_ "/>
  </numFmts>
  <fonts count="26">
    <font>
      <sz val="10"/>
      <name val="Arial"/>
    </font>
    <font>
      <sz val="8"/>
      <name val="Arial Narrow"/>
      <family val="2"/>
    </font>
    <font>
      <b/>
      <sz val="9"/>
      <name val="Arial"/>
      <family val="2"/>
    </font>
    <font>
      <sz val="8"/>
      <name val="Arial"/>
      <family val="2"/>
    </font>
    <font>
      <sz val="9"/>
      <name val="Arial"/>
      <family val="2"/>
    </font>
    <font>
      <sz val="10"/>
      <name val="Arial"/>
      <family val="2"/>
    </font>
    <font>
      <sz val="10"/>
      <name val="Arial"/>
      <family val="2"/>
    </font>
    <font>
      <sz val="11"/>
      <name val="Arial"/>
      <family val="2"/>
    </font>
    <font>
      <sz val="11"/>
      <color theme="1"/>
      <name val="Arial"/>
      <family val="2"/>
    </font>
    <font>
      <b/>
      <sz val="9"/>
      <color theme="1"/>
      <name val="Arial"/>
      <family val="2"/>
    </font>
    <font>
      <sz val="10"/>
      <color theme="1"/>
      <name val="Arial"/>
      <family val="2"/>
    </font>
    <font>
      <sz val="9"/>
      <color theme="1"/>
      <name val="Arial"/>
      <family val="2"/>
    </font>
    <font>
      <sz val="8"/>
      <color theme="1"/>
      <name val="Arial Narrow"/>
      <family val="2"/>
    </font>
    <font>
      <sz val="8"/>
      <color theme="1"/>
      <name val="Arial"/>
      <family val="2"/>
    </font>
    <font>
      <sz val="10.5"/>
      <color theme="1"/>
      <name val="Frutiger 45 Light"/>
      <family val="2"/>
    </font>
    <font>
      <sz val="11"/>
      <color rgb="FFFF0000"/>
      <name val="Arial"/>
      <family val="2"/>
    </font>
    <font>
      <sz val="10.5"/>
      <name val="Frutiger 45 Light"/>
      <family val="2"/>
    </font>
    <font>
      <b/>
      <sz val="10"/>
      <name val="Arial"/>
      <family val="2"/>
    </font>
    <font>
      <sz val="10"/>
      <color rgb="FFFF0000"/>
      <name val="Arial"/>
      <family val="2"/>
    </font>
    <font>
      <sz val="8"/>
      <color rgb="FFFF0000"/>
      <name val="Arial"/>
      <family val="2"/>
    </font>
    <font>
      <sz val="10.5"/>
      <color rgb="FFFF0000"/>
      <name val="Frutiger 45 Light"/>
      <family val="2"/>
    </font>
    <font>
      <sz val="8"/>
      <color rgb="FFFF0000"/>
      <name val="Arial Narrow"/>
      <family val="2"/>
    </font>
    <font>
      <vertAlign val="superscript"/>
      <sz val="8"/>
      <name val="Arial"/>
      <family val="2"/>
    </font>
    <font>
      <b/>
      <sz val="8"/>
      <name val="Arial"/>
      <family val="2"/>
    </font>
    <font>
      <vertAlign val="superscript"/>
      <sz val="8"/>
      <color theme="1"/>
      <name val="Arial"/>
      <family val="2"/>
    </font>
    <font>
      <b/>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0" fontId="6" fillId="0" borderId="0"/>
  </cellStyleXfs>
  <cellXfs count="150">
    <xf numFmtId="0" fontId="0" fillId="0" borderId="0" xfId="0"/>
    <xf numFmtId="0" fontId="1" fillId="2" borderId="0" xfId="0" applyFont="1" applyFill="1"/>
    <xf numFmtId="0" fontId="1" fillId="2" borderId="0" xfId="0" applyFont="1" applyFill="1" applyBorder="1"/>
    <xf numFmtId="0" fontId="1" fillId="2" borderId="0" xfId="0" applyFont="1" applyFill="1" applyAlignment="1">
      <alignment vertical="top"/>
    </xf>
    <xf numFmtId="0" fontId="4" fillId="2" borderId="0" xfId="0" applyFont="1" applyFill="1" applyAlignment="1"/>
    <xf numFmtId="0" fontId="3" fillId="2" borderId="0" xfId="0" applyFont="1" applyFill="1"/>
    <xf numFmtId="0" fontId="1" fillId="2" borderId="0" xfId="1" applyFont="1" applyFill="1" applyBorder="1"/>
    <xf numFmtId="0" fontId="5" fillId="2" borderId="0" xfId="0" applyFont="1" applyFill="1"/>
    <xf numFmtId="0" fontId="5" fillId="3" borderId="0" xfId="0" applyFont="1" applyFill="1"/>
    <xf numFmtId="0" fontId="7" fillId="2" borderId="0" xfId="0" applyFont="1" applyFill="1"/>
    <xf numFmtId="0" fontId="3" fillId="3" borderId="0" xfId="0" applyFont="1" applyFill="1"/>
    <xf numFmtId="0" fontId="7" fillId="3" borderId="0" xfId="0" applyFont="1" applyFill="1"/>
    <xf numFmtId="0" fontId="2" fillId="2" borderId="0" xfId="0" applyFont="1" applyFill="1" applyAlignment="1">
      <alignment horizontal="right" vertical="center"/>
    </xf>
    <xf numFmtId="0" fontId="2" fillId="3" borderId="0" xfId="0" applyFont="1" applyFill="1"/>
    <xf numFmtId="0" fontId="3" fillId="2" borderId="0" xfId="0" applyNumberFormat="1" applyFont="1" applyFill="1" applyBorder="1" applyAlignment="1">
      <alignment horizontal="left" wrapText="1"/>
    </xf>
    <xf numFmtId="167" fontId="3" fillId="2" borderId="0" xfId="0" applyNumberFormat="1" applyFont="1" applyFill="1" applyBorder="1" applyAlignment="1">
      <alignment horizontal="right"/>
    </xf>
    <xf numFmtId="0" fontId="3" fillId="4" borderId="0" xfId="0" quotePrefix="1" applyNumberFormat="1" applyFont="1" applyFill="1" applyBorder="1" applyAlignment="1">
      <alignment horizontal="left" wrapText="1"/>
    </xf>
    <xf numFmtId="167" fontId="3" fillId="4" borderId="0" xfId="0" applyNumberFormat="1" applyFont="1" applyFill="1" applyBorder="1" applyAlignment="1">
      <alignment horizontal="right"/>
    </xf>
    <xf numFmtId="168" fontId="3" fillId="4" borderId="0" xfId="0" applyNumberFormat="1" applyFont="1" applyFill="1" applyBorder="1" applyAlignment="1">
      <alignment horizontal="right"/>
    </xf>
    <xf numFmtId="0" fontId="3" fillId="2" borderId="0" xfId="0" quotePrefix="1" applyNumberFormat="1" applyFont="1" applyFill="1" applyBorder="1" applyAlignment="1">
      <alignment horizontal="left" wrapText="1"/>
    </xf>
    <xf numFmtId="168" fontId="3" fillId="2" borderId="0" xfId="0" applyNumberFormat="1" applyFont="1" applyFill="1" applyBorder="1" applyAlignment="1">
      <alignment horizontal="right"/>
    </xf>
    <xf numFmtId="0" fontId="3" fillId="3" borderId="0" xfId="0" quotePrefix="1" applyNumberFormat="1" applyFont="1" applyFill="1" applyBorder="1" applyAlignment="1">
      <alignment horizontal="left" wrapText="1"/>
    </xf>
    <xf numFmtId="167" fontId="3" fillId="3" borderId="0" xfId="0" applyNumberFormat="1" applyFont="1" applyFill="1" applyBorder="1" applyAlignment="1">
      <alignment horizontal="right"/>
    </xf>
    <xf numFmtId="168" fontId="3" fillId="3" borderId="0" xfId="0" applyNumberFormat="1" applyFont="1" applyFill="1" applyBorder="1" applyAlignment="1">
      <alignment horizontal="right"/>
    </xf>
    <xf numFmtId="167" fontId="3" fillId="3" borderId="1" xfId="0" applyNumberFormat="1" applyFont="1" applyFill="1" applyBorder="1" applyAlignment="1">
      <alignment horizontal="right"/>
    </xf>
    <xf numFmtId="168" fontId="3" fillId="3" borderId="1" xfId="0" applyNumberFormat="1" applyFont="1" applyFill="1" applyBorder="1" applyAlignment="1">
      <alignment horizontal="right"/>
    </xf>
    <xf numFmtId="0" fontId="3" fillId="3" borderId="0" xfId="0" applyNumberFormat="1" applyFont="1" applyFill="1" applyBorder="1" applyAlignment="1">
      <alignment horizontal="left" vertical="top"/>
    </xf>
    <xf numFmtId="0" fontId="3" fillId="2" borderId="0" xfId="0" applyNumberFormat="1" applyFont="1" applyFill="1" applyBorder="1" applyAlignment="1">
      <alignment horizontal="left" vertical="top"/>
    </xf>
    <xf numFmtId="166" fontId="3" fillId="2" borderId="0" xfId="0" quotePrefix="1" applyNumberFormat="1" applyFont="1" applyFill="1" applyBorder="1" applyAlignment="1">
      <alignment horizontal="left" vertical="top" wrapText="1"/>
    </xf>
    <xf numFmtId="0" fontId="3" fillId="2" borderId="0" xfId="1" applyFont="1" applyFill="1" applyBorder="1"/>
    <xf numFmtId="0" fontId="3" fillId="4" borderId="0" xfId="0" applyNumberFormat="1" applyFont="1" applyFill="1" applyBorder="1" applyAlignment="1">
      <alignment horizontal="left"/>
    </xf>
    <xf numFmtId="164" fontId="3" fillId="4" borderId="0" xfId="0" applyNumberFormat="1" applyFont="1" applyFill="1" applyBorder="1" applyAlignment="1">
      <alignment horizontal="right"/>
    </xf>
    <xf numFmtId="0" fontId="2" fillId="0" borderId="0" xfId="0" applyFont="1" applyFill="1"/>
    <xf numFmtId="0" fontId="10" fillId="0" borderId="0" xfId="0" applyFont="1" applyFill="1"/>
    <xf numFmtId="0" fontId="9" fillId="0" borderId="0" xfId="0" applyFont="1" applyFill="1" applyAlignment="1">
      <alignment horizontal="right" vertical="center"/>
    </xf>
    <xf numFmtId="0" fontId="11" fillId="0" borderId="0" xfId="0" applyFont="1" applyFill="1" applyAlignment="1"/>
    <xf numFmtId="0" fontId="12" fillId="0" borderId="0" xfId="0" applyFont="1" applyFill="1" applyBorder="1"/>
    <xf numFmtId="0" fontId="12" fillId="0" borderId="0" xfId="0" applyFont="1" applyFill="1"/>
    <xf numFmtId="0" fontId="11" fillId="0" borderId="0" xfId="0" applyFont="1" applyFill="1" applyBorder="1" applyAlignment="1"/>
    <xf numFmtId="0" fontId="9" fillId="0" borderId="0" xfId="0" applyFont="1" applyFill="1" applyBorder="1" applyAlignment="1"/>
    <xf numFmtId="0" fontId="12" fillId="0" borderId="0" xfId="0" applyFont="1" applyFill="1" applyAlignment="1">
      <alignment vertical="top"/>
    </xf>
    <xf numFmtId="167" fontId="13" fillId="0" borderId="0" xfId="0" applyNumberFormat="1" applyFont="1" applyFill="1" applyBorder="1" applyAlignment="1">
      <alignment horizontal="right"/>
    </xf>
    <xf numFmtId="0" fontId="13" fillId="0" borderId="0" xfId="0" applyFont="1" applyFill="1"/>
    <xf numFmtId="0" fontId="8" fillId="0" borderId="0" xfId="0" applyFont="1" applyFill="1"/>
    <xf numFmtId="0" fontId="3" fillId="0" borderId="0" xfId="0" applyNumberFormat="1" applyFont="1" applyFill="1" applyBorder="1" applyAlignment="1">
      <alignment horizontal="left" wrapText="1"/>
    </xf>
    <xf numFmtId="167" fontId="3" fillId="0" borderId="0" xfId="0" applyNumberFormat="1" applyFont="1" applyFill="1" applyBorder="1" applyAlignment="1">
      <alignment horizontal="right"/>
    </xf>
    <xf numFmtId="0" fontId="3" fillId="0" borderId="0" xfId="0" applyFont="1" applyFill="1" applyBorder="1"/>
    <xf numFmtId="0" fontId="7" fillId="0" borderId="0" xfId="0" applyFont="1" applyFill="1" applyBorder="1"/>
    <xf numFmtId="0" fontId="15" fillId="0" borderId="0" xfId="0" applyFont="1" applyFill="1" applyBorder="1"/>
    <xf numFmtId="0" fontId="13" fillId="0" borderId="0" xfId="0" applyNumberFormat="1" applyFont="1" applyFill="1" applyBorder="1" applyAlignment="1">
      <alignment horizontal="left" vertical="top"/>
    </xf>
    <xf numFmtId="0" fontId="14" fillId="0" borderId="0" xfId="0" applyFont="1" applyFill="1"/>
    <xf numFmtId="0" fontId="13" fillId="0" borderId="0" xfId="1" applyFont="1" applyFill="1" applyBorder="1"/>
    <xf numFmtId="0" fontId="1" fillId="0" borderId="0" xfId="0" applyFont="1" applyFill="1"/>
    <xf numFmtId="0" fontId="2" fillId="0" borderId="0" xfId="0" applyFont="1" applyFill="1" applyAlignment="1">
      <alignment horizontal="right" vertical="center"/>
    </xf>
    <xf numFmtId="0" fontId="4" fillId="0" borderId="0" xfId="0" applyFont="1" applyFill="1" applyBorder="1" applyAlignment="1">
      <alignment vertical="top"/>
    </xf>
    <xf numFmtId="0" fontId="2" fillId="0" borderId="0" xfId="0" applyFont="1" applyFill="1" applyBorder="1" applyAlignment="1">
      <alignment vertical="top"/>
    </xf>
    <xf numFmtId="0" fontId="2" fillId="0" borderId="0" xfId="0" applyFont="1" applyFill="1" applyBorder="1" applyAlignment="1"/>
    <xf numFmtId="0" fontId="1" fillId="0" borderId="0" xfId="0" applyFont="1" applyFill="1" applyAlignment="1">
      <alignment vertical="top"/>
    </xf>
    <xf numFmtId="0" fontId="3" fillId="0" borderId="0" xfId="0" applyNumberFormat="1" applyFont="1" applyFill="1" applyBorder="1" applyAlignment="1">
      <alignment horizontal="left"/>
    </xf>
    <xf numFmtId="164" fontId="3" fillId="0" borderId="0" xfId="0" applyNumberFormat="1" applyFont="1" applyFill="1" applyBorder="1" applyAlignment="1">
      <alignment horizontal="right"/>
    </xf>
    <xf numFmtId="0" fontId="3" fillId="0" borderId="1" xfId="0" applyNumberFormat="1" applyFont="1" applyFill="1" applyBorder="1" applyAlignment="1">
      <alignment horizontal="left"/>
    </xf>
    <xf numFmtId="164" fontId="3" fillId="0" borderId="1" xfId="0" applyNumberFormat="1" applyFont="1" applyFill="1" applyBorder="1" applyAlignment="1">
      <alignment horizontal="right"/>
    </xf>
    <xf numFmtId="0" fontId="3" fillId="0" borderId="0" xfId="0" applyFont="1" applyFill="1"/>
    <xf numFmtId="0" fontId="3" fillId="0" borderId="0" xfId="1" applyFont="1" applyFill="1" applyBorder="1"/>
    <xf numFmtId="0" fontId="1" fillId="0" borderId="0" xfId="1" applyFont="1" applyFill="1" applyBorder="1"/>
    <xf numFmtId="0" fontId="5" fillId="0" borderId="0" xfId="0" applyFont="1" applyFill="1"/>
    <xf numFmtId="0" fontId="3" fillId="0" borderId="0" xfId="0" applyNumberFormat="1" applyFont="1" applyFill="1"/>
    <xf numFmtId="0" fontId="3" fillId="0" borderId="2" xfId="0" applyFont="1" applyFill="1" applyBorder="1" applyAlignment="1">
      <alignment horizontal="left" vertical="top"/>
    </xf>
    <xf numFmtId="0" fontId="3" fillId="0" borderId="5" xfId="0" applyFont="1" applyFill="1" applyBorder="1" applyAlignment="1">
      <alignment horizontal="left" vertical="top" wrapText="1"/>
    </xf>
    <xf numFmtId="0" fontId="3" fillId="0" borderId="0" xfId="0" applyFont="1" applyAlignment="1">
      <alignment vertical="center"/>
    </xf>
    <xf numFmtId="0" fontId="3" fillId="3" borderId="1" xfId="0" quotePrefix="1" applyNumberFormat="1" applyFont="1" applyFill="1" applyBorder="1" applyAlignment="1">
      <alignment horizontal="left" wrapText="1"/>
    </xf>
    <xf numFmtId="0" fontId="3" fillId="0" borderId="0" xfId="0" quotePrefix="1" applyNumberFormat="1" applyFont="1" applyFill="1" applyBorder="1" applyAlignment="1">
      <alignment horizontal="left" wrapText="1"/>
    </xf>
    <xf numFmtId="0" fontId="7" fillId="0" borderId="0" xfId="0" applyFont="1" applyFill="1"/>
    <xf numFmtId="0" fontId="4" fillId="0" borderId="0" xfId="0" applyFont="1" applyFill="1" applyAlignment="1"/>
    <xf numFmtId="0" fontId="1" fillId="0" borderId="0" xfId="0" applyFont="1" applyFill="1" applyBorder="1"/>
    <xf numFmtId="0" fontId="16" fillId="0" borderId="0" xfId="0" applyFont="1" applyFill="1"/>
    <xf numFmtId="0" fontId="4" fillId="0" borderId="0" xfId="0" applyFont="1" applyFill="1" applyBorder="1" applyAlignment="1"/>
    <xf numFmtId="0" fontId="3" fillId="0" borderId="0" xfId="0" applyNumberFormat="1" applyFont="1" applyFill="1" applyBorder="1" applyAlignment="1">
      <alignment horizontal="left" vertical="top"/>
    </xf>
    <xf numFmtId="0" fontId="3" fillId="0" borderId="10" xfId="0" quotePrefix="1" applyNumberFormat="1" applyFont="1" applyFill="1" applyBorder="1" applyAlignment="1">
      <alignment horizontal="left" wrapText="1"/>
    </xf>
    <xf numFmtId="0" fontId="18" fillId="0" borderId="0" xfId="0" applyFont="1" applyFill="1"/>
    <xf numFmtId="0" fontId="17" fillId="0" borderId="0" xfId="0" applyFont="1" applyFill="1" applyAlignment="1">
      <alignment horizontal="right"/>
    </xf>
    <xf numFmtId="166" fontId="19" fillId="0" borderId="0" xfId="0" applyNumberFormat="1" applyFont="1" applyFill="1" applyBorder="1" applyAlignment="1">
      <alignment horizontal="left" vertical="top"/>
    </xf>
    <xf numFmtId="0" fontId="20" fillId="0" borderId="0" xfId="0" applyFont="1" applyFill="1"/>
    <xf numFmtId="0" fontId="19" fillId="0" borderId="0" xfId="0" applyFont="1" applyFill="1"/>
    <xf numFmtId="0" fontId="18" fillId="2" borderId="0" xfId="0" applyFont="1" applyFill="1"/>
    <xf numFmtId="0" fontId="19" fillId="2" borderId="0" xfId="0" applyFont="1" applyFill="1"/>
    <xf numFmtId="0" fontId="18" fillId="3" borderId="0" xfId="0" applyFont="1" applyFill="1"/>
    <xf numFmtId="0" fontId="21" fillId="0" borderId="0" xfId="0" applyFont="1" applyFill="1"/>
    <xf numFmtId="166" fontId="3" fillId="0" borderId="0" xfId="0" quotePrefix="1" applyNumberFormat="1" applyFont="1" applyFill="1" applyBorder="1" applyAlignment="1">
      <alignment horizontal="left" vertical="top" wrapText="1"/>
    </xf>
    <xf numFmtId="166" fontId="3" fillId="0" borderId="0" xfId="0" applyNumberFormat="1" applyFont="1" applyFill="1" applyBorder="1" applyAlignment="1">
      <alignment horizontal="left" vertical="top"/>
    </xf>
    <xf numFmtId="0" fontId="3" fillId="3" borderId="0" xfId="0" applyFont="1" applyFill="1" applyBorder="1"/>
    <xf numFmtId="166" fontId="3" fillId="2" borderId="0" xfId="0" applyNumberFormat="1" applyFont="1" applyFill="1" applyBorder="1" applyAlignment="1">
      <alignment horizontal="left" vertical="top" wrapText="1"/>
    </xf>
    <xf numFmtId="167" fontId="23" fillId="0" borderId="0" xfId="0" applyNumberFormat="1" applyFont="1" applyFill="1" applyBorder="1" applyAlignment="1">
      <alignment horizontal="right"/>
    </xf>
    <xf numFmtId="0" fontId="13" fillId="0" borderId="6" xfId="0" applyNumberFormat="1" applyFont="1" applyFill="1" applyBorder="1" applyAlignment="1">
      <alignment horizontal="center"/>
    </xf>
    <xf numFmtId="0" fontId="13" fillId="0" borderId="4" xfId="0" applyNumberFormat="1" applyFont="1" applyFill="1" applyBorder="1" applyAlignment="1">
      <alignment horizontal="center"/>
    </xf>
    <xf numFmtId="0" fontId="25" fillId="0" borderId="5" xfId="0" applyNumberFormat="1" applyFont="1" applyFill="1" applyBorder="1" applyAlignment="1">
      <alignment horizontal="center"/>
    </xf>
    <xf numFmtId="167" fontId="23" fillId="4" borderId="0" xfId="0" applyNumberFormat="1" applyFont="1" applyFill="1" applyBorder="1" applyAlignment="1">
      <alignment horizontal="right"/>
    </xf>
    <xf numFmtId="166" fontId="3" fillId="2" borderId="0" xfId="0" applyNumberFormat="1" applyFont="1" applyFill="1" applyBorder="1" applyAlignment="1">
      <alignment horizontal="left" vertical="top"/>
    </xf>
    <xf numFmtId="0" fontId="3" fillId="2" borderId="6" xfId="0" applyNumberFormat="1" applyFont="1" applyFill="1" applyBorder="1" applyAlignment="1">
      <alignment horizontal="center"/>
    </xf>
    <xf numFmtId="0" fontId="3" fillId="2" borderId="4" xfId="0" applyNumberFormat="1" applyFont="1" applyFill="1" applyBorder="1" applyAlignment="1">
      <alignment horizontal="center"/>
    </xf>
    <xf numFmtId="0" fontId="3" fillId="2" borderId="7" xfId="0" applyNumberFormat="1" applyFont="1" applyFill="1" applyBorder="1" applyAlignment="1">
      <alignment horizontal="center"/>
    </xf>
    <xf numFmtId="0" fontId="3" fillId="2" borderId="3" xfId="0" applyNumberFormat="1" applyFont="1" applyFill="1" applyBorder="1" applyAlignment="1">
      <alignment horizontal="center"/>
    </xf>
    <xf numFmtId="0" fontId="3" fillId="0" borderId="0" xfId="0" quotePrefix="1" applyNumberFormat="1" applyFont="1" applyFill="1" applyBorder="1" applyAlignment="1">
      <alignment horizontal="left"/>
    </xf>
    <xf numFmtId="0" fontId="23" fillId="2" borderId="0" xfId="0" applyFont="1" applyFill="1"/>
    <xf numFmtId="0" fontId="3" fillId="3" borderId="12" xfId="0" applyNumberFormat="1" applyFont="1" applyFill="1" applyBorder="1" applyAlignment="1">
      <alignment horizontal="left" wrapText="1"/>
    </xf>
    <xf numFmtId="167" fontId="3" fillId="3" borderId="12" xfId="0" applyNumberFormat="1" applyFont="1" applyFill="1" applyBorder="1" applyAlignment="1">
      <alignment horizontal="right"/>
    </xf>
    <xf numFmtId="167" fontId="23" fillId="3" borderId="12" xfId="0" applyNumberFormat="1" applyFont="1" applyFill="1" applyBorder="1" applyAlignment="1">
      <alignment horizontal="right"/>
    </xf>
    <xf numFmtId="3" fontId="3" fillId="0" borderId="0" xfId="0" applyNumberFormat="1" applyFont="1" applyFill="1" applyBorder="1" applyAlignment="1"/>
    <xf numFmtId="0" fontId="7" fillId="0" borderId="0" xfId="0" applyFont="1"/>
    <xf numFmtId="0" fontId="3" fillId="0" borderId="0" xfId="0" quotePrefix="1" applyNumberFormat="1" applyFont="1" applyFill="1" applyBorder="1" applyAlignment="1">
      <alignment horizontal="left" wrapText="1"/>
    </xf>
    <xf numFmtId="0" fontId="3" fillId="0" borderId="1" xfId="0" quotePrefix="1" applyFont="1" applyBorder="1" applyAlignment="1">
      <alignment horizontal="left" wrapText="1"/>
    </xf>
    <xf numFmtId="3" fontId="3" fillId="0" borderId="1" xfId="0" applyNumberFormat="1" applyFont="1" applyBorder="1"/>
    <xf numFmtId="167" fontId="3" fillId="0" borderId="1" xfId="0" applyNumberFormat="1" applyFont="1" applyBorder="1" applyAlignment="1">
      <alignment horizontal="right"/>
    </xf>
    <xf numFmtId="167" fontId="23" fillId="0" borderId="1" xfId="0" applyNumberFormat="1" applyFont="1" applyBorder="1" applyAlignment="1">
      <alignment horizontal="right"/>
    </xf>
    <xf numFmtId="165" fontId="3" fillId="0" borderId="6" xfId="0" applyNumberFormat="1" applyFont="1" applyFill="1" applyBorder="1" applyAlignment="1">
      <alignment horizontal="center" vertical="center"/>
    </xf>
    <xf numFmtId="165" fontId="3" fillId="0" borderId="4"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165" fontId="23" fillId="0" borderId="5" xfId="0" applyNumberFormat="1" applyFont="1" applyFill="1" applyBorder="1" applyAlignment="1">
      <alignment horizontal="center" vertical="center"/>
    </xf>
    <xf numFmtId="0" fontId="3" fillId="0" borderId="0" xfId="0" quotePrefix="1" applyNumberFormat="1" applyFont="1" applyFill="1" applyBorder="1" applyAlignment="1">
      <alignment horizontal="left" wrapText="1"/>
    </xf>
    <xf numFmtId="0" fontId="3" fillId="0" borderId="0" xfId="0" quotePrefix="1" applyNumberFormat="1" applyFont="1" applyFill="1" applyBorder="1" applyAlignment="1">
      <alignment horizontal="left" vertical="top" wrapText="1"/>
    </xf>
    <xf numFmtId="165" fontId="13" fillId="0" borderId="8" xfId="0" applyNumberFormat="1" applyFont="1" applyFill="1" applyBorder="1" applyAlignment="1">
      <alignment horizontal="left" vertical="center"/>
    </xf>
    <xf numFmtId="0" fontId="10" fillId="0" borderId="9" xfId="0" applyFont="1" applyFill="1" applyBorder="1" applyAlignment="1">
      <alignment horizontal="left" vertical="center"/>
    </xf>
    <xf numFmtId="0" fontId="13" fillId="0" borderId="2" xfId="0" applyFont="1" applyFill="1" applyBorder="1" applyAlignment="1">
      <alignment horizontal="center" vertical="center"/>
    </xf>
    <xf numFmtId="0" fontId="10" fillId="0" borderId="10" xfId="0" applyFont="1" applyFill="1" applyBorder="1" applyAlignment="1">
      <alignment horizontal="center" vertical="center"/>
    </xf>
    <xf numFmtId="0" fontId="13" fillId="0" borderId="0" xfId="0" applyNumberFormat="1" applyFont="1" applyFill="1" applyBorder="1" applyAlignment="1">
      <alignment horizontal="left" vertical="top" wrapText="1"/>
    </xf>
    <xf numFmtId="0" fontId="10" fillId="0" borderId="0" xfId="0" applyFont="1" applyFill="1" applyAlignment="1">
      <alignment wrapText="1"/>
    </xf>
    <xf numFmtId="166" fontId="3" fillId="0" borderId="0" xfId="0" applyNumberFormat="1" applyFont="1" applyFill="1" applyBorder="1" applyAlignment="1">
      <alignment horizontal="left" vertical="top" wrapText="1"/>
    </xf>
    <xf numFmtId="0" fontId="5" fillId="0" borderId="0" xfId="0" applyFont="1" applyFill="1" applyAlignment="1">
      <alignment wrapText="1"/>
    </xf>
    <xf numFmtId="0" fontId="13" fillId="0" borderId="0" xfId="0" applyNumberFormat="1" applyFont="1" applyFill="1" applyBorder="1" applyAlignment="1">
      <alignment horizontal="left" vertical="top" wrapText="1" indent="1"/>
    </xf>
    <xf numFmtId="0" fontId="10" fillId="0" borderId="0" xfId="0" applyFont="1" applyFill="1" applyAlignment="1">
      <alignment horizontal="left" wrapText="1" indent="1"/>
    </xf>
    <xf numFmtId="0" fontId="3" fillId="2" borderId="2" xfId="0" applyFont="1" applyFill="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3" fillId="2" borderId="5" xfId="0" applyFont="1" applyFill="1" applyBorder="1" applyAlignment="1">
      <alignment horizontal="center" vertical="center"/>
    </xf>
    <xf numFmtId="0" fontId="5" fillId="0" borderId="11" xfId="0" applyFont="1" applyBorder="1" applyAlignment="1">
      <alignment horizontal="center" vertical="center"/>
    </xf>
    <xf numFmtId="165" fontId="3" fillId="2" borderId="8" xfId="0" applyNumberFormat="1" applyFont="1" applyFill="1" applyBorder="1" applyAlignment="1">
      <alignment horizontal="left" vertical="center"/>
    </xf>
    <xf numFmtId="0" fontId="5" fillId="0" borderId="9" xfId="0" applyFont="1" applyBorder="1" applyAlignment="1">
      <alignment horizontal="left" vertical="center"/>
    </xf>
    <xf numFmtId="166" fontId="3" fillId="2" borderId="0" xfId="0" applyNumberFormat="1" applyFont="1" applyFill="1" applyBorder="1" applyAlignment="1">
      <alignment horizontal="left" vertical="top" wrapText="1"/>
    </xf>
    <xf numFmtId="0" fontId="5" fillId="0" borderId="0" xfId="0" applyFont="1" applyAlignment="1">
      <alignment wrapText="1"/>
    </xf>
    <xf numFmtId="0" fontId="3" fillId="2" borderId="0" xfId="0" applyNumberFormat="1" applyFont="1" applyFill="1" applyBorder="1" applyAlignment="1">
      <alignment horizontal="left" vertical="top" wrapText="1"/>
    </xf>
    <xf numFmtId="0" fontId="3" fillId="2" borderId="0" xfId="0" applyNumberFormat="1" applyFont="1" applyFill="1" applyBorder="1" applyAlignment="1">
      <alignment horizontal="left" vertical="top" wrapText="1" indent="1"/>
    </xf>
    <xf numFmtId="0" fontId="5" fillId="0" borderId="0" xfId="0" applyFont="1" applyAlignment="1">
      <alignment horizontal="left" wrapText="1" indent="1"/>
    </xf>
    <xf numFmtId="0" fontId="3" fillId="0" borderId="8" xfId="0" applyFont="1" applyFill="1" applyBorder="1" applyAlignment="1">
      <alignment vertical="center"/>
    </xf>
    <xf numFmtId="0" fontId="3" fillId="0" borderId="9" xfId="0" applyFont="1" applyFill="1" applyBorder="1" applyAlignment="1">
      <alignment vertical="center"/>
    </xf>
    <xf numFmtId="0" fontId="3" fillId="0" borderId="0" xfId="0" quotePrefix="1" applyNumberFormat="1" applyFont="1" applyFill="1" applyBorder="1" applyAlignment="1">
      <alignment horizontal="left" vertical="center" wrapText="1"/>
    </xf>
    <xf numFmtId="0" fontId="23" fillId="2" borderId="4" xfId="0" applyNumberFormat="1" applyFont="1" applyFill="1" applyBorder="1" applyAlignment="1">
      <alignment horizontal="center"/>
    </xf>
    <xf numFmtId="167" fontId="23" fillId="2" borderId="0" xfId="0" applyNumberFormat="1" applyFont="1" applyFill="1" applyBorder="1" applyAlignment="1">
      <alignment horizontal="right"/>
    </xf>
    <xf numFmtId="167" fontId="23" fillId="3" borderId="0" xfId="0" applyNumberFormat="1" applyFont="1" applyFill="1" applyBorder="1" applyAlignment="1">
      <alignment horizontal="right"/>
    </xf>
    <xf numFmtId="167" fontId="23" fillId="3" borderId="1" xfId="0" applyNumberFormat="1" applyFont="1" applyFill="1" applyBorder="1" applyAlignment="1">
      <alignment horizontal="right"/>
    </xf>
    <xf numFmtId="0" fontId="23" fillId="2" borderId="5" xfId="0" applyNumberFormat="1" applyFont="1" applyFill="1" applyBorder="1" applyAlignment="1">
      <alignment horizontal="center"/>
    </xf>
  </cellXfs>
  <cellStyles count="2">
    <cellStyle name="Normal" xfId="0" builtinId="0"/>
    <cellStyle name="Standard_Mappe2" xfId="1" xr:uid="{00000000-0005-0000-0000-00000100000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
  <sheetViews>
    <sheetView showGridLines="0" tabSelected="1" zoomScaleNormal="100" workbookViewId="0"/>
  </sheetViews>
  <sheetFormatPr baseColWidth="10" defaultColWidth="11.42578125" defaultRowHeight="12.75"/>
  <cols>
    <col min="1" max="6" width="16.28515625" style="65" customWidth="1"/>
    <col min="7" max="16384" width="11.42578125" style="65"/>
  </cols>
  <sheetData>
    <row r="1" spans="1:6">
      <c r="A1" s="32" t="s">
        <v>0</v>
      </c>
      <c r="F1" s="80" t="s">
        <v>1</v>
      </c>
    </row>
    <row r="2" spans="1:6" s="52" customFormat="1">
      <c r="A2" s="73" t="s">
        <v>2</v>
      </c>
      <c r="B2" s="73"/>
      <c r="C2" s="73"/>
      <c r="D2" s="73"/>
      <c r="E2" s="74"/>
      <c r="F2" s="74"/>
    </row>
    <row r="3" spans="1:6" s="52" customFormat="1">
      <c r="A3" s="76" t="s">
        <v>3</v>
      </c>
      <c r="B3" s="56"/>
      <c r="C3" s="56"/>
      <c r="D3" s="56"/>
      <c r="E3" s="74"/>
      <c r="F3" s="74"/>
    </row>
    <row r="4" spans="1:6" s="57" customFormat="1">
      <c r="A4" s="116" t="s">
        <v>68</v>
      </c>
      <c r="B4" s="114" t="s">
        <v>4</v>
      </c>
      <c r="C4" s="115" t="s">
        <v>5</v>
      </c>
      <c r="D4" s="115" t="s">
        <v>6</v>
      </c>
      <c r="E4" s="116" t="s">
        <v>41</v>
      </c>
      <c r="F4" s="117" t="s">
        <v>7</v>
      </c>
    </row>
    <row r="5" spans="1:6">
      <c r="A5" s="78">
        <v>2019</v>
      </c>
      <c r="B5" s="45">
        <v>3581413</v>
      </c>
      <c r="C5" s="45">
        <v>132307</v>
      </c>
      <c r="D5" s="45">
        <f>3581413+132307</f>
        <v>3713720</v>
      </c>
      <c r="E5" s="45">
        <v>298869</v>
      </c>
      <c r="F5" s="92">
        <f>D5+E5</f>
        <v>4012589</v>
      </c>
    </row>
    <row r="6" spans="1:6">
      <c r="A6" s="109">
        <v>2020</v>
      </c>
      <c r="B6" s="45">
        <v>3606588</v>
      </c>
      <c r="C6" s="45">
        <v>139192</v>
      </c>
      <c r="D6" s="45">
        <f>3606588+139192</f>
        <v>3745780</v>
      </c>
      <c r="E6" s="45">
        <v>334213</v>
      </c>
      <c r="F6" s="92">
        <f>D6+E6</f>
        <v>4079993</v>
      </c>
    </row>
    <row r="7" spans="1:6" s="47" customFormat="1" ht="13.9" customHeight="1">
      <c r="A7" s="109" t="s">
        <v>67</v>
      </c>
      <c r="B7" s="107">
        <v>3645181</v>
      </c>
      <c r="C7" s="45">
        <v>133609</v>
      </c>
      <c r="D7" s="45">
        <f>SUM(B7:C7)</f>
        <v>3778790</v>
      </c>
      <c r="E7" s="45">
        <v>349275</v>
      </c>
      <c r="F7" s="92">
        <f>D7+E7</f>
        <v>4128065</v>
      </c>
    </row>
    <row r="8" spans="1:6" s="108" customFormat="1" ht="13.9" customHeight="1">
      <c r="A8" s="110">
        <v>2022</v>
      </c>
      <c r="B8" s="111">
        <v>3708520</v>
      </c>
      <c r="C8" s="112">
        <v>138471</v>
      </c>
      <c r="D8" s="112">
        <f>SUM(B8:C8)</f>
        <v>3846991</v>
      </c>
      <c r="E8" s="112">
        <v>370922</v>
      </c>
      <c r="F8" s="113">
        <f>D8+E8</f>
        <v>4217913</v>
      </c>
    </row>
    <row r="9" spans="1:6">
      <c r="A9" s="77" t="s">
        <v>8</v>
      </c>
      <c r="B9" s="45"/>
      <c r="C9" s="45"/>
      <c r="D9" s="45"/>
      <c r="E9" s="45"/>
      <c r="F9" s="45"/>
    </row>
    <row r="10" spans="1:6">
      <c r="A10" s="118" t="s">
        <v>60</v>
      </c>
      <c r="B10" s="118"/>
      <c r="C10" s="118"/>
      <c r="D10" s="118"/>
      <c r="E10" s="118"/>
      <c r="F10" s="118"/>
    </row>
    <row r="11" spans="1:6" ht="21" customHeight="1">
      <c r="A11" s="119" t="s">
        <v>61</v>
      </c>
      <c r="B11" s="119"/>
      <c r="C11" s="119"/>
      <c r="D11" s="119"/>
      <c r="E11" s="119"/>
      <c r="F11" s="119"/>
    </row>
    <row r="12" spans="1:6" ht="57.75" customHeight="1">
      <c r="A12" s="144" t="s">
        <v>62</v>
      </c>
      <c r="B12" s="144"/>
      <c r="C12" s="144"/>
      <c r="D12" s="144"/>
      <c r="E12" s="144"/>
      <c r="F12" s="144"/>
    </row>
    <row r="13" spans="1:6">
      <c r="A13" s="109"/>
      <c r="B13" s="45"/>
      <c r="C13" s="45"/>
      <c r="D13" s="45"/>
      <c r="E13" s="45"/>
      <c r="F13" s="45"/>
    </row>
    <row r="14" spans="1:6">
      <c r="A14" s="102" t="s">
        <v>9</v>
      </c>
      <c r="B14" s="109"/>
      <c r="C14" s="109"/>
      <c r="D14" s="109"/>
      <c r="E14" s="109"/>
      <c r="F14" s="109"/>
    </row>
    <row r="15" spans="1:6">
      <c r="A15" s="44" t="s">
        <v>65</v>
      </c>
      <c r="B15" s="45"/>
      <c r="C15" s="45"/>
      <c r="D15" s="45"/>
      <c r="E15" s="45"/>
      <c r="F15" s="45"/>
    </row>
    <row r="16" spans="1:6">
      <c r="A16" s="44"/>
      <c r="B16" s="45"/>
      <c r="C16" s="45"/>
      <c r="D16" s="45"/>
      <c r="E16" s="45"/>
      <c r="F16" s="45"/>
    </row>
    <row r="17" spans="1:6">
      <c r="A17" s="102" t="s">
        <v>11</v>
      </c>
      <c r="B17" s="109"/>
      <c r="C17" s="109"/>
      <c r="D17" s="109"/>
      <c r="E17" s="109"/>
      <c r="F17" s="109"/>
    </row>
    <row r="18" spans="1:6" s="72" customFormat="1" ht="14.25">
      <c r="A18" s="118" t="s">
        <v>66</v>
      </c>
      <c r="B18" s="118"/>
      <c r="C18" s="118"/>
      <c r="D18" s="118"/>
      <c r="E18" s="118"/>
      <c r="F18" s="118"/>
    </row>
    <row r="19" spans="1:6" s="47" customFormat="1" ht="13.9" customHeight="1"/>
    <row r="20" spans="1:6" s="47" customFormat="1" ht="13.9" customHeight="1">
      <c r="A20" s="44"/>
      <c r="B20" s="45"/>
      <c r="C20" s="45"/>
      <c r="D20" s="45"/>
      <c r="E20" s="45"/>
      <c r="F20" s="45"/>
    </row>
    <row r="21" spans="1:6" s="47" customFormat="1" ht="13.9" customHeight="1">
      <c r="A21" s="77"/>
      <c r="B21" s="77"/>
      <c r="C21" s="45"/>
      <c r="D21" s="45"/>
      <c r="E21" s="45"/>
      <c r="F21" s="45"/>
    </row>
    <row r="22" spans="1:6">
      <c r="A22" s="77"/>
      <c r="B22" s="77"/>
      <c r="C22" s="45"/>
      <c r="D22" s="45"/>
      <c r="E22" s="45"/>
      <c r="F22" s="45"/>
    </row>
    <row r="23" spans="1:6" s="75" customFormat="1" ht="13.5">
      <c r="A23" s="77"/>
      <c r="B23" s="77"/>
      <c r="C23" s="45"/>
      <c r="D23" s="45"/>
      <c r="E23" s="45"/>
      <c r="F23" s="45"/>
    </row>
    <row r="24" spans="1:6" s="75" customFormat="1" ht="13.5">
      <c r="A24" s="77"/>
      <c r="B24" s="77"/>
      <c r="C24" s="45"/>
      <c r="D24" s="45"/>
      <c r="E24" s="45"/>
      <c r="F24" s="45"/>
    </row>
    <row r="25" spans="1:6" s="75" customFormat="1" ht="13.5">
      <c r="A25" s="77"/>
      <c r="B25" s="77"/>
      <c r="C25" s="45"/>
      <c r="D25" s="45"/>
      <c r="E25" s="45"/>
      <c r="F25" s="45"/>
    </row>
    <row r="26" spans="1:6" s="47" customFormat="1" ht="13.9" customHeight="1">
      <c r="A26" s="77"/>
      <c r="B26" s="77"/>
      <c r="C26" s="45"/>
      <c r="D26" s="45"/>
      <c r="E26" s="45"/>
      <c r="F26" s="45"/>
    </row>
    <row r="27" spans="1:6" s="47" customFormat="1" ht="13.9" customHeight="1">
      <c r="A27" s="77"/>
      <c r="B27" s="77"/>
      <c r="C27" s="45"/>
      <c r="D27" s="45"/>
      <c r="E27" s="45"/>
      <c r="F27" s="45"/>
    </row>
    <row r="28" spans="1:6" s="47" customFormat="1" ht="13.9" customHeight="1">
      <c r="A28" s="77"/>
      <c r="B28" s="77"/>
      <c r="C28" s="45"/>
      <c r="D28" s="45"/>
      <c r="E28" s="45"/>
      <c r="F28" s="45"/>
    </row>
    <row r="29" spans="1:6" s="47" customFormat="1" ht="13.9" customHeight="1">
      <c r="A29" s="77"/>
      <c r="B29" s="77"/>
      <c r="C29" s="45"/>
      <c r="D29" s="45"/>
      <c r="E29" s="45"/>
      <c r="F29" s="45"/>
    </row>
    <row r="30" spans="1:6" s="47" customFormat="1" ht="13.9" customHeight="1">
      <c r="A30" s="77"/>
      <c r="B30" s="77"/>
      <c r="C30" s="45"/>
      <c r="D30" s="45"/>
      <c r="E30" s="45"/>
      <c r="F30" s="45"/>
    </row>
    <row r="31" spans="1:6" s="47" customFormat="1" ht="13.9" customHeight="1">
      <c r="A31" s="77"/>
      <c r="B31" s="77"/>
      <c r="C31" s="45"/>
      <c r="D31" s="45"/>
      <c r="E31" s="45"/>
      <c r="F31" s="45"/>
    </row>
    <row r="32" spans="1:6" s="47" customFormat="1" ht="13.9" customHeight="1">
      <c r="A32" s="77"/>
      <c r="B32" s="77"/>
      <c r="C32" s="45"/>
      <c r="D32" s="45"/>
      <c r="E32" s="45"/>
      <c r="F32" s="45"/>
    </row>
    <row r="33" spans="1:6" s="47" customFormat="1" ht="13.9" customHeight="1">
      <c r="A33" s="77"/>
      <c r="B33" s="77"/>
      <c r="C33" s="45"/>
      <c r="D33" s="45"/>
      <c r="E33" s="45"/>
      <c r="F33" s="45"/>
    </row>
    <row r="34" spans="1:6" s="47" customFormat="1" ht="13.9" customHeight="1">
      <c r="A34" s="77"/>
      <c r="B34" s="77"/>
      <c r="C34" s="45"/>
      <c r="D34" s="45"/>
      <c r="E34" s="45"/>
      <c r="F34" s="45"/>
    </row>
    <row r="35" spans="1:6" s="47" customFormat="1" ht="13.9" customHeight="1">
      <c r="A35" s="77"/>
      <c r="B35" s="77"/>
      <c r="C35" s="45"/>
      <c r="D35" s="45"/>
      <c r="E35" s="45"/>
      <c r="F35" s="45"/>
    </row>
    <row r="36" spans="1:6" s="47" customFormat="1" ht="13.9" customHeight="1">
      <c r="A36" s="77"/>
      <c r="B36" s="77"/>
      <c r="C36" s="45"/>
      <c r="D36" s="45"/>
      <c r="E36" s="45"/>
      <c r="F36" s="45"/>
    </row>
    <row r="37" spans="1:6" s="47" customFormat="1" ht="13.9" customHeight="1">
      <c r="A37" s="77"/>
      <c r="B37" s="77"/>
      <c r="C37" s="45"/>
      <c r="D37" s="45"/>
      <c r="E37" s="45"/>
      <c r="F37" s="45"/>
    </row>
    <row r="38" spans="1:6" s="47" customFormat="1" ht="13.9" customHeight="1">
      <c r="A38" s="77"/>
      <c r="B38" s="77"/>
      <c r="C38" s="45"/>
      <c r="D38" s="45"/>
      <c r="E38" s="45"/>
      <c r="F38" s="45"/>
    </row>
    <row r="39" spans="1:6" s="47" customFormat="1" ht="13.9" customHeight="1">
      <c r="A39" s="77"/>
      <c r="B39" s="77"/>
      <c r="C39" s="45"/>
      <c r="D39" s="45"/>
      <c r="E39" s="45"/>
      <c r="F39" s="45"/>
    </row>
    <row r="40" spans="1:6" s="47" customFormat="1" ht="13.9" customHeight="1">
      <c r="A40" s="77"/>
      <c r="B40" s="77"/>
      <c r="C40" s="45"/>
      <c r="D40" s="45"/>
      <c r="E40" s="45"/>
      <c r="F40" s="45"/>
    </row>
  </sheetData>
  <mergeCells count="4">
    <mergeCell ref="A10:F10"/>
    <mergeCell ref="A11:F11"/>
    <mergeCell ref="A18:F18"/>
    <mergeCell ref="A12:F12"/>
  </mergeCells>
  <pageMargins left="0.7" right="0.7" top="0.75" bottom="0.75" header="0.3" footer="0.3"/>
  <pageSetup paperSize="9" orientation="landscape" r:id="rId1"/>
  <ignoredErrors>
    <ignoredError sqref="D7:D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2"/>
  <sheetViews>
    <sheetView showGridLines="0" zoomScaleNormal="100" workbookViewId="0">
      <pane ySplit="5" topLeftCell="A6" activePane="bottomLeft" state="frozen"/>
      <selection pane="bottomLeft"/>
    </sheetView>
  </sheetViews>
  <sheetFormatPr baseColWidth="10" defaultColWidth="11.42578125" defaultRowHeight="12.75"/>
  <cols>
    <col min="1" max="1" width="10" style="33" customWidth="1"/>
    <col min="2" max="11" width="11.5703125" style="33" customWidth="1"/>
    <col min="12" max="16384" width="11.42578125" style="33"/>
  </cols>
  <sheetData>
    <row r="1" spans="1:11">
      <c r="A1" s="32" t="s">
        <v>0</v>
      </c>
      <c r="K1" s="34" t="s">
        <v>1</v>
      </c>
    </row>
    <row r="2" spans="1:11" s="37" customFormat="1">
      <c r="A2" s="35" t="s">
        <v>2</v>
      </c>
      <c r="B2" s="35"/>
      <c r="C2" s="35"/>
      <c r="D2" s="35"/>
      <c r="E2" s="36"/>
      <c r="F2" s="36"/>
    </row>
    <row r="3" spans="1:11" s="37" customFormat="1">
      <c r="A3" s="38" t="s">
        <v>3</v>
      </c>
      <c r="B3" s="39"/>
      <c r="C3" s="39"/>
      <c r="D3" s="39"/>
      <c r="E3" s="36"/>
      <c r="F3" s="36"/>
    </row>
    <row r="4" spans="1:11" s="40" customFormat="1">
      <c r="A4" s="120" t="s">
        <v>12</v>
      </c>
      <c r="B4" s="122" t="s">
        <v>13</v>
      </c>
      <c r="C4" s="123"/>
      <c r="D4" s="123"/>
      <c r="E4" s="123"/>
      <c r="F4" s="123"/>
      <c r="G4" s="122" t="s">
        <v>14</v>
      </c>
      <c r="H4" s="123"/>
      <c r="I4" s="123"/>
      <c r="J4" s="123"/>
      <c r="K4" s="123"/>
    </row>
    <row r="5" spans="1:11" s="40" customFormat="1">
      <c r="A5" s="121"/>
      <c r="B5" s="93" t="s">
        <v>42</v>
      </c>
      <c r="C5" s="94" t="s">
        <v>43</v>
      </c>
      <c r="D5" s="94" t="s">
        <v>44</v>
      </c>
      <c r="E5" s="94" t="s">
        <v>45</v>
      </c>
      <c r="F5" s="94" t="s">
        <v>15</v>
      </c>
      <c r="G5" s="93" t="s">
        <v>42</v>
      </c>
      <c r="H5" s="94" t="s">
        <v>43</v>
      </c>
      <c r="I5" s="94" t="s">
        <v>44</v>
      </c>
      <c r="J5" s="94" t="s">
        <v>45</v>
      </c>
      <c r="K5" s="95" t="s">
        <v>7</v>
      </c>
    </row>
    <row r="6" spans="1:11">
      <c r="A6" s="16" t="s">
        <v>16</v>
      </c>
      <c r="B6" s="17">
        <v>2666764</v>
      </c>
      <c r="C6" s="17">
        <v>74716</v>
      </c>
      <c r="D6" s="17" t="s">
        <v>17</v>
      </c>
      <c r="E6" s="17">
        <v>33231</v>
      </c>
      <c r="F6" s="17">
        <v>2774711</v>
      </c>
      <c r="G6" s="17">
        <v>2627818</v>
      </c>
      <c r="H6" s="17">
        <v>22643</v>
      </c>
      <c r="I6" s="17" t="s">
        <v>17</v>
      </c>
      <c r="J6" s="17">
        <v>33162</v>
      </c>
      <c r="K6" s="96">
        <v>2683623</v>
      </c>
    </row>
    <row r="7" spans="1:11">
      <c r="A7" s="71" t="s">
        <v>18</v>
      </c>
      <c r="B7" s="45">
        <v>2642530</v>
      </c>
      <c r="C7" s="45">
        <v>73095</v>
      </c>
      <c r="D7" s="45" t="s">
        <v>17</v>
      </c>
      <c r="E7" s="45">
        <v>86147</v>
      </c>
      <c r="F7" s="45">
        <v>2801772</v>
      </c>
      <c r="G7" s="45">
        <v>2612743</v>
      </c>
      <c r="H7" s="45">
        <v>21851</v>
      </c>
      <c r="I7" s="45" t="s">
        <v>17</v>
      </c>
      <c r="J7" s="45">
        <v>88977</v>
      </c>
      <c r="K7" s="92">
        <v>2723571</v>
      </c>
    </row>
    <row r="8" spans="1:11">
      <c r="A8" s="71" t="s">
        <v>19</v>
      </c>
      <c r="B8" s="45">
        <v>2649944</v>
      </c>
      <c r="C8" s="45">
        <v>73191</v>
      </c>
      <c r="D8" s="45" t="s">
        <v>17</v>
      </c>
      <c r="E8" s="45">
        <v>125171</v>
      </c>
      <c r="F8" s="45">
        <v>2848306</v>
      </c>
      <c r="G8" s="45">
        <v>2630472</v>
      </c>
      <c r="H8" s="45">
        <v>21691</v>
      </c>
      <c r="I8" s="45" t="s">
        <v>17</v>
      </c>
      <c r="J8" s="45">
        <v>130024</v>
      </c>
      <c r="K8" s="92">
        <v>2782187</v>
      </c>
    </row>
    <row r="9" spans="1:11">
      <c r="A9" s="71" t="s">
        <v>20</v>
      </c>
      <c r="B9" s="45">
        <v>2645216</v>
      </c>
      <c r="C9" s="45">
        <v>71222</v>
      </c>
      <c r="D9" s="45" t="s">
        <v>17</v>
      </c>
      <c r="E9" s="45">
        <v>141081</v>
      </c>
      <c r="F9" s="45">
        <v>2857519</v>
      </c>
      <c r="G9" s="45">
        <v>2632120</v>
      </c>
      <c r="H9" s="45">
        <v>21350</v>
      </c>
      <c r="I9" s="45" t="s">
        <v>17</v>
      </c>
      <c r="J9" s="45">
        <v>145857</v>
      </c>
      <c r="K9" s="92">
        <v>2799327</v>
      </c>
    </row>
    <row r="10" spans="1:11">
      <c r="A10" s="71" t="s">
        <v>21</v>
      </c>
      <c r="B10" s="45">
        <v>2657655</v>
      </c>
      <c r="C10" s="45">
        <v>70533</v>
      </c>
      <c r="D10" s="45" t="s">
        <v>17</v>
      </c>
      <c r="E10" s="45">
        <v>157380</v>
      </c>
      <c r="F10" s="45">
        <v>2885568</v>
      </c>
      <c r="G10" s="45">
        <v>2658154</v>
      </c>
      <c r="H10" s="45">
        <v>21576</v>
      </c>
      <c r="I10" s="45" t="s">
        <v>17</v>
      </c>
      <c r="J10" s="45">
        <v>162418</v>
      </c>
      <c r="K10" s="92">
        <v>2842148</v>
      </c>
    </row>
    <row r="11" spans="1:11">
      <c r="A11" s="16" t="s">
        <v>22</v>
      </c>
      <c r="B11" s="17">
        <v>2666984</v>
      </c>
      <c r="C11" s="17">
        <v>70942</v>
      </c>
      <c r="D11" s="17" t="s">
        <v>17</v>
      </c>
      <c r="E11" s="17">
        <v>176149</v>
      </c>
      <c r="F11" s="17">
        <v>2914075</v>
      </c>
      <c r="G11" s="17">
        <v>2681543</v>
      </c>
      <c r="H11" s="17">
        <v>21752</v>
      </c>
      <c r="I11" s="17" t="s">
        <v>17</v>
      </c>
      <c r="J11" s="17">
        <v>181346</v>
      </c>
      <c r="K11" s="96">
        <v>2884641</v>
      </c>
    </row>
    <row r="12" spans="1:11">
      <c r="A12" s="71" t="s">
        <v>23</v>
      </c>
      <c r="B12" s="45">
        <v>2671324</v>
      </c>
      <c r="C12" s="45">
        <v>70837</v>
      </c>
      <c r="D12" s="45" t="s">
        <v>17</v>
      </c>
      <c r="E12" s="45">
        <v>164976</v>
      </c>
      <c r="F12" s="45">
        <v>2907137</v>
      </c>
      <c r="G12" s="45">
        <v>2692752</v>
      </c>
      <c r="H12" s="45">
        <v>22609</v>
      </c>
      <c r="I12" s="45" t="s">
        <v>17</v>
      </c>
      <c r="J12" s="45">
        <v>169755</v>
      </c>
      <c r="K12" s="92">
        <v>2885116</v>
      </c>
    </row>
    <row r="13" spans="1:11">
      <c r="A13" s="71" t="s">
        <v>24</v>
      </c>
      <c r="B13" s="45">
        <v>2686199</v>
      </c>
      <c r="C13" s="45">
        <v>71285</v>
      </c>
      <c r="D13" s="45" t="s">
        <v>17</v>
      </c>
      <c r="E13" s="45">
        <v>183496</v>
      </c>
      <c r="F13" s="45">
        <v>2940980</v>
      </c>
      <c r="G13" s="45">
        <v>2717476</v>
      </c>
      <c r="H13" s="45">
        <v>23365</v>
      </c>
      <c r="I13" s="45" t="s">
        <v>17</v>
      </c>
      <c r="J13" s="45">
        <v>187646</v>
      </c>
      <c r="K13" s="92">
        <v>2928487</v>
      </c>
    </row>
    <row r="14" spans="1:11">
      <c r="A14" s="44" t="s">
        <v>63</v>
      </c>
      <c r="B14" s="45">
        <v>2753483</v>
      </c>
      <c r="C14" s="45">
        <v>24303</v>
      </c>
      <c r="D14" s="45">
        <v>48778</v>
      </c>
      <c r="E14" s="45">
        <v>204738</v>
      </c>
      <c r="F14" s="45">
        <v>3031302</v>
      </c>
      <c r="G14" s="45">
        <v>2776264</v>
      </c>
      <c r="H14" s="45">
        <v>5926</v>
      </c>
      <c r="I14" s="45">
        <v>22182</v>
      </c>
      <c r="J14" s="45">
        <v>208781</v>
      </c>
      <c r="K14" s="92">
        <v>3013153</v>
      </c>
    </row>
    <row r="15" spans="1:11">
      <c r="A15" s="44">
        <v>2009</v>
      </c>
      <c r="B15" s="45">
        <v>2789512</v>
      </c>
      <c r="C15" s="45">
        <v>31569</v>
      </c>
      <c r="D15" s="45">
        <v>57210</v>
      </c>
      <c r="E15" s="45">
        <v>222875</v>
      </c>
      <c r="F15" s="45">
        <v>3101166</v>
      </c>
      <c r="G15" s="45">
        <v>2816861</v>
      </c>
      <c r="H15" s="45">
        <v>6705</v>
      </c>
      <c r="I15" s="45">
        <v>24443</v>
      </c>
      <c r="J15" s="45">
        <v>222875</v>
      </c>
      <c r="K15" s="92">
        <v>3070884</v>
      </c>
    </row>
    <row r="16" spans="1:11">
      <c r="A16" s="16">
        <v>2010</v>
      </c>
      <c r="B16" s="17">
        <v>2813872</v>
      </c>
      <c r="C16" s="17">
        <v>37284</v>
      </c>
      <c r="D16" s="17">
        <v>61743</v>
      </c>
      <c r="E16" s="17">
        <v>228682</v>
      </c>
      <c r="F16" s="17">
        <v>3141581</v>
      </c>
      <c r="G16" s="17">
        <v>2850464</v>
      </c>
      <c r="H16" s="17">
        <v>7960</v>
      </c>
      <c r="I16" s="17">
        <v>25986</v>
      </c>
      <c r="J16" s="17">
        <v>228682</v>
      </c>
      <c r="K16" s="96">
        <v>3113092</v>
      </c>
    </row>
    <row r="17" spans="1:11">
      <c r="A17" s="44">
        <v>2011</v>
      </c>
      <c r="B17" s="45">
        <v>2818502</v>
      </c>
      <c r="C17" s="45">
        <v>38809</v>
      </c>
      <c r="D17" s="45">
        <v>61531</v>
      </c>
      <c r="E17" s="45">
        <v>244497</v>
      </c>
      <c r="F17" s="45">
        <v>3163339</v>
      </c>
      <c r="G17" s="45">
        <v>2864793</v>
      </c>
      <c r="H17" s="45">
        <v>8414</v>
      </c>
      <c r="I17" s="45">
        <v>26056</v>
      </c>
      <c r="J17" s="45">
        <v>244497</v>
      </c>
      <c r="K17" s="92">
        <v>3143760</v>
      </c>
    </row>
    <row r="18" spans="1:11">
      <c r="A18" s="44">
        <v>2012</v>
      </c>
      <c r="B18" s="45">
        <v>2852353</v>
      </c>
      <c r="C18" s="45">
        <v>45129</v>
      </c>
      <c r="D18" s="45">
        <v>63738</v>
      </c>
      <c r="E18" s="45">
        <v>264533</v>
      </c>
      <c r="F18" s="45">
        <v>3225753</v>
      </c>
      <c r="G18" s="45">
        <v>2905499</v>
      </c>
      <c r="H18" s="45">
        <v>9567</v>
      </c>
      <c r="I18" s="45">
        <v>26832</v>
      </c>
      <c r="J18" s="45">
        <v>264533</v>
      </c>
      <c r="K18" s="92">
        <v>3206431</v>
      </c>
    </row>
    <row r="19" spans="1:11">
      <c r="A19" s="44">
        <v>2013</v>
      </c>
      <c r="B19" s="45">
        <v>2885422</v>
      </c>
      <c r="C19" s="45">
        <v>46119</v>
      </c>
      <c r="D19" s="45">
        <v>64244</v>
      </c>
      <c r="E19" s="45">
        <v>285344</v>
      </c>
      <c r="F19" s="45">
        <v>3281129</v>
      </c>
      <c r="G19" s="45">
        <v>2944801</v>
      </c>
      <c r="H19" s="45">
        <v>9655</v>
      </c>
      <c r="I19" s="45">
        <v>26924</v>
      </c>
      <c r="J19" s="45">
        <v>285344</v>
      </c>
      <c r="K19" s="92">
        <v>3266724</v>
      </c>
    </row>
    <row r="20" spans="1:11">
      <c r="A20" s="44">
        <v>2014</v>
      </c>
      <c r="B20" s="45">
        <v>2887595</v>
      </c>
      <c r="C20" s="45">
        <v>47356</v>
      </c>
      <c r="D20" s="45">
        <v>64825</v>
      </c>
      <c r="E20" s="45">
        <v>303193</v>
      </c>
      <c r="F20" s="45">
        <v>3302969</v>
      </c>
      <c r="G20" s="45">
        <v>2922336</v>
      </c>
      <c r="H20" s="45">
        <v>10022</v>
      </c>
      <c r="I20" s="45">
        <v>27435</v>
      </c>
      <c r="J20" s="45">
        <v>303192</v>
      </c>
      <c r="K20" s="92">
        <v>3262985</v>
      </c>
    </row>
    <row r="21" spans="1:11" s="43" customFormat="1" ht="13.9" customHeight="1">
      <c r="A21" s="16">
        <v>2015</v>
      </c>
      <c r="B21" s="17">
        <v>2944610</v>
      </c>
      <c r="C21" s="17">
        <v>48475</v>
      </c>
      <c r="D21" s="17">
        <v>65493</v>
      </c>
      <c r="E21" s="17">
        <v>321863</v>
      </c>
      <c r="F21" s="17">
        <v>3380441</v>
      </c>
      <c r="G21" s="17">
        <v>2963641</v>
      </c>
      <c r="H21" s="17">
        <v>10453</v>
      </c>
      <c r="I21" s="17">
        <v>27725</v>
      </c>
      <c r="J21" s="17">
        <v>321863</v>
      </c>
      <c r="K21" s="96">
        <v>3323682</v>
      </c>
    </row>
    <row r="22" spans="1:11" s="47" customFormat="1" ht="13.9" customHeight="1">
      <c r="A22" s="44">
        <v>2016</v>
      </c>
      <c r="B22" s="45">
        <v>2989707</v>
      </c>
      <c r="C22" s="45">
        <v>49614</v>
      </c>
      <c r="D22" s="45">
        <v>66925</v>
      </c>
      <c r="E22" s="45">
        <v>342824</v>
      </c>
      <c r="F22" s="45">
        <f>SUM(B22:E22)</f>
        <v>3449070</v>
      </c>
      <c r="G22" s="45">
        <v>2987107</v>
      </c>
      <c r="H22" s="45">
        <v>10957</v>
      </c>
      <c r="I22" s="45">
        <v>28139</v>
      </c>
      <c r="J22" s="45">
        <v>342824</v>
      </c>
      <c r="K22" s="92">
        <f>+SUM(G22:J22)</f>
        <v>3369027</v>
      </c>
    </row>
    <row r="23" spans="1:11" s="48" customFormat="1" ht="13.9" customHeight="1">
      <c r="A23" s="44">
        <v>2017</v>
      </c>
      <c r="B23" s="45">
        <v>3059984</v>
      </c>
      <c r="C23" s="45">
        <v>49338</v>
      </c>
      <c r="D23" s="45">
        <v>67014</v>
      </c>
      <c r="E23" s="45">
        <v>360979</v>
      </c>
      <c r="F23" s="45">
        <v>3537315</v>
      </c>
      <c r="G23" s="45">
        <v>3035694</v>
      </c>
      <c r="H23" s="45">
        <v>10880</v>
      </c>
      <c r="I23" s="45">
        <v>27938</v>
      </c>
      <c r="J23" s="45">
        <v>360979</v>
      </c>
      <c r="K23" s="92">
        <v>3435491</v>
      </c>
    </row>
    <row r="24" spans="1:11" s="48" customFormat="1" ht="13.9" customHeight="1" thickBot="1">
      <c r="A24" s="104">
        <v>2018</v>
      </c>
      <c r="B24" s="105">
        <v>3065236</v>
      </c>
      <c r="C24" s="105">
        <v>48454</v>
      </c>
      <c r="D24" s="105">
        <v>65334</v>
      </c>
      <c r="E24" s="105">
        <v>383007</v>
      </c>
      <c r="F24" s="105">
        <v>3562031</v>
      </c>
      <c r="G24" s="105">
        <v>3023621</v>
      </c>
      <c r="H24" s="105">
        <v>10717</v>
      </c>
      <c r="I24" s="105">
        <v>27272</v>
      </c>
      <c r="J24" s="105">
        <v>383007</v>
      </c>
      <c r="K24" s="106">
        <v>3444617</v>
      </c>
    </row>
    <row r="25" spans="1:11">
      <c r="A25" s="42" t="s">
        <v>25</v>
      </c>
      <c r="B25" s="42"/>
      <c r="C25" s="41"/>
      <c r="D25" s="41"/>
      <c r="E25" s="41"/>
      <c r="F25" s="41"/>
      <c r="G25" s="41"/>
      <c r="H25" s="41"/>
      <c r="I25" s="41"/>
      <c r="J25" s="41"/>
      <c r="K25" s="41"/>
    </row>
    <row r="26" spans="1:11" s="50" customFormat="1" ht="13.5">
      <c r="A26" s="49" t="s">
        <v>26</v>
      </c>
      <c r="B26" s="49"/>
      <c r="C26" s="41"/>
      <c r="D26" s="41"/>
      <c r="E26" s="41"/>
      <c r="F26" s="41"/>
      <c r="G26" s="41"/>
      <c r="H26" s="41"/>
      <c r="I26" s="41"/>
      <c r="J26" s="41"/>
      <c r="K26" s="41"/>
    </row>
    <row r="27" spans="1:11" s="50" customFormat="1" ht="13.5">
      <c r="A27" s="49"/>
      <c r="B27" s="49"/>
      <c r="C27" s="41"/>
      <c r="D27" s="41"/>
      <c r="E27" s="41"/>
      <c r="F27" s="41"/>
      <c r="G27" s="41"/>
      <c r="H27" s="41"/>
      <c r="I27" s="41"/>
      <c r="J27" s="41"/>
      <c r="K27" s="41"/>
    </row>
    <row r="28" spans="1:11" s="50" customFormat="1" ht="13.5">
      <c r="A28" s="49" t="s">
        <v>8</v>
      </c>
      <c r="B28" s="49"/>
      <c r="C28" s="41"/>
      <c r="D28" s="41"/>
      <c r="E28" s="41"/>
      <c r="F28" s="41"/>
      <c r="G28" s="41"/>
      <c r="H28" s="41"/>
      <c r="I28" s="41"/>
      <c r="J28" s="41"/>
      <c r="K28" s="41"/>
    </row>
    <row r="29" spans="1:11" s="50" customFormat="1" ht="25.5" customHeight="1">
      <c r="A29" s="124" t="s">
        <v>46</v>
      </c>
      <c r="B29" s="125"/>
      <c r="C29" s="125"/>
      <c r="D29" s="125"/>
      <c r="E29" s="125"/>
      <c r="F29" s="125"/>
      <c r="G29" s="125"/>
      <c r="H29" s="125"/>
      <c r="I29" s="125"/>
      <c r="J29" s="41"/>
      <c r="K29" s="41"/>
    </row>
    <row r="30" spans="1:11" s="50" customFormat="1" ht="25.5" customHeight="1">
      <c r="A30" s="124" t="s">
        <v>47</v>
      </c>
      <c r="B30" s="125"/>
      <c r="C30" s="125"/>
      <c r="D30" s="125"/>
      <c r="E30" s="125"/>
      <c r="F30" s="125"/>
      <c r="G30" s="125"/>
      <c r="H30" s="125"/>
      <c r="I30" s="125"/>
      <c r="J30" s="41"/>
      <c r="K30" s="41"/>
    </row>
    <row r="31" spans="1:11" s="50" customFormat="1" ht="25.5" customHeight="1">
      <c r="A31" s="124" t="s">
        <v>48</v>
      </c>
      <c r="B31" s="125"/>
      <c r="C31" s="125"/>
      <c r="D31" s="125"/>
      <c r="E31" s="125"/>
      <c r="F31" s="125"/>
      <c r="G31" s="125"/>
      <c r="H31" s="125"/>
      <c r="I31" s="125"/>
      <c r="J31" s="41"/>
      <c r="K31" s="41"/>
    </row>
    <row r="32" spans="1:11" s="50" customFormat="1" ht="13.5">
      <c r="A32" s="128" t="s">
        <v>27</v>
      </c>
      <c r="B32" s="129"/>
      <c r="C32" s="129"/>
      <c r="D32" s="129"/>
      <c r="E32" s="129"/>
      <c r="F32" s="129"/>
      <c r="G32" s="129"/>
      <c r="H32" s="129"/>
      <c r="I32" s="129"/>
      <c r="J32" s="41"/>
      <c r="K32" s="41"/>
    </row>
    <row r="33" spans="1:11" s="50" customFormat="1" ht="13.5">
      <c r="A33" s="128" t="s">
        <v>28</v>
      </c>
      <c r="B33" s="129"/>
      <c r="C33" s="129"/>
      <c r="D33" s="129"/>
      <c r="E33" s="129"/>
      <c r="F33" s="129"/>
      <c r="G33" s="129"/>
      <c r="H33" s="129"/>
      <c r="I33" s="129"/>
      <c r="J33" s="41"/>
      <c r="K33" s="41"/>
    </row>
    <row r="34" spans="1:11" s="50" customFormat="1" ht="13.5">
      <c r="A34" s="128" t="s">
        <v>29</v>
      </c>
      <c r="B34" s="129"/>
      <c r="C34" s="129"/>
      <c r="D34" s="129"/>
      <c r="E34" s="129"/>
      <c r="F34" s="129"/>
      <c r="G34" s="129"/>
      <c r="H34" s="129"/>
      <c r="I34" s="129"/>
      <c r="J34" s="41"/>
      <c r="K34" s="41"/>
    </row>
    <row r="35" spans="1:11" s="50" customFormat="1" ht="25.5" customHeight="1">
      <c r="A35" s="124" t="s">
        <v>49</v>
      </c>
      <c r="B35" s="125"/>
      <c r="C35" s="125"/>
      <c r="D35" s="125"/>
      <c r="E35" s="125"/>
      <c r="F35" s="125"/>
      <c r="G35" s="125"/>
      <c r="H35" s="125"/>
      <c r="I35" s="125"/>
      <c r="J35" s="41"/>
      <c r="K35" s="41"/>
    </row>
    <row r="36" spans="1:11" s="50" customFormat="1" ht="13.5">
      <c r="A36" s="126" t="s">
        <v>50</v>
      </c>
      <c r="B36" s="126"/>
      <c r="C36" s="126"/>
      <c r="D36" s="126"/>
      <c r="E36" s="127"/>
      <c r="F36" s="127"/>
      <c r="G36" s="127"/>
      <c r="H36" s="127"/>
      <c r="I36" s="127"/>
      <c r="J36" s="41"/>
      <c r="K36" s="41"/>
    </row>
    <row r="37" spans="1:11" s="50" customFormat="1" ht="13.5">
      <c r="A37" s="88"/>
      <c r="B37" s="45"/>
      <c r="C37" s="45"/>
      <c r="D37" s="45"/>
      <c r="E37" s="45"/>
      <c r="F37" s="45"/>
      <c r="G37" s="45"/>
      <c r="H37" s="45"/>
      <c r="I37" s="45"/>
      <c r="J37" s="41"/>
      <c r="K37" s="41"/>
    </row>
    <row r="38" spans="1:11" s="82" customFormat="1" ht="13.5">
      <c r="A38" s="89" t="s">
        <v>31</v>
      </c>
      <c r="B38" s="89"/>
      <c r="C38" s="89"/>
      <c r="D38" s="89"/>
      <c r="E38" s="89"/>
      <c r="F38" s="89"/>
      <c r="G38" s="89"/>
      <c r="H38" s="89"/>
      <c r="I38" s="89"/>
      <c r="J38" s="81"/>
      <c r="K38" s="81"/>
    </row>
    <row r="39" spans="1:11">
      <c r="A39" s="62" t="s">
        <v>10</v>
      </c>
      <c r="B39" s="63"/>
      <c r="C39" s="63"/>
      <c r="D39" s="63"/>
      <c r="E39" s="63"/>
      <c r="F39" s="63"/>
      <c r="G39" s="63"/>
      <c r="H39" s="63"/>
      <c r="I39" s="63"/>
      <c r="J39" s="51"/>
      <c r="K39" s="51"/>
    </row>
    <row r="40" spans="1:11" s="79" customFormat="1">
      <c r="B40" s="62"/>
      <c r="C40" s="62"/>
      <c r="D40" s="62"/>
      <c r="E40" s="62"/>
      <c r="F40" s="62"/>
      <c r="G40" s="62"/>
      <c r="H40" s="62"/>
      <c r="I40" s="62"/>
      <c r="J40" s="83"/>
      <c r="K40" s="83"/>
    </row>
    <row r="41" spans="1:11">
      <c r="A41" s="69" t="s">
        <v>11</v>
      </c>
    </row>
    <row r="42" spans="1:11">
      <c r="A42" s="46" t="s">
        <v>30</v>
      </c>
    </row>
  </sheetData>
  <mergeCells count="11">
    <mergeCell ref="A4:A5"/>
    <mergeCell ref="B4:F4"/>
    <mergeCell ref="G4:K4"/>
    <mergeCell ref="A29:I29"/>
    <mergeCell ref="A36:I36"/>
    <mergeCell ref="A30:I30"/>
    <mergeCell ref="A31:I31"/>
    <mergeCell ref="A32:I32"/>
    <mergeCell ref="A33:I33"/>
    <mergeCell ref="A34:I34"/>
    <mergeCell ref="A35:I35"/>
  </mergeCells>
  <phoneticPr fontId="3" type="noConversion"/>
  <pageMargins left="0.25" right="0.25" top="0.75" bottom="0.75" header="0.3" footer="0.3"/>
  <pageSetup paperSize="9" fitToWidth="0" fitToHeight="0" orientation="portrait" r:id="rId1"/>
  <headerFooter alignWithMargins="0"/>
  <ignoredErrors>
    <ignoredError sqref="F2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2"/>
  <sheetViews>
    <sheetView zoomScaleNormal="100" workbookViewId="0"/>
  </sheetViews>
  <sheetFormatPr baseColWidth="10" defaultColWidth="11.42578125" defaultRowHeight="12.75"/>
  <cols>
    <col min="1" max="1" width="10" style="7" customWidth="1"/>
    <col min="2" max="3" width="13.28515625" style="7" customWidth="1"/>
    <col min="4" max="4" width="14.140625" style="7" bestFit="1" customWidth="1"/>
    <col min="5" max="11" width="13.28515625" style="7" customWidth="1"/>
    <col min="12" max="12" width="14.140625" style="7" bestFit="1" customWidth="1"/>
    <col min="13" max="19" width="13.28515625" style="7" customWidth="1"/>
    <col min="20" max="16384" width="11.42578125" style="7"/>
  </cols>
  <sheetData>
    <row r="1" spans="1:19">
      <c r="A1" s="13" t="s">
        <v>0</v>
      </c>
      <c r="S1" s="12" t="s">
        <v>1</v>
      </c>
    </row>
    <row r="2" spans="1:19" s="1" customFormat="1">
      <c r="A2" s="4" t="s">
        <v>2</v>
      </c>
      <c r="B2" s="4"/>
      <c r="C2" s="4"/>
      <c r="D2" s="4"/>
      <c r="E2" s="4"/>
      <c r="F2" s="4"/>
      <c r="G2" s="4"/>
      <c r="H2" s="2"/>
      <c r="I2" s="2"/>
    </row>
    <row r="3" spans="1:19" s="1" customFormat="1">
      <c r="A3" s="4" t="s">
        <v>3</v>
      </c>
      <c r="B3" s="4"/>
      <c r="C3" s="4"/>
      <c r="D3" s="4"/>
      <c r="E3" s="4"/>
      <c r="F3" s="4"/>
      <c r="G3" s="4"/>
      <c r="H3" s="2"/>
      <c r="I3" s="2"/>
    </row>
    <row r="4" spans="1:19" s="3" customFormat="1">
      <c r="A4" s="135" t="s">
        <v>12</v>
      </c>
      <c r="B4" s="130" t="s">
        <v>13</v>
      </c>
      <c r="C4" s="131"/>
      <c r="D4" s="131"/>
      <c r="E4" s="131"/>
      <c r="F4" s="131"/>
      <c r="G4" s="131"/>
      <c r="H4" s="131"/>
      <c r="I4" s="132"/>
      <c r="J4" s="130" t="s">
        <v>14</v>
      </c>
      <c r="K4" s="131"/>
      <c r="L4" s="131"/>
      <c r="M4" s="131"/>
      <c r="N4" s="131"/>
      <c r="O4" s="131"/>
      <c r="P4" s="131"/>
      <c r="Q4" s="131"/>
      <c r="R4" s="133" t="s">
        <v>32</v>
      </c>
      <c r="S4" s="134"/>
    </row>
    <row r="5" spans="1:19" s="3" customFormat="1">
      <c r="A5" s="136"/>
      <c r="B5" s="98" t="s">
        <v>56</v>
      </c>
      <c r="C5" s="99" t="s">
        <v>57</v>
      </c>
      <c r="D5" s="99" t="s">
        <v>58</v>
      </c>
      <c r="E5" s="99" t="s">
        <v>33</v>
      </c>
      <c r="F5" s="99" t="s">
        <v>34</v>
      </c>
      <c r="G5" s="99" t="s">
        <v>35</v>
      </c>
      <c r="H5" s="99" t="s">
        <v>59</v>
      </c>
      <c r="I5" s="145" t="s">
        <v>15</v>
      </c>
      <c r="J5" s="98" t="s">
        <v>56</v>
      </c>
      <c r="K5" s="99" t="s">
        <v>57</v>
      </c>
      <c r="L5" s="99" t="s">
        <v>58</v>
      </c>
      <c r="M5" s="99" t="s">
        <v>33</v>
      </c>
      <c r="N5" s="99" t="s">
        <v>34</v>
      </c>
      <c r="O5" s="99" t="s">
        <v>35</v>
      </c>
      <c r="P5" s="99" t="s">
        <v>59</v>
      </c>
      <c r="Q5" s="149" t="s">
        <v>7</v>
      </c>
      <c r="R5" s="100" t="s">
        <v>13</v>
      </c>
      <c r="S5" s="101" t="s">
        <v>14</v>
      </c>
    </row>
    <row r="6" spans="1:19" ht="13.9" customHeight="1">
      <c r="A6" s="16">
        <v>2000</v>
      </c>
      <c r="B6" s="17">
        <v>2666764</v>
      </c>
      <c r="C6" s="17">
        <v>74716</v>
      </c>
      <c r="D6" s="17" t="s">
        <v>17</v>
      </c>
      <c r="E6" s="17" t="s">
        <v>17</v>
      </c>
      <c r="F6" s="17" t="s">
        <v>17</v>
      </c>
      <c r="G6" s="17" t="s">
        <v>17</v>
      </c>
      <c r="H6" s="17">
        <v>33231</v>
      </c>
      <c r="I6" s="96">
        <v>2774711</v>
      </c>
      <c r="J6" s="17">
        <v>2627818</v>
      </c>
      <c r="K6" s="17">
        <v>22643</v>
      </c>
      <c r="L6" s="17" t="s">
        <v>17</v>
      </c>
      <c r="M6" s="17" t="s">
        <v>17</v>
      </c>
      <c r="N6" s="17" t="s">
        <v>17</v>
      </c>
      <c r="O6" s="17" t="s">
        <v>17</v>
      </c>
      <c r="P6" s="17">
        <v>33162</v>
      </c>
      <c r="Q6" s="96">
        <v>2683623</v>
      </c>
      <c r="R6" s="18">
        <v>1.197638240523067</v>
      </c>
      <c r="S6" s="18">
        <v>1.235717535585289</v>
      </c>
    </row>
    <row r="7" spans="1:19" ht="13.9" customHeight="1">
      <c r="A7" s="19">
        <v>2001</v>
      </c>
      <c r="B7" s="15">
        <v>2642530</v>
      </c>
      <c r="C7" s="15">
        <v>73095</v>
      </c>
      <c r="D7" s="15" t="s">
        <v>17</v>
      </c>
      <c r="E7" s="15" t="s">
        <v>17</v>
      </c>
      <c r="F7" s="15" t="s">
        <v>17</v>
      </c>
      <c r="G7" s="15" t="s">
        <v>17</v>
      </c>
      <c r="H7" s="15">
        <v>86147</v>
      </c>
      <c r="I7" s="146">
        <v>2801772</v>
      </c>
      <c r="J7" s="15">
        <v>2612743</v>
      </c>
      <c r="K7" s="15">
        <v>21851</v>
      </c>
      <c r="L7" s="15" t="s">
        <v>17</v>
      </c>
      <c r="M7" s="15" t="s">
        <v>17</v>
      </c>
      <c r="N7" s="15" t="s">
        <v>17</v>
      </c>
      <c r="O7" s="15" t="s">
        <v>17</v>
      </c>
      <c r="P7" s="15">
        <v>88977</v>
      </c>
      <c r="Q7" s="146">
        <v>2723571</v>
      </c>
      <c r="R7" s="20">
        <v>3.0747327048739157</v>
      </c>
      <c r="S7" s="20">
        <v>3.2669241962115181</v>
      </c>
    </row>
    <row r="8" spans="1:19" ht="13.9" customHeight="1">
      <c r="A8" s="19">
        <v>2002</v>
      </c>
      <c r="B8" s="15">
        <v>2649944</v>
      </c>
      <c r="C8" s="15">
        <v>73191</v>
      </c>
      <c r="D8" s="15" t="s">
        <v>17</v>
      </c>
      <c r="E8" s="15" t="s">
        <v>17</v>
      </c>
      <c r="F8" s="15" t="s">
        <v>17</v>
      </c>
      <c r="G8" s="15" t="s">
        <v>17</v>
      </c>
      <c r="H8" s="15">
        <v>125171</v>
      </c>
      <c r="I8" s="146">
        <v>2848306</v>
      </c>
      <c r="J8" s="15">
        <v>2630472</v>
      </c>
      <c r="K8" s="15">
        <v>21691</v>
      </c>
      <c r="L8" s="15" t="s">
        <v>17</v>
      </c>
      <c r="M8" s="15" t="s">
        <v>17</v>
      </c>
      <c r="N8" s="15" t="s">
        <v>17</v>
      </c>
      <c r="O8" s="15" t="s">
        <v>17</v>
      </c>
      <c r="P8" s="15">
        <v>130024</v>
      </c>
      <c r="Q8" s="146">
        <v>2782187</v>
      </c>
      <c r="R8" s="20">
        <v>4.3945769871635978</v>
      </c>
      <c r="S8" s="20">
        <v>4.6734457460983032</v>
      </c>
    </row>
    <row r="9" spans="1:19" ht="13.9" customHeight="1">
      <c r="A9" s="19">
        <v>2003</v>
      </c>
      <c r="B9" s="15">
        <v>2645216</v>
      </c>
      <c r="C9" s="15">
        <v>71222</v>
      </c>
      <c r="D9" s="15" t="s">
        <v>17</v>
      </c>
      <c r="E9" s="15" t="s">
        <v>17</v>
      </c>
      <c r="F9" s="15" t="s">
        <v>17</v>
      </c>
      <c r="G9" s="15" t="s">
        <v>17</v>
      </c>
      <c r="H9" s="15">
        <v>141081</v>
      </c>
      <c r="I9" s="146">
        <v>2857519</v>
      </c>
      <c r="J9" s="15">
        <v>2632120</v>
      </c>
      <c r="K9" s="15">
        <v>21350</v>
      </c>
      <c r="L9" s="15" t="s">
        <v>17</v>
      </c>
      <c r="M9" s="15" t="s">
        <v>17</v>
      </c>
      <c r="N9" s="15" t="s">
        <v>17</v>
      </c>
      <c r="O9" s="15" t="s">
        <v>17</v>
      </c>
      <c r="P9" s="15">
        <v>145857</v>
      </c>
      <c r="Q9" s="146">
        <v>2799327</v>
      </c>
      <c r="R9" s="20">
        <v>4.93718501959217</v>
      </c>
      <c r="S9" s="20">
        <v>5.2104309357213356</v>
      </c>
    </row>
    <row r="10" spans="1:19" ht="13.9" customHeight="1">
      <c r="A10" s="19">
        <v>2004</v>
      </c>
      <c r="B10" s="15">
        <v>2657655</v>
      </c>
      <c r="C10" s="15">
        <v>70533</v>
      </c>
      <c r="D10" s="15" t="s">
        <v>17</v>
      </c>
      <c r="E10" s="15" t="s">
        <v>17</v>
      </c>
      <c r="F10" s="15" t="s">
        <v>17</v>
      </c>
      <c r="G10" s="15" t="s">
        <v>17</v>
      </c>
      <c r="H10" s="15">
        <v>157380</v>
      </c>
      <c r="I10" s="146">
        <v>2885568</v>
      </c>
      <c r="J10" s="15">
        <v>2658154</v>
      </c>
      <c r="K10" s="15">
        <v>21576</v>
      </c>
      <c r="L10" s="15" t="s">
        <v>17</v>
      </c>
      <c r="M10" s="15" t="s">
        <v>17</v>
      </c>
      <c r="N10" s="15" t="s">
        <v>17</v>
      </c>
      <c r="O10" s="15" t="s">
        <v>17</v>
      </c>
      <c r="P10" s="15">
        <v>162418</v>
      </c>
      <c r="Q10" s="146">
        <v>2842148</v>
      </c>
      <c r="R10" s="20">
        <v>5.4540388582074657</v>
      </c>
      <c r="S10" s="20">
        <v>5.7146214764326135</v>
      </c>
    </row>
    <row r="11" spans="1:19" ht="13.9" customHeight="1">
      <c r="A11" s="16">
        <v>2005</v>
      </c>
      <c r="B11" s="17">
        <v>2666984</v>
      </c>
      <c r="C11" s="17">
        <v>70942</v>
      </c>
      <c r="D11" s="17" t="s">
        <v>17</v>
      </c>
      <c r="E11" s="17" t="s">
        <v>17</v>
      </c>
      <c r="F11" s="17" t="s">
        <v>17</v>
      </c>
      <c r="G11" s="17" t="s">
        <v>17</v>
      </c>
      <c r="H11" s="17">
        <v>176149</v>
      </c>
      <c r="I11" s="96">
        <v>2914075</v>
      </c>
      <c r="J11" s="17">
        <v>2681543</v>
      </c>
      <c r="K11" s="17">
        <v>21752</v>
      </c>
      <c r="L11" s="17" t="s">
        <v>17</v>
      </c>
      <c r="M11" s="17" t="s">
        <v>17</v>
      </c>
      <c r="N11" s="17" t="s">
        <v>17</v>
      </c>
      <c r="O11" s="17" t="s">
        <v>17</v>
      </c>
      <c r="P11" s="17">
        <v>181346</v>
      </c>
      <c r="Q11" s="96">
        <v>2884641</v>
      </c>
      <c r="R11" s="18">
        <v>6.0447654916225559</v>
      </c>
      <c r="S11" s="18">
        <v>6.2866055082764198</v>
      </c>
    </row>
    <row r="12" spans="1:19" ht="13.9" customHeight="1">
      <c r="A12" s="19">
        <v>2006</v>
      </c>
      <c r="B12" s="15">
        <v>2671324</v>
      </c>
      <c r="C12" s="15">
        <v>70837</v>
      </c>
      <c r="D12" s="15" t="s">
        <v>17</v>
      </c>
      <c r="E12" s="15" t="s">
        <v>17</v>
      </c>
      <c r="F12" s="15" t="s">
        <v>17</v>
      </c>
      <c r="G12" s="15" t="s">
        <v>17</v>
      </c>
      <c r="H12" s="15">
        <v>164976</v>
      </c>
      <c r="I12" s="146">
        <v>2907137</v>
      </c>
      <c r="J12" s="15">
        <v>2692752</v>
      </c>
      <c r="K12" s="15">
        <v>22609</v>
      </c>
      <c r="L12" s="15" t="s">
        <v>17</v>
      </c>
      <c r="M12" s="15" t="s">
        <v>17</v>
      </c>
      <c r="N12" s="15" t="s">
        <v>17</v>
      </c>
      <c r="O12" s="15" t="s">
        <v>17</v>
      </c>
      <c r="P12" s="15">
        <v>169755</v>
      </c>
      <c r="Q12" s="146">
        <v>2885116</v>
      </c>
      <c r="R12" s="20">
        <v>5.6748615562321278</v>
      </c>
      <c r="S12" s="20">
        <v>5.8838188828456115</v>
      </c>
    </row>
    <row r="13" spans="1:19" ht="13.9" customHeight="1">
      <c r="A13" s="19">
        <v>2007</v>
      </c>
      <c r="B13" s="15">
        <v>2686199</v>
      </c>
      <c r="C13" s="15">
        <v>71285</v>
      </c>
      <c r="D13" s="15" t="s">
        <v>17</v>
      </c>
      <c r="E13" s="15" t="s">
        <v>17</v>
      </c>
      <c r="F13" s="15" t="s">
        <v>17</v>
      </c>
      <c r="G13" s="15" t="s">
        <v>17</v>
      </c>
      <c r="H13" s="15">
        <v>183496</v>
      </c>
      <c r="I13" s="146">
        <v>2940980</v>
      </c>
      <c r="J13" s="15">
        <v>2717476</v>
      </c>
      <c r="K13" s="15">
        <v>23365</v>
      </c>
      <c r="L13" s="15" t="s">
        <v>17</v>
      </c>
      <c r="M13" s="15" t="s">
        <v>17</v>
      </c>
      <c r="N13" s="15" t="s">
        <v>17</v>
      </c>
      <c r="O13" s="15" t="s">
        <v>17</v>
      </c>
      <c r="P13" s="15">
        <v>187646</v>
      </c>
      <c r="Q13" s="146">
        <v>2928487</v>
      </c>
      <c r="R13" s="20">
        <v>6.2392807839563682</v>
      </c>
      <c r="S13" s="20">
        <v>6.407609116926249</v>
      </c>
    </row>
    <row r="14" spans="1:19" ht="13.9" customHeight="1">
      <c r="A14" s="14" t="s">
        <v>64</v>
      </c>
      <c r="B14" s="15">
        <v>2753483</v>
      </c>
      <c r="C14" s="15">
        <v>24303</v>
      </c>
      <c r="D14" s="15">
        <v>48778</v>
      </c>
      <c r="E14" s="15">
        <v>46415</v>
      </c>
      <c r="F14" s="15">
        <v>1640</v>
      </c>
      <c r="G14" s="15">
        <v>723</v>
      </c>
      <c r="H14" s="15">
        <v>204738</v>
      </c>
      <c r="I14" s="146">
        <v>3031302</v>
      </c>
      <c r="J14" s="15">
        <v>2776264</v>
      </c>
      <c r="K14" s="15">
        <v>5926</v>
      </c>
      <c r="L14" s="15">
        <v>22182</v>
      </c>
      <c r="M14" s="15">
        <v>19520</v>
      </c>
      <c r="N14" s="15">
        <v>1928</v>
      </c>
      <c r="O14" s="15">
        <v>734</v>
      </c>
      <c r="P14" s="15">
        <v>208781</v>
      </c>
      <c r="Q14" s="146">
        <v>3013153</v>
      </c>
      <c r="R14" s="20">
        <v>6.754127434349992</v>
      </c>
      <c r="S14" s="20">
        <v>6.9289876750367476</v>
      </c>
    </row>
    <row r="15" spans="1:19" ht="13.9" customHeight="1">
      <c r="A15" s="14">
        <v>2009</v>
      </c>
      <c r="B15" s="15">
        <v>2789512</v>
      </c>
      <c r="C15" s="15">
        <v>31569</v>
      </c>
      <c r="D15" s="15">
        <v>57210</v>
      </c>
      <c r="E15" s="15">
        <v>54755</v>
      </c>
      <c r="F15" s="15">
        <v>1722</v>
      </c>
      <c r="G15" s="15">
        <v>733</v>
      </c>
      <c r="H15" s="15">
        <v>222875</v>
      </c>
      <c r="I15" s="146">
        <v>3101166</v>
      </c>
      <c r="J15" s="15">
        <v>2816861</v>
      </c>
      <c r="K15" s="15">
        <v>6705</v>
      </c>
      <c r="L15" s="15">
        <v>24443</v>
      </c>
      <c r="M15" s="15">
        <v>21615</v>
      </c>
      <c r="N15" s="15">
        <v>2064</v>
      </c>
      <c r="O15" s="15">
        <v>764</v>
      </c>
      <c r="P15" s="15">
        <v>222875</v>
      </c>
      <c r="Q15" s="146">
        <v>3070884</v>
      </c>
      <c r="R15" s="20">
        <v>7.1868129600285826</v>
      </c>
      <c r="S15" s="20">
        <v>7.257682152761225</v>
      </c>
    </row>
    <row r="16" spans="1:19" ht="13.9" customHeight="1">
      <c r="A16" s="16">
        <v>2010</v>
      </c>
      <c r="B16" s="17">
        <v>2813872</v>
      </c>
      <c r="C16" s="17">
        <v>37284</v>
      </c>
      <c r="D16" s="17">
        <v>61743</v>
      </c>
      <c r="E16" s="17">
        <v>59201</v>
      </c>
      <c r="F16" s="17">
        <v>1799</v>
      </c>
      <c r="G16" s="17">
        <v>743</v>
      </c>
      <c r="H16" s="17">
        <v>228682</v>
      </c>
      <c r="I16" s="96">
        <v>3141581</v>
      </c>
      <c r="J16" s="17">
        <v>2850464</v>
      </c>
      <c r="K16" s="17">
        <v>7960</v>
      </c>
      <c r="L16" s="17">
        <v>25986</v>
      </c>
      <c r="M16" s="17">
        <v>23093</v>
      </c>
      <c r="N16" s="17">
        <v>2122</v>
      </c>
      <c r="O16" s="17">
        <v>771</v>
      </c>
      <c r="P16" s="17">
        <v>228682</v>
      </c>
      <c r="Q16" s="96">
        <v>3113092</v>
      </c>
      <c r="R16" s="18">
        <v>7.2792011410815123</v>
      </c>
      <c r="S16" s="18">
        <v>7.3458156713646749</v>
      </c>
    </row>
    <row r="17" spans="1:19" ht="13.9" customHeight="1">
      <c r="A17" s="14">
        <v>2011</v>
      </c>
      <c r="B17" s="15">
        <v>2818502</v>
      </c>
      <c r="C17" s="15">
        <v>38809</v>
      </c>
      <c r="D17" s="15">
        <v>61531</v>
      </c>
      <c r="E17" s="15">
        <v>59022</v>
      </c>
      <c r="F17" s="15">
        <v>1797</v>
      </c>
      <c r="G17" s="15">
        <v>712</v>
      </c>
      <c r="H17" s="15">
        <v>244497</v>
      </c>
      <c r="I17" s="146">
        <v>3163339</v>
      </c>
      <c r="J17" s="15">
        <v>2864793</v>
      </c>
      <c r="K17" s="15">
        <v>8414</v>
      </c>
      <c r="L17" s="15">
        <v>26056</v>
      </c>
      <c r="M17" s="15">
        <v>23145</v>
      </c>
      <c r="N17" s="15">
        <v>2133</v>
      </c>
      <c r="O17" s="15">
        <v>778</v>
      </c>
      <c r="P17" s="15">
        <v>244497</v>
      </c>
      <c r="Q17" s="146">
        <v>3143760</v>
      </c>
      <c r="R17" s="20">
        <v>7.7290799373699759</v>
      </c>
      <c r="S17" s="20">
        <v>7.7772158180013751</v>
      </c>
    </row>
    <row r="18" spans="1:19" ht="13.9" customHeight="1">
      <c r="A18" s="14">
        <v>2012</v>
      </c>
      <c r="B18" s="15">
        <v>2852353</v>
      </c>
      <c r="C18" s="15">
        <v>45129</v>
      </c>
      <c r="D18" s="15">
        <v>63738</v>
      </c>
      <c r="E18" s="15">
        <v>61221</v>
      </c>
      <c r="F18" s="15">
        <v>1794</v>
      </c>
      <c r="G18" s="15">
        <v>723</v>
      </c>
      <c r="H18" s="15">
        <v>264533</v>
      </c>
      <c r="I18" s="146">
        <v>3225753</v>
      </c>
      <c r="J18" s="15">
        <v>2905499</v>
      </c>
      <c r="K18" s="15">
        <v>9567</v>
      </c>
      <c r="L18" s="15">
        <v>26832</v>
      </c>
      <c r="M18" s="15">
        <v>23924</v>
      </c>
      <c r="N18" s="15">
        <v>2119</v>
      </c>
      <c r="O18" s="15">
        <v>789</v>
      </c>
      <c r="P18" s="15">
        <v>264533</v>
      </c>
      <c r="Q18" s="146">
        <v>3206431</v>
      </c>
      <c r="R18" s="20">
        <v>8.2006588849177238</v>
      </c>
      <c r="S18" s="20">
        <v>8.2500761750369804</v>
      </c>
    </row>
    <row r="19" spans="1:19" ht="13.9" customHeight="1">
      <c r="A19" s="19">
        <v>2013</v>
      </c>
      <c r="B19" s="15">
        <v>2885422</v>
      </c>
      <c r="C19" s="15">
        <v>46119</v>
      </c>
      <c r="D19" s="15">
        <v>64244</v>
      </c>
      <c r="E19" s="15">
        <v>61722</v>
      </c>
      <c r="F19" s="15">
        <v>1802</v>
      </c>
      <c r="G19" s="15">
        <v>720</v>
      </c>
      <c r="H19" s="15">
        <v>285344</v>
      </c>
      <c r="I19" s="146">
        <v>3281129</v>
      </c>
      <c r="J19" s="15">
        <v>2944801</v>
      </c>
      <c r="K19" s="15">
        <v>9655</v>
      </c>
      <c r="L19" s="15">
        <v>26924</v>
      </c>
      <c r="M19" s="15">
        <v>24017</v>
      </c>
      <c r="N19" s="15">
        <v>2112</v>
      </c>
      <c r="O19" s="15">
        <v>795</v>
      </c>
      <c r="P19" s="15">
        <v>285344</v>
      </c>
      <c r="Q19" s="146">
        <v>3266724</v>
      </c>
      <c r="R19" s="20">
        <v>8.6965187897214644</v>
      </c>
      <c r="S19" s="20">
        <v>8.7348671023324904</v>
      </c>
    </row>
    <row r="20" spans="1:19" ht="13.9" customHeight="1">
      <c r="A20" s="19">
        <v>2014</v>
      </c>
      <c r="B20" s="15">
        <v>2887595</v>
      </c>
      <c r="C20" s="15">
        <v>47356</v>
      </c>
      <c r="D20" s="15">
        <v>64825</v>
      </c>
      <c r="E20" s="15">
        <v>62293</v>
      </c>
      <c r="F20" s="15">
        <v>1810</v>
      </c>
      <c r="G20" s="15">
        <v>722</v>
      </c>
      <c r="H20" s="15">
        <v>303193</v>
      </c>
      <c r="I20" s="146">
        <v>3302969</v>
      </c>
      <c r="J20" s="15">
        <v>2922336</v>
      </c>
      <c r="K20" s="15">
        <v>10022</v>
      </c>
      <c r="L20" s="15">
        <v>27435</v>
      </c>
      <c r="M20" s="15">
        <v>24518</v>
      </c>
      <c r="N20" s="15">
        <v>2109</v>
      </c>
      <c r="O20" s="15">
        <v>808</v>
      </c>
      <c r="P20" s="15">
        <v>303192</v>
      </c>
      <c r="Q20" s="146">
        <v>3262985</v>
      </c>
      <c r="R20" s="20">
        <v>9.1794079811224378</v>
      </c>
      <c r="S20" s="20">
        <v>9.2918600606499879</v>
      </c>
    </row>
    <row r="21" spans="1:19" s="9" customFormat="1" ht="13.9" customHeight="1">
      <c r="A21" s="16">
        <v>2015</v>
      </c>
      <c r="B21" s="17">
        <v>2944610</v>
      </c>
      <c r="C21" s="17">
        <v>48475</v>
      </c>
      <c r="D21" s="17">
        <v>65493</v>
      </c>
      <c r="E21" s="17">
        <v>62921</v>
      </c>
      <c r="F21" s="17">
        <v>1838</v>
      </c>
      <c r="G21" s="17">
        <v>734</v>
      </c>
      <c r="H21" s="17">
        <v>321863</v>
      </c>
      <c r="I21" s="96">
        <v>3380441</v>
      </c>
      <c r="J21" s="17">
        <v>2963641</v>
      </c>
      <c r="K21" s="17">
        <v>10453</v>
      </c>
      <c r="L21" s="17">
        <v>27725</v>
      </c>
      <c r="M21" s="17">
        <v>24780</v>
      </c>
      <c r="N21" s="17">
        <v>2123</v>
      </c>
      <c r="O21" s="17">
        <v>808</v>
      </c>
      <c r="P21" s="17">
        <v>321863</v>
      </c>
      <c r="Q21" s="96">
        <v>3323682</v>
      </c>
      <c r="R21" s="18">
        <v>9.5213316842388309</v>
      </c>
      <c r="S21" s="18">
        <v>9.6839288475852996</v>
      </c>
    </row>
    <row r="22" spans="1:19" s="11" customFormat="1" ht="13.9" customHeight="1">
      <c r="A22" s="21">
        <v>2016</v>
      </c>
      <c r="B22" s="22">
        <v>2989707</v>
      </c>
      <c r="C22" s="22">
        <v>49614</v>
      </c>
      <c r="D22" s="22">
        <v>66925</v>
      </c>
      <c r="E22" s="22">
        <v>64311</v>
      </c>
      <c r="F22" s="22">
        <v>1868</v>
      </c>
      <c r="G22" s="22">
        <v>746</v>
      </c>
      <c r="H22" s="22">
        <v>342824</v>
      </c>
      <c r="I22" s="147">
        <v>3449070</v>
      </c>
      <c r="J22" s="22">
        <v>2987107</v>
      </c>
      <c r="K22" s="22">
        <v>10957</v>
      </c>
      <c r="L22" s="22">
        <v>28139</v>
      </c>
      <c r="M22" s="22">
        <v>25188</v>
      </c>
      <c r="N22" s="22">
        <v>2118</v>
      </c>
      <c r="O22" s="22">
        <v>833</v>
      </c>
      <c r="P22" s="22">
        <v>342824</v>
      </c>
      <c r="Q22" s="147">
        <v>3369027</v>
      </c>
      <c r="R22" s="23">
        <v>9.9396069085289653</v>
      </c>
      <c r="S22" s="23">
        <v>10.175756976717611</v>
      </c>
    </row>
    <row r="23" spans="1:19" s="11" customFormat="1" ht="13.9" customHeight="1">
      <c r="A23" s="21">
        <v>2017</v>
      </c>
      <c r="B23" s="22">
        <v>3059984</v>
      </c>
      <c r="C23" s="22">
        <v>49338</v>
      </c>
      <c r="D23" s="22">
        <v>67014</v>
      </c>
      <c r="E23" s="22">
        <v>64395</v>
      </c>
      <c r="F23" s="22">
        <v>1880</v>
      </c>
      <c r="G23" s="22">
        <v>739</v>
      </c>
      <c r="H23" s="22">
        <v>360979</v>
      </c>
      <c r="I23" s="147">
        <v>3537315</v>
      </c>
      <c r="J23" s="22">
        <v>3035694</v>
      </c>
      <c r="K23" s="22">
        <v>10880</v>
      </c>
      <c r="L23" s="22">
        <v>27938</v>
      </c>
      <c r="M23" s="22">
        <v>25019</v>
      </c>
      <c r="N23" s="22">
        <v>2094</v>
      </c>
      <c r="O23" s="22">
        <v>825</v>
      </c>
      <c r="P23" s="22">
        <v>360979</v>
      </c>
      <c r="Q23" s="147">
        <v>3435491</v>
      </c>
      <c r="R23" s="23">
        <v>10.204887040028948</v>
      </c>
      <c r="S23" s="23">
        <v>10.507348149070978</v>
      </c>
    </row>
    <row r="24" spans="1:19" s="11" customFormat="1" ht="13.9" customHeight="1">
      <c r="A24" s="70">
        <v>2018</v>
      </c>
      <c r="B24" s="24">
        <v>3065236</v>
      </c>
      <c r="C24" s="24">
        <v>48454</v>
      </c>
      <c r="D24" s="24">
        <v>65334</v>
      </c>
      <c r="E24" s="24">
        <v>62700</v>
      </c>
      <c r="F24" s="24">
        <v>1885</v>
      </c>
      <c r="G24" s="24">
        <v>749</v>
      </c>
      <c r="H24" s="24">
        <v>383007</v>
      </c>
      <c r="I24" s="148">
        <v>3562031</v>
      </c>
      <c r="J24" s="24">
        <v>3023621</v>
      </c>
      <c r="K24" s="24">
        <v>10717</v>
      </c>
      <c r="L24" s="24">
        <v>27272</v>
      </c>
      <c r="M24" s="24">
        <v>24347</v>
      </c>
      <c r="N24" s="24">
        <v>2084</v>
      </c>
      <c r="O24" s="24">
        <v>841</v>
      </c>
      <c r="P24" s="24">
        <v>383007</v>
      </c>
      <c r="Q24" s="148">
        <v>3444617</v>
      </c>
      <c r="R24" s="25">
        <v>10.752489239986962</v>
      </c>
      <c r="S24" s="25">
        <v>11.119001038431849</v>
      </c>
    </row>
    <row r="25" spans="1:19">
      <c r="A25" s="103" t="s">
        <v>25</v>
      </c>
      <c r="B25" s="5"/>
      <c r="C25" s="15"/>
      <c r="D25" s="15"/>
      <c r="E25" s="15"/>
      <c r="F25" s="15"/>
      <c r="G25" s="15"/>
      <c r="H25" s="15"/>
      <c r="I25" s="15"/>
      <c r="J25" s="15"/>
      <c r="K25" s="15"/>
      <c r="L25" s="15"/>
      <c r="M25" s="15"/>
      <c r="N25" s="15"/>
      <c r="O25" s="15"/>
      <c r="P25" s="15"/>
      <c r="Q25" s="15"/>
      <c r="R25" s="5"/>
      <c r="S25" s="5"/>
    </row>
    <row r="26" spans="1:19" ht="13.9" customHeight="1">
      <c r="A26" s="26" t="s">
        <v>26</v>
      </c>
      <c r="B26" s="27"/>
      <c r="C26" s="15"/>
      <c r="D26" s="15"/>
      <c r="E26" s="15"/>
      <c r="F26" s="15"/>
      <c r="G26" s="15"/>
      <c r="H26" s="15"/>
      <c r="I26" s="15"/>
      <c r="J26" s="15"/>
      <c r="K26" s="15"/>
      <c r="L26" s="15"/>
      <c r="M26" s="15"/>
      <c r="N26" s="15"/>
      <c r="O26" s="15"/>
      <c r="P26" s="15"/>
      <c r="Q26" s="15"/>
      <c r="R26" s="5"/>
      <c r="S26" s="5"/>
    </row>
    <row r="27" spans="1:19" ht="13.9" customHeight="1">
      <c r="A27" s="27"/>
      <c r="B27" s="27"/>
      <c r="C27" s="15"/>
      <c r="D27" s="15"/>
      <c r="E27" s="15"/>
      <c r="F27" s="15"/>
      <c r="G27" s="15"/>
      <c r="H27" s="15"/>
      <c r="I27" s="15"/>
      <c r="J27" s="15"/>
      <c r="K27" s="15"/>
      <c r="L27" s="15"/>
      <c r="M27" s="15"/>
      <c r="N27" s="15"/>
      <c r="O27" s="15"/>
      <c r="P27" s="15"/>
      <c r="Q27" s="15"/>
      <c r="R27" s="5"/>
      <c r="S27" s="5"/>
    </row>
    <row r="28" spans="1:19" ht="13.9" customHeight="1">
      <c r="A28" s="27" t="s">
        <v>8</v>
      </c>
      <c r="B28" s="27"/>
      <c r="C28" s="15"/>
      <c r="D28" s="15"/>
      <c r="E28" s="15"/>
      <c r="F28" s="15"/>
      <c r="G28" s="15"/>
      <c r="H28" s="15"/>
      <c r="I28" s="15"/>
      <c r="J28" s="15"/>
      <c r="K28" s="15"/>
      <c r="L28" s="15"/>
      <c r="M28" s="15"/>
      <c r="N28" s="15"/>
      <c r="O28" s="15"/>
      <c r="P28" s="15"/>
      <c r="Q28" s="15"/>
      <c r="R28" s="5"/>
      <c r="S28" s="5"/>
    </row>
    <row r="29" spans="1:19" ht="24.75" customHeight="1">
      <c r="A29" s="139" t="s">
        <v>51</v>
      </c>
      <c r="B29" s="138"/>
      <c r="C29" s="138"/>
      <c r="D29" s="138"/>
      <c r="E29" s="138"/>
      <c r="F29" s="138"/>
      <c r="G29" s="138"/>
      <c r="H29" s="138"/>
      <c r="I29" s="138"/>
      <c r="J29" s="15"/>
      <c r="K29" s="15"/>
      <c r="L29" s="15"/>
      <c r="M29" s="15"/>
      <c r="N29" s="15"/>
      <c r="O29" s="15"/>
      <c r="P29" s="15"/>
      <c r="Q29" s="15"/>
      <c r="R29" s="5"/>
      <c r="S29" s="5"/>
    </row>
    <row r="30" spans="1:19" ht="25.5" customHeight="1">
      <c r="A30" s="139" t="s">
        <v>52</v>
      </c>
      <c r="B30" s="138"/>
      <c r="C30" s="138"/>
      <c r="D30" s="138"/>
      <c r="E30" s="138"/>
      <c r="F30" s="138"/>
      <c r="G30" s="138"/>
      <c r="H30" s="138"/>
      <c r="I30" s="138"/>
      <c r="J30" s="15"/>
      <c r="K30" s="15"/>
      <c r="L30" s="15"/>
      <c r="M30" s="15"/>
      <c r="N30" s="15"/>
      <c r="O30" s="15"/>
      <c r="P30" s="15"/>
      <c r="Q30" s="15"/>
      <c r="R30" s="5"/>
      <c r="S30" s="5"/>
    </row>
    <row r="31" spans="1:19" ht="25.5" customHeight="1">
      <c r="A31" s="139" t="s">
        <v>53</v>
      </c>
      <c r="B31" s="138"/>
      <c r="C31" s="138"/>
      <c r="D31" s="138"/>
      <c r="E31" s="138"/>
      <c r="F31" s="138"/>
      <c r="G31" s="138"/>
      <c r="H31" s="138"/>
      <c r="I31" s="138"/>
      <c r="J31" s="15"/>
      <c r="K31" s="15"/>
      <c r="L31" s="15"/>
      <c r="M31" s="15"/>
      <c r="N31" s="15"/>
      <c r="O31" s="15"/>
      <c r="P31" s="15"/>
      <c r="Q31" s="15"/>
      <c r="R31" s="5"/>
      <c r="S31" s="5"/>
    </row>
    <row r="32" spans="1:19">
      <c r="A32" s="140" t="s">
        <v>27</v>
      </c>
      <c r="B32" s="141"/>
      <c r="C32" s="141"/>
      <c r="D32" s="141"/>
      <c r="E32" s="141"/>
      <c r="F32" s="141"/>
      <c r="G32" s="141"/>
      <c r="H32" s="141"/>
      <c r="I32" s="141"/>
      <c r="J32" s="22"/>
      <c r="K32" s="15"/>
      <c r="L32" s="15"/>
      <c r="M32" s="15"/>
      <c r="N32" s="15"/>
      <c r="O32" s="15"/>
      <c r="P32" s="15"/>
      <c r="Q32" s="15"/>
      <c r="R32" s="5"/>
      <c r="S32" s="5"/>
    </row>
    <row r="33" spans="1:19">
      <c r="A33" s="140" t="s">
        <v>28</v>
      </c>
      <c r="B33" s="141"/>
      <c r="C33" s="141"/>
      <c r="D33" s="141"/>
      <c r="E33" s="141"/>
      <c r="F33" s="141"/>
      <c r="G33" s="141"/>
      <c r="H33" s="141"/>
      <c r="I33" s="141"/>
      <c r="J33" s="22"/>
      <c r="K33" s="15"/>
      <c r="L33" s="15"/>
      <c r="M33" s="15"/>
      <c r="N33" s="15"/>
      <c r="O33" s="15"/>
      <c r="P33" s="15"/>
      <c r="Q33" s="15"/>
      <c r="R33" s="5"/>
      <c r="S33" s="5"/>
    </row>
    <row r="34" spans="1:19" ht="13.9" customHeight="1">
      <c r="A34" s="140" t="s">
        <v>29</v>
      </c>
      <c r="B34" s="141"/>
      <c r="C34" s="141"/>
      <c r="D34" s="141"/>
      <c r="E34" s="141"/>
      <c r="F34" s="141"/>
      <c r="G34" s="141"/>
      <c r="H34" s="141"/>
      <c r="I34" s="141"/>
      <c r="J34" s="15"/>
      <c r="K34" s="15"/>
      <c r="L34" s="15"/>
      <c r="M34" s="15"/>
      <c r="N34" s="15"/>
      <c r="O34" s="15"/>
      <c r="P34" s="15"/>
      <c r="Q34" s="15"/>
      <c r="R34" s="5"/>
      <c r="S34" s="5"/>
    </row>
    <row r="35" spans="1:19" ht="25.5" customHeight="1">
      <c r="A35" s="139" t="s">
        <v>54</v>
      </c>
      <c r="B35" s="138"/>
      <c r="C35" s="138"/>
      <c r="D35" s="138"/>
      <c r="E35" s="138"/>
      <c r="F35" s="138"/>
      <c r="G35" s="138"/>
      <c r="H35" s="138"/>
      <c r="I35" s="138"/>
      <c r="J35" s="22"/>
      <c r="K35" s="15"/>
      <c r="L35" s="15"/>
      <c r="M35" s="15"/>
      <c r="N35" s="15"/>
      <c r="O35" s="15"/>
      <c r="P35" s="15"/>
      <c r="Q35" s="15"/>
      <c r="R35" s="5"/>
      <c r="S35" s="5"/>
    </row>
    <row r="36" spans="1:19">
      <c r="A36" s="137" t="s">
        <v>55</v>
      </c>
      <c r="B36" s="137"/>
      <c r="C36" s="137"/>
      <c r="D36" s="137"/>
      <c r="E36" s="138"/>
      <c r="F36" s="138"/>
      <c r="G36" s="138"/>
      <c r="H36" s="138"/>
      <c r="I36" s="138"/>
      <c r="J36" s="15"/>
      <c r="K36" s="15"/>
      <c r="L36" s="15"/>
      <c r="M36" s="15"/>
      <c r="N36" s="15"/>
      <c r="O36" s="15"/>
      <c r="P36" s="15"/>
      <c r="Q36" s="15"/>
      <c r="R36" s="5"/>
      <c r="S36" s="5"/>
    </row>
    <row r="37" spans="1:19" ht="13.9" customHeight="1">
      <c r="A37" s="28"/>
      <c r="B37" s="15"/>
      <c r="C37" s="15"/>
      <c r="D37" s="15"/>
      <c r="E37" s="15"/>
      <c r="F37" s="15"/>
      <c r="G37" s="15"/>
      <c r="H37" s="15"/>
      <c r="I37" s="15"/>
      <c r="J37" s="15"/>
      <c r="K37" s="15"/>
      <c r="L37" s="15"/>
      <c r="M37" s="15"/>
      <c r="N37" s="15"/>
      <c r="O37" s="15"/>
      <c r="P37" s="15"/>
      <c r="Q37" s="15"/>
      <c r="R37" s="5"/>
      <c r="S37" s="5"/>
    </row>
    <row r="38" spans="1:19" s="84" customFormat="1">
      <c r="A38" s="97" t="s">
        <v>31</v>
      </c>
      <c r="B38" s="91"/>
      <c r="C38" s="91"/>
      <c r="D38" s="91"/>
      <c r="E38" s="91"/>
      <c r="F38" s="91"/>
      <c r="G38" s="91"/>
      <c r="H38" s="91"/>
      <c r="I38" s="91"/>
      <c r="J38" s="91"/>
      <c r="K38" s="91"/>
      <c r="L38" s="91"/>
      <c r="M38" s="91"/>
      <c r="N38" s="91"/>
      <c r="O38" s="91"/>
      <c r="P38" s="91"/>
      <c r="Q38" s="91"/>
      <c r="R38" s="85"/>
      <c r="S38" s="85"/>
    </row>
    <row r="39" spans="1:19" s="6" customFormat="1" ht="13.9" customHeight="1">
      <c r="A39" s="10" t="s">
        <v>10</v>
      </c>
      <c r="B39" s="29"/>
      <c r="C39" s="29"/>
      <c r="D39" s="29"/>
      <c r="E39" s="29"/>
      <c r="F39" s="29"/>
      <c r="G39" s="29"/>
      <c r="H39" s="29"/>
      <c r="I39" s="29"/>
      <c r="J39" s="29"/>
      <c r="K39" s="29"/>
      <c r="L39" s="29"/>
      <c r="M39" s="29"/>
      <c r="N39" s="29"/>
      <c r="O39" s="29"/>
      <c r="P39" s="29"/>
      <c r="Q39" s="29"/>
      <c r="R39" s="29"/>
      <c r="S39" s="29"/>
    </row>
    <row r="40" spans="1:19" s="86" customFormat="1"/>
    <row r="41" spans="1:19">
      <c r="A41" s="69" t="s">
        <v>11</v>
      </c>
    </row>
    <row r="42" spans="1:19">
      <c r="A42" s="90" t="s">
        <v>30</v>
      </c>
      <c r="B42" s="10"/>
      <c r="C42" s="10"/>
      <c r="D42" s="10"/>
      <c r="E42" s="10"/>
      <c r="F42" s="10"/>
      <c r="G42" s="10"/>
      <c r="H42" s="10"/>
      <c r="I42" s="10"/>
      <c r="J42" s="10"/>
      <c r="K42" s="10"/>
      <c r="L42" s="10"/>
      <c r="M42" s="10"/>
      <c r="N42" s="10"/>
      <c r="O42" s="10"/>
      <c r="P42" s="10"/>
      <c r="Q42" s="8"/>
    </row>
  </sheetData>
  <mergeCells count="12">
    <mergeCell ref="B4:I4"/>
    <mergeCell ref="J4:Q4"/>
    <mergeCell ref="R4:S4"/>
    <mergeCell ref="A4:A5"/>
    <mergeCell ref="A36:I36"/>
    <mergeCell ref="A29:I29"/>
    <mergeCell ref="A30:I30"/>
    <mergeCell ref="A31:I31"/>
    <mergeCell ref="A32:I32"/>
    <mergeCell ref="A35:I35"/>
    <mergeCell ref="A33:I33"/>
    <mergeCell ref="A34:I34"/>
  </mergeCells>
  <phoneticPr fontId="3" type="noConversion"/>
  <pageMargins left="0.78740157499999996" right="0.78740157499999996" top="0.984251969" bottom="0.984251969" header="0.4921259845" footer="0.4921259845"/>
  <pageSetup paperSize="9" fitToWidth="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C69"/>
  <sheetViews>
    <sheetView showGridLines="0" zoomScaleNormal="100" workbookViewId="0">
      <pane ySplit="4" topLeftCell="A5" activePane="bottomLeft" state="frozen"/>
      <selection pane="bottomLeft"/>
    </sheetView>
  </sheetViews>
  <sheetFormatPr baseColWidth="10" defaultColWidth="9.5703125" defaultRowHeight="12.75"/>
  <cols>
    <col min="1" max="1" width="10" style="52" customWidth="1"/>
    <col min="2" max="2" width="15.42578125" style="52" customWidth="1"/>
    <col min="3" max="3" width="24.42578125" style="52" customWidth="1"/>
    <col min="4" max="16384" width="9.5703125" style="52"/>
  </cols>
  <sheetData>
    <row r="1" spans="1:3">
      <c r="A1" s="32" t="s">
        <v>0</v>
      </c>
      <c r="C1" s="53" t="s">
        <v>1</v>
      </c>
    </row>
    <row r="2" spans="1:3" s="32" customFormat="1" ht="12">
      <c r="A2" s="54" t="s">
        <v>36</v>
      </c>
      <c r="B2" s="55"/>
      <c r="C2" s="56"/>
    </row>
    <row r="3" spans="1:3" s="57" customFormat="1">
      <c r="A3" s="142" t="s">
        <v>12</v>
      </c>
      <c r="B3" s="67" t="s">
        <v>37</v>
      </c>
      <c r="C3" s="67" t="s">
        <v>13</v>
      </c>
    </row>
    <row r="4" spans="1:3" s="57" customFormat="1">
      <c r="A4" s="143"/>
      <c r="B4" s="68" t="s">
        <v>38</v>
      </c>
      <c r="C4" s="68" t="s">
        <v>38</v>
      </c>
    </row>
    <row r="5" spans="1:3">
      <c r="A5" s="58">
        <v>1935</v>
      </c>
      <c r="B5" s="59" t="s">
        <v>17</v>
      </c>
      <c r="C5" s="59">
        <v>418.49900000000002</v>
      </c>
    </row>
    <row r="6" spans="1:3">
      <c r="A6" s="30">
        <v>1940</v>
      </c>
      <c r="B6" s="31" t="s">
        <v>17</v>
      </c>
      <c r="C6" s="31">
        <v>634.24800000000005</v>
      </c>
    </row>
    <row r="7" spans="1:3">
      <c r="A7" s="58">
        <v>1945</v>
      </c>
      <c r="B7" s="59" t="s">
        <v>17</v>
      </c>
      <c r="C7" s="59">
        <v>854.63900000000001</v>
      </c>
    </row>
    <row r="8" spans="1:3">
      <c r="A8" s="58">
        <v>1946</v>
      </c>
      <c r="B8" s="59" t="s">
        <v>17</v>
      </c>
      <c r="C8" s="59">
        <v>890.68700000000001</v>
      </c>
    </row>
    <row r="9" spans="1:3">
      <c r="A9" s="58">
        <v>1947</v>
      </c>
      <c r="B9" s="59" t="s">
        <v>17</v>
      </c>
      <c r="C9" s="59">
        <v>922.95899999999995</v>
      </c>
    </row>
    <row r="10" spans="1:3">
      <c r="A10" s="58">
        <v>1948</v>
      </c>
      <c r="B10" s="59" t="s">
        <v>17</v>
      </c>
      <c r="C10" s="59">
        <v>969.60599999999999</v>
      </c>
    </row>
    <row r="11" spans="1:3">
      <c r="A11" s="58">
        <v>1949</v>
      </c>
      <c r="B11" s="59" t="s">
        <v>17</v>
      </c>
      <c r="C11" s="59">
        <v>1008.453</v>
      </c>
    </row>
    <row r="12" spans="1:3">
      <c r="A12" s="30">
        <v>1950</v>
      </c>
      <c r="B12" s="31" t="s">
        <v>17</v>
      </c>
      <c r="C12" s="31">
        <v>1036.71</v>
      </c>
    </row>
    <row r="13" spans="1:3">
      <c r="A13" s="58">
        <v>1951</v>
      </c>
      <c r="B13" s="59" t="s">
        <v>17</v>
      </c>
      <c r="C13" s="59">
        <v>1079.3040000000001</v>
      </c>
    </row>
    <row r="14" spans="1:3">
      <c r="A14" s="58">
        <v>1952</v>
      </c>
      <c r="B14" s="59" t="s">
        <v>17</v>
      </c>
      <c r="C14" s="59">
        <v>1119.8420000000001</v>
      </c>
    </row>
    <row r="15" spans="1:3">
      <c r="A15" s="58">
        <v>1953</v>
      </c>
      <c r="B15" s="59">
        <v>0.92</v>
      </c>
      <c r="C15" s="59">
        <v>1158.0730000000001</v>
      </c>
    </row>
    <row r="16" spans="1:3">
      <c r="A16" s="58">
        <v>1954</v>
      </c>
      <c r="B16" s="59">
        <v>4.4569999999999999</v>
      </c>
      <c r="C16" s="59">
        <v>1198.7570000000001</v>
      </c>
    </row>
    <row r="17" spans="1:3">
      <c r="A17" s="58">
        <v>1955</v>
      </c>
      <c r="B17" s="59">
        <v>10.507</v>
      </c>
      <c r="C17" s="59">
        <v>1233.075</v>
      </c>
    </row>
    <row r="18" spans="1:3">
      <c r="A18" s="58">
        <v>1956</v>
      </c>
      <c r="B18" s="59">
        <v>19.971</v>
      </c>
      <c r="C18" s="59">
        <v>1267.8240000000001</v>
      </c>
    </row>
    <row r="19" spans="1:3">
      <c r="A19" s="58">
        <v>1957</v>
      </c>
      <c r="B19" s="59">
        <v>31.373999999999999</v>
      </c>
      <c r="C19" s="59">
        <v>1308.3409999999999</v>
      </c>
    </row>
    <row r="20" spans="1:3">
      <c r="A20" s="58">
        <v>1958</v>
      </c>
      <c r="B20" s="59">
        <v>50.304000000000002</v>
      </c>
      <c r="C20" s="59">
        <v>1349.5050000000001</v>
      </c>
    </row>
    <row r="21" spans="1:3">
      <c r="A21" s="58">
        <v>1959</v>
      </c>
      <c r="B21" s="59">
        <v>78.7</v>
      </c>
      <c r="C21" s="59">
        <v>1387.877</v>
      </c>
    </row>
    <row r="22" spans="1:3">
      <c r="A22" s="30">
        <v>1960</v>
      </c>
      <c r="B22" s="31">
        <v>128.95599999999999</v>
      </c>
      <c r="C22" s="31">
        <v>1444.9749999999999</v>
      </c>
    </row>
    <row r="23" spans="1:3">
      <c r="A23" s="58">
        <v>1961</v>
      </c>
      <c r="B23" s="59">
        <v>193.81899999999999</v>
      </c>
      <c r="C23" s="59">
        <v>1490.088</v>
      </c>
    </row>
    <row r="24" spans="1:3">
      <c r="A24" s="58">
        <v>1962</v>
      </c>
      <c r="B24" s="59">
        <v>273.89400000000001</v>
      </c>
      <c r="C24" s="59">
        <v>1538.2829999999999</v>
      </c>
    </row>
    <row r="25" spans="1:3">
      <c r="A25" s="58">
        <v>1963</v>
      </c>
      <c r="B25" s="59">
        <v>366.12900000000002</v>
      </c>
      <c r="C25" s="59">
        <v>1583.2460000000001</v>
      </c>
    </row>
    <row r="26" spans="1:3">
      <c r="A26" s="58">
        <v>1964</v>
      </c>
      <c r="B26" s="59">
        <v>491.84300000000002</v>
      </c>
      <c r="C26" s="59">
        <v>1619.395</v>
      </c>
    </row>
    <row r="27" spans="1:3">
      <c r="A27" s="58">
        <v>1965</v>
      </c>
      <c r="B27" s="59">
        <v>620.78300000000002</v>
      </c>
      <c r="C27" s="59">
        <v>1653.6790000000001</v>
      </c>
    </row>
    <row r="28" spans="1:3">
      <c r="A28" s="58">
        <v>1966</v>
      </c>
      <c r="B28" s="59">
        <v>751.69500000000005</v>
      </c>
      <c r="C28" s="59">
        <v>1677.3019999999999</v>
      </c>
    </row>
    <row r="29" spans="1:3">
      <c r="A29" s="58">
        <v>1967</v>
      </c>
      <c r="B29" s="59">
        <v>867.95100000000002</v>
      </c>
      <c r="C29" s="59">
        <v>1725.3409999999999</v>
      </c>
    </row>
    <row r="30" spans="1:3">
      <c r="A30" s="58">
        <v>1968</v>
      </c>
      <c r="B30" s="59">
        <v>1011.165</v>
      </c>
      <c r="C30" s="59">
        <v>1751.8689999999999</v>
      </c>
    </row>
    <row r="31" spans="1:3">
      <c r="A31" s="58">
        <v>1969</v>
      </c>
      <c r="B31" s="59">
        <v>1144.154</v>
      </c>
      <c r="C31" s="59">
        <v>1800.3409999999999</v>
      </c>
    </row>
    <row r="32" spans="1:3">
      <c r="A32" s="30">
        <v>1970</v>
      </c>
      <c r="B32" s="31">
        <v>1273.893</v>
      </c>
      <c r="C32" s="31">
        <v>1851.6120000000001</v>
      </c>
    </row>
    <row r="33" spans="1:3">
      <c r="A33" s="58">
        <v>1971</v>
      </c>
      <c r="B33" s="59">
        <v>1402.57</v>
      </c>
      <c r="C33" s="59">
        <v>1899.7750000000001</v>
      </c>
    </row>
    <row r="34" spans="1:3">
      <c r="A34" s="58">
        <v>1972</v>
      </c>
      <c r="B34" s="59">
        <v>1535.8879999999999</v>
      </c>
      <c r="C34" s="59">
        <v>1958.0309999999999</v>
      </c>
    </row>
    <row r="35" spans="1:3">
      <c r="A35" s="58">
        <v>1973</v>
      </c>
      <c r="B35" s="59">
        <v>1627.41</v>
      </c>
      <c r="C35" s="59">
        <v>2003.204</v>
      </c>
    </row>
    <row r="36" spans="1:3">
      <c r="A36" s="58">
        <v>1974</v>
      </c>
      <c r="B36" s="59">
        <v>1714.336</v>
      </c>
      <c r="C36" s="59">
        <v>2036.431</v>
      </c>
    </row>
    <row r="37" spans="1:3">
      <c r="A37" s="58">
        <v>1975</v>
      </c>
      <c r="B37" s="59">
        <v>1759.116</v>
      </c>
      <c r="C37" s="59">
        <v>2075.5740000000001</v>
      </c>
    </row>
    <row r="38" spans="1:3">
      <c r="A38" s="58">
        <v>1976</v>
      </c>
      <c r="B38" s="59">
        <v>1809.029</v>
      </c>
      <c r="C38" s="59">
        <v>2107.8539999999998</v>
      </c>
    </row>
    <row r="39" spans="1:3">
      <c r="A39" s="58">
        <v>1977</v>
      </c>
      <c r="B39" s="59">
        <v>1845.626</v>
      </c>
      <c r="C39" s="59">
        <v>2133.9050000000002</v>
      </c>
    </row>
    <row r="40" spans="1:3">
      <c r="A40" s="58">
        <v>1978</v>
      </c>
      <c r="B40" s="59">
        <v>1890.4659999999999</v>
      </c>
      <c r="C40" s="59">
        <v>2172.116</v>
      </c>
    </row>
    <row r="41" spans="1:3">
      <c r="A41" s="58">
        <v>1979</v>
      </c>
      <c r="B41" s="59">
        <v>1937.45</v>
      </c>
      <c r="C41" s="59">
        <v>2209.828</v>
      </c>
    </row>
    <row r="42" spans="1:3">
      <c r="A42" s="30">
        <v>1980</v>
      </c>
      <c r="B42" s="31">
        <v>1979.518</v>
      </c>
      <c r="C42" s="31">
        <v>2252.915</v>
      </c>
    </row>
    <row r="43" spans="1:3">
      <c r="A43" s="58">
        <v>1981</v>
      </c>
      <c r="B43" s="59">
        <v>2012.93</v>
      </c>
      <c r="C43" s="59">
        <v>2291.2469999999998</v>
      </c>
    </row>
    <row r="44" spans="1:3">
      <c r="A44" s="58">
        <v>1982</v>
      </c>
      <c r="B44" s="59">
        <v>2057.0619999999999</v>
      </c>
      <c r="C44" s="59">
        <v>2337.2570000000001</v>
      </c>
    </row>
    <row r="45" spans="1:3">
      <c r="A45" s="58">
        <v>1983</v>
      </c>
      <c r="B45" s="59">
        <v>2094.7869999999998</v>
      </c>
      <c r="C45" s="59">
        <v>2379.4609999999998</v>
      </c>
    </row>
    <row r="46" spans="1:3">
      <c r="A46" s="58">
        <v>1984</v>
      </c>
      <c r="B46" s="59">
        <v>2139.7579999999998</v>
      </c>
      <c r="C46" s="59">
        <v>2422.6709999999998</v>
      </c>
    </row>
    <row r="47" spans="1:3">
      <c r="A47" s="58">
        <v>1985</v>
      </c>
      <c r="B47" s="59">
        <v>2186.4679999999998</v>
      </c>
      <c r="C47" s="59">
        <v>2467.277</v>
      </c>
    </row>
    <row r="48" spans="1:3">
      <c r="A48" s="58">
        <v>1986</v>
      </c>
      <c r="B48" s="59">
        <v>2241.37</v>
      </c>
      <c r="C48" s="59">
        <v>2512.0120000000002</v>
      </c>
    </row>
    <row r="49" spans="1:3">
      <c r="A49" s="58">
        <v>1987</v>
      </c>
      <c r="B49" s="59">
        <v>2289.279</v>
      </c>
      <c r="C49" s="59">
        <v>2552.7930000000001</v>
      </c>
    </row>
    <row r="50" spans="1:3">
      <c r="A50" s="58">
        <v>1988</v>
      </c>
      <c r="B50" s="59">
        <v>2338.2750000000001</v>
      </c>
      <c r="C50" s="59">
        <v>2590.17</v>
      </c>
    </row>
    <row r="51" spans="1:3">
      <c r="A51" s="58">
        <v>1989</v>
      </c>
      <c r="B51" s="59">
        <v>2385.288</v>
      </c>
      <c r="C51" s="59">
        <v>2628.8490000000002</v>
      </c>
    </row>
    <row r="52" spans="1:3">
      <c r="A52" s="30">
        <v>1990</v>
      </c>
      <c r="B52" s="31">
        <v>2435.1060000000002</v>
      </c>
      <c r="C52" s="31">
        <v>2669.5619999999999</v>
      </c>
    </row>
    <row r="53" spans="1:3">
      <c r="A53" s="58">
        <v>1991</v>
      </c>
      <c r="B53" s="59">
        <v>2475.768</v>
      </c>
      <c r="C53" s="59">
        <v>2700.7539999999999</v>
      </c>
    </row>
    <row r="54" spans="1:3">
      <c r="A54" s="58">
        <v>1992</v>
      </c>
      <c r="B54" s="59">
        <v>2512.67</v>
      </c>
      <c r="C54" s="59">
        <v>2726.4540000000002</v>
      </c>
    </row>
    <row r="55" spans="1:3">
      <c r="A55" s="58">
        <v>1993</v>
      </c>
      <c r="B55" s="59">
        <v>2559.5340000000001</v>
      </c>
      <c r="C55" s="59">
        <v>2771.8380000000002</v>
      </c>
    </row>
    <row r="56" spans="1:3">
      <c r="A56" s="58">
        <v>1994</v>
      </c>
      <c r="B56" s="59">
        <v>2589.0949999999998</v>
      </c>
      <c r="C56" s="59">
        <v>2781.7379999999998</v>
      </c>
    </row>
    <row r="57" spans="1:3">
      <c r="A57" s="58">
        <v>1995</v>
      </c>
      <c r="B57" s="59">
        <v>2623.0819999999999</v>
      </c>
      <c r="C57" s="59">
        <v>2800.183</v>
      </c>
    </row>
    <row r="58" spans="1:3">
      <c r="A58" s="58">
        <v>1996</v>
      </c>
      <c r="B58" s="59">
        <v>2646.67</v>
      </c>
      <c r="C58" s="59">
        <v>2804.5720000000001</v>
      </c>
    </row>
    <row r="59" spans="1:3">
      <c r="A59" s="58">
        <v>1997</v>
      </c>
      <c r="B59" s="59">
        <v>2662.0140000000001</v>
      </c>
      <c r="C59" s="59">
        <v>2805.2370000000001</v>
      </c>
    </row>
    <row r="60" spans="1:3">
      <c r="A60" s="58">
        <v>1998</v>
      </c>
      <c r="B60" s="59">
        <v>2648.44</v>
      </c>
      <c r="C60" s="59">
        <v>2758.6559999999999</v>
      </c>
    </row>
    <row r="61" spans="1:3">
      <c r="A61" s="60">
        <v>1999</v>
      </c>
      <c r="B61" s="61">
        <v>2622.74</v>
      </c>
      <c r="C61" s="61">
        <v>2724.4319999999998</v>
      </c>
    </row>
    <row r="62" spans="1:3">
      <c r="A62" s="46" t="s">
        <v>25</v>
      </c>
      <c r="B62" s="46"/>
      <c r="C62" s="46"/>
    </row>
    <row r="63" spans="1:3">
      <c r="A63" s="46" t="s">
        <v>26</v>
      </c>
      <c r="B63" s="46"/>
      <c r="C63" s="46"/>
    </row>
    <row r="64" spans="1:3">
      <c r="A64" s="46"/>
      <c r="B64" s="46"/>
      <c r="C64" s="46"/>
    </row>
    <row r="65" spans="1:3" s="87" customFormat="1">
      <c r="A65" s="62" t="s">
        <v>39</v>
      </c>
      <c r="B65" s="83"/>
      <c r="C65" s="83"/>
    </row>
    <row r="66" spans="1:3" s="64" customFormat="1" ht="13.9" customHeight="1">
      <c r="A66" s="10" t="s">
        <v>40</v>
      </c>
      <c r="B66" s="63"/>
      <c r="C66" s="63"/>
    </row>
    <row r="67" spans="1:3" s="79" customFormat="1">
      <c r="A67" s="7"/>
      <c r="B67" s="83"/>
      <c r="C67" s="83"/>
    </row>
    <row r="68" spans="1:3">
      <c r="A68" s="69" t="s">
        <v>11</v>
      </c>
      <c r="B68" s="62"/>
      <c r="C68" s="62"/>
    </row>
    <row r="69" spans="1:3">
      <c r="A69" s="46" t="s">
        <v>69</v>
      </c>
      <c r="B69" s="66"/>
      <c r="C69" s="66"/>
    </row>
  </sheetData>
  <mergeCells count="1">
    <mergeCell ref="A3:A4"/>
  </mergeCells>
  <phoneticPr fontId="3" type="noConversion"/>
  <pageMargins left="0.78740157499999996" right="0.78740157499999996" top="0.984251969" bottom="0.984251969" header="0.4921259845" footer="0.4921259845"/>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Daten (ab 2019)</vt:lpstr>
      <vt:lpstr>Zusammenfassung (ab 2000) </vt:lpstr>
      <vt:lpstr>Daten detailliert ab 2000-2018</vt:lpstr>
      <vt:lpstr>1935-1999</vt:lpstr>
      <vt:lpstr>'1935-1999'!Zone_d_impression</vt:lpstr>
      <vt:lpstr>'Daten (ab 2019)'!Zone_d_impression</vt:lpstr>
      <vt:lpstr>'Daten detailliert ab 2000-2018'!Zone_d_impression</vt:lpstr>
      <vt:lpstr>'Zusammenfassung (ab 2000) '!Zone_d_impression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Baeriswyl Pierre-Alain</dc:creator>
  <cp:lastModifiedBy>Möschler Oliver BFS</cp:lastModifiedBy>
  <cp:lastPrinted>2019-05-28T12:46:57Z</cp:lastPrinted>
  <dcterms:created xsi:type="dcterms:W3CDTF">2003-04-14T05:27:21Z</dcterms:created>
  <dcterms:modified xsi:type="dcterms:W3CDTF">2023-06-30T09:05:41Z</dcterms:modified>
</cp:coreProperties>
</file>