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C466378A-BFE2-4087-BF29-0BDD07161912}" xr6:coauthVersionLast="47" xr6:coauthVersionMax="47" xr10:uidLastSave="{00000000-0000-0000-0000-000000000000}"/>
  <bookViews>
    <workbookView xWindow="-110" yWindow="-110" windowWidth="19420" windowHeight="10420" tabRatio="673" xr2:uid="{00000000-000D-0000-FFFF-FFFF00000000}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9" r:id="rId5"/>
    <sheet name="Tablong_4" sheetId="17" r:id="rId6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2">Tablong_1!$B:$B</definedName>
    <definedName name="_xlnm.Print_Titles" localSheetId="3">Tablong_2!$B:$B</definedName>
    <definedName name="_xlnm.Print_Titles" localSheetId="5">Tablong_4!$B:$B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17" l="1"/>
  <c r="AD55" i="17" s="1"/>
  <c r="AD13" i="17"/>
  <c r="AD53" i="17" s="1"/>
  <c r="AD54" i="17" s="1"/>
  <c r="AD40" i="17" l="1"/>
  <c r="AC42" i="17" l="1"/>
  <c r="AC55" i="17" s="1"/>
  <c r="AC13" i="17"/>
  <c r="AC53" i="17" s="1"/>
  <c r="AC54" i="17" s="1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D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<sst xmlns="http://schemas.openxmlformats.org/spreadsheetml/2006/main" count="260" uniqueCount="187">
  <si>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</si>
  <si>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</si>
  <si>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</si>
  <si>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</si>
  <si>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</si>
  <si>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</si>
  <si>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</si>
  <si>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</si>
  <si>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</si>
  <si>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</si>
  <si>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</si>
  <si>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</si>
  <si>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</si>
  <si>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</si>
  <si>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</si>
  <si>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</si>
  <si>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</si>
  <si>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</si>
  <si>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</si>
  <si>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</si>
  <si>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</si>
  <si>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</si>
  <si>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</si>
  <si>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</si>
  <si>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</si>
  <si>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</si>
  <si>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</si>
  <si>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</si>
  <si>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</si>
  <si>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</si>
  <si>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</si>
  <si>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</si>
  <si>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</si>
  <si>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</si>
  <si>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</si>
  <si>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</si>
  <si>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</si>
  <si>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</si>
  <si>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</si>
  <si>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</si>
  <si>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</si>
  <si>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</si>
  <si>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</si>
  <si>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</si>
  <si>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</si>
  <si>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</si>
  <si>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</si>
  <si>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</si>
  <si>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</si>
  <si>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</si>
  <si>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</si>
  <si>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</si>
  <si>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</si>
  <si>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</si>
  <si>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</si>
  <si>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</si>
  <si>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</si>
  <si>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</si>
  <si>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</si>
  <si>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</si>
  <si>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</si>
  <si>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</si>
  <si>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</si>
  <si>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</si>
  <si>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</si>
  <si>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</si>
  <si>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</si>
  <si>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</si>
  <si>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</si>
  <si>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</si>
  <si>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</si>
  <si>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</si>
  <si>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</si>
  <si>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</si>
  <si>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</si>
  <si>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</si>
  <si>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</si>
  <si>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</si>
  <si>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</si>
  <si>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</si>
  <si>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</si>
  <si>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</si>
  <si>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</si>
  <si>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</si>
  <si>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</si>
  <si>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</si>
  <si>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</si>
  <si>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</si>
  <si>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</si>
  <si>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</si>
  <si>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</si>
  <si>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</si>
  <si>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</si>
  <si>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</si>
  <si>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</si>
  <si>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</si>
  <si>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</si>
  <si>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</si>
  <si>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</si>
  <si>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</si>
  <si>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</si>
  <si>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</si>
  <si>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</si>
  <si>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</si>
  <si>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</si>
  <si>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</si>
  <si>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</si>
  <si>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</si>
  <si>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</si>
  <si>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</si>
  <si>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</si>
  <si>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</si>
  <si>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</si>
  <si>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</si>
  <si>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</si>
  <si>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</si>
  <si>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</si>
  <si>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</si>
  <si>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</si>
  <si>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</si>
  <si>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 xml:space="preserve">Portugal </t>
  </si>
  <si>
    <t>In %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</si>
  <si>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</si>
  <si>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</si>
  <si>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</si>
  <si>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</si>
  <si>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</si>
  <si>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</si>
  <si>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</si>
  <si>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</si>
  <si>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</si>
  <si>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</si>
  <si>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</si>
  <si>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</si>
  <si>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</si>
  <si>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</si>
  <si>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</si>
  <si>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</si>
  <si>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</si>
  <si>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</si>
  <si>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</si>
  <si>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</si>
  <si>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</si>
  <si>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</si>
  <si>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</si>
  <si>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</si>
  <si>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</si>
  <si>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</si>
  <si>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</si>
  <si>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</si>
  <si>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</si>
  <si>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</si>
  <si>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Entwicklung</t>
  </si>
  <si>
    <t>Anzahl M2M-Mobilfunkbonnemente, im internationalen Vergleich, Entwicklung</t>
  </si>
  <si>
    <t>Februar 2019</t>
  </si>
  <si>
    <t>August 2019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</si>
  <si>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</si>
  <si>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</si>
  <si>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</si>
  <si>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</si>
  <si>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</si>
  <si>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</si>
  <si>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</si>
  <si>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</si>
  <si>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© 2020 OFS-BFS-UST / WSA</t>
  </si>
  <si>
    <t>Februar 2020</t>
  </si>
  <si>
    <t>Letztes Update: Dezember 2020</t>
  </si>
  <si>
    <t>August 2020</t>
  </si>
  <si>
    <t>Januar 2021</t>
  </si>
  <si>
    <t>Oktober 2021</t>
  </si>
  <si>
    <t>Anzahl M2M-Mobilfunkabonnemente im internationalen Vergleich, Entwicklung</t>
  </si>
  <si>
    <t>Schweiz (1)</t>
  </si>
  <si>
    <t>(1) Die Daten für die Schweiz sind geschätzt</t>
  </si>
  <si>
    <t>Letztes Update: Mai 2022</t>
  </si>
  <si>
    <t>Februar 2022</t>
  </si>
  <si>
    <t>© 2022 BFS-OFS-UST / WSA</t>
  </si>
  <si>
    <t>2021 (dézember)</t>
  </si>
  <si>
    <t>August 2022</t>
  </si>
  <si>
    <t>%</t>
  </si>
  <si>
    <t>Island: Das deutliche Wachstum von M2M in Island ist auf die Bereitstellung von M2M-Abonnementen durch Vodafone Island für internationale Pharmaunternehmen zurückzuführen, die diese zur Abwicklung des Transports von Covid-19-Impfstoffen benötigten.</t>
  </si>
  <si>
    <t>Historische Daten:</t>
  </si>
  <si>
    <t>© 2023 OFS-BFS-UST / WSA</t>
  </si>
  <si>
    <t>Nutzerinnen und Nutzer, die über IPv6 auf das Internet zugreifen, im internationalen Vergleich, 2023</t>
  </si>
  <si>
    <t>Nutzerinnen und Nutzer, die über IPv6 auf das Internet zugreifen, im internationalen Vergleich, Februar 2023</t>
  </si>
  <si>
    <t>Letztes Update: Mai 2023</t>
  </si>
  <si>
    <t>Februar 2023</t>
  </si>
  <si>
    <t>2022 (Juni)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</si>
</sst>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_ * #,##0_ ;_ * \-#,##0_ ;_ * &quot;-&quot;??_ ;_ @_ "/>
  </numFmts>
  <fonts count="2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4" fontId="17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5" fontId="3" fillId="0" borderId="0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5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7" fontId="3" fillId="0" borderId="0" xfId="2" applyNumberFormat="1" applyFont="1" applyBorder="1" applyAlignment="1">
      <alignment horizontal="left" indent="1"/>
    </xf>
    <xf numFmtId="167" fontId="3" fillId="0" borderId="0" xfId="2" applyNumberFormat="1" applyFont="1" applyBorder="1" applyAlignment="1">
      <alignment horizontal="left"/>
    </xf>
    <xf numFmtId="167" fontId="3" fillId="0" borderId="0" xfId="2" applyNumberFormat="1" applyFont="1" applyBorder="1"/>
    <xf numFmtId="167" fontId="4" fillId="0" borderId="0" xfId="2" applyNumberFormat="1" applyFont="1" applyBorder="1" applyAlignment="1">
      <alignment horizontal="left" indent="1"/>
    </xf>
    <xf numFmtId="167" fontId="4" fillId="0" borderId="0" xfId="2" applyNumberFormat="1" applyFont="1" applyBorder="1" applyAlignment="1">
      <alignment horizontal="left"/>
    </xf>
    <xf numFmtId="167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5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7" fontId="4" fillId="0" borderId="2" xfId="2" applyNumberFormat="1" applyFont="1" applyBorder="1"/>
    <xf numFmtId="166" fontId="3" fillId="0" borderId="2" xfId="0" applyNumberFormat="1" applyFont="1" applyBorder="1"/>
    <xf numFmtId="167" fontId="3" fillId="0" borderId="0" xfId="0" applyNumberFormat="1" applyFont="1" applyBorder="1"/>
    <xf numFmtId="17" fontId="2" fillId="0" borderId="3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0" fontId="3" fillId="0" borderId="0" xfId="0" applyFont="1" applyFill="1" applyBorder="1"/>
    <xf numFmtId="0" fontId="3" fillId="0" borderId="0" xfId="5" applyFont="1" applyFill="1" applyBorder="1"/>
    <xf numFmtId="0" fontId="3" fillId="0" borderId="1" xfId="6" applyFont="1" applyFill="1" applyBorder="1" applyAlignment="1">
      <alignment horizontal="centerContinuous" vertical="center" wrapText="1"/>
    </xf>
    <xf numFmtId="0" fontId="3" fillId="0" borderId="0" xfId="6" applyFont="1" applyFill="1" applyBorder="1" applyAlignment="1">
      <alignment vertical="center"/>
    </xf>
    <xf numFmtId="166" fontId="3" fillId="0" borderId="0" xfId="6" applyNumberFormat="1" applyFont="1" applyFill="1" applyBorder="1" applyAlignment="1">
      <alignment horizontal="center" vertical="center"/>
    </xf>
    <xf numFmtId="166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/>
    <xf numFmtId="0" fontId="3" fillId="0" borderId="4" xfId="6" applyFont="1" applyFill="1" applyBorder="1" applyAlignment="1">
      <alignment vertical="center"/>
    </xf>
    <xf numFmtId="166" fontId="3" fillId="0" borderId="4" xfId="6" applyNumberFormat="1" applyFont="1" applyFill="1" applyBorder="1" applyAlignment="1">
      <alignment horizontal="center" vertical="center"/>
    </xf>
    <xf numFmtId="165" fontId="3" fillId="0" borderId="0" xfId="7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5" applyFont="1"/>
    <xf numFmtId="0" fontId="3" fillId="0" borderId="1" xfId="5" applyFont="1" applyBorder="1"/>
    <xf numFmtId="0" fontId="3" fillId="0" borderId="1" xfId="5" applyFont="1" applyBorder="1" applyAlignment="1">
      <alignment horizontal="center"/>
    </xf>
    <xf numFmtId="0" fontId="11" fillId="0" borderId="0" xfId="1" applyFont="1" applyAlignment="1" applyProtection="1"/>
    <xf numFmtId="0" fontId="3" fillId="0" borderId="0" xfId="5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Border="1"/>
    <xf numFmtId="0" fontId="13" fillId="0" borderId="4" xfId="0" applyFont="1" applyBorder="1"/>
    <xf numFmtId="1" fontId="3" fillId="0" borderId="0" xfId="0" applyNumberFormat="1" applyFont="1" applyAlignment="1">
      <alignment horizontal="right"/>
    </xf>
    <xf numFmtId="167" fontId="13" fillId="0" borderId="0" xfId="2" applyNumberFormat="1" applyFont="1" applyAlignment="1">
      <alignment horizontal="center"/>
    </xf>
    <xf numFmtId="167" fontId="14" fillId="0" borderId="0" xfId="2" applyNumberFormat="1" applyFont="1" applyAlignment="1">
      <alignment horizontal="center"/>
    </xf>
    <xf numFmtId="167" fontId="13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2" fillId="2" borderId="0" xfId="4" applyFont="1" applyFill="1" applyAlignment="1">
      <alignment horizontal="left"/>
    </xf>
    <xf numFmtId="0" fontId="12" fillId="0" borderId="0" xfId="5" applyFont="1" applyFill="1"/>
    <xf numFmtId="0" fontId="19" fillId="0" borderId="0" xfId="5" applyFont="1" applyFill="1"/>
    <xf numFmtId="0" fontId="12" fillId="0" borderId="0" xfId="0" applyFont="1" applyFill="1" applyBorder="1"/>
    <xf numFmtId="0" fontId="14" fillId="0" borderId="1" xfId="0" applyFont="1" applyBorder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5" applyFont="1" applyFill="1" applyBorder="1"/>
    <xf numFmtId="0" fontId="2" fillId="0" borderId="0" xfId="6" applyFont="1" applyFill="1" applyBorder="1"/>
    <xf numFmtId="166" fontId="2" fillId="0" borderId="0" xfId="6" applyNumberFormat="1" applyFont="1" applyFill="1" applyBorder="1" applyAlignment="1">
      <alignment horizontal="center"/>
    </xf>
    <xf numFmtId="166" fontId="2" fillId="0" borderId="0" xfId="6" applyNumberFormat="1" applyFont="1" applyFill="1" applyBorder="1" applyAlignment="1">
      <alignment horizontal="center" vertical="center"/>
    </xf>
    <xf numFmtId="3" fontId="2" fillId="0" borderId="0" xfId="6" applyNumberFormat="1" applyFont="1" applyFill="1" applyBorder="1" applyAlignment="1">
      <alignment horizontal="center"/>
    </xf>
    <xf numFmtId="167" fontId="13" fillId="0" borderId="0" xfId="2" applyNumberFormat="1" applyFont="1" applyBorder="1" applyAlignment="1">
      <alignment horizontal="center"/>
    </xf>
    <xf numFmtId="166" fontId="3" fillId="0" borderId="6" xfId="6" applyNumberFormat="1" applyFont="1" applyFill="1" applyBorder="1" applyAlignment="1">
      <alignment horizontal="center"/>
    </xf>
    <xf numFmtId="166" fontId="2" fillId="0" borderId="6" xfId="6" applyNumberFormat="1" applyFont="1" applyFill="1" applyBorder="1" applyAlignment="1">
      <alignment horizontal="center"/>
    </xf>
    <xf numFmtId="166" fontId="3" fillId="0" borderId="6" xfId="6" applyNumberFormat="1" applyFont="1" applyFill="1" applyBorder="1" applyAlignment="1">
      <alignment horizontal="center" vertical="center"/>
    </xf>
    <xf numFmtId="166" fontId="3" fillId="0" borderId="7" xfId="6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6" fontId="3" fillId="0" borderId="4" xfId="6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2" borderId="0" xfId="1" applyFont="1" applyFill="1" applyAlignment="1" applyProtection="1">
      <alignment horizontal="left"/>
    </xf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2">
    <cellStyle name="Lien hypertexte" xfId="1" builtinId="8"/>
    <cellStyle name="Lien hypertexte 2" xfId="10" xr:uid="{00000000-0005-0000-0000-000001000000}"/>
    <cellStyle name="Milliers" xfId="2" builtinId="3"/>
    <cellStyle name="Milliers 2" xfId="11" xr:uid="{00000000-0005-0000-0000-000003000000}"/>
    <cellStyle name="Normal" xfId="0" builtinId="0"/>
    <cellStyle name="Normal 10" xfId="5" xr:uid="{00000000-0005-0000-0000-000005000000}"/>
    <cellStyle name="Normal 2" xfId="3" xr:uid="{00000000-0005-0000-0000-000006000000}"/>
    <cellStyle name="Normal 2 10" xfId="7" xr:uid="{00000000-0005-0000-0000-000007000000}"/>
    <cellStyle name="Normal 2 2" xfId="4" xr:uid="{00000000-0005-0000-0000-000008000000}"/>
    <cellStyle name="Normal 3" xfId="8" xr:uid="{00000000-0005-0000-0000-000009000000}"/>
    <cellStyle name="Normal 38" xfId="6" xr:uid="{00000000-0005-0000-0000-00000A000000}"/>
    <cellStyle name="Pourcentage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6.81640625" style="56" customWidth="1"/>
    <col min="2" max="2" width="4.26953125" style="56" customWidth="1"/>
    <col min="3" max="16384" width="11.453125" style="56"/>
  </cols>
  <sheetData>
    <row r="1" spans="1:10" ht="15.5" x14ac:dyDescent="0.35">
      <c r="A1" s="55" t="s">
        <v>102</v>
      </c>
      <c r="B1" s="55"/>
      <c r="C1" s="55" t="s">
        <v>104</v>
      </c>
    </row>
    <row r="2" spans="1:10" ht="15.5" x14ac:dyDescent="0.35">
      <c r="A2" s="55"/>
      <c r="B2" s="55"/>
      <c r="C2" s="55"/>
    </row>
    <row r="3" spans="1:10" ht="15.5" x14ac:dyDescent="0.35">
      <c r="A3" s="55" t="s">
        <v>105</v>
      </c>
      <c r="B3" s="55"/>
      <c r="C3" s="55" t="s">
        <v>106</v>
      </c>
    </row>
    <row r="4" spans="1:10" ht="15.5" x14ac:dyDescent="0.35">
      <c r="A4" s="55"/>
      <c r="B4" s="55"/>
      <c r="C4" s="58"/>
      <c r="D4" s="58"/>
      <c r="E4" s="58"/>
      <c r="F4" s="58"/>
      <c r="G4" s="58"/>
      <c r="H4" s="58"/>
      <c r="I4" s="58"/>
    </row>
    <row r="5" spans="1:10" s="59" customFormat="1" ht="12.75" customHeight="1" x14ac:dyDescent="0.25">
      <c r="A5" s="57" t="s">
        <v>107</v>
      </c>
      <c r="B5" s="58" t="s">
        <v>103</v>
      </c>
      <c r="C5" s="118" t="s">
        <v>182</v>
      </c>
      <c r="D5" s="119"/>
      <c r="E5" s="119"/>
      <c r="F5" s="119"/>
      <c r="G5" s="119"/>
      <c r="H5" s="119"/>
      <c r="I5" s="119"/>
    </row>
    <row r="6" spans="1:10" s="59" customFormat="1" ht="12.75" customHeight="1" x14ac:dyDescent="0.25">
      <c r="A6" s="57"/>
      <c r="C6" s="57"/>
      <c r="D6" s="57"/>
      <c r="E6" s="57"/>
      <c r="F6" s="58"/>
      <c r="G6" s="58"/>
      <c r="H6" s="58"/>
      <c r="I6" s="58"/>
    </row>
    <row r="7" spans="1:10" s="59" customFormat="1" ht="12.75" customHeight="1" x14ac:dyDescent="0.25">
      <c r="A7" s="57" t="s">
        <v>108</v>
      </c>
      <c r="B7" s="58">
        <v>1</v>
      </c>
      <c r="C7" s="118" t="s">
        <v>152</v>
      </c>
      <c r="D7" s="119"/>
      <c r="E7" s="119"/>
      <c r="F7" s="119"/>
      <c r="G7" s="119"/>
      <c r="H7" s="119"/>
      <c r="I7" s="119"/>
      <c r="J7" s="121"/>
    </row>
    <row r="8" spans="1:10" s="59" customFormat="1" ht="12.75" customHeight="1" x14ac:dyDescent="0.25">
      <c r="A8" s="58"/>
      <c r="B8" s="58">
        <v>2</v>
      </c>
      <c r="C8" s="118" t="s">
        <v>153</v>
      </c>
      <c r="D8" s="120"/>
      <c r="E8" s="120"/>
      <c r="F8" s="120"/>
      <c r="G8" s="120"/>
      <c r="H8" s="120"/>
      <c r="I8" s="58"/>
    </row>
    <row r="9" spans="1:10" s="59" customFormat="1" ht="12.75" customHeight="1" x14ac:dyDescent="0.25">
      <c r="A9" s="57"/>
      <c r="B9" s="58">
        <v>3</v>
      </c>
      <c r="C9" s="93" t="s">
        <v>146</v>
      </c>
      <c r="D9" s="93"/>
      <c r="E9" s="93"/>
      <c r="F9" s="93"/>
      <c r="G9" s="93"/>
      <c r="H9" s="93"/>
      <c r="I9" s="116"/>
    </row>
    <row r="10" spans="1:10" s="59" customFormat="1" ht="12.75" customHeight="1" x14ac:dyDescent="0.25">
      <c r="A10" s="57"/>
      <c r="B10" s="58"/>
      <c r="C10" s="93"/>
      <c r="D10" s="93"/>
      <c r="E10" s="93"/>
      <c r="F10" s="93"/>
      <c r="G10" s="93"/>
      <c r="H10" s="93"/>
      <c r="I10" s="116"/>
    </row>
    <row r="11" spans="1:10" s="59" customFormat="1" ht="12.75" customHeight="1" x14ac:dyDescent="0.25">
      <c r="A11" s="57" t="s">
        <v>180</v>
      </c>
      <c r="B11" s="58">
        <v>4</v>
      </c>
      <c r="C11" s="93" t="s">
        <v>149</v>
      </c>
      <c r="D11" s="93"/>
      <c r="E11" s="93"/>
      <c r="F11" s="93"/>
      <c r="G11" s="93"/>
      <c r="H11" s="93"/>
    </row>
    <row r="12" spans="1:10" s="59" customFormat="1" ht="12.75" customHeight="1" x14ac:dyDescent="0.25">
      <c r="A12" s="57"/>
      <c r="B12" s="58"/>
      <c r="C12" s="93"/>
      <c r="D12" s="58"/>
      <c r="E12" s="58"/>
      <c r="F12" s="58"/>
      <c r="G12" s="58"/>
      <c r="H12" s="58"/>
      <c r="I12" s="58"/>
    </row>
    <row r="13" spans="1:10" s="59" customFormat="1" ht="12.75" customHeight="1" x14ac:dyDescent="0.25">
      <c r="A13" s="117" t="s">
        <v>109</v>
      </c>
      <c r="B13" s="117"/>
      <c r="C13" s="117"/>
      <c r="D13" s="117"/>
      <c r="E13" s="117"/>
    </row>
    <row r="14" spans="1:10" s="59" customFormat="1" ht="12.75" customHeight="1" x14ac:dyDescent="0.25">
      <c r="B14" s="57"/>
    </row>
    <row r="15" spans="1:10" ht="5.25" customHeight="1" x14ac:dyDescent="0.25">
      <c r="A15" s="60"/>
      <c r="B15" s="61"/>
      <c r="C15" s="61"/>
    </row>
    <row r="16" spans="1:10" ht="12.75" customHeight="1" x14ac:dyDescent="0.25">
      <c r="A16" s="57" t="s">
        <v>181</v>
      </c>
      <c r="D16" s="48"/>
      <c r="E16" s="48"/>
      <c r="F16" s="48"/>
      <c r="G16" s="48"/>
    </row>
  </sheetData>
  <mergeCells count="4">
    <mergeCell ref="A13:E13"/>
    <mergeCell ref="C5:I5"/>
    <mergeCell ref="C8:H8"/>
    <mergeCell ref="C7:J7"/>
  </mergeCells>
  <hyperlinks>
    <hyperlink ref="C16:G16" r:id="rId1" display="Commentaires et définitions : voir l'indicateur sur internet" xr:uid="{00000000-0004-0000-0000-000000000000}"/>
    <hyperlink ref="C11" location="Tablong_4!A1" display="Internethosts nach Bereich, im internationalen Vergleich, Entwicklung" xr:uid="{00000000-0004-0000-0000-000001000000}"/>
    <hyperlink ref="C5:H5" location="Graph_a!A1" display="Utilisateurs qui accèdent à Google via l'IPv6, comparaison internationale, février 2019" xr:uid="{00000000-0004-0000-0000-000002000000}"/>
    <hyperlink ref="C8" location="Tablong_2!A1" display="Anzahl M2M-Mobilfunkbonnemente, im internationalen Vergleich, 2017" xr:uid="{00000000-0004-0000-0000-000003000000}"/>
    <hyperlink ref="A13:E13" r:id="rId2" display="Kommentare und Definitionen: siehe Indikator im Internet" xr:uid="{00000000-0004-0000-0000-000004000000}"/>
    <hyperlink ref="C7" location="Tablong_1!A1" display="Nutzerinnen und Nutzer, die über IPv6 auf das Internet zugreifen, im internationalen Vergleich, Entwicklung" xr:uid="{00000000-0004-0000-0000-000005000000}"/>
    <hyperlink ref="C9" location="Tablong_5!A1" display="Sichere Webserver in den OECD-Ländern, pro Million Einwohner/innen, Entwicklung" xr:uid="{00000000-0004-0000-0000-000006000000}"/>
    <hyperlink ref="C5" location="Graph_a!A1" display="Nutzerinnen und Nutzer, die über IPv6 auf das Internet zugreifen, im internationalen Vergleich, August 2019" xr:uid="{00000000-0004-0000-0000-000007000000}"/>
    <hyperlink ref="C10:I10" location="Tablong_4!A1" display="Sichere Webserver in den OECD-Ländern, pro Million Einwohner/innen, Entwicklung" xr:uid="{00000000-0004-0000-0000-000008000000}"/>
    <hyperlink ref="C9:H9" location="Tablong_3!A1" display="Sichere Webserver in den OECD-Ländern, pro Million Einwohner/innen, Entwicklung" xr:uid="{00000000-0004-0000-0000-000009000000}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6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22.81640625" style="74" customWidth="1"/>
    <col min="3" max="3" width="18" style="74" customWidth="1"/>
    <col min="4" max="4" width="3.54296875" style="74" customWidth="1"/>
    <col min="5" max="16384" width="11.453125" style="74"/>
  </cols>
  <sheetData>
    <row r="1" spans="2:8" x14ac:dyDescent="0.2">
      <c r="B1" s="77" t="s">
        <v>112</v>
      </c>
    </row>
    <row r="2" spans="2:8" ht="11.5" x14ac:dyDescent="0.25">
      <c r="B2" s="94" t="s">
        <v>183</v>
      </c>
      <c r="C2" s="95"/>
      <c r="D2" s="95"/>
      <c r="E2" s="95"/>
      <c r="F2" s="95"/>
      <c r="G2" s="95"/>
      <c r="H2" s="95"/>
    </row>
    <row r="3" spans="2:8" x14ac:dyDescent="0.2">
      <c r="B3" s="74" t="s">
        <v>121</v>
      </c>
    </row>
    <row r="4" spans="2:8" x14ac:dyDescent="0.2">
      <c r="B4" s="75"/>
      <c r="C4" s="76" t="s">
        <v>178</v>
      </c>
    </row>
    <row r="5" spans="2:8" x14ac:dyDescent="0.2">
      <c r="B5" s="89" t="s">
        <v>42</v>
      </c>
      <c r="C5" s="98">
        <v>3.31</v>
      </c>
    </row>
    <row r="6" spans="2:8" x14ac:dyDescent="0.2">
      <c r="B6" s="89" t="s">
        <v>60</v>
      </c>
      <c r="C6" s="98">
        <v>8.5500000000000007</v>
      </c>
    </row>
    <row r="7" spans="2:8" x14ac:dyDescent="0.2">
      <c r="B7" s="89" t="s">
        <v>40</v>
      </c>
      <c r="C7" s="98">
        <v>8.9</v>
      </c>
    </row>
    <row r="8" spans="2:8" x14ac:dyDescent="0.2">
      <c r="B8" s="89" t="s">
        <v>72</v>
      </c>
      <c r="C8" s="98">
        <v>10.28</v>
      </c>
    </row>
    <row r="9" spans="2:8" x14ac:dyDescent="0.2">
      <c r="B9" s="89" t="s">
        <v>84</v>
      </c>
      <c r="C9" s="98">
        <v>17.23</v>
      </c>
    </row>
    <row r="10" spans="2:8" x14ac:dyDescent="0.2">
      <c r="B10" s="89" t="s">
        <v>68</v>
      </c>
      <c r="C10" s="98">
        <v>23.23</v>
      </c>
    </row>
    <row r="11" spans="2:8" x14ac:dyDescent="0.2">
      <c r="B11" s="89" t="s">
        <v>56</v>
      </c>
      <c r="C11" s="98">
        <v>23.58</v>
      </c>
    </row>
    <row r="12" spans="2:8" x14ac:dyDescent="0.2">
      <c r="B12" s="89" t="s">
        <v>32</v>
      </c>
      <c r="C12" s="98">
        <v>26.51</v>
      </c>
    </row>
    <row r="13" spans="2:8" x14ac:dyDescent="0.2">
      <c r="B13" s="89" t="s">
        <v>120</v>
      </c>
      <c r="C13" s="98">
        <v>33.369999999999997</v>
      </c>
    </row>
    <row r="14" spans="2:8" x14ac:dyDescent="0.2">
      <c r="B14" s="89" t="s">
        <v>116</v>
      </c>
      <c r="C14" s="98">
        <v>34.450000000000003</v>
      </c>
    </row>
    <row r="15" spans="2:8" ht="10.5" x14ac:dyDescent="0.25">
      <c r="B15" s="102" t="s">
        <v>86</v>
      </c>
      <c r="C15" s="101">
        <v>41.49</v>
      </c>
    </row>
    <row r="16" spans="2:8" x14ac:dyDescent="0.2">
      <c r="B16" s="89" t="s">
        <v>48</v>
      </c>
      <c r="C16" s="98">
        <v>43.68</v>
      </c>
    </row>
    <row r="17" spans="2:3" x14ac:dyDescent="0.2">
      <c r="B17" s="89" t="s">
        <v>117</v>
      </c>
      <c r="C17" s="98">
        <v>45.6</v>
      </c>
    </row>
    <row r="18" spans="2:3" x14ac:dyDescent="0.2">
      <c r="B18" s="89" t="s">
        <v>62</v>
      </c>
      <c r="C18" s="98">
        <v>48.05</v>
      </c>
    </row>
    <row r="19" spans="2:3" x14ac:dyDescent="0.2">
      <c r="B19" s="89" t="s">
        <v>119</v>
      </c>
      <c r="C19" s="98">
        <v>48.75</v>
      </c>
    </row>
    <row r="20" spans="2:3" x14ac:dyDescent="0.2">
      <c r="B20" s="89" t="s">
        <v>34</v>
      </c>
      <c r="C20" s="99">
        <v>62.75</v>
      </c>
    </row>
    <row r="21" spans="2:3" x14ac:dyDescent="0.2">
      <c r="B21" s="89" t="s">
        <v>28</v>
      </c>
      <c r="C21" s="98">
        <v>66.78</v>
      </c>
    </row>
    <row r="22" spans="2:3" ht="10.5" thickBot="1" x14ac:dyDescent="0.25">
      <c r="B22" s="90" t="s">
        <v>118</v>
      </c>
      <c r="C22" s="100">
        <v>74.23</v>
      </c>
    </row>
    <row r="23" spans="2:3" ht="10.5" thickTop="1" x14ac:dyDescent="0.2">
      <c r="B23" s="91" t="s">
        <v>147</v>
      </c>
    </row>
    <row r="24" spans="2:3" x14ac:dyDescent="0.2">
      <c r="B24" s="92" t="s">
        <v>184</v>
      </c>
    </row>
    <row r="25" spans="2:3" x14ac:dyDescent="0.2">
      <c r="C25" s="78" t="s">
        <v>181</v>
      </c>
    </row>
    <row r="35" spans="2:3" x14ac:dyDescent="0.2">
      <c r="B35" s="89"/>
      <c r="C35" s="98"/>
    </row>
    <row r="36" spans="2:3" x14ac:dyDescent="0.2">
      <c r="B36" s="89"/>
      <c r="C36" s="98"/>
    </row>
    <row r="37" spans="2:3" x14ac:dyDescent="0.2">
      <c r="B37" s="89"/>
      <c r="C37" s="98"/>
    </row>
    <row r="38" spans="2:3" x14ac:dyDescent="0.2">
      <c r="B38" s="89"/>
      <c r="C38" s="98"/>
    </row>
    <row r="39" spans="2:3" x14ac:dyDescent="0.2">
      <c r="B39" s="89"/>
      <c r="C39" s="98"/>
    </row>
    <row r="40" spans="2:3" x14ac:dyDescent="0.2">
      <c r="B40" s="89"/>
      <c r="C40" s="98"/>
    </row>
    <row r="41" spans="2:3" x14ac:dyDescent="0.2">
      <c r="B41" s="89"/>
      <c r="C41" s="98"/>
    </row>
    <row r="42" spans="2:3" x14ac:dyDescent="0.2">
      <c r="B42" s="89"/>
      <c r="C42" s="98"/>
    </row>
    <row r="43" spans="2:3" x14ac:dyDescent="0.2">
      <c r="B43" s="89"/>
      <c r="C43" s="98"/>
    </row>
    <row r="44" spans="2:3" x14ac:dyDescent="0.2">
      <c r="B44" s="89"/>
      <c r="C44" s="98"/>
    </row>
    <row r="45" spans="2:3" x14ac:dyDescent="0.2">
      <c r="B45" s="89"/>
      <c r="C45" s="98"/>
    </row>
    <row r="46" spans="2:3" x14ac:dyDescent="0.2">
      <c r="B46" s="89"/>
      <c r="C46" s="98"/>
    </row>
  </sheetData>
  <sortState xmlns:xlrd2="http://schemas.microsoft.com/office/spreadsheetml/2017/richdata2" ref="B5:C22">
    <sortCondition ref="C5:C22"/>
  </sortState>
  <hyperlinks>
    <hyperlink ref="B1" location="Titel!A1" display="Tit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17.54296875" style="74" customWidth="1"/>
    <col min="3" max="11" width="18" style="74" customWidth="1"/>
    <col min="12" max="16384" width="11.453125" style="74"/>
  </cols>
  <sheetData>
    <row r="1" spans="2:11" x14ac:dyDescent="0.2">
      <c r="B1" s="77" t="s">
        <v>112</v>
      </c>
    </row>
    <row r="2" spans="2:11" ht="11.5" x14ac:dyDescent="0.25">
      <c r="B2" s="94" t="s">
        <v>152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x14ac:dyDescent="0.2">
      <c r="B3" s="74" t="s">
        <v>121</v>
      </c>
    </row>
    <row r="4" spans="2:11" x14ac:dyDescent="0.2">
      <c r="B4" s="75"/>
      <c r="C4" s="76" t="s">
        <v>154</v>
      </c>
      <c r="D4" s="76" t="s">
        <v>155</v>
      </c>
      <c r="E4" s="76" t="s">
        <v>165</v>
      </c>
      <c r="F4" s="76" t="s">
        <v>167</v>
      </c>
      <c r="G4" s="76" t="s">
        <v>168</v>
      </c>
      <c r="H4" s="76" t="s">
        <v>169</v>
      </c>
      <c r="I4" s="76" t="s">
        <v>174</v>
      </c>
      <c r="J4" s="76" t="s">
        <v>177</v>
      </c>
      <c r="K4" s="76" t="s">
        <v>185</v>
      </c>
    </row>
    <row r="5" spans="2:11" x14ac:dyDescent="0.2">
      <c r="B5" s="89" t="s">
        <v>42</v>
      </c>
      <c r="C5" s="98">
        <v>2.16</v>
      </c>
      <c r="D5" s="98">
        <v>2.66</v>
      </c>
      <c r="E5" s="98">
        <v>3</v>
      </c>
      <c r="F5" s="98">
        <v>2.33</v>
      </c>
      <c r="G5" s="98">
        <v>2.75</v>
      </c>
      <c r="H5" s="98">
        <v>3.36</v>
      </c>
      <c r="I5" s="98">
        <v>3.43</v>
      </c>
      <c r="J5" s="98">
        <v>2.78</v>
      </c>
      <c r="K5" s="98">
        <v>3.31</v>
      </c>
    </row>
    <row r="6" spans="2:11" x14ac:dyDescent="0.2">
      <c r="B6" s="89" t="s">
        <v>60</v>
      </c>
      <c r="C6" s="98">
        <v>3.3</v>
      </c>
      <c r="D6" s="98">
        <v>3.29</v>
      </c>
      <c r="E6" s="98">
        <v>4.33</v>
      </c>
      <c r="F6" s="98">
        <v>4.46</v>
      </c>
      <c r="G6" s="98">
        <v>4.6100000000000003</v>
      </c>
      <c r="H6" s="98">
        <v>4.78</v>
      </c>
      <c r="I6" s="98">
        <v>5.39</v>
      </c>
      <c r="J6" s="98">
        <v>5.22</v>
      </c>
      <c r="K6" s="98">
        <v>8.5500000000000007</v>
      </c>
    </row>
    <row r="7" spans="2:11" x14ac:dyDescent="0.2">
      <c r="B7" s="89" t="s">
        <v>40</v>
      </c>
      <c r="C7" s="98">
        <v>3.57</v>
      </c>
      <c r="D7" s="98">
        <v>3.25</v>
      </c>
      <c r="E7" s="98">
        <v>3.56</v>
      </c>
      <c r="F7" s="98">
        <v>3.92</v>
      </c>
      <c r="G7" s="98">
        <v>4.67</v>
      </c>
      <c r="H7" s="98">
        <v>5.9</v>
      </c>
      <c r="I7" s="98">
        <v>6.49</v>
      </c>
      <c r="J7" s="98">
        <v>8.7100000000000009</v>
      </c>
      <c r="K7" s="98">
        <v>8.9</v>
      </c>
    </row>
    <row r="8" spans="2:11" x14ac:dyDescent="0.2">
      <c r="B8" s="89" t="s">
        <v>84</v>
      </c>
      <c r="C8" s="98">
        <v>5.98</v>
      </c>
      <c r="D8" s="98">
        <v>5.15</v>
      </c>
      <c r="E8" s="98">
        <v>4.97</v>
      </c>
      <c r="F8" s="98">
        <v>5.78</v>
      </c>
      <c r="G8" s="98">
        <v>8.02</v>
      </c>
      <c r="H8" s="98">
        <v>9.89</v>
      </c>
      <c r="I8" s="98">
        <v>10.5</v>
      </c>
      <c r="J8" s="98">
        <v>16.12</v>
      </c>
      <c r="K8" s="98">
        <v>17.23</v>
      </c>
    </row>
    <row r="9" spans="2:11" x14ac:dyDescent="0.2">
      <c r="B9" s="89" t="s">
        <v>68</v>
      </c>
      <c r="C9" s="98">
        <v>12.37</v>
      </c>
      <c r="D9" s="98">
        <v>11.78</v>
      </c>
      <c r="E9" s="98">
        <v>13.34</v>
      </c>
      <c r="F9" s="98">
        <v>15.2</v>
      </c>
      <c r="G9" s="98">
        <v>18.510000000000002</v>
      </c>
      <c r="H9" s="98">
        <v>18.690000000000001</v>
      </c>
      <c r="I9" s="98">
        <v>21.63</v>
      </c>
      <c r="J9" s="98">
        <v>29.07</v>
      </c>
      <c r="K9" s="98">
        <v>23.23</v>
      </c>
    </row>
    <row r="10" spans="2:11" x14ac:dyDescent="0.2">
      <c r="B10" s="89" t="s">
        <v>32</v>
      </c>
      <c r="C10" s="98">
        <v>7.24</v>
      </c>
      <c r="D10" s="98">
        <v>12.2</v>
      </c>
      <c r="E10" s="98">
        <v>11.97</v>
      </c>
      <c r="F10" s="98">
        <v>14.37</v>
      </c>
      <c r="G10" s="98">
        <v>16.68</v>
      </c>
      <c r="H10" s="98">
        <v>23.18</v>
      </c>
      <c r="I10" s="98">
        <v>28.08</v>
      </c>
      <c r="J10" s="98">
        <v>25.59</v>
      </c>
      <c r="K10" s="98">
        <v>26.51</v>
      </c>
    </row>
    <row r="11" spans="2:11" x14ac:dyDescent="0.2">
      <c r="B11" s="89" t="s">
        <v>56</v>
      </c>
      <c r="C11" s="98">
        <v>18.43</v>
      </c>
      <c r="D11" s="98">
        <v>19.600000000000001</v>
      </c>
      <c r="E11" s="98">
        <v>20.85</v>
      </c>
      <c r="F11" s="98">
        <v>22.66</v>
      </c>
      <c r="G11" s="98">
        <v>23.22</v>
      </c>
      <c r="H11" s="98">
        <v>23.79</v>
      </c>
      <c r="I11" s="98">
        <v>23.87</v>
      </c>
      <c r="J11" s="98">
        <v>24.68</v>
      </c>
      <c r="K11" s="98">
        <v>23.58</v>
      </c>
    </row>
    <row r="12" spans="2:11" x14ac:dyDescent="0.2">
      <c r="B12" s="89" t="s">
        <v>117</v>
      </c>
      <c r="C12" s="98">
        <v>22.72</v>
      </c>
      <c r="D12" s="98">
        <v>24.32</v>
      </c>
      <c r="E12" s="98">
        <v>26.7</v>
      </c>
      <c r="F12" s="98">
        <v>30.16</v>
      </c>
      <c r="G12" s="98">
        <v>34.43</v>
      </c>
      <c r="H12" s="98">
        <v>33.229999999999997</v>
      </c>
      <c r="I12" s="98">
        <v>34.43</v>
      </c>
      <c r="J12" s="98">
        <v>43.11</v>
      </c>
      <c r="K12" s="98">
        <v>45.6</v>
      </c>
    </row>
    <row r="13" spans="2:11" x14ac:dyDescent="0.2">
      <c r="B13" s="89" t="s">
        <v>72</v>
      </c>
      <c r="C13" s="98">
        <v>14.29</v>
      </c>
      <c r="D13" s="98">
        <v>16.420000000000002</v>
      </c>
      <c r="E13" s="98">
        <v>22.94</v>
      </c>
      <c r="F13" s="98">
        <v>24.84</v>
      </c>
      <c r="G13" s="98">
        <v>29.62</v>
      </c>
      <c r="H13" s="98">
        <v>34.130000000000003</v>
      </c>
      <c r="I13" s="98">
        <v>34.14</v>
      </c>
      <c r="J13" s="98">
        <v>14.33</v>
      </c>
      <c r="K13" s="98">
        <v>10.28</v>
      </c>
    </row>
    <row r="14" spans="2:11" x14ac:dyDescent="0.2">
      <c r="B14" s="89" t="s">
        <v>116</v>
      </c>
      <c r="C14" s="99">
        <v>23.27</v>
      </c>
      <c r="D14" s="99">
        <v>23.04</v>
      </c>
      <c r="E14" s="99">
        <v>24.3</v>
      </c>
      <c r="F14" s="98">
        <v>27.64</v>
      </c>
      <c r="G14" s="98">
        <v>30.22</v>
      </c>
      <c r="H14" s="98">
        <v>34.369999999999997</v>
      </c>
      <c r="I14" s="98">
        <v>33.840000000000003</v>
      </c>
      <c r="J14" s="98">
        <v>36.6</v>
      </c>
      <c r="K14" s="98">
        <v>34.450000000000003</v>
      </c>
    </row>
    <row r="15" spans="2:11" ht="10.5" x14ac:dyDescent="0.25">
      <c r="B15" s="102" t="s">
        <v>86</v>
      </c>
      <c r="C15" s="101">
        <v>28.5</v>
      </c>
      <c r="D15" s="101">
        <v>29.5</v>
      </c>
      <c r="E15" s="101">
        <v>35.78</v>
      </c>
      <c r="F15" s="101">
        <v>39.9</v>
      </c>
      <c r="G15" s="101">
        <v>43.24</v>
      </c>
      <c r="H15" s="101">
        <v>35.39</v>
      </c>
      <c r="I15" s="101">
        <v>35.58</v>
      </c>
      <c r="J15" s="101">
        <v>29.1</v>
      </c>
      <c r="K15" s="101">
        <v>41.49</v>
      </c>
    </row>
    <row r="16" spans="2:11" x14ac:dyDescent="0.2">
      <c r="B16" s="89" t="s">
        <v>120</v>
      </c>
      <c r="C16" s="98">
        <v>19.989999999999998</v>
      </c>
      <c r="D16" s="98">
        <v>26.57</v>
      </c>
      <c r="E16" s="98">
        <v>33.25</v>
      </c>
      <c r="F16" s="98">
        <v>36.86</v>
      </c>
      <c r="G16" s="98">
        <v>39.61</v>
      </c>
      <c r="H16" s="98">
        <v>36.9</v>
      </c>
      <c r="I16" s="98">
        <v>37.06</v>
      </c>
      <c r="J16" s="98">
        <v>33.770000000000003</v>
      </c>
      <c r="K16" s="98">
        <v>33.369999999999997</v>
      </c>
    </row>
    <row r="17" spans="2:11" x14ac:dyDescent="0.2">
      <c r="B17" s="89" t="s">
        <v>62</v>
      </c>
      <c r="C17" s="99">
        <v>28.64</v>
      </c>
      <c r="D17" s="99">
        <v>32.340000000000003</v>
      </c>
      <c r="E17" s="99">
        <v>33.15</v>
      </c>
      <c r="F17" s="98">
        <v>36.06</v>
      </c>
      <c r="G17" s="98">
        <v>37.36</v>
      </c>
      <c r="H17" s="98">
        <v>41.42</v>
      </c>
      <c r="I17" s="98">
        <v>43.83</v>
      </c>
      <c r="J17" s="98">
        <v>46.75</v>
      </c>
      <c r="K17" s="98">
        <v>48.05</v>
      </c>
    </row>
    <row r="18" spans="2:11" x14ac:dyDescent="0.2">
      <c r="B18" s="89" t="s">
        <v>48</v>
      </c>
      <c r="C18" s="98">
        <v>24</v>
      </c>
      <c r="D18" s="98">
        <v>25.27</v>
      </c>
      <c r="E18" s="98">
        <v>31.81</v>
      </c>
      <c r="F18" s="98">
        <v>31.54</v>
      </c>
      <c r="G18" s="98">
        <v>37.340000000000003</v>
      </c>
      <c r="H18" s="98">
        <v>41.73</v>
      </c>
      <c r="I18" s="98">
        <v>39.99</v>
      </c>
      <c r="J18" s="98">
        <v>46.7</v>
      </c>
      <c r="K18" s="98">
        <v>43.68</v>
      </c>
    </row>
    <row r="19" spans="2:11" x14ac:dyDescent="0.2">
      <c r="B19" s="89" t="s">
        <v>119</v>
      </c>
      <c r="C19" s="98">
        <v>35.32</v>
      </c>
      <c r="D19" s="98">
        <v>37.25</v>
      </c>
      <c r="E19" s="98">
        <v>38.159999999999997</v>
      </c>
      <c r="F19" s="98">
        <v>42.07</v>
      </c>
      <c r="G19" s="98">
        <v>44.59</v>
      </c>
      <c r="H19" s="98">
        <v>43.39</v>
      </c>
      <c r="I19" s="98">
        <v>46.01</v>
      </c>
      <c r="J19" s="98">
        <v>48.59</v>
      </c>
      <c r="K19" s="98">
        <v>48.75</v>
      </c>
    </row>
    <row r="20" spans="2:11" x14ac:dyDescent="0.2">
      <c r="B20" s="89" t="s">
        <v>118</v>
      </c>
      <c r="C20" s="98">
        <v>24.91</v>
      </c>
      <c r="D20" s="98">
        <v>34.090000000000003</v>
      </c>
      <c r="E20" s="98">
        <v>37.29</v>
      </c>
      <c r="F20" s="98">
        <v>39.950000000000003</v>
      </c>
      <c r="G20" s="98">
        <v>43.54</v>
      </c>
      <c r="H20" s="98">
        <v>49.35</v>
      </c>
      <c r="I20" s="98">
        <v>53.15</v>
      </c>
      <c r="J20" s="98">
        <v>71.61</v>
      </c>
      <c r="K20" s="98">
        <v>74.23</v>
      </c>
    </row>
    <row r="21" spans="2:11" x14ac:dyDescent="0.2">
      <c r="B21" s="89" t="s">
        <v>28</v>
      </c>
      <c r="C21" s="98">
        <v>41.22</v>
      </c>
      <c r="D21" s="98">
        <v>43.04</v>
      </c>
      <c r="E21" s="98">
        <v>45.88</v>
      </c>
      <c r="F21" s="98">
        <v>47.78</v>
      </c>
      <c r="G21" s="98">
        <v>51.69</v>
      </c>
      <c r="H21" s="98">
        <v>52.71</v>
      </c>
      <c r="I21" s="98">
        <v>55.15</v>
      </c>
      <c r="J21" s="98">
        <v>63.54</v>
      </c>
      <c r="K21" s="98">
        <v>66.78</v>
      </c>
    </row>
    <row r="22" spans="2:11" ht="10.5" thickBot="1" x14ac:dyDescent="0.25">
      <c r="B22" s="90" t="s">
        <v>34</v>
      </c>
      <c r="C22" s="100">
        <v>53.28</v>
      </c>
      <c r="D22" s="100">
        <v>55.2</v>
      </c>
      <c r="E22" s="100">
        <v>50.77</v>
      </c>
      <c r="F22" s="100">
        <v>54.46</v>
      </c>
      <c r="G22" s="100">
        <v>56.32</v>
      </c>
      <c r="H22" s="100">
        <v>53.89</v>
      </c>
      <c r="I22" s="100">
        <v>55.93</v>
      </c>
      <c r="J22" s="100">
        <v>58.37</v>
      </c>
      <c r="K22" s="100">
        <v>62.75</v>
      </c>
    </row>
    <row r="23" spans="2:11" ht="10.5" thickTop="1" x14ac:dyDescent="0.2">
      <c r="B23" s="91" t="s">
        <v>147</v>
      </c>
      <c r="K23" s="78" t="s">
        <v>181</v>
      </c>
    </row>
    <row r="24" spans="2:11" x14ac:dyDescent="0.2">
      <c r="B24" s="92" t="s">
        <v>184</v>
      </c>
    </row>
    <row r="25" spans="2:11" x14ac:dyDescent="0.2">
      <c r="D25" s="78"/>
      <c r="E25" s="78"/>
      <c r="F25" s="78"/>
      <c r="J25" s="78"/>
      <c r="K25" s="78"/>
    </row>
  </sheetData>
  <hyperlinks>
    <hyperlink ref="B1" location="Titel!A1" display="Tit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16.81640625" style="62" customWidth="1"/>
    <col min="3" max="3" width="11.453125" style="62"/>
    <col min="4" max="4" width="12.7265625" style="62" customWidth="1"/>
    <col min="5" max="5" width="11.453125" style="62"/>
    <col min="6" max="6" width="12.7265625" style="62" customWidth="1"/>
    <col min="7" max="16384" width="11.453125" style="62"/>
  </cols>
  <sheetData>
    <row r="1" spans="2:16" x14ac:dyDescent="0.2">
      <c r="B1" s="72" t="s">
        <v>112</v>
      </c>
    </row>
    <row r="2" spans="2:16" ht="11.5" x14ac:dyDescent="0.25">
      <c r="B2" s="96" t="s">
        <v>170</v>
      </c>
    </row>
    <row r="3" spans="2:16" x14ac:dyDescent="0.2">
      <c r="B3" s="63" t="s">
        <v>113</v>
      </c>
    </row>
    <row r="4" spans="2:16" x14ac:dyDescent="0.2">
      <c r="B4" s="103"/>
      <c r="C4" s="122">
        <v>2017</v>
      </c>
      <c r="D4" s="122"/>
      <c r="E4" s="122">
        <v>2018</v>
      </c>
      <c r="F4" s="122"/>
      <c r="G4" s="122">
        <v>2019</v>
      </c>
      <c r="H4" s="122"/>
      <c r="I4" s="122">
        <v>2020</v>
      </c>
      <c r="J4" s="122"/>
      <c r="K4" s="122">
        <v>2021</v>
      </c>
      <c r="L4" s="122"/>
      <c r="M4" s="122" t="s">
        <v>176</v>
      </c>
      <c r="N4" s="122"/>
      <c r="O4" s="122" t="s">
        <v>186</v>
      </c>
      <c r="P4" s="122"/>
    </row>
    <row r="5" spans="2:16" ht="20" x14ac:dyDescent="0.2">
      <c r="B5" s="64"/>
      <c r="C5" s="64" t="s">
        <v>114</v>
      </c>
      <c r="D5" s="64" t="s">
        <v>115</v>
      </c>
      <c r="E5" s="64" t="s">
        <v>114</v>
      </c>
      <c r="F5" s="64" t="s">
        <v>115</v>
      </c>
      <c r="G5" s="64" t="s">
        <v>114</v>
      </c>
      <c r="H5" s="64" t="s">
        <v>115</v>
      </c>
      <c r="I5" s="64" t="s">
        <v>114</v>
      </c>
      <c r="J5" s="64" t="s">
        <v>115</v>
      </c>
      <c r="K5" s="64" t="s">
        <v>114</v>
      </c>
      <c r="L5" s="64" t="s">
        <v>115</v>
      </c>
      <c r="M5" s="64" t="s">
        <v>114</v>
      </c>
      <c r="N5" s="64" t="s">
        <v>115</v>
      </c>
      <c r="O5" s="64" t="s">
        <v>114</v>
      </c>
      <c r="P5" s="64" t="s">
        <v>115</v>
      </c>
    </row>
    <row r="6" spans="2:16" x14ac:dyDescent="0.2">
      <c r="B6" s="65" t="s">
        <v>88</v>
      </c>
      <c r="C6" s="66">
        <v>4.4950000000000001</v>
      </c>
      <c r="D6" s="67">
        <v>5.6879999999999997</v>
      </c>
      <c r="E6" s="66">
        <v>5.21</v>
      </c>
      <c r="F6" s="67">
        <v>6.4</v>
      </c>
      <c r="G6" s="66">
        <v>5.8614379999999997</v>
      </c>
      <c r="H6" s="109">
        <v>7.1250689843797481</v>
      </c>
      <c r="I6" s="66">
        <v>6.3804540000000003</v>
      </c>
      <c r="J6" s="109">
        <v>7.6520000000000001</v>
      </c>
      <c r="K6" s="66">
        <v>7.01</v>
      </c>
      <c r="L6" s="109">
        <v>8.4</v>
      </c>
      <c r="M6" s="66">
        <v>7.4450000000000003</v>
      </c>
      <c r="N6" s="109">
        <v>8.8469999999999995</v>
      </c>
      <c r="O6" s="66">
        <v>7.8</v>
      </c>
      <c r="P6" s="109">
        <v>9.27</v>
      </c>
    </row>
    <row r="7" spans="2:16" x14ac:dyDescent="0.2">
      <c r="B7" s="65" t="s">
        <v>80</v>
      </c>
      <c r="C7" s="66">
        <v>0.91700000000000004</v>
      </c>
      <c r="D7" s="66">
        <v>8.6649999999999991</v>
      </c>
      <c r="E7" s="67">
        <v>1</v>
      </c>
      <c r="F7" s="67">
        <v>9.42</v>
      </c>
      <c r="G7" s="66">
        <v>1.0936060000000001</v>
      </c>
      <c r="H7" s="111">
        <v>10.25012184606156</v>
      </c>
      <c r="I7" s="66">
        <v>1.2097549999999999</v>
      </c>
      <c r="J7" s="111">
        <v>11.307</v>
      </c>
      <c r="K7" s="66">
        <v>1.26</v>
      </c>
      <c r="L7" s="111">
        <v>11.82</v>
      </c>
      <c r="M7" s="66">
        <v>1.3069999999999999</v>
      </c>
      <c r="N7" s="111">
        <v>12.22</v>
      </c>
      <c r="O7" s="66">
        <v>1.38</v>
      </c>
      <c r="P7" s="111">
        <v>12.94</v>
      </c>
    </row>
    <row r="8" spans="2:16" x14ac:dyDescent="0.2">
      <c r="B8" s="65" t="s">
        <v>116</v>
      </c>
      <c r="C8" s="66">
        <v>3.47</v>
      </c>
      <c r="D8" s="66">
        <v>9.4529999999999994</v>
      </c>
      <c r="E8" s="67">
        <v>3.84</v>
      </c>
      <c r="F8" s="67">
        <v>10.36</v>
      </c>
      <c r="G8" s="66">
        <v>4.6260000000000003</v>
      </c>
      <c r="H8" s="111">
        <v>12.306791880603368</v>
      </c>
      <c r="I8" s="66">
        <v>3.8819089999999998</v>
      </c>
      <c r="J8" s="111">
        <v>10.214</v>
      </c>
      <c r="K8" s="66"/>
      <c r="L8" s="111"/>
      <c r="M8" s="66">
        <v>4.7080000000000002</v>
      </c>
      <c r="N8" s="111">
        <v>12.308999999999999</v>
      </c>
      <c r="O8" s="66">
        <v>4.71</v>
      </c>
      <c r="P8" s="111">
        <v>12.31</v>
      </c>
    </row>
    <row r="9" spans="2:16" x14ac:dyDescent="0.2">
      <c r="B9" s="65" t="s">
        <v>111</v>
      </c>
      <c r="C9" s="66">
        <v>0.84899999999999998</v>
      </c>
      <c r="D9" s="66">
        <v>8.2360000000000007</v>
      </c>
      <c r="E9" s="66">
        <v>1.1000000000000001</v>
      </c>
      <c r="F9" s="67">
        <v>10.65</v>
      </c>
      <c r="G9" s="66">
        <v>1.194353</v>
      </c>
      <c r="H9" s="111">
        <v>11.622516105175066</v>
      </c>
      <c r="I9" s="66">
        <v>1.2303200000000001</v>
      </c>
      <c r="J9" s="111">
        <v>11.948</v>
      </c>
      <c r="K9" s="66">
        <v>1.27</v>
      </c>
      <c r="L9" s="111">
        <v>12.37</v>
      </c>
      <c r="M9" s="66">
        <v>1.333</v>
      </c>
      <c r="N9" s="111">
        <v>12.948</v>
      </c>
      <c r="O9" s="66">
        <v>1.33</v>
      </c>
      <c r="P9" s="111">
        <v>12.94</v>
      </c>
    </row>
    <row r="10" spans="2:16" x14ac:dyDescent="0.2">
      <c r="B10" s="68" t="s">
        <v>82</v>
      </c>
      <c r="C10" s="67">
        <v>7.9109999999999996</v>
      </c>
      <c r="D10" s="67">
        <v>11.977</v>
      </c>
      <c r="E10" s="66">
        <v>8.06</v>
      </c>
      <c r="F10" s="67">
        <v>12.13</v>
      </c>
      <c r="G10" s="67">
        <v>9.4582909999999991</v>
      </c>
      <c r="H10" s="109">
        <v>14.152126943276524</v>
      </c>
      <c r="I10" s="67">
        <v>10.872223</v>
      </c>
      <c r="J10" s="109">
        <v>16.18</v>
      </c>
      <c r="K10" s="67">
        <v>11.18</v>
      </c>
      <c r="L10" s="109">
        <v>16.63</v>
      </c>
      <c r="M10" s="67">
        <v>12.215</v>
      </c>
      <c r="N10" s="109">
        <v>18.088999999999999</v>
      </c>
      <c r="O10" s="67">
        <v>24.3</v>
      </c>
      <c r="P10" s="109">
        <v>36.07</v>
      </c>
    </row>
    <row r="11" spans="2:16" ht="10.5" x14ac:dyDescent="0.25">
      <c r="B11" s="104" t="s">
        <v>171</v>
      </c>
      <c r="C11" s="105">
        <v>0.63400000000000001</v>
      </c>
      <c r="D11" s="105">
        <v>7.4980000000000002</v>
      </c>
      <c r="E11" s="105">
        <v>1.1000000000000001</v>
      </c>
      <c r="F11" s="105">
        <v>12.9</v>
      </c>
      <c r="G11" s="105">
        <v>1.2524999999999999</v>
      </c>
      <c r="H11" s="110">
        <v>14.599603683412985</v>
      </c>
      <c r="I11" s="105">
        <v>1.746</v>
      </c>
      <c r="J11" s="110">
        <v>20.2</v>
      </c>
      <c r="K11" s="105">
        <v>1.91</v>
      </c>
      <c r="L11" s="110">
        <v>22.1</v>
      </c>
      <c r="M11" s="105">
        <v>2.206</v>
      </c>
      <c r="N11" s="110">
        <v>25.337</v>
      </c>
      <c r="O11" s="105">
        <v>2.15</v>
      </c>
      <c r="P11" s="110">
        <v>24.75</v>
      </c>
    </row>
    <row r="12" spans="2:16" x14ac:dyDescent="0.2">
      <c r="B12" s="65" t="s">
        <v>48</v>
      </c>
      <c r="C12" s="67">
        <v>1.2649999999999999</v>
      </c>
      <c r="D12" s="67">
        <v>22.959</v>
      </c>
      <c r="E12" s="67">
        <v>1.32</v>
      </c>
      <c r="F12" s="67">
        <v>23.93</v>
      </c>
      <c r="G12" s="67">
        <v>1.65</v>
      </c>
      <c r="H12" s="109">
        <v>29.882642712257319</v>
      </c>
      <c r="I12" s="67">
        <v>1.74</v>
      </c>
      <c r="J12" s="109">
        <v>31.463999999999999</v>
      </c>
      <c r="K12" s="67">
        <v>1.83</v>
      </c>
      <c r="L12" s="109">
        <v>33.090000000000003</v>
      </c>
      <c r="M12" s="67">
        <v>1.5</v>
      </c>
      <c r="N12" s="109">
        <v>27.068000000000001</v>
      </c>
      <c r="O12" s="67">
        <v>1.59</v>
      </c>
      <c r="P12" s="109">
        <v>28.69</v>
      </c>
    </row>
    <row r="13" spans="2:16" x14ac:dyDescent="0.2">
      <c r="B13" s="65" t="s">
        <v>38</v>
      </c>
      <c r="C13" s="66">
        <v>5.8529999999999998</v>
      </c>
      <c r="D13" s="66">
        <v>11.377000000000001</v>
      </c>
      <c r="E13" s="67">
        <v>7.85</v>
      </c>
      <c r="F13" s="67">
        <v>15.19</v>
      </c>
      <c r="G13" s="66">
        <v>9.6360949999999992</v>
      </c>
      <c r="H13" s="111">
        <v>18.59029787398233</v>
      </c>
      <c r="I13" s="66">
        <v>11.485787999999999</v>
      </c>
      <c r="J13" s="111">
        <v>22.148</v>
      </c>
      <c r="K13" s="66">
        <v>12.75</v>
      </c>
      <c r="L13" s="111">
        <v>24.58</v>
      </c>
      <c r="M13" s="66">
        <v>14.468</v>
      </c>
      <c r="N13" s="111">
        <v>27.847999999999999</v>
      </c>
      <c r="O13" s="66">
        <v>16.489999999999998</v>
      </c>
      <c r="P13" s="111">
        <v>31.87</v>
      </c>
    </row>
    <row r="14" spans="2:16" x14ac:dyDescent="0.2">
      <c r="B14" s="65" t="s">
        <v>62</v>
      </c>
      <c r="C14" s="66">
        <v>18.010999999999999</v>
      </c>
      <c r="D14" s="66">
        <v>14.212</v>
      </c>
      <c r="E14" s="67">
        <v>21.67</v>
      </c>
      <c r="F14" s="67">
        <v>17.14</v>
      </c>
      <c r="G14" s="66">
        <v>27.386230999999999</v>
      </c>
      <c r="H14" s="111">
        <v>21.710980656413508</v>
      </c>
      <c r="I14" s="66">
        <v>31.444462000000001</v>
      </c>
      <c r="J14" s="111">
        <v>24.928000000000001</v>
      </c>
      <c r="K14" s="66">
        <v>34.090000000000003</v>
      </c>
      <c r="L14" s="111">
        <v>27.03</v>
      </c>
      <c r="M14" s="66">
        <v>36.457999999999998</v>
      </c>
      <c r="N14" s="111">
        <v>29.05</v>
      </c>
      <c r="O14" s="66">
        <v>38.299999999999997</v>
      </c>
      <c r="P14" s="111">
        <v>30.52</v>
      </c>
    </row>
    <row r="15" spans="2:16" x14ac:dyDescent="0.2">
      <c r="B15" s="65" t="s">
        <v>40</v>
      </c>
      <c r="C15" s="66">
        <v>1.153</v>
      </c>
      <c r="D15" s="66">
        <v>20.001000000000001</v>
      </c>
      <c r="E15" s="67">
        <v>1.32</v>
      </c>
      <c r="F15" s="67">
        <v>22.78</v>
      </c>
      <c r="G15" s="66">
        <v>1.4591959999999999</v>
      </c>
      <c r="H15" s="111">
        <v>25.076404880563668</v>
      </c>
      <c r="I15" s="66">
        <v>1.636598</v>
      </c>
      <c r="J15" s="111">
        <v>28.071999999999999</v>
      </c>
      <c r="K15" s="66">
        <v>1.64</v>
      </c>
      <c r="L15" s="111">
        <v>28.07</v>
      </c>
      <c r="M15" s="66">
        <v>1.8</v>
      </c>
      <c r="N15" s="111">
        <v>30.748000000000001</v>
      </c>
      <c r="O15" s="66">
        <v>1.91</v>
      </c>
      <c r="P15" s="111">
        <v>32.57</v>
      </c>
    </row>
    <row r="16" spans="2:16" ht="10.5" x14ac:dyDescent="0.25">
      <c r="B16" s="104" t="s">
        <v>148</v>
      </c>
      <c r="C16" s="107">
        <v>219.14099999999999</v>
      </c>
      <c r="D16" s="105">
        <v>16.306999999999999</v>
      </c>
      <c r="E16" s="106">
        <v>271.7</v>
      </c>
      <c r="F16" s="105">
        <v>20.100000000000001</v>
      </c>
      <c r="G16" s="107">
        <v>328.120859</v>
      </c>
      <c r="H16" s="110">
        <v>24.174114094564949</v>
      </c>
      <c r="I16" s="107">
        <v>367.68066199999998</v>
      </c>
      <c r="J16" s="110">
        <v>26.86</v>
      </c>
      <c r="K16" s="107">
        <v>385.11</v>
      </c>
      <c r="L16" s="110">
        <v>28.13</v>
      </c>
      <c r="M16" s="107">
        <v>425.15600000000001</v>
      </c>
      <c r="N16" s="110">
        <v>33.168999999999997</v>
      </c>
      <c r="O16" s="107">
        <v>465.98</v>
      </c>
      <c r="P16" s="110">
        <v>33.94</v>
      </c>
    </row>
    <row r="17" spans="2:16" x14ac:dyDescent="0.2">
      <c r="B17" s="68" t="s">
        <v>118</v>
      </c>
      <c r="C17" s="67">
        <v>14.9</v>
      </c>
      <c r="D17" s="67">
        <v>22.196999999999999</v>
      </c>
      <c r="E17" s="66">
        <v>18.239999999999998</v>
      </c>
      <c r="F17" s="67">
        <v>27.11</v>
      </c>
      <c r="G17" s="67">
        <v>20.861999999999998</v>
      </c>
      <c r="H17" s="109">
        <v>30.926826375711574</v>
      </c>
      <c r="I17" s="67">
        <v>22.238</v>
      </c>
      <c r="J17" s="109">
        <v>32.875</v>
      </c>
      <c r="K17" s="67">
        <v>22.92</v>
      </c>
      <c r="L17" s="109">
        <v>33.880000000000003</v>
      </c>
      <c r="M17" s="67">
        <v>23.597999999999999</v>
      </c>
      <c r="N17" s="109">
        <v>34.593000000000004</v>
      </c>
      <c r="O17" s="67">
        <v>24.07</v>
      </c>
      <c r="P17" s="109">
        <v>35.28</v>
      </c>
    </row>
    <row r="18" spans="2:16" x14ac:dyDescent="0.2">
      <c r="B18" s="65" t="s">
        <v>56</v>
      </c>
      <c r="C18" s="66">
        <v>0.82899999999999996</v>
      </c>
      <c r="D18" s="66">
        <v>17.257999999999999</v>
      </c>
      <c r="E18" s="67">
        <v>1.01</v>
      </c>
      <c r="F18" s="67">
        <v>20.83</v>
      </c>
      <c r="G18" s="66">
        <v>1.2065129999999999</v>
      </c>
      <c r="H18" s="111">
        <v>24.486787627861666</v>
      </c>
      <c r="I18" s="66">
        <v>1.5747880000000001</v>
      </c>
      <c r="J18" s="111">
        <v>31.62</v>
      </c>
      <c r="K18" s="66">
        <v>1.79</v>
      </c>
      <c r="L18" s="111">
        <v>35.99</v>
      </c>
      <c r="M18" s="66">
        <v>2.1760000000000002</v>
      </c>
      <c r="N18" s="111">
        <v>43.359000000000002</v>
      </c>
      <c r="O18" s="66">
        <v>2.66</v>
      </c>
      <c r="P18" s="111">
        <v>52.95</v>
      </c>
    </row>
    <row r="19" spans="2:16" x14ac:dyDescent="0.2">
      <c r="B19" s="65" t="s">
        <v>34</v>
      </c>
      <c r="C19" s="66">
        <v>2.1840000000000002</v>
      </c>
      <c r="D19" s="66">
        <v>19.248999999999999</v>
      </c>
      <c r="E19" s="66">
        <v>2.4700000000000002</v>
      </c>
      <c r="F19" s="67">
        <v>21.63</v>
      </c>
      <c r="G19" s="66">
        <v>3.1035219999999999</v>
      </c>
      <c r="H19" s="111">
        <v>27.024747474747475</v>
      </c>
      <c r="I19" s="66">
        <v>4.0896239999999997</v>
      </c>
      <c r="J19" s="111">
        <v>35.454000000000001</v>
      </c>
      <c r="K19" s="66">
        <v>4.93</v>
      </c>
      <c r="L19" s="111">
        <v>42.7</v>
      </c>
      <c r="M19" s="66">
        <v>5.4569999999999999</v>
      </c>
      <c r="N19" s="111">
        <v>47.085000000000001</v>
      </c>
      <c r="O19" s="66">
        <v>5.46</v>
      </c>
      <c r="P19" s="111">
        <v>47.07</v>
      </c>
    </row>
    <row r="20" spans="2:16" x14ac:dyDescent="0.2">
      <c r="B20" s="68" t="s">
        <v>60</v>
      </c>
      <c r="C20" s="67">
        <v>16.297999999999998</v>
      </c>
      <c r="D20" s="67">
        <v>26.92</v>
      </c>
      <c r="E20" s="67">
        <v>21.05</v>
      </c>
      <c r="F20" s="67">
        <v>34.83</v>
      </c>
      <c r="G20" s="67">
        <v>24.254348</v>
      </c>
      <c r="H20" s="109">
        <v>40.172700049026759</v>
      </c>
      <c r="I20" s="67">
        <v>26.345400999999999</v>
      </c>
      <c r="J20" s="109">
        <v>43.87</v>
      </c>
      <c r="K20" s="67">
        <v>27.49</v>
      </c>
      <c r="L20" s="109">
        <v>45.78</v>
      </c>
      <c r="M20" s="67">
        <v>28.082000000000001</v>
      </c>
      <c r="N20" s="109">
        <v>47.508000000000003</v>
      </c>
      <c r="O20" s="67">
        <v>28.82</v>
      </c>
      <c r="P20" s="109">
        <v>48.74</v>
      </c>
    </row>
    <row r="21" spans="2:16" x14ac:dyDescent="0.2">
      <c r="B21" s="68" t="s">
        <v>44</v>
      </c>
      <c r="C21" s="67">
        <v>88.977999999999994</v>
      </c>
      <c r="D21" s="67">
        <v>27.318999999999999</v>
      </c>
      <c r="E21" s="66">
        <v>112.82</v>
      </c>
      <c r="F21" s="67">
        <v>34.39</v>
      </c>
      <c r="G21" s="67">
        <v>137</v>
      </c>
      <c r="H21" s="109">
        <v>41.639312373866318</v>
      </c>
      <c r="I21" s="67"/>
      <c r="J21" s="109">
        <v>45.433999999999997</v>
      </c>
      <c r="K21" s="67">
        <v>158.97999999999999</v>
      </c>
      <c r="L21" s="109">
        <v>48.15</v>
      </c>
      <c r="M21" s="67">
        <v>169.4</v>
      </c>
      <c r="N21" s="109">
        <v>51.24</v>
      </c>
      <c r="O21" s="67">
        <v>175</v>
      </c>
      <c r="P21" s="109">
        <v>52.68</v>
      </c>
    </row>
    <row r="22" spans="2:16" x14ac:dyDescent="0.2">
      <c r="B22" s="65" t="s">
        <v>72</v>
      </c>
      <c r="C22" s="67">
        <v>4.0910000000000002</v>
      </c>
      <c r="D22" s="67">
        <v>23.885999999999999</v>
      </c>
      <c r="E22" s="66">
        <v>5.46</v>
      </c>
      <c r="F22" s="67">
        <v>31.66</v>
      </c>
      <c r="G22" s="67">
        <v>7.0667840000000002</v>
      </c>
      <c r="H22" s="109">
        <v>40.74248486595561</v>
      </c>
      <c r="I22" s="67">
        <v>7.9039999999999999</v>
      </c>
      <c r="J22" s="109">
        <v>45.319000000000003</v>
      </c>
      <c r="K22" s="67">
        <v>8.7799999999999994</v>
      </c>
      <c r="L22" s="109">
        <v>50.32</v>
      </c>
      <c r="M22" s="67">
        <v>9.08</v>
      </c>
      <c r="N22" s="109">
        <v>51.787999999999997</v>
      </c>
      <c r="O22" s="67">
        <v>14.05</v>
      </c>
      <c r="P22" s="109">
        <v>80.13</v>
      </c>
    </row>
    <row r="23" spans="2:16" x14ac:dyDescent="0.2">
      <c r="B23" s="65" t="s">
        <v>28</v>
      </c>
      <c r="C23" s="66">
        <v>17.600000000000001</v>
      </c>
      <c r="D23" s="66">
        <v>21.286999999999999</v>
      </c>
      <c r="E23" s="67">
        <v>23.1</v>
      </c>
      <c r="F23" s="67">
        <v>27.86</v>
      </c>
      <c r="G23" s="66">
        <v>29.7</v>
      </c>
      <c r="H23" s="111">
        <v>35.746954889027968</v>
      </c>
      <c r="I23" s="66">
        <v>36.299999999999997</v>
      </c>
      <c r="J23" s="111">
        <v>43.652000000000001</v>
      </c>
      <c r="K23" s="66">
        <v>40.6</v>
      </c>
      <c r="L23" s="111">
        <v>48.82</v>
      </c>
      <c r="M23" s="66">
        <v>45.6</v>
      </c>
      <c r="N23" s="111">
        <v>54.81</v>
      </c>
      <c r="O23" s="66">
        <v>53.7</v>
      </c>
      <c r="P23" s="111">
        <v>64.55</v>
      </c>
    </row>
    <row r="24" spans="2:16" x14ac:dyDescent="0.2">
      <c r="B24" s="65" t="s">
        <v>68</v>
      </c>
      <c r="C24" s="66">
        <v>1.58</v>
      </c>
      <c r="D24" s="66">
        <v>29.936</v>
      </c>
      <c r="E24" s="66">
        <v>1.73</v>
      </c>
      <c r="F24" s="66">
        <v>32.54</v>
      </c>
      <c r="G24" s="66">
        <v>1.9646459999999999</v>
      </c>
      <c r="H24" s="111">
        <v>36.736088257292451</v>
      </c>
      <c r="I24" s="66">
        <v>2.3045770000000001</v>
      </c>
      <c r="J24" s="111">
        <v>42.844000000000001</v>
      </c>
      <c r="K24" s="66">
        <v>2.61</v>
      </c>
      <c r="L24" s="111">
        <v>48.43</v>
      </c>
      <c r="M24" s="66">
        <v>3.26</v>
      </c>
      <c r="N24" s="111">
        <v>60.280999999999999</v>
      </c>
      <c r="O24" s="66">
        <v>3.49</v>
      </c>
      <c r="P24" s="111">
        <v>64.569999999999993</v>
      </c>
    </row>
    <row r="25" spans="2:16" x14ac:dyDescent="0.2">
      <c r="B25" s="65" t="s">
        <v>32</v>
      </c>
      <c r="C25" s="66">
        <v>1.8360000000000001</v>
      </c>
      <c r="D25" s="66">
        <v>20.873000000000001</v>
      </c>
      <c r="E25" s="66">
        <v>3.32</v>
      </c>
      <c r="F25" s="67">
        <v>37.56</v>
      </c>
      <c r="G25" s="66">
        <v>4.9943910000000002</v>
      </c>
      <c r="H25" s="111">
        <v>56.271023930776508</v>
      </c>
      <c r="I25" s="66">
        <v>6.2430240000000001</v>
      </c>
      <c r="J25" s="111">
        <v>69.995999999999995</v>
      </c>
      <c r="K25" s="66">
        <v>7.36</v>
      </c>
      <c r="L25" s="111">
        <v>82.5</v>
      </c>
      <c r="M25" s="66">
        <v>8.4420000000000002</v>
      </c>
      <c r="N25" s="111">
        <v>94.265000000000001</v>
      </c>
      <c r="O25" s="66"/>
      <c r="P25" s="111"/>
    </row>
    <row r="26" spans="2:16" ht="10.5" thickBot="1" x14ac:dyDescent="0.25">
      <c r="B26" s="69" t="s">
        <v>58</v>
      </c>
      <c r="C26" s="70">
        <v>3.2000000000000001E-2</v>
      </c>
      <c r="D26" s="70">
        <v>9.4459999999999997</v>
      </c>
      <c r="E26" s="70">
        <v>0.05</v>
      </c>
      <c r="F26" s="114">
        <v>13.23</v>
      </c>
      <c r="G26" s="70">
        <v>5.4419000000000002E-2</v>
      </c>
      <c r="H26" s="112">
        <v>15.091236827509706</v>
      </c>
      <c r="I26" s="70">
        <v>0.112188</v>
      </c>
      <c r="J26" s="112">
        <v>30.77</v>
      </c>
      <c r="K26" s="70">
        <v>0.3</v>
      </c>
      <c r="L26" s="112">
        <v>82.25</v>
      </c>
      <c r="M26" s="70">
        <v>1.179</v>
      </c>
      <c r="N26" s="112">
        <v>316.56099999999998</v>
      </c>
      <c r="O26" s="70">
        <v>0.78</v>
      </c>
      <c r="P26" s="112">
        <v>208.18</v>
      </c>
    </row>
    <row r="27" spans="2:16" ht="10.5" thickTop="1" x14ac:dyDescent="0.2">
      <c r="B27" s="71" t="s">
        <v>179</v>
      </c>
      <c r="C27" s="66"/>
      <c r="D27" s="66"/>
      <c r="E27" s="66"/>
      <c r="F27" s="67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2:16" x14ac:dyDescent="0.2">
      <c r="B28" s="63" t="s">
        <v>172</v>
      </c>
      <c r="L28" s="115"/>
      <c r="P28" s="115" t="s">
        <v>181</v>
      </c>
    </row>
    <row r="29" spans="2:16" x14ac:dyDescent="0.2">
      <c r="B29" s="71" t="s">
        <v>150</v>
      </c>
    </row>
    <row r="30" spans="2:16" x14ac:dyDescent="0.2">
      <c r="B30" s="62" t="s">
        <v>184</v>
      </c>
    </row>
  </sheetData>
  <sortState xmlns:xlrd2="http://schemas.microsoft.com/office/spreadsheetml/2017/richdata2" ref="B6:N26">
    <sortCondition ref="N6:N26"/>
  </sortState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B1" location="Titel!A1" display="Tit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workbookViewId="0">
      <selection activeCell="B2" sqref="B2"/>
    </sheetView>
  </sheetViews>
  <sheetFormatPr baseColWidth="10" defaultColWidth="11.453125" defaultRowHeight="12.65" customHeight="1" x14ac:dyDescent="0.2"/>
  <cols>
    <col min="1" max="1" width="1.1796875" style="74" customWidth="1"/>
    <col min="2" max="2" width="23.7265625" style="79" customWidth="1"/>
    <col min="3" max="13" width="8.7265625" style="79" customWidth="1"/>
    <col min="14" max="16384" width="11.453125" style="79"/>
  </cols>
  <sheetData>
    <row r="1" spans="1:15" ht="10" x14ac:dyDescent="0.2">
      <c r="B1" s="17" t="s">
        <v>112</v>
      </c>
    </row>
    <row r="2" spans="1:15" ht="10.5" x14ac:dyDescent="0.25">
      <c r="B2" s="80" t="s">
        <v>146</v>
      </c>
    </row>
    <row r="3" spans="1:15" ht="10" x14ac:dyDescent="0.2">
      <c r="B3" s="79" t="s">
        <v>151</v>
      </c>
    </row>
    <row r="4" spans="1:15" s="82" customFormat="1" ht="10.5" x14ac:dyDescent="0.25">
      <c r="A4" s="74"/>
      <c r="B4" s="97"/>
      <c r="C4" s="97" t="s">
        <v>122</v>
      </c>
      <c r="D4" s="97" t="s">
        <v>123</v>
      </c>
      <c r="E4" s="97" t="s">
        <v>124</v>
      </c>
      <c r="F4" s="97" t="s">
        <v>125</v>
      </c>
      <c r="G4" s="97">
        <v>2014</v>
      </c>
      <c r="H4" s="97">
        <v>2015</v>
      </c>
      <c r="I4" s="97">
        <v>2016</v>
      </c>
      <c r="J4" s="97">
        <v>2017</v>
      </c>
      <c r="K4" s="97">
        <v>2018</v>
      </c>
      <c r="L4" s="113">
        <v>2019</v>
      </c>
      <c r="M4" s="97">
        <v>2020</v>
      </c>
      <c r="N4" s="81"/>
      <c r="O4" s="81"/>
    </row>
    <row r="5" spans="1:15" ht="10" x14ac:dyDescent="0.2">
      <c r="B5" s="79" t="s">
        <v>126</v>
      </c>
      <c r="C5" s="86">
        <v>690.14960893913531</v>
      </c>
      <c r="D5" s="86">
        <v>1068.4439268925048</v>
      </c>
      <c r="E5" s="86">
        <v>1613.4062302083123</v>
      </c>
      <c r="F5" s="86">
        <v>1857.4680155470226</v>
      </c>
      <c r="G5" s="86">
        <v>2345.3270610304553</v>
      </c>
      <c r="H5" s="86">
        <v>3081.9076309379743</v>
      </c>
      <c r="I5" s="86">
        <v>4449.980244184625</v>
      </c>
      <c r="J5" s="86">
        <v>7431.7146356162602</v>
      </c>
      <c r="K5" s="86">
        <v>16705.010937703784</v>
      </c>
      <c r="L5" s="86">
        <v>26298.322507409979</v>
      </c>
      <c r="M5" s="86">
        <v>33801.39853238767</v>
      </c>
    </row>
    <row r="6" spans="1:15" ht="10" x14ac:dyDescent="0.2">
      <c r="B6" s="79" t="s">
        <v>127</v>
      </c>
      <c r="C6" s="86">
        <v>401.81409242238095</v>
      </c>
      <c r="D6" s="86">
        <v>597.92010772708454</v>
      </c>
      <c r="E6" s="86">
        <v>957.33007098629935</v>
      </c>
      <c r="F6" s="86">
        <v>1260.5508518508198</v>
      </c>
      <c r="G6" s="86">
        <v>1610.0373117917056</v>
      </c>
      <c r="H6" s="86">
        <v>2038.4602148126571</v>
      </c>
      <c r="I6" s="86">
        <v>3047.2786204591089</v>
      </c>
      <c r="J6" s="86">
        <v>8300.5440451904051</v>
      </c>
      <c r="K6" s="86">
        <v>13973.242797312412</v>
      </c>
      <c r="L6" s="86">
        <v>19655.530778189186</v>
      </c>
      <c r="M6" s="86">
        <v>24178.87439742326</v>
      </c>
    </row>
    <row r="7" spans="1:15" ht="10" x14ac:dyDescent="0.2">
      <c r="B7" s="79" t="s">
        <v>128</v>
      </c>
      <c r="C7" s="86">
        <v>1282.6979085272119</v>
      </c>
      <c r="D7" s="86">
        <v>1641.9366156495548</v>
      </c>
      <c r="E7" s="86">
        <v>2146.0944739017918</v>
      </c>
      <c r="F7" s="86">
        <v>2362.8854058298512</v>
      </c>
      <c r="G7" s="86">
        <v>2697.8250542117398</v>
      </c>
      <c r="H7" s="86">
        <v>3386.8949834562495</v>
      </c>
      <c r="I7" s="86">
        <v>10221.441251713159</v>
      </c>
      <c r="J7" s="86">
        <v>26565.225427787627</v>
      </c>
      <c r="K7" s="86">
        <v>30947.025264521864</v>
      </c>
      <c r="L7" s="86">
        <v>35896.901433507555</v>
      </c>
      <c r="M7" s="86">
        <v>39883.265564604546</v>
      </c>
    </row>
    <row r="8" spans="1:15" ht="10" x14ac:dyDescent="0.2">
      <c r="B8" s="79" t="s">
        <v>129</v>
      </c>
      <c r="C8" s="86">
        <v>1588.0503626468924</v>
      </c>
      <c r="D8" s="86">
        <v>2368.158961054628</v>
      </c>
      <c r="E8" s="86">
        <v>3064.4334008396922</v>
      </c>
      <c r="F8" s="86">
        <v>3458.456843288574</v>
      </c>
      <c r="G8" s="86">
        <v>4349.8022052015822</v>
      </c>
      <c r="H8" s="86">
        <v>6004.9445032210006</v>
      </c>
      <c r="I8" s="86">
        <v>24041.333726721849</v>
      </c>
      <c r="J8" s="86">
        <v>43757.827433919978</v>
      </c>
      <c r="K8" s="86">
        <v>123154.44049298229</v>
      </c>
      <c r="L8" s="86">
        <v>277330.57559289644</v>
      </c>
      <c r="M8" s="86">
        <v>277081.81425948191</v>
      </c>
    </row>
    <row r="9" spans="1:15" ht="10" x14ac:dyDescent="0.2">
      <c r="B9" s="79" t="s">
        <v>130</v>
      </c>
      <c r="C9" s="86">
        <v>1017.4607223243971</v>
      </c>
      <c r="D9" s="86">
        <v>1581.0263475934401</v>
      </c>
      <c r="E9" s="86">
        <v>2205.2205303648652</v>
      </c>
      <c r="F9" s="86">
        <v>2525.4772409197913</v>
      </c>
      <c r="G9" s="86">
        <v>3008.873733134707</v>
      </c>
      <c r="H9" s="86">
        <v>3395.1810839285331</v>
      </c>
      <c r="I9" s="86">
        <v>7131.3629111988912</v>
      </c>
      <c r="J9" s="86">
        <v>22324.11449518846</v>
      </c>
      <c r="K9" s="86">
        <v>33999.12066394405</v>
      </c>
      <c r="L9" s="86">
        <v>57692.63507754809</v>
      </c>
      <c r="M9" s="86">
        <v>81633.147516624871</v>
      </c>
    </row>
    <row r="10" spans="1:15" ht="10" x14ac:dyDescent="0.2">
      <c r="B10" s="79" t="s">
        <v>131</v>
      </c>
      <c r="C10" s="86">
        <v>278.05157217703493</v>
      </c>
      <c r="D10" s="86">
        <v>401.4061903601941</v>
      </c>
      <c r="E10" s="86">
        <v>622.46597287040754</v>
      </c>
      <c r="F10" s="86">
        <v>821.34969810383336</v>
      </c>
      <c r="G10" s="86">
        <v>1188.9691208087361</v>
      </c>
      <c r="H10" s="86">
        <v>1898.4715335658905</v>
      </c>
      <c r="I10" s="86">
        <v>6688.0178713227833</v>
      </c>
      <c r="J10" s="86">
        <v>14819.476129150265</v>
      </c>
      <c r="K10" s="86">
        <v>20380.054642243525</v>
      </c>
      <c r="L10" s="86">
        <v>29313.642867694274</v>
      </c>
      <c r="M10" s="86">
        <v>36220.102386081395</v>
      </c>
    </row>
    <row r="11" spans="1:15" ht="10" x14ac:dyDescent="0.2">
      <c r="B11" s="79" t="s">
        <v>132</v>
      </c>
      <c r="C11" s="86">
        <v>1049.3179433368311</v>
      </c>
      <c r="D11" s="86">
        <v>1471.9031457160197</v>
      </c>
      <c r="E11" s="86">
        <v>2194.9044898179036</v>
      </c>
      <c r="F11" s="86">
        <v>2601.1832882895478</v>
      </c>
      <c r="G11" s="86">
        <v>3352.7860957614298</v>
      </c>
      <c r="H11" s="86">
        <v>4297.9258865323718</v>
      </c>
      <c r="I11" s="86">
        <v>11624.960204274827</v>
      </c>
      <c r="J11" s="86">
        <v>34181.278435431275</v>
      </c>
      <c r="K11" s="86">
        <v>56406.620710724375</v>
      </c>
      <c r="L11" s="86">
        <v>77970.033129881689</v>
      </c>
      <c r="M11" s="86">
        <v>97424.253391001548</v>
      </c>
    </row>
    <row r="12" spans="1:15" ht="10" x14ac:dyDescent="0.2">
      <c r="B12" s="79" t="s">
        <v>133</v>
      </c>
      <c r="C12" s="86">
        <v>127.06356621443204</v>
      </c>
      <c r="D12" s="86">
        <v>190.40257514009602</v>
      </c>
      <c r="E12" s="86">
        <v>303.29334618772202</v>
      </c>
      <c r="F12" s="86">
        <v>374.98787228756782</v>
      </c>
      <c r="G12" s="86">
        <v>493.06504418387891</v>
      </c>
      <c r="H12" s="86">
        <v>628.01966890421045</v>
      </c>
      <c r="I12" s="86">
        <v>1305.1008636378167</v>
      </c>
      <c r="J12" s="86">
        <v>7744.061541237731</v>
      </c>
      <c r="K12" s="86">
        <v>12257.967990339903</v>
      </c>
      <c r="L12" s="86">
        <v>15313.177177462348</v>
      </c>
      <c r="M12" s="86">
        <v>20637.195240361849</v>
      </c>
    </row>
    <row r="13" spans="1:15" ht="10" x14ac:dyDescent="0.2">
      <c r="B13" s="79" t="s">
        <v>134</v>
      </c>
      <c r="C13" s="86">
        <v>552.90075739829774</v>
      </c>
      <c r="D13" s="86">
        <v>679.62106811230274</v>
      </c>
      <c r="E13" s="86">
        <v>909.61301898471356</v>
      </c>
      <c r="F13" s="86">
        <v>1054.7373376750754</v>
      </c>
      <c r="G13" s="86">
        <v>1376.6695999245735</v>
      </c>
      <c r="H13" s="86">
        <v>1504.2747815417529</v>
      </c>
      <c r="I13" s="86">
        <v>2109.5399942128206</v>
      </c>
      <c r="J13" s="86">
        <v>5980.2360985276609</v>
      </c>
      <c r="K13" s="86">
        <v>11670.801420384718</v>
      </c>
      <c r="L13" s="86">
        <v>18701.352634485658</v>
      </c>
      <c r="M13" s="86">
        <v>22925.883837347334</v>
      </c>
    </row>
    <row r="14" spans="1:15" ht="10" x14ac:dyDescent="0.2">
      <c r="B14" s="79" t="s">
        <v>135</v>
      </c>
      <c r="C14" s="86">
        <v>175.32349283143245</v>
      </c>
      <c r="D14" s="86">
        <v>208.52425027091331</v>
      </c>
      <c r="E14" s="86">
        <v>268.32747896692052</v>
      </c>
      <c r="F14" s="86">
        <v>337.10833192392306</v>
      </c>
      <c r="G14" s="86">
        <v>406.6080488175586</v>
      </c>
      <c r="H14" s="86">
        <v>557.71889756153223</v>
      </c>
      <c r="I14" s="86">
        <v>720.99929784180699</v>
      </c>
      <c r="J14" s="86">
        <v>1198.9429287395478</v>
      </c>
      <c r="K14" s="86">
        <v>2065.1221326529867</v>
      </c>
      <c r="L14" s="86">
        <v>4543.8425555208869</v>
      </c>
      <c r="M14" s="86">
        <v>5945.3950872198629</v>
      </c>
    </row>
    <row r="15" spans="1:15" ht="10" x14ac:dyDescent="0.2">
      <c r="B15" s="79" t="s">
        <v>136</v>
      </c>
      <c r="C15" s="86">
        <v>2084.8136372811864</v>
      </c>
      <c r="D15" s="86">
        <v>3200.8484476855492</v>
      </c>
      <c r="E15" s="86">
        <v>4852.8310598376765</v>
      </c>
      <c r="F15" s="86">
        <v>5668.3260701700601</v>
      </c>
      <c r="G15" s="86">
        <v>7204.740134128605</v>
      </c>
      <c r="H15" s="86">
        <v>9728.8517781338196</v>
      </c>
      <c r="I15" s="86">
        <v>24130.794065218059</v>
      </c>
      <c r="J15" s="86">
        <v>70412.127605523827</v>
      </c>
      <c r="K15" s="86">
        <v>100581.52383083568</v>
      </c>
      <c r="L15" s="86">
        <v>130279.47046487626</v>
      </c>
      <c r="M15" s="86">
        <v>136865.83198494089</v>
      </c>
    </row>
    <row r="16" spans="1:15" ht="10" x14ac:dyDescent="0.2">
      <c r="B16" s="79" t="s">
        <v>137</v>
      </c>
      <c r="C16" s="86">
        <v>1557.2934264791422</v>
      </c>
      <c r="D16" s="86">
        <v>2333.8975604713664</v>
      </c>
      <c r="E16" s="86">
        <v>3000.0559920120722</v>
      </c>
      <c r="F16" s="86">
        <v>3211.2619381398972</v>
      </c>
      <c r="G16" s="86">
        <v>3571.3785166797998</v>
      </c>
      <c r="H16" s="86">
        <v>4093.9697302185346</v>
      </c>
      <c r="I16" s="86">
        <v>7003.5088228736968</v>
      </c>
      <c r="J16" s="86">
        <v>14572.572734949312</v>
      </c>
      <c r="K16" s="86">
        <v>20886.248954237981</v>
      </c>
      <c r="L16" s="86">
        <v>36180.957894469153</v>
      </c>
      <c r="M16" s="86">
        <v>39030.016869675943</v>
      </c>
    </row>
    <row r="17" spans="2:13" ht="10" x14ac:dyDescent="0.2">
      <c r="B17" s="79" t="s">
        <v>138</v>
      </c>
      <c r="C17" s="86">
        <v>162.39324323046222</v>
      </c>
      <c r="D17" s="86">
        <v>213.68573799249069</v>
      </c>
      <c r="E17" s="86">
        <v>358.25543393701327</v>
      </c>
      <c r="F17" s="86">
        <v>422.67144610532648</v>
      </c>
      <c r="G17" s="86">
        <v>535.52223801761784</v>
      </c>
      <c r="H17" s="86">
        <v>901.32569021505537</v>
      </c>
      <c r="I17" s="86">
        <v>3180.2966107440138</v>
      </c>
      <c r="J17" s="86">
        <v>12464.782579148179</v>
      </c>
      <c r="K17" s="86">
        <v>15977.328273476536</v>
      </c>
      <c r="L17" s="86">
        <v>19150.589480358416</v>
      </c>
      <c r="M17" s="86">
        <v>22160.650305019699</v>
      </c>
    </row>
    <row r="18" spans="2:13" ht="10" x14ac:dyDescent="0.2">
      <c r="B18" s="79" t="s">
        <v>139</v>
      </c>
      <c r="C18" s="86">
        <v>207.05544210040443</v>
      </c>
      <c r="D18" s="86">
        <v>265.00396414866691</v>
      </c>
      <c r="E18" s="86">
        <v>403.62982490666906</v>
      </c>
      <c r="F18" s="86">
        <v>488.33071696949236</v>
      </c>
      <c r="G18" s="86">
        <v>625.84870915315241</v>
      </c>
      <c r="H18" s="86">
        <v>889.57152434096429</v>
      </c>
      <c r="I18" s="86">
        <v>2762.5597780159574</v>
      </c>
      <c r="J18" s="86">
        <v>7247.0390337344243</v>
      </c>
      <c r="K18" s="86">
        <v>11302.764658320995</v>
      </c>
      <c r="L18" s="86">
        <v>17694.986122509286</v>
      </c>
      <c r="M18" s="86">
        <v>21592.970724706956</v>
      </c>
    </row>
    <row r="19" spans="2:13" ht="10" x14ac:dyDescent="0.2">
      <c r="B19" s="79" t="s">
        <v>140</v>
      </c>
      <c r="C19" s="86">
        <v>1201.1994720480402</v>
      </c>
      <c r="D19" s="86">
        <v>1711.6769407145334</v>
      </c>
      <c r="E19" s="86">
        <v>2392.4892540202745</v>
      </c>
      <c r="F19" s="86">
        <v>2690.5187805606424</v>
      </c>
      <c r="G19" s="86">
        <v>3148.7885347835368</v>
      </c>
      <c r="H19" s="86">
        <v>4207.9005337790304</v>
      </c>
      <c r="I19" s="86">
        <v>6205.9329331553645</v>
      </c>
      <c r="J19" s="86">
        <v>13619.120399121151</v>
      </c>
      <c r="K19" s="86">
        <v>18608.453836941415</v>
      </c>
      <c r="L19" s="86">
        <v>25688.287068434551</v>
      </c>
      <c r="M19" s="86">
        <v>32739.740078710056</v>
      </c>
    </row>
    <row r="20" spans="2:13" ht="10.5" x14ac:dyDescent="0.25">
      <c r="B20" s="79" t="s">
        <v>141</v>
      </c>
      <c r="C20" s="87">
        <v>1449.6015225224983</v>
      </c>
      <c r="D20" s="87">
        <v>2439.0835749162266</v>
      </c>
      <c r="E20" s="87">
        <v>3486.4930126958566</v>
      </c>
      <c r="F20" s="87">
        <v>3954.9550730059022</v>
      </c>
      <c r="G20" s="87">
        <v>4897.999657819013</v>
      </c>
      <c r="H20" s="87">
        <v>6938.0889298217571</v>
      </c>
      <c r="I20" s="87">
        <v>17196.726084627182</v>
      </c>
      <c r="J20" s="87">
        <v>32951.996251703771</v>
      </c>
      <c r="K20" s="87">
        <v>68154.75417968932</v>
      </c>
      <c r="L20" s="87">
        <v>95783.228069520759</v>
      </c>
      <c r="M20" s="87">
        <v>120019.97013741975</v>
      </c>
    </row>
    <row r="21" spans="2:13" ht="10" x14ac:dyDescent="0.2">
      <c r="B21" s="79" t="s">
        <v>142</v>
      </c>
      <c r="C21" s="86">
        <v>1315.4019672797683</v>
      </c>
      <c r="D21" s="86">
        <v>1811.9531492925648</v>
      </c>
      <c r="E21" s="86">
        <v>2500.5410107328526</v>
      </c>
      <c r="F21" s="86">
        <v>2832.4948030332894</v>
      </c>
      <c r="G21" s="86">
        <v>3251.0453420712684</v>
      </c>
      <c r="H21" s="86">
        <v>4386.2651177581429</v>
      </c>
      <c r="I21" s="86">
        <v>8696.4204633775626</v>
      </c>
      <c r="J21" s="86">
        <v>21195.885324025956</v>
      </c>
      <c r="K21" s="86">
        <v>27261.820974023245</v>
      </c>
      <c r="L21" s="86">
        <v>35988.467768433773</v>
      </c>
      <c r="M21" s="86">
        <v>36379.741735262542</v>
      </c>
    </row>
    <row r="22" spans="2:13" ht="10" x14ac:dyDescent="0.2">
      <c r="B22" s="83" t="s">
        <v>143</v>
      </c>
      <c r="C22" s="108">
        <v>2481.7156120049899</v>
      </c>
      <c r="D22" s="108">
        <v>2986.2655010263525</v>
      </c>
      <c r="E22" s="108">
        <v>3841.6974062971067</v>
      </c>
      <c r="F22" s="86">
        <v>4303.1267103262535</v>
      </c>
      <c r="G22" s="86">
        <v>5129.5449937487738</v>
      </c>
      <c r="H22" s="86">
        <v>6358.874468503197</v>
      </c>
      <c r="I22" s="86">
        <v>11435.097444529001</v>
      </c>
      <c r="J22" s="86">
        <v>30338.033466611658</v>
      </c>
      <c r="K22" s="86">
        <v>65833.810325212326</v>
      </c>
      <c r="L22" s="86">
        <v>123980.01957500356</v>
      </c>
      <c r="M22" s="86">
        <v>141670.28618857</v>
      </c>
    </row>
    <row r="23" spans="2:13" ht="10.5" thickBot="1" x14ac:dyDescent="0.25">
      <c r="B23" s="84" t="s">
        <v>144</v>
      </c>
      <c r="C23" s="88">
        <v>971.7619335757413</v>
      </c>
      <c r="D23" s="88">
        <v>1241.5902725674571</v>
      </c>
      <c r="E23" s="88">
        <v>1679.9975810368458</v>
      </c>
      <c r="F23" s="88">
        <v>1915.4434874327612</v>
      </c>
      <c r="G23" s="88">
        <v>2320.5861955663991</v>
      </c>
      <c r="H23" s="88">
        <v>2936.8345243406316</v>
      </c>
      <c r="I23" s="88">
        <v>6219.061020605157</v>
      </c>
      <c r="J23" s="88">
        <v>16487.097356261074</v>
      </c>
      <c r="K23" s="88">
        <v>30122.68051401704</v>
      </c>
      <c r="L23" s="88">
        <v>49766.16368396172</v>
      </c>
      <c r="M23" s="88">
        <v>57528.244893898445</v>
      </c>
    </row>
    <row r="24" spans="2:13" ht="10.5" thickTop="1" x14ac:dyDescent="0.2">
      <c r="B24" s="79" t="s">
        <v>145</v>
      </c>
      <c r="I24" s="85"/>
      <c r="M24" s="85" t="s">
        <v>175</v>
      </c>
    </row>
    <row r="25" spans="2:13" ht="12.65" customHeight="1" x14ac:dyDescent="0.2">
      <c r="B25" s="74" t="s">
        <v>173</v>
      </c>
    </row>
  </sheetData>
  <hyperlinks>
    <hyperlink ref="B1" location="'Titel'!A1" display="Titr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51"/>
  <sheetViews>
    <sheetView zoomScaleNormal="100" workbookViewId="0">
      <selection activeCell="B2" sqref="B2"/>
    </sheetView>
  </sheetViews>
  <sheetFormatPr baseColWidth="10" defaultColWidth="9.1796875" defaultRowHeight="12.75" customHeight="1" x14ac:dyDescent="0.2"/>
  <cols>
    <col min="1" max="1" width="1.1796875" style="74" customWidth="1"/>
    <col min="2" max="2" width="16.7265625" style="5" customWidth="1"/>
    <col min="3" max="3" width="8.26953125" style="26" customWidth="1"/>
    <col min="4" max="30" width="8.1796875" style="1" customWidth="1"/>
    <col min="31" max="16384" width="9.1796875" style="1"/>
  </cols>
  <sheetData>
    <row r="1" spans="1:31" ht="12.75" customHeight="1" x14ac:dyDescent="0.2">
      <c r="B1" s="17" t="s">
        <v>0</v>
      </c>
    </row>
    <row r="2" spans="1:31" ht="12.75" customHeight="1" x14ac:dyDescent="0.25">
      <c r="B2" s="52" t="s">
        <v>110</v>
      </c>
      <c r="C2" s="53"/>
      <c r="D2" s="54"/>
    </row>
    <row r="3" spans="1:31" s="6" customFormat="1" ht="13.5" customHeight="1" x14ac:dyDescent="0.25">
      <c r="A3" s="74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4"/>
      <c r="AD3" s="45"/>
    </row>
    <row r="4" spans="1:31" s="40" customFormat="1" ht="34.5" customHeight="1" x14ac:dyDescent="0.2">
      <c r="A4" s="74"/>
      <c r="B4" s="46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156</v>
      </c>
    </row>
    <row r="5" spans="1:31" s="11" customFormat="1" ht="17.25" customHeight="1" x14ac:dyDescent="0.2">
      <c r="A5" s="74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/>
    </row>
    <row r="6" spans="1:31" s="11" customFormat="1" ht="12.75" customHeight="1" x14ac:dyDescent="0.2">
      <c r="A6" s="74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</row>
    <row r="7" spans="1:31" s="11" customFormat="1" ht="12.75" customHeight="1" x14ac:dyDescent="0.2">
      <c r="A7" s="74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</row>
    <row r="8" spans="1:31" s="11" customFormat="1" ht="12.75" customHeight="1" x14ac:dyDescent="0.2">
      <c r="A8" s="74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</row>
    <row r="9" spans="1:31" s="11" customFormat="1" ht="12.75" customHeight="1" x14ac:dyDescent="0.2">
      <c r="A9" s="74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</row>
    <row r="10" spans="1:31" s="11" customFormat="1" ht="12.75" customHeight="1" x14ac:dyDescent="0.2">
      <c r="A10" s="74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</row>
    <row r="11" spans="1:31" s="11" customFormat="1" ht="12.75" customHeight="1" x14ac:dyDescent="0.2">
      <c r="A11" s="74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</row>
    <row r="12" spans="1:31" s="11" customFormat="1" ht="12.75" customHeight="1" x14ac:dyDescent="0.2">
      <c r="A12" s="74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</row>
    <row r="13" spans="1:31" s="11" customFormat="1" ht="12.75" customHeight="1" x14ac:dyDescent="0.2">
      <c r="A13" s="74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</row>
    <row r="14" spans="1:31" s="15" customFormat="1" ht="12.75" customHeight="1" x14ac:dyDescent="0.2">
      <c r="A14" s="74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</row>
    <row r="15" spans="1:31" s="15" customFormat="1" ht="12.75" customHeight="1" x14ac:dyDescent="0.2">
      <c r="A15" s="74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</row>
    <row r="16" spans="1:31" s="35" customFormat="1" ht="12.75" customHeight="1" x14ac:dyDescent="0.2">
      <c r="A16" s="74"/>
      <c r="B16" s="21"/>
      <c r="C16" s="28" t="s">
        <v>157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</row>
    <row r="17" spans="1:30" s="35" customFormat="1" ht="12.75" customHeight="1" x14ac:dyDescent="0.2">
      <c r="A17" s="74"/>
      <c r="B17" s="21"/>
      <c r="C17" s="28" t="s">
        <v>158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</row>
    <row r="18" spans="1:30" s="15" customFormat="1" ht="12.75" customHeight="1" x14ac:dyDescent="0.2">
      <c r="A18" s="74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</row>
    <row r="19" spans="1:30" s="15" customFormat="1" ht="12.75" customHeight="1" x14ac:dyDescent="0.2">
      <c r="A19" s="74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</row>
    <row r="20" spans="1:30" s="15" customFormat="1" ht="12.75" customHeight="1" x14ac:dyDescent="0.2">
      <c r="A20" s="74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</row>
    <row r="21" spans="1:30" s="15" customFormat="1" ht="12.75" customHeight="1" x14ac:dyDescent="0.2">
      <c r="A21" s="74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</row>
    <row r="22" spans="1:30" s="11" customFormat="1" ht="12.75" customHeight="1" x14ac:dyDescent="0.2">
      <c r="A22" s="74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</row>
    <row r="23" spans="1:30" s="11" customFormat="1" ht="12.75" customHeight="1" x14ac:dyDescent="0.2">
      <c r="A23" s="74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</row>
    <row r="24" spans="1:30" s="11" customFormat="1" ht="12.75" customHeight="1" x14ac:dyDescent="0.2">
      <c r="A24" s="74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</row>
    <row r="25" spans="1:30" s="11" customFormat="1" ht="12.75" customHeight="1" x14ac:dyDescent="0.2">
      <c r="A25" s="74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</row>
    <row r="26" spans="1:30" s="11" customFormat="1" ht="12.75" customHeight="1" x14ac:dyDescent="0.2">
      <c r="A26" s="74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</row>
    <row r="27" spans="1:30" s="11" customFormat="1" ht="12.75" customHeight="1" x14ac:dyDescent="0.2">
      <c r="A27" s="74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</row>
    <row r="28" spans="1:30" s="11" customFormat="1" ht="12.75" customHeight="1" x14ac:dyDescent="0.2">
      <c r="A28" s="74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</row>
    <row r="29" spans="1:30" s="11" customFormat="1" ht="12.75" customHeight="1" x14ac:dyDescent="0.2">
      <c r="A29" s="74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</row>
    <row r="30" spans="1:30" s="11" customFormat="1" ht="12.75" customHeight="1" x14ac:dyDescent="0.2">
      <c r="A30" s="74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</row>
    <row r="31" spans="1:30" s="11" customFormat="1" ht="12.75" customHeight="1" x14ac:dyDescent="0.2">
      <c r="A31" s="74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</row>
    <row r="32" spans="1:30" s="11" customFormat="1" ht="12.75" customHeight="1" x14ac:dyDescent="0.2">
      <c r="A32" s="74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</row>
    <row r="33" spans="1:31" s="11" customFormat="1" ht="12.75" customHeight="1" x14ac:dyDescent="0.2">
      <c r="A33" s="74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</row>
    <row r="34" spans="1:31" s="11" customFormat="1" ht="12.75" customHeight="1" x14ac:dyDescent="0.2">
      <c r="A34" s="74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</row>
    <row r="35" spans="1:31" s="11" customFormat="1" ht="12.75" customHeight="1" x14ac:dyDescent="0.2">
      <c r="A35" s="74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</row>
    <row r="36" spans="1:31" s="11" customFormat="1" ht="12.75" customHeight="1" x14ac:dyDescent="0.2">
      <c r="A36" s="74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</row>
    <row r="37" spans="1:31" s="11" customFormat="1" ht="12.75" customHeight="1" x14ac:dyDescent="0.2">
      <c r="A37" s="74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</row>
    <row r="38" spans="1:31" s="11" customFormat="1" ht="12.75" customHeight="1" x14ac:dyDescent="0.2">
      <c r="A38" s="74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</row>
    <row r="39" spans="1:31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</row>
    <row r="40" spans="1:31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D40" si="2">E52-E42</f>
        <v>15663.998000000001</v>
      </c>
      <c r="F40" s="32">
        <f t="shared" si="2"/>
        <v>21487.077000000005</v>
      </c>
      <c r="G40" s="32">
        <f t="shared" si="2"/>
        <v>29712.552000000003</v>
      </c>
      <c r="H40" s="32">
        <f t="shared" si="2"/>
        <v>41059.972999999998</v>
      </c>
      <c r="I40" s="32">
        <f t="shared" si="2"/>
        <v>53727.351999999999</v>
      </c>
      <c r="J40" s="32">
        <f t="shared" si="2"/>
        <v>67984.7</v>
      </c>
      <c r="K40" s="32">
        <f t="shared" si="2"/>
        <v>82269</v>
      </c>
      <c r="L40" s="32">
        <f t="shared" si="2"/>
        <v>120601.897</v>
      </c>
      <c r="M40" s="32">
        <f t="shared" si="2"/>
        <v>152423</v>
      </c>
      <c r="N40" s="32">
        <f t="shared" si="2"/>
        <v>191765.89700000008</v>
      </c>
      <c r="O40" s="32">
        <f t="shared" si="2"/>
        <v>254490.87699999992</v>
      </c>
      <c r="P40" s="32">
        <f t="shared" si="2"/>
        <v>295251.81899999996</v>
      </c>
      <c r="Q40" s="32">
        <f t="shared" si="2"/>
        <v>333999.17499999999</v>
      </c>
      <c r="R40" s="32">
        <f t="shared" si="2"/>
        <v>377251.93499999994</v>
      </c>
      <c r="S40" s="32">
        <f t="shared" si="2"/>
        <v>321965.91499999992</v>
      </c>
      <c r="T40" s="32">
        <f t="shared" si="2"/>
        <v>435933.77099999995</v>
      </c>
      <c r="U40" s="32">
        <f t="shared" si="2"/>
        <v>467531.68099999998</v>
      </c>
      <c r="V40" s="32">
        <f t="shared" si="2"/>
        <v>492874.65099999995</v>
      </c>
      <c r="W40" s="32">
        <f t="shared" si="2"/>
        <v>494353.82099999988</v>
      </c>
      <c r="X40" s="32">
        <f t="shared" si="2"/>
        <v>507953.18899999978</v>
      </c>
      <c r="Y40" s="32">
        <f t="shared" si="2"/>
        <v>517479.74400000006</v>
      </c>
      <c r="Z40" s="32">
        <f t="shared" si="2"/>
        <v>532621.98199999996</v>
      </c>
      <c r="AA40" s="32">
        <f t="shared" si="2"/>
        <v>538829.25299999991</v>
      </c>
      <c r="AB40" s="32">
        <f t="shared" si="2"/>
        <v>542813.99400000006</v>
      </c>
      <c r="AC40" s="32">
        <f t="shared" si="2"/>
        <v>325622.87600000005</v>
      </c>
      <c r="AD40" s="32">
        <f t="shared" si="2"/>
        <v>505701.28200000001</v>
      </c>
    </row>
    <row r="41" spans="1:31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1" s="15" customFormat="1" ht="12.75" customHeight="1" x14ac:dyDescent="0.2">
      <c r="A42" s="74"/>
      <c r="B42" s="30" t="s">
        <v>91</v>
      </c>
      <c r="C42" s="31" t="s">
        <v>159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3">SUM(N43:N50)</f>
        <v>241427.30199999994</v>
      </c>
      <c r="O42" s="22">
        <f t="shared" si="3"/>
        <v>287186.48300000007</v>
      </c>
      <c r="P42" s="22">
        <f t="shared" si="3"/>
        <v>329974.63700000005</v>
      </c>
      <c r="Q42" s="22">
        <f t="shared" si="3"/>
        <v>398741.26900000003</v>
      </c>
      <c r="R42" s="22">
        <f t="shared" si="3"/>
        <v>441122.33400000003</v>
      </c>
      <c r="S42" s="22">
        <f t="shared" si="3"/>
        <v>527903.86600000004</v>
      </c>
      <c r="T42" s="22">
        <f t="shared" si="3"/>
        <v>537223.5610000001</v>
      </c>
      <c r="U42" s="22">
        <f t="shared" si="3"/>
        <v>574346.87199999997</v>
      </c>
      <c r="V42" s="22">
        <f t="shared" si="3"/>
        <v>577657.44099999999</v>
      </c>
      <c r="W42" s="22">
        <f t="shared" si="3"/>
        <v>591210.03000000014</v>
      </c>
      <c r="X42" s="22">
        <f t="shared" si="3"/>
        <v>596950.22100000014</v>
      </c>
      <c r="Y42" s="22">
        <f t="shared" si="3"/>
        <v>572119.20899999992</v>
      </c>
      <c r="Z42" s="22">
        <f t="shared" si="3"/>
        <v>579323.69499999995</v>
      </c>
      <c r="AA42" s="22">
        <f t="shared" si="3"/>
        <v>603054.897</v>
      </c>
      <c r="AB42" s="22">
        <f t="shared" si="3"/>
        <v>597595.41399999999</v>
      </c>
      <c r="AC42" s="22">
        <f t="shared" si="3"/>
        <v>585307.2969999999</v>
      </c>
      <c r="AD42" s="22">
        <f t="shared" ref="AD42" si="4">SUM(AD43:AD50)</f>
        <v>572029.255</v>
      </c>
    </row>
    <row r="43" spans="1:31" s="15" customFormat="1" ht="12.75" customHeight="1" x14ac:dyDescent="0.2">
      <c r="A43" s="74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/>
    </row>
    <row r="44" spans="1:31" s="15" customFormat="1" ht="12.75" customHeight="1" x14ac:dyDescent="0.2">
      <c r="A44" s="74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</row>
    <row r="45" spans="1:31" s="35" customFormat="1" ht="12.75" customHeight="1" x14ac:dyDescent="0.2">
      <c r="A45" s="74"/>
      <c r="B45" s="33"/>
      <c r="C45" s="34" t="s">
        <v>160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</row>
    <row r="46" spans="1:31" s="35" customFormat="1" ht="12.75" customHeight="1" x14ac:dyDescent="0.2">
      <c r="A46" s="74"/>
      <c r="B46" s="33"/>
      <c r="C46" s="34" t="s">
        <v>161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</row>
    <row r="47" spans="1:31" s="35" customFormat="1" ht="12.75" customHeight="1" x14ac:dyDescent="0.2">
      <c r="A47" s="74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</row>
    <row r="48" spans="1:31" s="35" customFormat="1" ht="12.75" customHeight="1" x14ac:dyDescent="0.2">
      <c r="A48" s="74"/>
      <c r="B48" s="33"/>
      <c r="C48" s="34" t="s">
        <v>162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</row>
    <row r="49" spans="1:30" s="35" customFormat="1" ht="12.75" customHeight="1" x14ac:dyDescent="0.2">
      <c r="A49" s="74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</row>
    <row r="50" spans="1:30" s="35" customFormat="1" ht="12.75" customHeight="1" x14ac:dyDescent="0.2">
      <c r="A50" s="74"/>
      <c r="B50" s="33"/>
      <c r="C50" s="34" t="s">
        <v>163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</row>
    <row r="51" spans="1:30" s="11" customFormat="1" ht="12.75" customHeight="1" x14ac:dyDescent="0.2">
      <c r="A51" s="74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s="11" customFormat="1" ht="14.25" customHeight="1" x14ac:dyDescent="0.2">
      <c r="A52" s="74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0">
        <v>1104903.4099999999</v>
      </c>
      <c r="Y52" s="50">
        <v>1089598.953</v>
      </c>
      <c r="Z52" s="50">
        <v>1111945.6769999999</v>
      </c>
      <c r="AA52" s="50">
        <v>1141884.1499999999</v>
      </c>
      <c r="AB52" s="51">
        <v>1140409.4080000001</v>
      </c>
      <c r="AC52" s="51">
        <v>910930.17299999995</v>
      </c>
      <c r="AD52" s="51">
        <v>1077730.537</v>
      </c>
    </row>
    <row r="53" spans="1:30" s="11" customFormat="1" ht="12.75" customHeight="1" x14ac:dyDescent="0.2">
      <c r="A53" s="74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5">SUM(M5:M13,M18:M38)</f>
        <v>121524.09199999998</v>
      </c>
      <c r="N53" s="44">
        <f t="shared" si="5"/>
        <v>155780.52500000002</v>
      </c>
      <c r="O53" s="44">
        <f t="shared" si="5"/>
        <v>194573.016</v>
      </c>
      <c r="P53" s="44">
        <f t="shared" si="5"/>
        <v>222382.41700000004</v>
      </c>
      <c r="Q53" s="44">
        <f t="shared" si="5"/>
        <v>245886.40799999994</v>
      </c>
      <c r="R53" s="44">
        <f t="shared" si="5"/>
        <v>268718.15100000001</v>
      </c>
      <c r="S53" s="44">
        <f t="shared" si="5"/>
        <v>283906.52400000003</v>
      </c>
      <c r="T53" s="44">
        <f t="shared" si="5"/>
        <v>289157.77999999997</v>
      </c>
      <c r="U53" s="44">
        <f t="shared" ref="U53:AD53" si="6">SUM(U5:U13,U18:U38)</f>
        <v>305013.74599999998</v>
      </c>
      <c r="V53" s="44">
        <f t="shared" si="6"/>
        <v>323250.58600000001</v>
      </c>
      <c r="W53" s="44">
        <f t="shared" si="6"/>
        <v>319279.75699999998</v>
      </c>
      <c r="X53" s="44">
        <f t="shared" si="6"/>
        <v>321465.19899999996</v>
      </c>
      <c r="Y53" s="44">
        <f t="shared" si="6"/>
        <v>326873.48199999996</v>
      </c>
      <c r="Z53" s="44">
        <f t="shared" si="6"/>
        <v>337819.92100000003</v>
      </c>
      <c r="AA53" s="44">
        <f t="shared" si="6"/>
        <v>342837.26</v>
      </c>
      <c r="AB53" s="44">
        <f t="shared" si="6"/>
        <v>346033.92299999995</v>
      </c>
      <c r="AC53" s="44">
        <f t="shared" si="6"/>
        <v>320994.20299999998</v>
      </c>
      <c r="AD53" s="44">
        <f t="shared" si="6"/>
        <v>319291.12400000001</v>
      </c>
    </row>
    <row r="54" spans="1:30" s="11" customFormat="1" ht="12.75" customHeight="1" x14ac:dyDescent="0.2">
      <c r="A54" s="74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7">(M53/M52)*100</f>
        <v>30.766216024628338</v>
      </c>
      <c r="N54" s="8">
        <f t="shared" si="7"/>
        <v>35.960981234149067</v>
      </c>
      <c r="O54" s="8">
        <f t="shared" si="7"/>
        <v>35.920463059412342</v>
      </c>
      <c r="P54" s="8">
        <f t="shared" si="7"/>
        <v>35.568299272351979</v>
      </c>
      <c r="Q54" s="8">
        <f t="shared" si="7"/>
        <v>33.557095150598776</v>
      </c>
      <c r="R54" s="8">
        <f t="shared" si="7"/>
        <v>32.835606052027529</v>
      </c>
      <c r="S54" s="8">
        <f t="shared" si="7"/>
        <v>33.405885271734363</v>
      </c>
      <c r="T54" s="8">
        <f t="shared" si="7"/>
        <v>29.71336396405016</v>
      </c>
      <c r="U54" s="8">
        <f t="shared" si="7"/>
        <v>29.275364688306432</v>
      </c>
      <c r="V54" s="8">
        <f t="shared" si="7"/>
        <v>30.195319543956277</v>
      </c>
      <c r="W54" s="8">
        <f t="shared" si="7"/>
        <v>29.411421235691087</v>
      </c>
      <c r="X54" s="8">
        <f t="shared" si="7"/>
        <v>29.094416406950902</v>
      </c>
      <c r="Y54" s="8">
        <f t="shared" si="7"/>
        <v>29.99943062537065</v>
      </c>
      <c r="Z54" s="8">
        <f t="shared" ref="Z54:AD54" si="8">(Z53/Z52)*100</f>
        <v>30.380973458292427</v>
      </c>
      <c r="AA54" s="8">
        <f t="shared" si="8"/>
        <v>30.023821593460248</v>
      </c>
      <c r="AB54" s="8">
        <f t="shared" si="8"/>
        <v>30.342955834331381</v>
      </c>
      <c r="AC54" s="8">
        <f t="shared" si="8"/>
        <v>35.238069010587047</v>
      </c>
      <c r="AD54" s="8">
        <f t="shared" si="8"/>
        <v>29.626248216811916</v>
      </c>
    </row>
    <row r="55" spans="1:30" s="11" customFormat="1" ht="12.75" customHeight="1" x14ac:dyDescent="0.2">
      <c r="A55" s="74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9">(M42/M52)*100</f>
        <v>61.411117187183542</v>
      </c>
      <c r="N55" s="43">
        <f t="shared" si="9"/>
        <v>55.732015774328893</v>
      </c>
      <c r="O55" s="43">
        <f t="shared" si="9"/>
        <v>53.017996358570365</v>
      </c>
      <c r="P55" s="43">
        <f t="shared" si="9"/>
        <v>52.776819316167909</v>
      </c>
      <c r="Q55" s="43">
        <f t="shared" si="9"/>
        <v>54.417805413235797</v>
      </c>
      <c r="R55" s="43">
        <f t="shared" si="9"/>
        <v>53.902273166411106</v>
      </c>
      <c r="S55" s="43">
        <f t="shared" si="9"/>
        <v>62.115853252111343</v>
      </c>
      <c r="T55" s="43">
        <f t="shared" si="9"/>
        <v>55.204183674587995</v>
      </c>
      <c r="U55" s="43">
        <f t="shared" si="9"/>
        <v>55.126086466240942</v>
      </c>
      <c r="V55" s="43">
        <f t="shared" si="9"/>
        <v>53.959843456986242</v>
      </c>
      <c r="W55" s="43">
        <f t="shared" si="9"/>
        <v>54.461101431794098</v>
      </c>
      <c r="X55" s="43">
        <f t="shared" si="9"/>
        <v>54.027367061886444</v>
      </c>
      <c r="Y55" s="43">
        <f t="shared" si="9"/>
        <v>52.507320002903846</v>
      </c>
      <c r="Z55" s="43">
        <f t="shared" ref="Z55:AD55" si="10">(Z42/Z52)*100</f>
        <v>52.099999755653528</v>
      </c>
      <c r="AA55" s="43">
        <f t="shared" si="10"/>
        <v>52.81226620055984</v>
      </c>
      <c r="AB55" s="43">
        <f t="shared" si="10"/>
        <v>52.401831290399173</v>
      </c>
      <c r="AC55" s="43">
        <f t="shared" si="10"/>
        <v>64.253804994996017</v>
      </c>
      <c r="AD55" s="43">
        <f t="shared" si="10"/>
        <v>53.07720579137677</v>
      </c>
    </row>
    <row r="56" spans="1:30" s="11" customFormat="1" ht="5.25" customHeight="1" x14ac:dyDescent="0.2">
      <c r="A56" s="74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1" customFormat="1" ht="5.25" customHeight="1" x14ac:dyDescent="0.2">
      <c r="A57" s="74"/>
      <c r="B57" s="9"/>
      <c r="C57" s="24"/>
    </row>
    <row r="58" spans="1:30" s="11" customFormat="1" ht="12.75" customHeight="1" x14ac:dyDescent="0.2">
      <c r="A58" s="74"/>
      <c r="B58" s="2" t="s">
        <v>100</v>
      </c>
      <c r="C58" s="26"/>
      <c r="D58" s="38"/>
      <c r="AD58" s="115" t="s">
        <v>164</v>
      </c>
    </row>
    <row r="59" spans="1:30" s="11" customFormat="1" ht="12.75" customHeight="1" x14ac:dyDescent="0.2">
      <c r="A59" s="74"/>
      <c r="B59" s="73" t="s">
        <v>166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9"/>
      <c r="V59" s="13"/>
      <c r="W59" s="49"/>
      <c r="X59" s="49"/>
      <c r="Y59" s="49"/>
      <c r="Z59" s="49"/>
      <c r="AA59" s="49"/>
      <c r="AB59" s="49"/>
      <c r="AC59" s="49"/>
      <c r="AD59" s="49"/>
    </row>
    <row r="60" spans="1:30" ht="12.75" customHeight="1" x14ac:dyDescent="0.2">
      <c r="D60" s="47"/>
      <c r="E60" s="47"/>
      <c r="R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0" ht="12.75" customHeight="1" x14ac:dyDescent="0.2"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0" ht="12.75" customHeight="1" x14ac:dyDescent="0.2">
      <c r="Z62" s="47"/>
      <c r="AA62" s="47"/>
      <c r="AB62" s="47"/>
      <c r="AC62" s="47"/>
      <c r="AD62" s="47"/>
    </row>
    <row r="67" spans="1:10" s="11" customFormat="1" ht="12.75" customHeight="1" x14ac:dyDescent="0.2">
      <c r="A67" s="74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4"/>
    </row>
    <row r="69" spans="1:10" s="11" customFormat="1" ht="12.75" customHeight="1" x14ac:dyDescent="0.2">
      <c r="A69" s="74"/>
    </row>
    <row r="70" spans="1:10" s="11" customFormat="1" ht="12.75" customHeight="1" x14ac:dyDescent="0.2">
      <c r="A70" s="74"/>
    </row>
    <row r="71" spans="1:10" s="11" customFormat="1" ht="12.75" customHeight="1" x14ac:dyDescent="0.2">
      <c r="A71" s="74"/>
    </row>
    <row r="72" spans="1:10" s="11" customFormat="1" ht="12.75" customHeight="1" x14ac:dyDescent="0.2">
      <c r="A72" s="74"/>
      <c r="B72" s="9"/>
      <c r="C72" s="24"/>
    </row>
    <row r="73" spans="1:10" s="11" customFormat="1" ht="12.75" customHeight="1" x14ac:dyDescent="0.2">
      <c r="A73" s="74"/>
      <c r="B73" s="9"/>
      <c r="C73" s="24"/>
    </row>
    <row r="74" spans="1:10" s="11" customFormat="1" ht="12.75" customHeight="1" x14ac:dyDescent="0.2">
      <c r="A74" s="74"/>
      <c r="B74" s="9"/>
      <c r="C74" s="24"/>
    </row>
    <row r="75" spans="1:10" s="11" customFormat="1" ht="12.75" customHeight="1" x14ac:dyDescent="0.2">
      <c r="A75" s="74"/>
      <c r="B75" s="9"/>
      <c r="C75" s="24"/>
    </row>
    <row r="76" spans="1:10" s="11" customFormat="1" ht="12.75" customHeight="1" x14ac:dyDescent="0.2">
      <c r="A76" s="74"/>
      <c r="B76" s="9"/>
      <c r="C76" s="24"/>
    </row>
    <row r="77" spans="1:10" s="11" customFormat="1" ht="12.75" customHeight="1" x14ac:dyDescent="0.2">
      <c r="A77" s="74"/>
      <c r="B77" s="9"/>
      <c r="C77" s="24"/>
    </row>
    <row r="78" spans="1:10" s="11" customFormat="1" ht="12.75" customHeight="1" x14ac:dyDescent="0.2">
      <c r="A78" s="74"/>
      <c r="B78" s="9"/>
      <c r="C78" s="24"/>
    </row>
    <row r="79" spans="1:10" s="11" customFormat="1" ht="12.75" customHeight="1" x14ac:dyDescent="0.2">
      <c r="A79" s="74"/>
      <c r="B79" s="9"/>
      <c r="C79" s="24"/>
    </row>
    <row r="80" spans="1:10" s="11" customFormat="1" ht="12.75" customHeight="1" x14ac:dyDescent="0.2">
      <c r="A80" s="74"/>
      <c r="B80" s="9"/>
      <c r="C80" s="24"/>
    </row>
    <row r="81" spans="1:30" s="11" customFormat="1" ht="12.75" customHeight="1" x14ac:dyDescent="0.2">
      <c r="A81" s="74"/>
      <c r="B81" s="9"/>
      <c r="C81" s="24"/>
    </row>
    <row r="82" spans="1:30" s="11" customFormat="1" ht="12.75" customHeight="1" x14ac:dyDescent="0.2">
      <c r="A82" s="74"/>
      <c r="B82" s="9"/>
      <c r="C82" s="24"/>
    </row>
    <row r="83" spans="1:30" s="11" customFormat="1" ht="12.75" customHeight="1" x14ac:dyDescent="0.2">
      <c r="A83" s="74"/>
      <c r="B83" s="9"/>
      <c r="C83" s="24"/>
    </row>
    <row r="84" spans="1:30" s="11" customFormat="1" ht="12.75" customHeight="1" x14ac:dyDescent="0.2">
      <c r="A84" s="74"/>
      <c r="B84" s="9"/>
      <c r="C84" s="24"/>
    </row>
    <row r="85" spans="1:30" s="11" customFormat="1" ht="12.75" customHeight="1" x14ac:dyDescent="0.2">
      <c r="A85" s="74"/>
      <c r="B85" s="9"/>
      <c r="C85" s="24"/>
    </row>
    <row r="86" spans="1:30" s="11" customFormat="1" ht="12.75" customHeight="1" x14ac:dyDescent="0.2">
      <c r="A86" s="74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4"/>
      <c r="B87" s="9"/>
      <c r="C87" s="24"/>
    </row>
    <row r="88" spans="1:30" s="11" customFormat="1" ht="12.75" customHeight="1" x14ac:dyDescent="0.2">
      <c r="A88" s="74"/>
      <c r="B88" s="9"/>
      <c r="C88" s="24"/>
    </row>
    <row r="89" spans="1:30" s="11" customFormat="1" ht="12.75" customHeight="1" x14ac:dyDescent="0.2">
      <c r="A89" s="74"/>
      <c r="B89" s="9"/>
      <c r="C89" s="24"/>
    </row>
    <row r="90" spans="1:30" s="11" customFormat="1" ht="12.75" customHeight="1" x14ac:dyDescent="0.2">
      <c r="A90" s="74"/>
      <c r="B90" s="9"/>
      <c r="C90" s="24"/>
    </row>
    <row r="91" spans="1:30" s="11" customFormat="1" ht="12.75" customHeight="1" x14ac:dyDescent="0.2">
      <c r="A91" s="74"/>
      <c r="B91" s="9"/>
      <c r="C91" s="24"/>
    </row>
    <row r="92" spans="1:30" s="11" customFormat="1" ht="12.75" customHeight="1" x14ac:dyDescent="0.2">
      <c r="A92" s="74"/>
      <c r="B92" s="9"/>
      <c r="C92" s="24"/>
    </row>
    <row r="93" spans="1:30" s="11" customFormat="1" ht="12.75" customHeight="1" x14ac:dyDescent="0.2">
      <c r="A93" s="74"/>
      <c r="B93" s="9"/>
      <c r="C93" s="24"/>
    </row>
    <row r="94" spans="1:30" s="11" customFormat="1" ht="12.75" customHeight="1" x14ac:dyDescent="0.2">
      <c r="A94" s="74"/>
      <c r="B94" s="9"/>
      <c r="C94" s="24"/>
    </row>
    <row r="95" spans="1:30" s="11" customFormat="1" ht="12.75" customHeight="1" x14ac:dyDescent="0.2">
      <c r="A95" s="74"/>
      <c r="B95" s="9"/>
      <c r="C95" s="24"/>
    </row>
    <row r="96" spans="1:30" s="11" customFormat="1" ht="12.75" customHeight="1" x14ac:dyDescent="0.2">
      <c r="A96" s="74"/>
      <c r="B96" s="9"/>
      <c r="C96" s="24"/>
    </row>
    <row r="97" spans="1:30" s="11" customFormat="1" ht="12.75" customHeight="1" x14ac:dyDescent="0.2">
      <c r="A97" s="74"/>
      <c r="B97" s="9"/>
      <c r="C97" s="24"/>
    </row>
    <row r="98" spans="1:30" s="11" customFormat="1" ht="12.75" customHeight="1" x14ac:dyDescent="0.2">
      <c r="A98" s="74"/>
      <c r="B98" s="9"/>
      <c r="C98" s="24"/>
    </row>
    <row r="99" spans="1:30" s="11" customFormat="1" ht="12.75" customHeight="1" x14ac:dyDescent="0.2">
      <c r="A99" s="74"/>
      <c r="B99" s="9"/>
      <c r="C99" s="24"/>
    </row>
    <row r="100" spans="1:30" s="11" customFormat="1" ht="12.75" customHeight="1" x14ac:dyDescent="0.2">
      <c r="A100" s="74"/>
      <c r="B100" s="9"/>
      <c r="C100" s="24"/>
    </row>
    <row r="101" spans="1:30" s="11" customFormat="1" ht="12.75" customHeight="1" x14ac:dyDescent="0.2">
      <c r="A101" s="74"/>
      <c r="B101" s="9"/>
      <c r="C101" s="24"/>
    </row>
    <row r="102" spans="1:30" s="11" customFormat="1" ht="12.75" customHeight="1" x14ac:dyDescent="0.2">
      <c r="A102" s="74"/>
      <c r="B102" s="9"/>
      <c r="C102" s="24"/>
    </row>
    <row r="103" spans="1:30" s="11" customFormat="1" ht="12.75" customHeight="1" x14ac:dyDescent="0.2">
      <c r="A103" s="74"/>
      <c r="B103" s="9"/>
      <c r="C103" s="24"/>
    </row>
    <row r="104" spans="1:30" s="11" customFormat="1" ht="12.75" customHeight="1" x14ac:dyDescent="0.2">
      <c r="A104" s="74"/>
      <c r="B104" s="9"/>
      <c r="C104" s="24"/>
    </row>
    <row r="105" spans="1:30" s="11" customFormat="1" ht="12.75" customHeight="1" x14ac:dyDescent="0.2">
      <c r="A105" s="74"/>
      <c r="B105" s="9"/>
      <c r="C105" s="24"/>
    </row>
    <row r="106" spans="1:30" s="11" customFormat="1" ht="12.75" customHeight="1" x14ac:dyDescent="0.2">
      <c r="A106" s="74"/>
      <c r="B106" s="9"/>
      <c r="C106" s="24"/>
    </row>
    <row r="107" spans="1:30" s="11" customFormat="1" ht="12.75" customHeight="1" x14ac:dyDescent="0.2">
      <c r="A107" s="74"/>
      <c r="B107" s="9"/>
      <c r="C107" s="24"/>
    </row>
    <row r="108" spans="1:30" s="11" customFormat="1" ht="12.75" customHeight="1" x14ac:dyDescent="0.2">
      <c r="A108" s="74"/>
      <c r="B108" s="9"/>
      <c r="C108" s="24"/>
    </row>
    <row r="109" spans="1:30" s="11" customFormat="1" ht="12.75" customHeight="1" x14ac:dyDescent="0.2">
      <c r="A109" s="74"/>
      <c r="B109" s="9"/>
      <c r="C109" s="24"/>
    </row>
    <row r="110" spans="1:30" s="11" customFormat="1" ht="12.75" customHeight="1" x14ac:dyDescent="0.2">
      <c r="A110" s="74"/>
      <c r="B110" s="9"/>
      <c r="C110" s="24"/>
    </row>
    <row r="111" spans="1:30" s="11" customFormat="1" ht="12.75" customHeight="1" x14ac:dyDescent="0.2">
      <c r="A111" s="74"/>
      <c r="B111" s="9"/>
      <c r="C111" s="24"/>
      <c r="D111" s="15"/>
    </row>
    <row r="112" spans="1:30" s="11" customFormat="1" ht="12.75" customHeight="1" x14ac:dyDescent="0.25">
      <c r="A112" s="74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4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4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4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4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4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4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4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4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4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4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4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4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4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4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4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4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4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4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4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4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4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 xr:uid="{00000000-0004-0000-0500-000000000000}"/>
  </hyperlinks>
  <pageMargins left="0" right="0" top="0" bottom="0" header="0.19685039370078741" footer="0.19685039370078741"/>
  <pageSetup paperSize="9" scale="74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Titel</vt:lpstr>
      <vt:lpstr>Graph_a</vt:lpstr>
      <vt:lpstr>Tablong_1</vt:lpstr>
      <vt:lpstr>Tablong_2</vt:lpstr>
      <vt:lpstr>Tablong_3</vt:lpstr>
      <vt:lpstr>Tablong_4</vt:lpstr>
      <vt:lpstr>Tablong_1!Impression_des_titres</vt:lpstr>
      <vt:lpstr>Tablong_2!Impression_des_titres</vt:lpstr>
      <vt:lpstr>Tablong_4!Impression_des_titres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2023-03-20T13:13:19Z</cp:lastPrinted>
  <dcterms:created xsi:type="dcterms:W3CDTF">2000-04-04T12:05:46Z</dcterms:created>
  <dcterms:modified xsi:type="dcterms:W3CDTF">2023-03-20T13:14:31Z</dcterms:modified>
</cp:coreProperties>
</file>