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5\2023-0014\Tableaux\"/>
    </mc:Choice>
  </mc:AlternateContent>
  <xr:revisionPtr revIDLastSave="0" documentId="13_ncr:1_{28DC61B4-FF19-46B7-8AE2-949490A1292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ex" sheetId="3" r:id="rId1"/>
    <sheet name="T1" sheetId="1" r:id="rId2"/>
    <sheet name="T2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AB1">#REF!</definedName>
    <definedName name="Australia_5B">[1]GRAD!$E$32:$G$32</definedName>
    <definedName name="Austria_5B">[1]GRAD!$E$33:$G$33</definedName>
    <definedName name="Belgium_5B">[1]GRAD!$E$34:$G$34</definedName>
    <definedName name="C1.1a">#REF!</definedName>
    <definedName name="calcul">'[2]Calcul_B1.1'!$A$1:$L$37</definedName>
    <definedName name="Czech_Republic_5B">[1]GRAD!$E$35:$G$35</definedName>
    <definedName name="Denmark_5B">[1]GRAD!$E$37:$G$37</definedName>
    <definedName name="Finland_5B">[1]GRAD!$E$36:$G$36</definedName>
    <definedName name="France_5B">[1]GRAD!$E$38:$G$38</definedName>
    <definedName name="Germany_5B">[1]GRAD!$E$39:$G$39</definedName>
    <definedName name="Hungary_5B">[1]GRAD!$E$41:$G$41</definedName>
    <definedName name="Iceland_5B">[1]GRAD!$E$42:$G$42</definedName>
    <definedName name="Ireland_5B">[1]GRAD!$E$43:$G$43</definedName>
    <definedName name="Italy_5B">[1]GRAD!$E$45:$G$45</definedName>
    <definedName name="Japan_5B">[1]GRAD!$E$46:$G$46</definedName>
    <definedName name="Korea_5B">[1]GRAD!$E$47:$G$47</definedName>
    <definedName name="Men">[1]GRAD!$F$2:$F$61</definedName>
    <definedName name="Mexico_5B">[1]GRAD!$E$49:$G$49</definedName>
    <definedName name="Netherlands_5B">[1]GRAD!$E$50:$G$50</definedName>
    <definedName name="New_Zealand_5B">[1]GRAD!$E$51:$G$51</definedName>
    <definedName name="Norway_5B">[1]GRAD!$E$52:$G$52</definedName>
    <definedName name="p5_age">[3]p5_ageISC5a!$A$1:$D$55</definedName>
    <definedName name="p5nr">[4]P5nr_2!$A$1:$AC$43</definedName>
    <definedName name="Poland_5B">[1]GRAD!$E$53:$G$53</definedName>
    <definedName name="POpula">[5]POpula!$A$1:$I$1559</definedName>
    <definedName name="Portugal_5B">[1]GRAD!$E$54:$G$54</definedName>
    <definedName name="Slovakia_5B">[1]GRAD!$E$55:$G$55</definedName>
    <definedName name="Spain_5B">[1]GRAD!$E$56:$G$56</definedName>
    <definedName name="Sweden_5B">[1]GRAD!$E$57:$G$57</definedName>
    <definedName name="Switzerland_5B">[1]GRAD!$E$58:$G$58</definedName>
    <definedName name="Turkey_5B">[1]GRAD!$E$59:$G$59</definedName>
    <definedName name="United_Kingdom_5B">[1]GRAD!$E$60:$G$60</definedName>
    <definedName name="United_States_5B">[1]GRAD!$E$61:$G$61</definedName>
    <definedName name="Women">[1]GRAD!$G$2:$G$61</definedName>
    <definedName name="_xlnm.Print_Area" localSheetId="0">Index!$A$1:$H$9</definedName>
    <definedName name="_xlnm.Print_Area" localSheetId="1">'T1'!$A$2:$S$14</definedName>
    <definedName name="_xlnm.Print_Area" localSheetId="2">'T2'!$A$2:$E$36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2" i="1" s="1"/>
  <c r="A36" i="2" l="1"/>
  <c r="A14" i="1"/>
  <c r="A35" i="2"/>
  <c r="A13" i="1"/>
  <c r="B4" i="3"/>
  <c r="A2" i="2"/>
  <c r="B5" i="3" s="1"/>
</calcChain>
</file>

<file path=xl/sharedStrings.xml><?xml version="1.0" encoding="utf-8"?>
<sst xmlns="http://schemas.openxmlformats.org/spreadsheetml/2006/main" count="68" uniqueCount="51">
  <si>
    <t/>
  </si>
  <si>
    <t>Degré secondaire I</t>
  </si>
  <si>
    <t>.</t>
  </si>
  <si>
    <t>. Données manquantes</t>
  </si>
  <si>
    <t>Total</t>
  </si>
  <si>
    <t>… Chiffre inconnu, pas (encore) relevé ou pas (encore) calculé</t>
  </si>
  <si>
    <t>Cliquez sur le titre correspondant pour atteindre le tableau désiré</t>
  </si>
  <si>
    <t>Retour</t>
  </si>
  <si>
    <t>Degré primaire 3-8</t>
  </si>
  <si>
    <t>X</t>
  </si>
  <si>
    <t>X Non indiqué par manque de fiabilité statistique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</si>
  <si>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</si>
  <si>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</si>
  <si>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</si>
  <si>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</si>
  <si>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</si>
  <si>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</si>
  <si>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</si>
  <si>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</si>
  <si>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</si>
  <si>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</si>
  <si>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</si>
  <si>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</si>
  <si>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</si>
  <si>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</si>
  <si>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</si>
  <si>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</si>
  <si>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</si>
  <si>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</si>
  <si>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</si>
  <si>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TI</t>
  </si>
  <si>
    <t>VD</t>
  </si>
  <si>
    <t>VS</t>
  </si>
  <si>
    <t>NE</t>
  </si>
  <si>
    <t>GE</t>
  </si>
  <si>
    <t>JU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</si>
  <si>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Anciennement le degré préscolaire</t>
    </r>
  </si>
  <si>
    <r>
      <t xml:space="preserve">Degré primaire 1-2 </t>
    </r>
    <r>
      <rPr>
        <vertAlign val="superscript"/>
        <sz val="8"/>
        <rFont val="Arial Narrow"/>
        <family val="2"/>
      </rPr>
      <t>1</t>
    </r>
  </si>
  <si>
    <t>Source: OFS – Personnel des écoles (SPE), Elèves et étudiants (SDL)</t>
  </si>
  <si>
    <t>Contact: Office fédéral de la statistique (OFS), Indicateurs de la formation, EducIndicators@bfs.admin.ch</t>
  </si>
  <si>
    <t>Données des graphiques</t>
  </si>
  <si>
    <t>T1</t>
  </si>
  <si>
    <t>T2</t>
  </si>
  <si>
    <t>Taux d'encadrement des élèves à l'école obligatoire</t>
  </si>
  <si>
    <t>Remarque: pour afficher la série temporelle complète, veuillez sélectionner toutes les colonnes du tableau, cliquer le bouton droit de la souris et choisir « Afficher ».</t>
  </si>
  <si>
    <t>Nombre d'élèves par enseignant en équivalent plein temps  (EPT) dans les institutions publiques</t>
  </si>
  <si>
    <t>École obligatoire</t>
  </si>
  <si>
    <r>
      <t xml:space="preserve">Degré primaire 1-2 </t>
    </r>
    <r>
      <rPr>
        <i/>
        <vertAlign val="superscript"/>
        <sz val="8"/>
        <rFont val="Arial"/>
        <family val="2"/>
      </rPr>
      <t>1</t>
    </r>
  </si>
  <si>
    <t>TG</t>
  </si>
  <si>
    <t>...</t>
  </si>
  <si>
    <t>Etat au 04.07.2023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</si>
</sst>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.0"/>
    <numFmt numFmtId="165" formatCode="#,###,##0.0__;\-#,###,##0.0__;\-__;@__"/>
  </numFmts>
  <fonts count="19" x14ac:knownFonts="1">
    <font>
      <sz val="10"/>
      <name val="Arial"/>
    </font>
    <font>
      <sz val="8"/>
      <name val="Arial"/>
      <family val="2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vertAlign val="superscript"/>
      <sz val="8"/>
      <name val="Arial Narrow"/>
      <family val="2"/>
    </font>
    <font>
      <b/>
      <sz val="14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1"/>
    <xf numFmtId="0" fontId="2" fillId="2" borderId="0">
      <alignment horizontal="center"/>
    </xf>
    <xf numFmtId="0" fontId="3" fillId="2" borderId="0">
      <alignment horizontal="left"/>
    </xf>
    <xf numFmtId="0" fontId="1" fillId="2" borderId="2">
      <alignment wrapText="1"/>
    </xf>
    <xf numFmtId="0" fontId="1" fillId="2" borderId="3">
      <alignment horizontal="center" wrapText="1"/>
    </xf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5" fillId="0" borderId="0"/>
    <xf numFmtId="9" fontId="15" fillId="0" borderId="0" applyFont="0" applyFill="0" applyBorder="0" applyAlignment="0" applyProtection="0"/>
  </cellStyleXfs>
  <cellXfs count="50">
    <xf numFmtId="0" fontId="0" fillId="0" borderId="0" xfId="0"/>
    <xf numFmtId="0" fontId="5" fillId="3" borderId="0" xfId="0" applyNumberFormat="1" applyFont="1" applyFill="1" applyBorder="1" applyAlignment="1" applyProtection="1"/>
    <xf numFmtId="0" fontId="9" fillId="0" borderId="0" xfId="0" applyFont="1" applyBorder="1"/>
    <xf numFmtId="0" fontId="10" fillId="0" borderId="0" xfId="0" applyFont="1"/>
    <xf numFmtId="0" fontId="11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/>
    <xf numFmtId="0" fontId="11" fillId="0" borderId="0" xfId="0" quotePrefix="1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" fillId="0" borderId="0" xfId="0" quotePrefix="1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1" fillId="0" borderId="0" xfId="0" quotePrefix="1" applyNumberFormat="1" applyFont="1" applyFill="1" applyBorder="1" applyAlignment="1" applyProtection="1">
      <alignment horizontal="left"/>
    </xf>
    <xf numFmtId="0" fontId="11" fillId="3" borderId="0" xfId="0" applyNumberFormat="1" applyFont="1" applyFill="1" applyBorder="1" applyAlignment="1" applyProtection="1"/>
    <xf numFmtId="0" fontId="16" fillId="3" borderId="0" xfId="0" applyNumberFormat="1" applyFont="1" applyFill="1" applyBorder="1" applyAlignment="1" applyProtection="1"/>
    <xf numFmtId="0" fontId="16" fillId="0" borderId="0" xfId="0" applyFont="1" applyFill="1" applyAlignment="1"/>
    <xf numFmtId="0" fontId="5" fillId="3" borderId="0" xfId="0" applyFont="1" applyFill="1"/>
    <xf numFmtId="164" fontId="1" fillId="3" borderId="0" xfId="0" applyNumberFormat="1" applyFont="1" applyFill="1" applyBorder="1" applyAlignment="1" applyProtection="1">
      <alignment horizontal="right" indent="1"/>
    </xf>
    <xf numFmtId="0" fontId="1" fillId="3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center" wrapText="1"/>
    </xf>
    <xf numFmtId="165" fontId="16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 wrapText="1"/>
    </xf>
    <xf numFmtId="165" fontId="16" fillId="0" borderId="4" xfId="0" applyNumberFormat="1" applyFont="1" applyFill="1" applyBorder="1" applyAlignment="1" applyProtection="1">
      <alignment horizontal="right" vertical="center"/>
    </xf>
    <xf numFmtId="0" fontId="11" fillId="0" borderId="5" xfId="0" applyNumberFormat="1" applyFont="1" applyFill="1" applyBorder="1" applyAlignment="1" applyProtection="1">
      <alignment horizontal="righ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4" fillId="0" borderId="0" xfId="6" applyAlignment="1" applyProtection="1"/>
    <xf numFmtId="0" fontId="14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top"/>
    </xf>
    <xf numFmtId="0" fontId="5" fillId="0" borderId="0" xfId="9" applyNumberFormat="1" applyFont="1" applyFill="1" applyBorder="1" applyAlignment="1" applyProtection="1">
      <alignment horizontal="left" vertical="center"/>
    </xf>
    <xf numFmtId="0" fontId="18" fillId="0" borderId="0" xfId="7" applyFont="1"/>
    <xf numFmtId="0" fontId="15" fillId="0" borderId="0" xfId="7"/>
    <xf numFmtId="0" fontId="11" fillId="0" borderId="6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horizontal="right" vertical="top"/>
    </xf>
    <xf numFmtId="0" fontId="11" fillId="0" borderId="6" xfId="0" applyNumberFormat="1" applyFont="1" applyFill="1" applyBorder="1" applyAlignment="1" applyProtection="1">
      <alignment horizontal="left" wrapText="1"/>
    </xf>
    <xf numFmtId="0" fontId="11" fillId="0" borderId="5" xfId="0" applyNumberFormat="1" applyFont="1" applyFill="1" applyBorder="1" applyAlignment="1" applyProtection="1">
      <alignment horizontal="left" wrapText="1"/>
    </xf>
    <xf numFmtId="0" fontId="5" fillId="0" borderId="0" xfId="9" applyNumberFormat="1" applyFont="1" applyFill="1" applyBorder="1" applyAlignment="1" applyProtection="1">
      <alignment horizontal="left"/>
    </xf>
    <xf numFmtId="0" fontId="18" fillId="0" borderId="0" xfId="7" applyFont="1" applyAlignment="1">
      <alignment horizontal="left"/>
    </xf>
    <xf numFmtId="0" fontId="4" fillId="0" borderId="0" xfId="6" applyAlignment="1" applyProtection="1">
      <alignment vertical="top"/>
    </xf>
    <xf numFmtId="0" fontId="5" fillId="3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wrapText="1"/>
    </xf>
    <xf numFmtId="165" fontId="14" fillId="0" borderId="0" xfId="8" applyNumberFormat="1" applyFont="1" applyFill="1" applyBorder="1" applyAlignment="1" applyProtection="1">
      <alignment horizontal="right" vertical="center"/>
    </xf>
    <xf numFmtId="165" fontId="1" fillId="0" borderId="0" xfId="8" applyNumberFormat="1" applyFont="1" applyFill="1" applyBorder="1" applyAlignment="1" applyProtection="1">
      <alignment horizontal="right" vertical="center"/>
    </xf>
    <xf numFmtId="165" fontId="1" fillId="0" borderId="4" xfId="8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left" wrapText="1"/>
    </xf>
  </cellXfs>
  <cellStyles count="10">
    <cellStyle name="cell" xfId="1" xr:uid="{00000000-0005-0000-0000-000000000000}"/>
    <cellStyle name="column" xfId="2" xr:uid="{00000000-0005-0000-0000-000001000000}"/>
    <cellStyle name="gap" xfId="3" xr:uid="{00000000-0005-0000-0000-000002000000}"/>
    <cellStyle name="level1a" xfId="4" xr:uid="{00000000-0005-0000-0000-000003000000}"/>
    <cellStyle name="level3" xfId="5" xr:uid="{00000000-0005-0000-0000-000004000000}"/>
    <cellStyle name="Lien hypertexte" xfId="6" builtinId="8"/>
    <cellStyle name="Normal" xfId="0" builtinId="0"/>
    <cellStyle name="Normal 3" xfId="7" xr:uid="{00000000-0005-0000-0000-000007000000}"/>
    <cellStyle name="Normal 4" xfId="8" xr:uid="{00000000-0005-0000-0000-000008000000}"/>
    <cellStyle name="Pourcentage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2/data2000/E8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2/data2000/E8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B\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3342</v>
          </cell>
          <cell r="G4">
            <v>1568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  <sheetName val="calcul_B1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</sheetNames>
    <sheetDataSet>
      <sheetData sheetId="0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19.291729469728001</v>
          </cell>
          <cell r="D2">
            <v>21.901384283180398</v>
          </cell>
        </row>
        <row r="3">
          <cell r="A3" t="str">
            <v>Australia</v>
          </cell>
          <cell r="B3" t="str">
            <v>ISC5A</v>
          </cell>
          <cell r="C3">
            <v>18.423403469915101</v>
          </cell>
          <cell r="D3">
            <v>19.8696322773344</v>
          </cell>
        </row>
        <row r="4">
          <cell r="A4" t="str">
            <v>Austria</v>
          </cell>
          <cell r="B4" t="str">
            <v>ISC5A</v>
          </cell>
          <cell r="C4">
            <v>19.134505924025898</v>
          </cell>
          <cell r="D4">
            <v>20.462142737756999</v>
          </cell>
        </row>
        <row r="5">
          <cell r="A5" t="str">
            <v>Belgium (Fl)</v>
          </cell>
          <cell r="B5" t="str">
            <v>ISC5A</v>
          </cell>
          <cell r="C5">
            <v>18.3456510067114</v>
          </cell>
          <cell r="D5">
            <v>18.898657718120798</v>
          </cell>
        </row>
        <row r="6">
          <cell r="A6" t="str">
            <v>Czech Republic</v>
          </cell>
          <cell r="B6" t="str">
            <v>ISC5A</v>
          </cell>
          <cell r="C6">
            <v>18.705766369047598</v>
          </cell>
          <cell r="D6">
            <v>19.6689660769356</v>
          </cell>
        </row>
        <row r="7">
          <cell r="A7" t="str">
            <v>Denmark</v>
          </cell>
          <cell r="B7" t="str">
            <v>ISC5A</v>
          </cell>
          <cell r="C7">
            <v>20.783328335832099</v>
          </cell>
          <cell r="D7">
            <v>22.437204222788498</v>
          </cell>
        </row>
        <row r="8">
          <cell r="A8" t="str">
            <v>Finland</v>
          </cell>
          <cell r="B8" t="str">
            <v>ISC5A</v>
          </cell>
          <cell r="C8">
            <v>19.881798756798801</v>
          </cell>
          <cell r="D8">
            <v>21.566177518164999</v>
          </cell>
        </row>
        <row r="9">
          <cell r="A9" t="str">
            <v>France</v>
          </cell>
          <cell r="B9" t="str">
            <v>ISC5A</v>
          </cell>
          <cell r="C9">
            <v>18.290915980431301</v>
          </cell>
          <cell r="D9">
            <v>18.887280342655298</v>
          </cell>
        </row>
        <row r="10">
          <cell r="A10" t="str">
            <v>Germany</v>
          </cell>
          <cell r="B10" t="str">
            <v>ISC5A</v>
          </cell>
          <cell r="C10">
            <v>20.058310267562899</v>
          </cell>
          <cell r="D10">
            <v>21.433004926108399</v>
          </cell>
        </row>
        <row r="11">
          <cell r="A11" t="str">
            <v>Hungary</v>
          </cell>
          <cell r="B11" t="str">
            <v>ISC5A</v>
          </cell>
          <cell r="C11">
            <v>19.1969164923885</v>
          </cell>
          <cell r="D11">
            <v>20.9898683276827</v>
          </cell>
        </row>
        <row r="12">
          <cell r="A12" t="str">
            <v>Iceland</v>
          </cell>
          <cell r="B12" t="str">
            <v>ISC5A</v>
          </cell>
          <cell r="C12">
            <v>20.896598639455799</v>
          </cell>
          <cell r="D12">
            <v>22.691304347826101</v>
          </cell>
        </row>
        <row r="13">
          <cell r="A13" t="str">
            <v>Indonesia</v>
          </cell>
          <cell r="B13" t="str">
            <v>ISC5A</v>
          </cell>
          <cell r="C13">
            <v>18.908083819080598</v>
          </cell>
          <cell r="D13">
            <v>19.658632932507501</v>
          </cell>
        </row>
        <row r="14">
          <cell r="A14" t="str">
            <v>Ireland</v>
          </cell>
          <cell r="B14" t="str">
            <v>ISC5A</v>
          </cell>
          <cell r="C14">
            <v>18.267867671143101</v>
          </cell>
          <cell r="D14">
            <v>18.962987225679701</v>
          </cell>
        </row>
        <row r="15">
          <cell r="A15" t="str">
            <v>Israel</v>
          </cell>
          <cell r="B15" t="str">
            <v>ISC5A</v>
          </cell>
          <cell r="C15">
            <v>21.363993558776201</v>
          </cell>
          <cell r="D15">
            <v>23.466992665036699</v>
          </cell>
        </row>
        <row r="16">
          <cell r="A16" t="str">
            <v>Jordan</v>
          </cell>
          <cell r="B16" t="str">
            <v>ISC5A</v>
          </cell>
          <cell r="C16">
            <v>18.2200234074569</v>
          </cell>
          <cell r="D16">
            <v>18.550058518642398</v>
          </cell>
        </row>
        <row r="17">
          <cell r="A17" t="str">
            <v>Malaysia</v>
          </cell>
          <cell r="B17" t="str">
            <v>ISC5A</v>
          </cell>
          <cell r="C17">
            <v>20.1392780838862</v>
          </cell>
          <cell r="D17">
            <v>22.654050302139499</v>
          </cell>
        </row>
        <row r="18">
          <cell r="A18" t="str">
            <v>Mexico</v>
          </cell>
          <cell r="B18" t="str">
            <v>ISC5A</v>
          </cell>
          <cell r="C18">
            <v>18.324831106070299</v>
          </cell>
          <cell r="D18">
            <v>19.483454300778799</v>
          </cell>
        </row>
        <row r="19">
          <cell r="A19" t="str">
            <v>Netherlands</v>
          </cell>
          <cell r="B19" t="str">
            <v>ISC5A</v>
          </cell>
          <cell r="C19">
            <v>18.4958522484771</v>
          </cell>
          <cell r="D19">
            <v>19.77646268782</v>
          </cell>
        </row>
        <row r="20">
          <cell r="A20" t="str">
            <v>New Zealand</v>
          </cell>
          <cell r="B20" t="str">
            <v>ISC5A</v>
          </cell>
          <cell r="C20">
            <v>18.9481471463349</v>
          </cell>
          <cell r="D20">
            <v>22.664659843467799</v>
          </cell>
        </row>
        <row r="21">
          <cell r="A21" t="str">
            <v>Norway</v>
          </cell>
          <cell r="B21" t="str">
            <v>ISC5A</v>
          </cell>
          <cell r="C21">
            <v>20.088650754992699</v>
          </cell>
          <cell r="D21">
            <v>21.623200000000001</v>
          </cell>
        </row>
        <row r="22">
          <cell r="A22" t="str">
            <v>Philippines</v>
          </cell>
          <cell r="B22" t="str">
            <v>ISC5A</v>
          </cell>
          <cell r="C22">
            <v>100</v>
          </cell>
          <cell r="D22">
            <v>100</v>
          </cell>
        </row>
        <row r="23">
          <cell r="A23" t="str">
            <v>Slovak Republic</v>
          </cell>
          <cell r="B23" t="str">
            <v>ISC5A</v>
          </cell>
          <cell r="C23">
            <v>18.561898327985102</v>
          </cell>
          <cell r="D23">
            <v>19.470703125</v>
          </cell>
        </row>
        <row r="24">
          <cell r="A24" t="str">
            <v>Spain</v>
          </cell>
          <cell r="B24" t="str">
            <v>ISC5A</v>
          </cell>
          <cell r="C24">
            <v>18.4243443369859</v>
          </cell>
          <cell r="D24">
            <v>19.1738597834409</v>
          </cell>
        </row>
        <row r="25">
          <cell r="A25" t="str">
            <v>Sweden</v>
          </cell>
          <cell r="B25" t="str">
            <v>ISC5A</v>
          </cell>
          <cell r="C25">
            <v>20.184982767109801</v>
          </cell>
          <cell r="D25">
            <v>22.664344912713801</v>
          </cell>
        </row>
        <row r="26">
          <cell r="A26" t="str">
            <v>Switzerland</v>
          </cell>
          <cell r="B26" t="str">
            <v>ISC5A</v>
          </cell>
          <cell r="C26">
            <v>20.265468006345799</v>
          </cell>
          <cell r="D26">
            <v>21.772153325817399</v>
          </cell>
        </row>
        <row r="27">
          <cell r="A27" t="str">
            <v>Turkey</v>
          </cell>
          <cell r="B27" t="str">
            <v>ISC5A</v>
          </cell>
          <cell r="C27">
            <v>18.335411049431698</v>
          </cell>
          <cell r="D27">
            <v>19.625161523259301</v>
          </cell>
        </row>
        <row r="28">
          <cell r="A28" t="str">
            <v>United Kingdom</v>
          </cell>
          <cell r="B28" t="str">
            <v>ISC5A</v>
          </cell>
          <cell r="C28">
            <v>18.4426579487222</v>
          </cell>
          <cell r="D28">
            <v>19.444996644061099</v>
          </cell>
        </row>
        <row r="29">
          <cell r="A29" t="str">
            <v>United States</v>
          </cell>
          <cell r="B29" t="str">
            <v>ISC5A</v>
          </cell>
          <cell r="C29">
            <v>18.430862929781402</v>
          </cell>
          <cell r="D29">
            <v>19.446144904386401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8C3NE"/>
    </sheetNames>
    <sheetDataSet>
      <sheetData sheetId="0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 (Fl)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Jamaica</v>
          </cell>
          <cell r="Y1" t="str">
            <v>Japan</v>
          </cell>
          <cell r="Z1" t="str">
            <v>Jordan</v>
          </cell>
          <cell r="AA1" t="str">
            <v>Korea</v>
          </cell>
          <cell r="AB1" t="str">
            <v>Luxembourg</v>
          </cell>
          <cell r="AC1" t="str">
            <v>Malaysia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33.584406312034503</v>
          </cell>
          <cell r="E2">
            <v>0</v>
          </cell>
          <cell r="F2">
            <v>0</v>
          </cell>
          <cell r="G2">
            <v>0</v>
          </cell>
          <cell r="H2" t="str">
            <v>xr</v>
          </cell>
          <cell r="I2" t="str">
            <v>xr</v>
          </cell>
          <cell r="J2" t="str">
            <v>xr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>
            <v>14.0026599387216</v>
          </cell>
          <cell r="U2">
            <v>0</v>
          </cell>
          <cell r="V2">
            <v>0</v>
          </cell>
          <cell r="W2">
            <v>0</v>
          </cell>
          <cell r="X2" t="str">
            <v>3.2 [x]</v>
          </cell>
          <cell r="Y2">
            <v>0</v>
          </cell>
          <cell r="Z2">
            <v>0.13801293470062401</v>
          </cell>
          <cell r="AA2">
            <v>0</v>
          </cell>
          <cell r="AB2">
            <v>0</v>
          </cell>
          <cell r="AC2">
            <v>0.85092189984990896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34.155498112348802</v>
          </cell>
          <cell r="E3">
            <v>0</v>
          </cell>
          <cell r="F3">
            <v>0</v>
          </cell>
          <cell r="G3">
            <v>0</v>
          </cell>
          <cell r="H3" t="str">
            <v>xr</v>
          </cell>
          <cell r="I3" t="str">
            <v>xr</v>
          </cell>
          <cell r="J3" t="str">
            <v>xr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15.5357279844172</v>
          </cell>
          <cell r="U3">
            <v>0</v>
          </cell>
          <cell r="V3">
            <v>0</v>
          </cell>
          <cell r="W3">
            <v>0</v>
          </cell>
          <cell r="X3" t="str">
            <v>2.0 [x]</v>
          </cell>
          <cell r="Y3">
            <v>0</v>
          </cell>
          <cell r="Z3">
            <v>0.376364320662401</v>
          </cell>
          <cell r="AA3">
            <v>0</v>
          </cell>
          <cell r="AB3">
            <v>0</v>
          </cell>
          <cell r="AC3">
            <v>0.98039638365661097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33.863467208314802</v>
          </cell>
          <cell r="E4">
            <v>0</v>
          </cell>
          <cell r="F4">
            <v>0</v>
          </cell>
          <cell r="G4">
            <v>0</v>
          </cell>
          <cell r="H4" t="str">
            <v>xr</v>
          </cell>
          <cell r="I4" t="str">
            <v>xr</v>
          </cell>
          <cell r="J4" t="str">
            <v>xr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>
            <v>14.758546181997101</v>
          </cell>
          <cell r="U4">
            <v>0</v>
          </cell>
          <cell r="V4">
            <v>0</v>
          </cell>
          <cell r="W4">
            <v>0</v>
          </cell>
          <cell r="X4" t="str">
            <v>2.6 [x]</v>
          </cell>
          <cell r="Y4">
            <v>0</v>
          </cell>
          <cell r="Z4">
            <v>0.253380476454661</v>
          </cell>
          <cell r="AA4">
            <v>0</v>
          </cell>
          <cell r="AB4">
            <v>0</v>
          </cell>
          <cell r="AC4">
            <v>0.91377527741849096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>
            <v>79.770896188529306</v>
          </cell>
          <cell r="E5" t="str">
            <v>m</v>
          </cell>
          <cell r="F5" t="str">
            <v>m</v>
          </cell>
          <cell r="G5">
            <v>88.511455151227807</v>
          </cell>
          <cell r="H5" t="str">
            <v>xr</v>
          </cell>
          <cell r="I5" t="str">
            <v>xr</v>
          </cell>
          <cell r="J5" t="str">
            <v>2.0 [x]</v>
          </cell>
          <cell r="K5">
            <v>101.958793670064</v>
          </cell>
          <cell r="L5">
            <v>115.08812309858099</v>
          </cell>
          <cell r="M5" t="str">
            <v>m</v>
          </cell>
          <cell r="N5">
            <v>89.599481455380101</v>
          </cell>
          <cell r="O5" t="str">
            <v>124.8 [x]</v>
          </cell>
          <cell r="P5">
            <v>114.714984648319</v>
          </cell>
          <cell r="Q5">
            <v>107.804425642517</v>
          </cell>
          <cell r="R5">
            <v>100.02662177380699</v>
          </cell>
          <cell r="S5" t="str">
            <v>xr</v>
          </cell>
          <cell r="T5">
            <v>41.735666558530397</v>
          </cell>
          <cell r="U5" t="str">
            <v>86.7 [x]</v>
          </cell>
          <cell r="V5" t="str">
            <v>m</v>
          </cell>
          <cell r="W5" t="str">
            <v>m</v>
          </cell>
          <cell r="X5" t="str">
            <v>73.4 [x]</v>
          </cell>
          <cell r="Y5" t="str">
            <v>95.1 [x]</v>
          </cell>
          <cell r="Z5">
            <v>71.5091180552932</v>
          </cell>
          <cell r="AA5" t="str">
            <v>85.3 [x]</v>
          </cell>
          <cell r="AB5">
            <v>114.399398750141</v>
          </cell>
          <cell r="AC5">
            <v>75.028821211817302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>
            <v>93.2333080245308</v>
          </cell>
          <cell r="E6" t="str">
            <v>m</v>
          </cell>
          <cell r="F6" t="str">
            <v>m</v>
          </cell>
          <cell r="G6">
            <v>91.214031152929707</v>
          </cell>
          <cell r="H6" t="str">
            <v>xr</v>
          </cell>
          <cell r="I6" t="str">
            <v>xr</v>
          </cell>
          <cell r="J6" t="str">
            <v>1.6 [x]</v>
          </cell>
          <cell r="K6">
            <v>101.322624551969</v>
          </cell>
          <cell r="L6">
            <v>144.307438997285</v>
          </cell>
          <cell r="M6" t="str">
            <v>m</v>
          </cell>
          <cell r="N6">
            <v>91.671047566425202</v>
          </cell>
          <cell r="O6" t="str">
            <v>125.5 [x]</v>
          </cell>
          <cell r="P6">
            <v>125.25664623853901</v>
          </cell>
          <cell r="Q6">
            <v>109.28642658869801</v>
          </cell>
          <cell r="R6">
            <v>115.788821188778</v>
          </cell>
          <cell r="S6" t="str">
            <v>xr</v>
          </cell>
          <cell r="T6">
            <v>34.447144593964701</v>
          </cell>
          <cell r="U6" t="str">
            <v>95.2 [x]</v>
          </cell>
          <cell r="V6" t="str">
            <v>m</v>
          </cell>
          <cell r="W6" t="str">
            <v>m</v>
          </cell>
          <cell r="X6" t="str">
            <v>78.4 [x]</v>
          </cell>
          <cell r="Y6" t="str">
            <v>96.9 [x]</v>
          </cell>
          <cell r="Z6">
            <v>75.2956897406238</v>
          </cell>
          <cell r="AA6" t="str">
            <v>83.4 [x]</v>
          </cell>
          <cell r="AB6">
            <v>117.052174345444</v>
          </cell>
          <cell r="AC6">
            <v>91.950511387883907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>
            <v>86.417893947743707</v>
          </cell>
          <cell r="E7" t="str">
            <v>m</v>
          </cell>
          <cell r="F7" t="str">
            <v>m</v>
          </cell>
          <cell r="G7">
            <v>89.832295429468402</v>
          </cell>
          <cell r="H7" t="str">
            <v>xr</v>
          </cell>
          <cell r="I7" t="str">
            <v>xr</v>
          </cell>
          <cell r="J7" t="str">
            <v>15.1 [x]</v>
          </cell>
          <cell r="K7">
            <v>101.641877134583</v>
          </cell>
          <cell r="L7">
            <v>129.41878138339899</v>
          </cell>
          <cell r="M7" t="str">
            <v>m</v>
          </cell>
          <cell r="N7">
            <v>90.616369657707693</v>
          </cell>
          <cell r="O7" t="str">
            <v>125.2 [x]</v>
          </cell>
          <cell r="P7">
            <v>119.839195783744</v>
          </cell>
          <cell r="Q7">
            <v>108.53277139660101</v>
          </cell>
          <cell r="R7">
            <v>107.88295764569401</v>
          </cell>
          <cell r="S7" t="str">
            <v>xr</v>
          </cell>
          <cell r="T7">
            <v>38.136828540559797</v>
          </cell>
          <cell r="U7" t="str">
            <v>90.8 [x]</v>
          </cell>
          <cell r="V7" t="str">
            <v>m</v>
          </cell>
          <cell r="W7" t="str">
            <v>m</v>
          </cell>
          <cell r="X7" t="str">
            <v>75.9 [x]</v>
          </cell>
          <cell r="Y7" t="str">
            <v>95.9 [x]</v>
          </cell>
          <cell r="Z7">
            <v>73.394779288286102</v>
          </cell>
          <cell r="AA7" t="str">
            <v>84.4 [x]</v>
          </cell>
          <cell r="AB7">
            <v>115.549883934988</v>
          </cell>
          <cell r="AC7">
            <v>83.238576240309101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15.6954959753549</v>
          </cell>
          <cell r="H8" t="str">
            <v>m</v>
          </cell>
          <cell r="I8" t="str">
            <v>a</v>
          </cell>
          <cell r="J8" t="str">
            <v>xr</v>
          </cell>
          <cell r="K8">
            <v>15.0626289829304</v>
          </cell>
          <cell r="L8">
            <v>4.0242643631456003</v>
          </cell>
          <cell r="M8" t="str">
            <v>m</v>
          </cell>
          <cell r="N8">
            <v>2.2059968316419098</v>
          </cell>
          <cell r="O8" t="str">
            <v>xr</v>
          </cell>
          <cell r="P8" t="str">
            <v>m</v>
          </cell>
          <cell r="Q8">
            <v>39.713376019218501</v>
          </cell>
          <cell r="R8">
            <v>11.2257455387675</v>
          </cell>
          <cell r="S8" t="str">
            <v>m</v>
          </cell>
          <cell r="T8" t="str">
            <v>a</v>
          </cell>
          <cell r="U8" t="str">
            <v>21.8 [x]</v>
          </cell>
          <cell r="V8" t="str">
            <v>m</v>
          </cell>
          <cell r="W8" t="str">
            <v>m</v>
          </cell>
          <cell r="X8" t="str">
            <v>3.6 [x]</v>
          </cell>
          <cell r="Y8" t="str">
            <v>xr</v>
          </cell>
          <cell r="Z8" t="str">
            <v>a</v>
          </cell>
          <cell r="AA8" t="str">
            <v>a</v>
          </cell>
          <cell r="AB8" t="str">
            <v>m</v>
          </cell>
          <cell r="AC8">
            <v>11.3708133951446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16.553939205927101</v>
          </cell>
          <cell r="H9" t="str">
            <v>m</v>
          </cell>
          <cell r="I9" t="str">
            <v>a</v>
          </cell>
          <cell r="J9" t="str">
            <v>xr</v>
          </cell>
          <cell r="K9">
            <v>12.474768497240101</v>
          </cell>
          <cell r="L9">
            <v>1.45814627826268</v>
          </cell>
          <cell r="M9" t="str">
            <v>m</v>
          </cell>
          <cell r="N9">
            <v>3.0932432284157398</v>
          </cell>
          <cell r="O9" t="str">
            <v>xr</v>
          </cell>
          <cell r="P9" t="str">
            <v>m</v>
          </cell>
          <cell r="Q9">
            <v>42.112562919579801</v>
          </cell>
          <cell r="R9">
            <v>4.3518461486395799</v>
          </cell>
          <cell r="S9" t="str">
            <v>m</v>
          </cell>
          <cell r="T9" t="str">
            <v>a</v>
          </cell>
          <cell r="U9" t="str">
            <v>50.9 [x]</v>
          </cell>
          <cell r="V9" t="str">
            <v>m</v>
          </cell>
          <cell r="W9" t="str">
            <v>m</v>
          </cell>
          <cell r="X9" t="str">
            <v>6.6 [x]</v>
          </cell>
          <cell r="Y9" t="str">
            <v>xr</v>
          </cell>
          <cell r="Z9" t="str">
            <v>a</v>
          </cell>
          <cell r="AA9" t="str">
            <v>a</v>
          </cell>
          <cell r="AB9" t="str">
            <v>m</v>
          </cell>
          <cell r="AC9">
            <v>8.1688270807295993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16.108168840155599</v>
          </cell>
          <cell r="H10" t="str">
            <v>m</v>
          </cell>
          <cell r="I10" t="str">
            <v>a</v>
          </cell>
          <cell r="J10" t="str">
            <v>xr</v>
          </cell>
          <cell r="K10">
            <v>13.7943793867151</v>
          </cell>
          <cell r="L10">
            <v>2.7603471966239801</v>
          </cell>
          <cell r="M10" t="str">
            <v>m</v>
          </cell>
          <cell r="N10">
            <v>2.6494233287812698</v>
          </cell>
          <cell r="O10" t="str">
            <v>xr</v>
          </cell>
          <cell r="P10" t="str">
            <v>m</v>
          </cell>
          <cell r="Q10">
            <v>40.901665351751198</v>
          </cell>
          <cell r="R10">
            <v>7.8206216433684403</v>
          </cell>
          <cell r="S10" t="str">
            <v>m</v>
          </cell>
          <cell r="T10" t="str">
            <v>a</v>
          </cell>
          <cell r="U10" t="str">
            <v>36.1 [x]</v>
          </cell>
          <cell r="V10" t="str">
            <v>m</v>
          </cell>
          <cell r="W10" t="str">
            <v>m</v>
          </cell>
          <cell r="X10" t="str">
            <v>5.1 [x]</v>
          </cell>
          <cell r="Y10" t="str">
            <v>xr</v>
          </cell>
          <cell r="Z10" t="str">
            <v>a</v>
          </cell>
          <cell r="AA10" t="str">
            <v>a</v>
          </cell>
          <cell r="AB10" t="str">
            <v>m</v>
          </cell>
          <cell r="AC10">
            <v>9.82898879922719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31.349962932846399</v>
          </cell>
          <cell r="E11">
            <v>51.978737809607601</v>
          </cell>
          <cell r="F11">
            <v>29.550151668998499</v>
          </cell>
          <cell r="G11">
            <v>35.6465347357978</v>
          </cell>
          <cell r="H11" t="str">
            <v>xr</v>
          </cell>
          <cell r="I11" t="str">
            <v>xr</v>
          </cell>
          <cell r="J11" t="str">
            <v>xr</v>
          </cell>
          <cell r="K11">
            <v>25.770607716420798</v>
          </cell>
          <cell r="L11">
            <v>27.020576905134</v>
          </cell>
          <cell r="M11">
            <v>61.654333194166803</v>
          </cell>
          <cell r="N11">
            <v>30.2208675833283</v>
          </cell>
          <cell r="O11">
            <v>29.972274126661802</v>
          </cell>
          <cell r="P11" t="str">
            <v>m</v>
          </cell>
          <cell r="Q11" t="str">
            <v>59.6 [x]</v>
          </cell>
          <cell r="R11">
            <v>47.805083618195901</v>
          </cell>
          <cell r="S11" t="str">
            <v>m</v>
          </cell>
          <cell r="T11">
            <v>16.295856956136699</v>
          </cell>
          <cell r="U11" t="str">
            <v>28.6 [x]</v>
          </cell>
          <cell r="V11">
            <v>43.812207142518197</v>
          </cell>
          <cell r="W11" t="str">
            <v>m [37.4]</v>
          </cell>
          <cell r="X11" t="str">
            <v>5.8 [x]</v>
          </cell>
          <cell r="Y11" t="str">
            <v>45.2 [x]</v>
          </cell>
          <cell r="Z11">
            <v>29.400504330718999</v>
          </cell>
          <cell r="AA11" t="str">
            <v>50.7 [x]</v>
          </cell>
          <cell r="AB11" t="str">
            <v>m</v>
          </cell>
          <cell r="AC11">
            <v>18.634774345376201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>
            <v>69.678864595594405</v>
          </cell>
          <cell r="E12">
            <v>66.417528880525595</v>
          </cell>
          <cell r="F12">
            <v>37.148565856767902</v>
          </cell>
          <cell r="G12">
            <v>35.676238729390001</v>
          </cell>
          <cell r="H12" t="str">
            <v>xr</v>
          </cell>
          <cell r="I12" t="str">
            <v>xr</v>
          </cell>
          <cell r="J12" t="str">
            <v>xr</v>
          </cell>
          <cell r="K12">
            <v>23.586434351545002</v>
          </cell>
          <cell r="L12">
            <v>31.524648520443801</v>
          </cell>
          <cell r="M12">
            <v>81.200585181418504</v>
          </cell>
          <cell r="N12">
            <v>43.574464522309398</v>
          </cell>
          <cell r="O12">
            <v>30.453915558676499</v>
          </cell>
          <cell r="P12" t="str">
            <v>m</v>
          </cell>
          <cell r="Q12" t="str">
            <v>69.5 [x]</v>
          </cell>
          <cell r="R12">
            <v>83.675293479843802</v>
          </cell>
          <cell r="S12" t="str">
            <v>m</v>
          </cell>
          <cell r="T12">
            <v>11.294561684114701</v>
          </cell>
          <cell r="U12" t="str">
            <v>34.1 [x]</v>
          </cell>
          <cell r="V12">
            <v>53.551266016967702</v>
          </cell>
          <cell r="W12" t="str">
            <v>m [47.6]</v>
          </cell>
          <cell r="X12" t="str">
            <v>12.7 [x]</v>
          </cell>
          <cell r="Y12" t="str">
            <v>28.8 [x]</v>
          </cell>
          <cell r="Z12">
            <v>30.175867242541901</v>
          </cell>
          <cell r="AA12" t="str">
            <v>43.5 [x]</v>
          </cell>
          <cell r="AB12" t="str">
            <v>m</v>
          </cell>
          <cell r="AC12">
            <v>25.336573262958101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50.386419309721397</v>
          </cell>
          <cell r="E13">
            <v>59.030297669406501</v>
          </cell>
          <cell r="F13">
            <v>33.2478680998952</v>
          </cell>
          <cell r="G13">
            <v>35.641845706058596</v>
          </cell>
          <cell r="H13" t="str">
            <v>xr</v>
          </cell>
          <cell r="I13" t="str">
            <v>xr</v>
          </cell>
          <cell r="J13" t="str">
            <v>7.8 [x]</v>
          </cell>
          <cell r="K13">
            <v>24.705096363967701</v>
          </cell>
          <cell r="L13">
            <v>29.2293830235709</v>
          </cell>
          <cell r="M13">
            <v>71.223341599013295</v>
          </cell>
          <cell r="N13">
            <v>36.754648310396902</v>
          </cell>
          <cell r="O13">
            <v>30.2026337483092</v>
          </cell>
          <cell r="P13" t="str">
            <v>m</v>
          </cell>
          <cell r="Q13" t="str">
            <v>64.5 [x]</v>
          </cell>
          <cell r="R13">
            <v>65.609043097373203</v>
          </cell>
          <cell r="S13" t="str">
            <v>m</v>
          </cell>
          <cell r="T13">
            <v>13.850937790503201</v>
          </cell>
          <cell r="U13" t="str">
            <v>31.3 [x]</v>
          </cell>
          <cell r="V13">
            <v>48.596139799529404</v>
          </cell>
          <cell r="W13" t="str">
            <v>m [42.3]</v>
          </cell>
          <cell r="X13" t="str">
            <v>9.3 [x]</v>
          </cell>
          <cell r="Y13" t="str">
            <v>37.2 [x]</v>
          </cell>
          <cell r="Z13" t="str">
            <v>29.8 [x]</v>
          </cell>
          <cell r="AA13" t="str">
            <v>47.2 [x]</v>
          </cell>
          <cell r="AB13" t="str">
            <v>m</v>
          </cell>
          <cell r="AC13">
            <v>21.842024407682601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18.416416305126699</v>
          </cell>
          <cell r="E14" t="str">
            <v>m</v>
          </cell>
          <cell r="F14" t="str">
            <v>m</v>
          </cell>
          <cell r="G14">
            <v>28.260455513706301</v>
          </cell>
          <cell r="H14" t="str">
            <v>m</v>
          </cell>
          <cell r="I14" t="str">
            <v>xr</v>
          </cell>
          <cell r="J14" t="str">
            <v>xr</v>
          </cell>
          <cell r="K14">
            <v>5.9265510964123296</v>
          </cell>
          <cell r="L14">
            <v>25.635605358593601</v>
          </cell>
          <cell r="M14" t="str">
            <v>a</v>
          </cell>
          <cell r="N14">
            <v>21.9720228728739</v>
          </cell>
          <cell r="O14">
            <v>9.0231792667724697</v>
          </cell>
          <cell r="P14" t="str">
            <v>m</v>
          </cell>
          <cell r="Q14" t="str">
            <v>1.1 [x]</v>
          </cell>
          <cell r="R14">
            <v>10.790301409068899</v>
          </cell>
          <cell r="S14" t="str">
            <v>m</v>
          </cell>
          <cell r="T14">
            <v>7.3308479353090004</v>
          </cell>
          <cell r="U14" t="str">
            <v>23.4 [x]</v>
          </cell>
          <cell r="V14">
            <v>25.835489887791599</v>
          </cell>
          <cell r="W14" t="str">
            <v>m [.5]</v>
          </cell>
          <cell r="X14" t="str">
            <v>9.8 [x]</v>
          </cell>
          <cell r="Y14" t="str">
            <v>20.6 [x]</v>
          </cell>
          <cell r="Z14" t="str">
            <v>xr</v>
          </cell>
          <cell r="AA14" t="str">
            <v>54.3 [x]</v>
          </cell>
          <cell r="AB14" t="str">
            <v>m</v>
          </cell>
          <cell r="AC14">
            <v>23.838158147141201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40.815869372020998</v>
          </cell>
          <cell r="E15" t="str">
            <v>m</v>
          </cell>
          <cell r="F15" t="str">
            <v>m</v>
          </cell>
          <cell r="G15">
            <v>39.265152869657101</v>
          </cell>
          <cell r="H15" t="str">
            <v>m</v>
          </cell>
          <cell r="I15" t="str">
            <v>xr</v>
          </cell>
          <cell r="J15" t="str">
            <v>xr</v>
          </cell>
          <cell r="K15">
            <v>12.071411279179101</v>
          </cell>
          <cell r="L15">
            <v>44.924784787244199</v>
          </cell>
          <cell r="M15" t="str">
            <v>a</v>
          </cell>
          <cell r="N15">
            <v>21.0135707773502</v>
          </cell>
          <cell r="O15">
            <v>18.203531490777401</v>
          </cell>
          <cell r="P15" t="str">
            <v>m</v>
          </cell>
          <cell r="Q15" t="str">
            <v>1.9 [x]</v>
          </cell>
          <cell r="R15">
            <v>8.8092300026218595</v>
          </cell>
          <cell r="S15" t="str">
            <v>m</v>
          </cell>
          <cell r="T15">
            <v>8.5301443187472703</v>
          </cell>
          <cell r="U15" t="str">
            <v>27.8 [x]</v>
          </cell>
          <cell r="V15">
            <v>35.844840440568497</v>
          </cell>
          <cell r="W15" t="str">
            <v>m [1.1]</v>
          </cell>
          <cell r="X15" t="str">
            <v>22.4 [x]</v>
          </cell>
          <cell r="Y15" t="str">
            <v>41.1 [x]</v>
          </cell>
          <cell r="Z15" t="str">
            <v>xr</v>
          </cell>
          <cell r="AA15" t="str">
            <v>52.3 [x]</v>
          </cell>
          <cell r="AB15" t="str">
            <v>m</v>
          </cell>
          <cell r="AC15">
            <v>24.9098160715353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29.5412337642043</v>
          </cell>
          <cell r="E16" t="str">
            <v>m</v>
          </cell>
          <cell r="F16" t="str">
            <v>m</v>
          </cell>
          <cell r="G16">
            <v>33.607769054536398</v>
          </cell>
          <cell r="H16" t="str">
            <v>m</v>
          </cell>
          <cell r="I16" t="str">
            <v>xr</v>
          </cell>
          <cell r="J16" t="str">
            <v>5.6 [x]</v>
          </cell>
          <cell r="K16">
            <v>8.9259829949137703</v>
          </cell>
          <cell r="L16">
            <v>35.122867201430601</v>
          </cell>
          <cell r="M16" t="str">
            <v>a</v>
          </cell>
          <cell r="N16">
            <v>21.496672872088698</v>
          </cell>
          <cell r="O16">
            <v>13.504986989748501</v>
          </cell>
          <cell r="P16" t="str">
            <v>m</v>
          </cell>
          <cell r="Q16" t="str">
            <v>1.5 [x]</v>
          </cell>
          <cell r="R16">
            <v>9.8101562066153392</v>
          </cell>
          <cell r="S16" t="str">
            <v>m</v>
          </cell>
          <cell r="T16">
            <v>7.9168533319824599</v>
          </cell>
          <cell r="U16" t="str">
            <v>25.6 [x]</v>
          </cell>
          <cell r="V16">
            <v>30.722868003480599</v>
          </cell>
          <cell r="W16" t="str">
            <v>m [.8]</v>
          </cell>
          <cell r="X16" t="str">
            <v>16.2 [x]</v>
          </cell>
          <cell r="Y16" t="str">
            <v>30.6 [x]</v>
          </cell>
          <cell r="Z16" t="str">
            <v>xr</v>
          </cell>
          <cell r="AA16" t="str">
            <v>53.3 [x]</v>
          </cell>
          <cell r="AB16" t="str">
            <v>m</v>
          </cell>
          <cell r="AC16">
            <v>24.340676243113101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.Indicators@bfs.admin.ch?subject=ind-f-4031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3"/>
  <sheetViews>
    <sheetView showGridLines="0" tabSelected="1" zoomScaleNormal="100" zoomScaleSheetLayoutView="100" workbookViewId="0">
      <selection activeCell="A9" sqref="A9"/>
    </sheetView>
  </sheetViews>
  <sheetFormatPr baseColWidth="10" defaultRowHeight="12.5" x14ac:dyDescent="0.25"/>
  <cols>
    <col min="1" max="1" width="4.54296875" customWidth="1"/>
  </cols>
  <sheetData>
    <row r="1" spans="1:256" ht="31.5" customHeight="1" x14ac:dyDescent="0.4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56" ht="13.5" customHeight="1" x14ac:dyDescent="0.3">
      <c r="A2" s="2" t="s">
        <v>6</v>
      </c>
    </row>
    <row r="3" spans="1:256" ht="25.5" customHeight="1" x14ac:dyDescent="0.3">
      <c r="A3" s="3" t="s">
        <v>40</v>
      </c>
      <c r="B3" s="3"/>
    </row>
    <row r="4" spans="1:256" ht="13.5" customHeight="1" x14ac:dyDescent="0.3">
      <c r="A4" s="3" t="s">
        <v>41</v>
      </c>
      <c r="B4" s="25" t="str">
        <f>'T1'!A2</f>
        <v>Taux d'encadrement des élèves à l'école obligatoire selon le degré de formation, de 2003/04 à 2021/22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56" ht="13.5" customHeight="1" x14ac:dyDescent="0.3">
      <c r="A5" s="3" t="s">
        <v>42</v>
      </c>
      <c r="B5" s="25" t="str">
        <f>'T2'!A2</f>
        <v>Taux d'encadrement des élèves à l'école obligatoire, selon le canton de l'école 
et le degré de formation, en 2021/22</v>
      </c>
      <c r="C5" s="25"/>
      <c r="D5" s="25"/>
      <c r="E5" s="25"/>
      <c r="F5" s="25"/>
      <c r="G5" s="25"/>
      <c r="H5" s="25"/>
      <c r="I5" s="25"/>
    </row>
    <row r="6" spans="1:256" s="37" customFormat="1" ht="25.5" customHeight="1" x14ac:dyDescent="0.25">
      <c r="A6" s="36" t="s">
        <v>50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</row>
    <row r="7" spans="1:256" s="29" customFormat="1" ht="15" customHeight="1" x14ac:dyDescent="0.25">
      <c r="A7" s="28" t="str">
        <f>"© OFS " &amp; RIGHT(A6,4)</f>
        <v>© OFS 2023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9" customFormat="1" ht="25.5" customHeight="1" x14ac:dyDescent="0.3">
      <c r="A8" s="25" t="s">
        <v>39</v>
      </c>
      <c r="B8" s="25"/>
      <c r="C8" s="25"/>
      <c r="D8" s="25"/>
      <c r="E8" s="25"/>
      <c r="F8" s="25"/>
      <c r="G8" s="25"/>
      <c r="H8" s="25"/>
      <c r="I8" s="30"/>
    </row>
    <row r="9" spans="1:256" ht="13.5" customHeight="1" x14ac:dyDescent="0.25"/>
    <row r="10" spans="1:256" ht="13.5" customHeight="1" x14ac:dyDescent="0.25"/>
    <row r="11" spans="1:256" ht="13.5" customHeight="1" x14ac:dyDescent="0.25"/>
    <row r="12" spans="1:256" ht="13.5" customHeight="1" x14ac:dyDescent="0.25"/>
    <row r="13" spans="1:256" ht="13.5" customHeight="1" x14ac:dyDescent="0.25"/>
    <row r="14" spans="1:256" ht="13.5" customHeight="1" x14ac:dyDescent="0.25"/>
    <row r="15" spans="1:256" ht="13.5" customHeight="1" x14ac:dyDescent="0.25"/>
    <row r="16" spans="1:256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</sheetData>
  <hyperlinks>
    <hyperlink ref="B4:L4" location="Evolution!A1" display="Evolution!A1" xr:uid="{00000000-0004-0000-0000-000000000000}"/>
    <hyperlink ref="A8:H8" r:id="rId1" display="Contact: Office fédéral de la statistique (OFS), Indicateurs de la formation, EducIndicators@bfs.admin.ch" xr:uid="{00000000-0004-0000-0000-000001000000}"/>
    <hyperlink ref="B5:I5" location="'T2'!A1" display="'T2'!A1" xr:uid="{00000000-0004-0000-0000-000002000000}"/>
    <hyperlink ref="B4:H4" location="'T1'!A1" display="'T1'!A1" xr:uid="{00000000-0004-0000-0000-000003000000}"/>
    <hyperlink ref="B5:G5" location="'T2'!A1" display="'T2'!A1" xr:uid="{00000000-0004-0000-0000-000004000000}"/>
    <hyperlink ref="B4:F4" location="'T1'!A1" display="'T1'!A1" xr:uid="{00000000-0004-0000-0000-000005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25" style="14" customWidth="1"/>
    <col min="2" max="2" width="6.81640625" style="14" customWidth="1"/>
    <col min="3" max="3" width="6.81640625" style="14" hidden="1" customWidth="1"/>
    <col min="4" max="4" width="6.81640625" style="14" customWidth="1"/>
    <col min="5" max="8" width="6.81640625" style="14" hidden="1" customWidth="1"/>
    <col min="9" max="20" width="6.81640625" style="14" customWidth="1"/>
    <col min="21" max="16384" width="11.453125" style="14"/>
  </cols>
  <sheetData>
    <row r="1" spans="1:26" s="39" customFormat="1" ht="25.5" customHeight="1" x14ac:dyDescent="0.25">
      <c r="A1" s="38" t="s">
        <v>7</v>
      </c>
    </row>
    <row r="2" spans="1:26" s="17" customFormat="1" ht="13.5" customHeight="1" x14ac:dyDescent="0.25">
      <c r="A2" s="47" t="str">
        <f>Index!A1&amp;" selon le degré de formation, de 2003/04 à "&amp;RIGHT(Index!A7,4)-2&amp;"/"&amp;RIGHT(Index!A7,2)-1</f>
        <v>Taux d'encadrement des élèves à l'école obligatoire selon le degré de formation, de 2003/04 à 2021/22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33"/>
      <c r="Q2" s="33"/>
      <c r="S2" s="33"/>
      <c r="T2" s="33" t="s">
        <v>41</v>
      </c>
      <c r="U2" s="32"/>
      <c r="V2" s="32"/>
      <c r="W2" s="32"/>
      <c r="X2" s="32"/>
      <c r="Y2" s="32"/>
      <c r="Z2" s="32"/>
    </row>
    <row r="3" spans="1:26" s="17" customFormat="1" ht="13.5" customHeight="1" x14ac:dyDescent="0.25">
      <c r="A3" s="27" t="s">
        <v>45</v>
      </c>
      <c r="B3" s="27"/>
      <c r="C3" s="27"/>
      <c r="D3" s="27"/>
      <c r="E3" s="27"/>
    </row>
    <row r="4" spans="1:26" s="17" customFormat="1" ht="13.5" customHeight="1" x14ac:dyDescent="0.25">
      <c r="A4" s="31" t="s">
        <v>0</v>
      </c>
      <c r="B4" s="23">
        <v>2003</v>
      </c>
      <c r="C4" s="23">
        <v>2004</v>
      </c>
      <c r="D4" s="23">
        <v>2005</v>
      </c>
      <c r="E4" s="23">
        <v>2006</v>
      </c>
      <c r="F4" s="23">
        <v>2007</v>
      </c>
      <c r="G4" s="23">
        <v>2008</v>
      </c>
      <c r="H4" s="23">
        <v>2009</v>
      </c>
      <c r="I4" s="23">
        <v>2010</v>
      </c>
      <c r="J4" s="23">
        <v>2011</v>
      </c>
      <c r="K4" s="23">
        <v>2012</v>
      </c>
      <c r="L4" s="23">
        <v>2013</v>
      </c>
      <c r="M4" s="23">
        <v>2014</v>
      </c>
      <c r="N4" s="23">
        <v>2015</v>
      </c>
      <c r="O4" s="23">
        <v>2016</v>
      </c>
      <c r="P4" s="23">
        <v>2017</v>
      </c>
      <c r="Q4" s="23">
        <v>2018</v>
      </c>
      <c r="R4" s="23">
        <v>2019</v>
      </c>
      <c r="S4" s="23">
        <v>2020</v>
      </c>
      <c r="T4" s="23">
        <v>2021</v>
      </c>
    </row>
    <row r="5" spans="1:26" s="20" customFormat="1" ht="13.5" customHeight="1" x14ac:dyDescent="0.25">
      <c r="A5" s="18" t="s">
        <v>47</v>
      </c>
      <c r="B5" s="19" t="s">
        <v>2</v>
      </c>
      <c r="C5" s="19" t="s">
        <v>2</v>
      </c>
      <c r="D5" s="19" t="s">
        <v>2</v>
      </c>
      <c r="E5" s="19" t="s">
        <v>2</v>
      </c>
      <c r="F5" s="19" t="s">
        <v>2</v>
      </c>
      <c r="G5" s="19" t="s">
        <v>2</v>
      </c>
      <c r="H5" s="19" t="s">
        <v>2</v>
      </c>
      <c r="I5" s="19" t="s">
        <v>9</v>
      </c>
      <c r="J5" s="19">
        <v>16.8</v>
      </c>
      <c r="K5" s="19">
        <v>17.1527156549521</v>
      </c>
      <c r="L5" s="19">
        <v>17.002319135697721</v>
      </c>
      <c r="M5" s="19">
        <v>17.784411886281173</v>
      </c>
      <c r="N5" s="19">
        <v>17.870746925339766</v>
      </c>
      <c r="O5" s="19">
        <v>17.880719296560549</v>
      </c>
      <c r="P5" s="19">
        <v>18.1948888797398</v>
      </c>
      <c r="Q5" s="19">
        <v>17.977409617997445</v>
      </c>
      <c r="R5" s="19">
        <v>17.977409617997445</v>
      </c>
      <c r="S5" s="19">
        <v>17.88121452347416</v>
      </c>
      <c r="T5" s="19">
        <v>17.772112767961993</v>
      </c>
    </row>
    <row r="6" spans="1:26" s="20" customFormat="1" ht="13.5" customHeight="1" x14ac:dyDescent="0.25">
      <c r="A6" s="18" t="s">
        <v>8</v>
      </c>
      <c r="B6" s="19">
        <v>14.2635443037975</v>
      </c>
      <c r="C6" s="19">
        <v>14.5791843393148</v>
      </c>
      <c r="D6" s="19">
        <v>15.13</v>
      </c>
      <c r="E6" s="19">
        <v>14.836675730795401</v>
      </c>
      <c r="F6" s="19">
        <v>15.44774516821761</v>
      </c>
      <c r="G6" s="19">
        <v>15.44774516821761</v>
      </c>
      <c r="H6" s="19">
        <v>15</v>
      </c>
      <c r="I6" s="19" t="s">
        <v>9</v>
      </c>
      <c r="J6" s="19">
        <v>14.784477857995569</v>
      </c>
      <c r="K6" s="19">
        <v>14.784477857995569</v>
      </c>
      <c r="L6" s="19">
        <v>14.811285808363518</v>
      </c>
      <c r="M6" s="19">
        <v>15.645515603157419</v>
      </c>
      <c r="N6" s="19">
        <v>15.535579594263325</v>
      </c>
      <c r="O6" s="19">
        <v>15.299382413865835</v>
      </c>
      <c r="P6" s="19">
        <v>15.2225794566906</v>
      </c>
      <c r="Q6" s="19">
        <v>15.100537759801124</v>
      </c>
      <c r="R6" s="19">
        <v>15.100537759801124</v>
      </c>
      <c r="S6" s="19">
        <v>14.923788694560578</v>
      </c>
      <c r="T6" s="19">
        <v>14.806593644434198</v>
      </c>
    </row>
    <row r="7" spans="1:26" s="20" customFormat="1" ht="13.5" customHeight="1" x14ac:dyDescent="0.25">
      <c r="A7" s="21" t="s">
        <v>1</v>
      </c>
      <c r="B7" s="22">
        <v>11.1731092436975</v>
      </c>
      <c r="C7" s="22">
        <v>11.716508851379199</v>
      </c>
      <c r="D7" s="22">
        <v>12.32</v>
      </c>
      <c r="E7" s="22">
        <v>12.276803455723501</v>
      </c>
      <c r="F7" s="22">
        <v>12.128719723183391</v>
      </c>
      <c r="G7" s="22">
        <v>12</v>
      </c>
      <c r="H7" s="22">
        <v>11.8</v>
      </c>
      <c r="I7" s="22" t="s">
        <v>9</v>
      </c>
      <c r="J7" s="22">
        <v>11.926345229970426</v>
      </c>
      <c r="K7" s="22">
        <v>11.825902240508</v>
      </c>
      <c r="L7" s="22">
        <v>11.81163053911947</v>
      </c>
      <c r="M7" s="22">
        <v>11.948148335142504</v>
      </c>
      <c r="N7" s="22">
        <v>11.757956604599491</v>
      </c>
      <c r="O7" s="22">
        <v>11.669607358652398</v>
      </c>
      <c r="P7" s="22">
        <v>11.571511551251801</v>
      </c>
      <c r="Q7" s="22">
        <v>11.578994171434468</v>
      </c>
      <c r="R7" s="22">
        <v>11.578994171434468</v>
      </c>
      <c r="S7" s="22">
        <v>11.57681739857623</v>
      </c>
      <c r="T7" s="22">
        <v>11.619854658509791</v>
      </c>
    </row>
    <row r="8" spans="1:26" s="5" customFormat="1" ht="13.5" customHeight="1" x14ac:dyDescent="0.25">
      <c r="A8" s="7" t="s">
        <v>44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26" s="5" customFormat="1" ht="13.5" customHeight="1" x14ac:dyDescent="0.25">
      <c r="A9" s="6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4"/>
    </row>
    <row r="10" spans="1:26" s="5" customFormat="1" ht="13.5" customHeight="1" x14ac:dyDescent="0.25">
      <c r="A10" s="8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6" s="5" customFormat="1" ht="13.5" customHeight="1" x14ac:dyDescent="0.25">
      <c r="A11" s="10" t="s">
        <v>36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6" s="5" customFormat="1" ht="13.5" customHeight="1" x14ac:dyDescent="0.25">
      <c r="A12" s="7" t="s">
        <v>38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4"/>
      <c r="O12" s="4"/>
      <c r="P12" s="4"/>
      <c r="Q12" s="4"/>
      <c r="R12" s="4"/>
      <c r="S12" s="4"/>
      <c r="T12" s="4"/>
    </row>
    <row r="13" spans="1:26" s="1" customFormat="1" ht="13.5" customHeight="1" x14ac:dyDescent="0.25">
      <c r="A13" s="11" t="str">
        <f>Index!A7</f>
        <v>© OFS 2023</v>
      </c>
      <c r="B13" s="12"/>
      <c r="C13" s="12"/>
      <c r="D13" s="12"/>
      <c r="E13" s="12"/>
      <c r="F13" s="12"/>
      <c r="G13" s="12"/>
    </row>
    <row r="14" spans="1:26" s="5" customFormat="1" ht="25.5" customHeight="1" x14ac:dyDescent="0.25">
      <c r="A14" s="7" t="str">
        <f>Index!A8</f>
        <v>Contact: Office fédéral de la statistique (OFS), Indicateurs de la formation, EducIndicators@bfs.admin.ch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4"/>
      <c r="O14" s="4"/>
      <c r="P14" s="4"/>
      <c r="Q14" s="4"/>
      <c r="R14" s="4"/>
      <c r="S14" s="4"/>
      <c r="T14" s="4"/>
    </row>
    <row r="15" spans="1:26" s="13" customFormat="1" ht="12.75" customHeight="1" x14ac:dyDescent="0.2">
      <c r="A15" s="46"/>
      <c r="B15" s="46"/>
      <c r="C15" s="46"/>
      <c r="D15" s="46"/>
      <c r="E15" s="46"/>
      <c r="F15" s="46"/>
      <c r="G15" s="46"/>
      <c r="H15" s="46"/>
    </row>
    <row r="16" spans="1:26" s="13" customFormat="1" ht="12.75" customHeight="1" x14ac:dyDescent="0.2"/>
    <row r="17" spans="1:16" s="1" customFormat="1" ht="12.75" customHeight="1" x14ac:dyDescent="0.25">
      <c r="A17" s="1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s="1" customFormat="1" ht="12.75" customHeight="1" x14ac:dyDescent="0.25">
      <c r="A18" s="1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s="1" customFormat="1" ht="12.75" customHeight="1" x14ac:dyDescent="0.25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s="1" customFormat="1" ht="12.75" customHeight="1" x14ac:dyDescent="0.25">
      <c r="A20" s="1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</sheetData>
  <mergeCells count="2">
    <mergeCell ref="A15:H15"/>
    <mergeCell ref="A2:O2"/>
  </mergeCells>
  <phoneticPr fontId="0" type="noConversion"/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zoomScaleNormal="100" zoomScaleSheetLayoutView="100" workbookViewId="0"/>
  </sheetViews>
  <sheetFormatPr baseColWidth="10" defaultRowHeight="12.5" x14ac:dyDescent="0.25"/>
  <cols>
    <col min="1" max="1" width="20.81640625" customWidth="1"/>
    <col min="2" max="5" width="15" customWidth="1"/>
  </cols>
  <sheetData>
    <row r="1" spans="1:5" s="39" customFormat="1" ht="25.5" customHeight="1" x14ac:dyDescent="0.25">
      <c r="A1" s="38" t="s">
        <v>7</v>
      </c>
    </row>
    <row r="2" spans="1:5" s="42" customFormat="1" ht="25.5" customHeight="1" x14ac:dyDescent="0.25">
      <c r="A2" s="49" t="str">
        <f>CONCATENATE(Index!A1,", selon le canton de l'école 
et le degré de formation, en ",RIGHT(Index!A7,4)-2,"/",RIGHT(Index!A7,2)-1)</f>
        <v>Taux d'encadrement des élèves à l'école obligatoire, selon le canton de l'école 
et le degré de formation, en 2021/22</v>
      </c>
      <c r="B2" s="49"/>
      <c r="C2" s="49"/>
      <c r="D2" s="49"/>
      <c r="E2" s="41" t="s">
        <v>42</v>
      </c>
    </row>
    <row r="3" spans="1:5" s="17" customFormat="1" ht="13.5" customHeight="1" x14ac:dyDescent="0.25">
      <c r="A3" s="48" t="s">
        <v>45</v>
      </c>
      <c r="B3" s="48"/>
      <c r="C3" s="48"/>
      <c r="D3" s="48"/>
      <c r="E3" s="48"/>
    </row>
    <row r="4" spans="1:5" s="5" customFormat="1" ht="13.5" customHeight="1" x14ac:dyDescent="0.25">
      <c r="A4" s="34"/>
      <c r="B4" s="35" t="s">
        <v>37</v>
      </c>
      <c r="C4" s="35" t="s">
        <v>8</v>
      </c>
      <c r="D4" s="35" t="s">
        <v>1</v>
      </c>
      <c r="E4" s="35" t="s">
        <v>46</v>
      </c>
    </row>
    <row r="5" spans="1:5" s="20" customFormat="1" ht="13.5" customHeight="1" x14ac:dyDescent="0.25">
      <c r="A5" s="26" t="s">
        <v>4</v>
      </c>
      <c r="B5" s="43">
        <v>17.772112767961993</v>
      </c>
      <c r="C5" s="43">
        <v>14.806593644434198</v>
      </c>
      <c r="D5" s="43">
        <v>11.619854658509791</v>
      </c>
      <c r="E5" s="43">
        <v>14.247978774772625</v>
      </c>
    </row>
    <row r="6" spans="1:5" s="20" customFormat="1" ht="13.5" customHeight="1" x14ac:dyDescent="0.25">
      <c r="A6" s="18" t="s">
        <v>11</v>
      </c>
      <c r="B6" s="44">
        <v>20.711896283943918</v>
      </c>
      <c r="C6" s="44">
        <v>15.683748416227726</v>
      </c>
      <c r="D6" s="44">
        <v>12.181358989214464</v>
      </c>
      <c r="E6" s="44">
        <v>15.342930195602934</v>
      </c>
    </row>
    <row r="7" spans="1:5" s="20" customFormat="1" ht="13.5" customHeight="1" x14ac:dyDescent="0.25">
      <c r="A7" s="18" t="s">
        <v>12</v>
      </c>
      <c r="B7" s="44">
        <v>17.059156731081853</v>
      </c>
      <c r="C7" s="44">
        <v>14.078620448051833</v>
      </c>
      <c r="D7" s="44">
        <v>12.027229881340308</v>
      </c>
      <c r="E7" s="44">
        <v>13.90752367596321</v>
      </c>
    </row>
    <row r="8" spans="1:5" ht="13.5" customHeight="1" x14ac:dyDescent="0.25">
      <c r="A8" s="18" t="s">
        <v>13</v>
      </c>
      <c r="B8" s="44">
        <v>18.418700414559222</v>
      </c>
      <c r="C8" s="44">
        <v>14.025649505225072</v>
      </c>
      <c r="D8" s="44">
        <v>11.349696457247532</v>
      </c>
      <c r="E8" s="44">
        <v>13.698330350711263</v>
      </c>
    </row>
    <row r="9" spans="1:5" ht="13.5" customHeight="1" x14ac:dyDescent="0.25">
      <c r="A9" s="18" t="s">
        <v>14</v>
      </c>
      <c r="B9" s="44">
        <v>18.388459860129725</v>
      </c>
      <c r="C9" s="44">
        <v>14.645133621526641</v>
      </c>
      <c r="D9" s="44">
        <v>10.830946605082927</v>
      </c>
      <c r="E9" s="44">
        <v>13.87358295587077</v>
      </c>
    </row>
    <row r="10" spans="1:5" ht="13.5" customHeight="1" x14ac:dyDescent="0.25">
      <c r="A10" s="18" t="s">
        <v>15</v>
      </c>
      <c r="B10" s="44">
        <v>17.94008648646442</v>
      </c>
      <c r="C10" s="44">
        <v>14.335496441136932</v>
      </c>
      <c r="D10" s="44">
        <v>11.549028252120882</v>
      </c>
      <c r="E10" s="44">
        <v>14.001344600187785</v>
      </c>
    </row>
    <row r="11" spans="1:5" ht="13.5" customHeight="1" x14ac:dyDescent="0.25">
      <c r="A11" s="18" t="s">
        <v>16</v>
      </c>
      <c r="B11" s="44">
        <v>17.559871794636106</v>
      </c>
      <c r="C11" s="44">
        <v>14.600024556882151</v>
      </c>
      <c r="D11" s="44">
        <v>10.58415388248801</v>
      </c>
      <c r="E11" s="44">
        <v>13.645408329989428</v>
      </c>
    </row>
    <row r="12" spans="1:5" ht="13.5" customHeight="1" x14ac:dyDescent="0.25">
      <c r="A12" s="18" t="s">
        <v>17</v>
      </c>
      <c r="B12" s="44">
        <v>14.826480679386572</v>
      </c>
      <c r="C12" s="44">
        <v>13.77801074570416</v>
      </c>
      <c r="D12" s="44">
        <v>10.247396825924474</v>
      </c>
      <c r="E12" s="44">
        <v>12.673546270716349</v>
      </c>
    </row>
    <row r="13" spans="1:5" ht="13.5" customHeight="1" x14ac:dyDescent="0.25">
      <c r="A13" s="18" t="s">
        <v>18</v>
      </c>
      <c r="B13" s="44">
        <v>18.056614027583219</v>
      </c>
      <c r="C13" s="44">
        <v>13.977298467768181</v>
      </c>
      <c r="D13" s="44">
        <v>12.066541763118154</v>
      </c>
      <c r="E13" s="44">
        <v>13.986471233368016</v>
      </c>
    </row>
    <row r="14" spans="1:5" ht="13.5" customHeight="1" x14ac:dyDescent="0.25">
      <c r="A14" s="18" t="s">
        <v>19</v>
      </c>
      <c r="B14" s="44">
        <v>17.077435605738756</v>
      </c>
      <c r="C14" s="44">
        <v>13.683915447031433</v>
      </c>
      <c r="D14" s="44">
        <v>10.584580363836837</v>
      </c>
      <c r="E14" s="44">
        <v>13.145936559793745</v>
      </c>
    </row>
    <row r="15" spans="1:5" ht="13.5" customHeight="1" x14ac:dyDescent="0.25">
      <c r="A15" s="18" t="s">
        <v>20</v>
      </c>
      <c r="B15" s="44">
        <v>17.862196473029655</v>
      </c>
      <c r="C15" s="44">
        <v>16.354135906273534</v>
      </c>
      <c r="D15" s="44">
        <v>12.050308317988797</v>
      </c>
      <c r="E15" s="44">
        <v>15.081847328238004</v>
      </c>
    </row>
    <row r="16" spans="1:5" ht="13.5" customHeight="1" x14ac:dyDescent="0.25">
      <c r="A16" s="18" t="s">
        <v>21</v>
      </c>
      <c r="B16" s="44">
        <v>21.418492095877422</v>
      </c>
      <c r="C16" s="44">
        <v>15.490754828333275</v>
      </c>
      <c r="D16" s="44" t="s">
        <v>49</v>
      </c>
      <c r="E16" s="44" t="s">
        <v>49</v>
      </c>
    </row>
    <row r="17" spans="1:6" ht="13.5" customHeight="1" x14ac:dyDescent="0.25">
      <c r="A17" s="18" t="s">
        <v>22</v>
      </c>
      <c r="B17" s="44">
        <v>14.155257621452471</v>
      </c>
      <c r="C17" s="44">
        <v>12.183682317544479</v>
      </c>
      <c r="D17" s="44">
        <v>11.649165994743036</v>
      </c>
      <c r="E17" s="44">
        <v>12.381684667853202</v>
      </c>
    </row>
    <row r="18" spans="1:6" ht="13.5" customHeight="1" x14ac:dyDescent="0.25">
      <c r="A18" s="18" t="s">
        <v>23</v>
      </c>
      <c r="B18" s="44">
        <v>17.110934122195864</v>
      </c>
      <c r="C18" s="44">
        <v>13.26131312447788</v>
      </c>
      <c r="D18" s="44">
        <v>11.704476112080094</v>
      </c>
      <c r="E18" s="44">
        <v>13.319793892552136</v>
      </c>
    </row>
    <row r="19" spans="1:6" ht="13.5" customHeight="1" x14ac:dyDescent="0.25">
      <c r="A19" s="18" t="s">
        <v>24</v>
      </c>
      <c r="B19" s="44">
        <v>14.563888687412158</v>
      </c>
      <c r="C19" s="44">
        <v>12.616281592577037</v>
      </c>
      <c r="D19" s="44">
        <v>10.265585677665495</v>
      </c>
      <c r="E19" s="44">
        <v>12.156132432747437</v>
      </c>
    </row>
    <row r="20" spans="1:6" ht="13.5" customHeight="1" x14ac:dyDescent="0.25">
      <c r="A20" s="18" t="s">
        <v>25</v>
      </c>
      <c r="B20" s="44">
        <v>20.186426583564927</v>
      </c>
      <c r="C20" s="44">
        <v>14.795384453748518</v>
      </c>
      <c r="D20" s="44">
        <v>10.033512620873509</v>
      </c>
      <c r="E20" s="44">
        <v>13.957943326167698</v>
      </c>
    </row>
    <row r="21" spans="1:6" ht="13.5" customHeight="1" x14ac:dyDescent="0.25">
      <c r="A21" s="18" t="s">
        <v>26</v>
      </c>
      <c r="B21" s="44">
        <v>17.963908129801279</v>
      </c>
      <c r="C21" s="44">
        <v>14.190972892950539</v>
      </c>
      <c r="D21" s="44">
        <v>11.156538035205298</v>
      </c>
      <c r="E21" s="44">
        <v>13.755862662583905</v>
      </c>
    </row>
    <row r="22" spans="1:6" ht="13.5" customHeight="1" x14ac:dyDescent="0.25">
      <c r="A22" s="18" t="s">
        <v>27</v>
      </c>
      <c r="B22" s="44">
        <v>16.938734224490801</v>
      </c>
      <c r="C22" s="44">
        <v>14.212213106844779</v>
      </c>
      <c r="D22" s="44">
        <v>11.019824616370274</v>
      </c>
      <c r="E22" s="44">
        <v>13.635027477661865</v>
      </c>
    </row>
    <row r="23" spans="1:6" ht="13.5" customHeight="1" x14ac:dyDescent="0.25">
      <c r="A23" s="18" t="s">
        <v>28</v>
      </c>
      <c r="B23" s="44">
        <v>14.321410323986585</v>
      </c>
      <c r="C23" s="44">
        <v>13.230858511108254</v>
      </c>
      <c r="D23" s="44">
        <v>9.6879843078407433</v>
      </c>
      <c r="E23" s="44">
        <v>12.302268122775777</v>
      </c>
    </row>
    <row r="24" spans="1:6" ht="13.5" customHeight="1" x14ac:dyDescent="0.25">
      <c r="A24" s="18" t="s">
        <v>29</v>
      </c>
      <c r="B24" s="44">
        <v>17.920560618005965</v>
      </c>
      <c r="C24" s="44">
        <v>14.753642820614163</v>
      </c>
      <c r="D24" s="44">
        <v>12.244585928870048</v>
      </c>
      <c r="E24" s="44">
        <v>14.43999168644357</v>
      </c>
    </row>
    <row r="25" spans="1:6" ht="13.5" customHeight="1" x14ac:dyDescent="0.25">
      <c r="A25" s="18" t="s">
        <v>48</v>
      </c>
      <c r="B25" s="44">
        <v>16.568273773775932</v>
      </c>
      <c r="C25" s="44">
        <v>14.204759369387416</v>
      </c>
      <c r="D25" s="44">
        <v>11.40694722586408</v>
      </c>
      <c r="E25" s="44">
        <v>13.741639877503486</v>
      </c>
    </row>
    <row r="26" spans="1:6" ht="13.5" customHeight="1" x14ac:dyDescent="0.25">
      <c r="A26" s="18" t="s">
        <v>30</v>
      </c>
      <c r="B26" s="44">
        <v>17.280198394929908</v>
      </c>
      <c r="C26" s="44">
        <v>14.119146698018348</v>
      </c>
      <c r="D26" s="44">
        <v>11.636383395012587</v>
      </c>
      <c r="E26" s="44">
        <v>13.665310520811868</v>
      </c>
    </row>
    <row r="27" spans="1:6" ht="13.5" customHeight="1" x14ac:dyDescent="0.25">
      <c r="A27" s="18" t="s">
        <v>31</v>
      </c>
      <c r="B27" s="44">
        <v>17.080800242573883</v>
      </c>
      <c r="C27" s="44">
        <v>15.325444438649226</v>
      </c>
      <c r="D27" s="44">
        <v>11.382409587063499</v>
      </c>
      <c r="E27" s="44">
        <v>14.225053896182496</v>
      </c>
    </row>
    <row r="28" spans="1:6" ht="13.5" customHeight="1" x14ac:dyDescent="0.25">
      <c r="A28" s="18" t="s">
        <v>32</v>
      </c>
      <c r="B28" s="44">
        <v>18.919153914010074</v>
      </c>
      <c r="C28" s="44">
        <v>18.901794400244711</v>
      </c>
      <c r="D28" s="44">
        <v>12.973773722604138</v>
      </c>
      <c r="E28" s="44">
        <v>16.805028743450997</v>
      </c>
    </row>
    <row r="29" spans="1:6" ht="13.5" customHeight="1" x14ac:dyDescent="0.25">
      <c r="A29" s="18" t="s">
        <v>33</v>
      </c>
      <c r="B29" s="44">
        <v>18.739770271035756</v>
      </c>
      <c r="C29" s="44">
        <v>17.174834683370733</v>
      </c>
      <c r="D29" s="44">
        <v>12.122431152566268</v>
      </c>
      <c r="E29" s="44">
        <v>15.661130505175603</v>
      </c>
    </row>
    <row r="30" spans="1:6" ht="13.5" customHeight="1" x14ac:dyDescent="0.25">
      <c r="A30" s="18" t="s">
        <v>34</v>
      </c>
      <c r="B30" s="44">
        <v>15.529199680771422</v>
      </c>
      <c r="C30" s="44">
        <v>14.427752404583675</v>
      </c>
      <c r="D30" s="44">
        <v>10.348166175805266</v>
      </c>
      <c r="E30" s="44">
        <v>13.272240236327205</v>
      </c>
    </row>
    <row r="31" spans="1:6" ht="13.5" customHeight="1" x14ac:dyDescent="0.25">
      <c r="A31" s="24" t="s">
        <v>35</v>
      </c>
      <c r="B31" s="45">
        <v>17.09167268291959</v>
      </c>
      <c r="C31" s="45">
        <v>13.896405440986308</v>
      </c>
      <c r="D31" s="45">
        <v>10.769569835565308</v>
      </c>
      <c r="E31" s="45">
        <v>13.289387275948684</v>
      </c>
    </row>
    <row r="32" spans="1:6" s="5" customFormat="1" ht="13.5" customHeight="1" x14ac:dyDescent="0.25">
      <c r="A32" s="6" t="s">
        <v>5</v>
      </c>
      <c r="B32" s="7"/>
      <c r="C32" s="7"/>
      <c r="D32" s="7"/>
      <c r="E32" s="7"/>
      <c r="F32" s="7"/>
    </row>
    <row r="33" spans="1:6" s="5" customFormat="1" ht="13.5" customHeight="1" x14ac:dyDescent="0.25">
      <c r="A33" s="10" t="s">
        <v>36</v>
      </c>
      <c r="B33" s="4"/>
      <c r="C33" s="4"/>
      <c r="D33" s="4"/>
      <c r="E33" s="4"/>
      <c r="F33" s="4"/>
    </row>
    <row r="34" spans="1:6" s="5" customFormat="1" ht="13.5" customHeight="1" x14ac:dyDescent="0.25">
      <c r="A34" s="7" t="s">
        <v>38</v>
      </c>
      <c r="B34" s="7"/>
      <c r="C34" s="7"/>
      <c r="D34" s="7"/>
      <c r="E34" s="7"/>
      <c r="F34" s="7"/>
    </row>
    <row r="35" spans="1:6" s="1" customFormat="1" ht="13.5" customHeight="1" x14ac:dyDescent="0.25">
      <c r="A35" s="11" t="str">
        <f>Index!A7</f>
        <v>© OFS 2023</v>
      </c>
      <c r="B35" s="12"/>
      <c r="C35" s="12"/>
      <c r="D35" s="12"/>
      <c r="E35" s="12"/>
      <c r="F35" s="12"/>
    </row>
    <row r="36" spans="1:6" s="5" customFormat="1" ht="25.5" customHeight="1" x14ac:dyDescent="0.25">
      <c r="A36" s="7" t="str">
        <f>Index!A8</f>
        <v>Contact: Office fédéral de la statistique (OFS), Indicateurs de la formation, EducIndicators@bfs.admin.ch</v>
      </c>
      <c r="B36" s="7"/>
      <c r="C36" s="7"/>
      <c r="D36" s="7"/>
      <c r="E36" s="7"/>
      <c r="F36" s="7"/>
    </row>
  </sheetData>
  <mergeCells count="2">
    <mergeCell ref="A3:E3"/>
    <mergeCell ref="A2:D2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</vt:lpstr>
      <vt:lpstr>T1</vt:lpstr>
      <vt:lpstr>T2</vt:lpstr>
      <vt:lpstr>Index!Zone_d_impression</vt:lpstr>
      <vt:lpstr>'T1'!Zone_d_impression</vt:lpstr>
      <vt:lpstr>'T2'!Zone_d_impression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Caballero Liardet Wayra OFS</cp:lastModifiedBy>
  <cp:lastPrinted>2021-06-22T17:24:21Z</cp:lastPrinted>
  <dcterms:created xsi:type="dcterms:W3CDTF">2010-02-08T14:26:43Z</dcterms:created>
  <dcterms:modified xsi:type="dcterms:W3CDTF">2023-06-26T16:00:13Z</dcterms:modified>
</cp:coreProperties>
</file>