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KOM_PUB\PUB\30_Input\Diffusion\15\2023-0014\Tableaux\"/>
    </mc:Choice>
  </mc:AlternateContent>
  <xr:revisionPtr revIDLastSave="0" documentId="13_ncr:1_{98092D0A-5575-4335-8028-7D17F48A598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dex" sheetId="4" r:id="rId1"/>
    <sheet name="T1" sheetId="1" r:id="rId2"/>
    <sheet name="T2" sheetId="2" r:id="rId3"/>
    <sheet name="T3" sheetId="5" r:id="rId4"/>
    <sheet name="TD1" sheetId="6" r:id="rId5"/>
    <sheet name="TD2" sheetId="7" r:id="rId6"/>
  </sheets>
  <definedNames>
    <definedName name="_xlnm.Print_Titles" localSheetId="4">'TD1'!$2:$4</definedName>
    <definedName name="_xlnm.Print_Titles" localSheetId="5">'TD2'!$2:$4</definedName>
    <definedName name="_xlnm.Print_Area" localSheetId="0">Index!$A$1:$H$12</definedName>
    <definedName name="_xlnm.Print_Area" localSheetId="1">'T1'!$A$2:$AB$20</definedName>
    <definedName name="_xlnm.Print_Area" localSheetId="2">'T2'!$A$2:$H$17</definedName>
    <definedName name="_xlnm.Print_Area" localSheetId="3">'T3'!$A$2:$I$17</definedName>
    <definedName name="_xlnm.Print_Area" localSheetId="4">'TD1'!$A$2:$U$61</definedName>
    <definedName name="_xlnm.Print_Area" localSheetId="5">'TD2'!$A$2:$R$68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4" l="1"/>
  <c r="A2" i="7" l="1"/>
  <c r="A2" i="5"/>
  <c r="A2" i="6"/>
  <c r="A2" i="2"/>
  <c r="A2" i="1"/>
  <c r="A68" i="7" l="1"/>
  <c r="A67" i="7"/>
  <c r="A61" i="6"/>
  <c r="A60" i="6"/>
  <c r="A17" i="5"/>
  <c r="A16" i="5"/>
  <c r="A17" i="2"/>
  <c r="A16" i="2"/>
  <c r="A20" i="1"/>
  <c r="A19" i="1"/>
  <c r="B9" i="4" l="1"/>
  <c r="B8" i="4"/>
  <c r="B6" i="4"/>
  <c r="B5" i="4"/>
  <c r="B4" i="4"/>
</calcChain>
</file>

<file path=xl/sharedStrings.xml><?xml version="1.0" encoding="utf-8"?>
<sst xmlns="http://schemas.openxmlformats.org/spreadsheetml/2006/main" count="217" uniqueCount="74">
  <si>
    <t/>
  </si>
  <si>
    <t>Total</t>
  </si>
  <si>
    <t>Formation professionnelle supérieure</t>
  </si>
  <si>
    <t>Hautes écoles</t>
  </si>
  <si>
    <t>2011</t>
  </si>
  <si>
    <t>2012</t>
  </si>
  <si>
    <t>2013</t>
  </si>
  <si>
    <t>2014</t>
  </si>
  <si>
    <t>Femmes</t>
  </si>
  <si>
    <t>Hommes</t>
  </si>
  <si>
    <t>2015</t>
  </si>
  <si>
    <t>Cliquez sur le titre correspondant pour atteindre le tableau désiré</t>
  </si>
  <si>
    <t>Sexe</t>
  </si>
  <si>
    <t>Retour</t>
  </si>
  <si>
    <t>Revenu professionnel relatif</t>
  </si>
  <si>
    <t>2016</t>
  </si>
  <si>
    <t>Remarques:</t>
  </si>
  <si>
    <t>2017</t>
  </si>
  <si>
    <t>Remarque: les données en italique ne sont pas représentées dans le graphique.</t>
  </si>
  <si>
    <t>Degré secondaire II</t>
  </si>
  <si>
    <t>Degré tertiaire</t>
  </si>
  <si>
    <t>École obligatoire</t>
  </si>
  <si>
    <t>Formation professionnelle initiale</t>
  </si>
  <si>
    <t>Formation générale</t>
  </si>
  <si>
    <t>2018</t>
  </si>
  <si>
    <t>– Pour afficher la série temporelle complète, veuillez sélectionner toutes les colonnes du tableau, cliquer le bouton droit de la souris et choisir « Afficher ».</t>
  </si>
  <si>
    <t>– Les données en italique ne sont pas représentées dans le graphique.</t>
  </si>
  <si>
    <t>Source: OFS – Enquête suisse sur la population active (ESPA)</t>
  </si>
  <si>
    <r>
      <t>1</t>
    </r>
    <r>
      <rPr>
        <sz val="8"/>
        <color indexed="8"/>
        <rFont val="Arial"/>
        <family val="2"/>
      </rPr>
      <t xml:space="preserve"> Revenu professionnel annuel net standardisé</t>
    </r>
  </si>
  <si>
    <r>
      <t>2</t>
    </r>
    <r>
      <rPr>
        <sz val="8"/>
        <color indexed="8"/>
        <rFont val="Arial"/>
        <family val="2"/>
      </rPr>
      <t xml:space="preserve"> Ruptures de série</t>
    </r>
  </si>
  <si>
    <r>
      <t>2001</t>
    </r>
    <r>
      <rPr>
        <vertAlign val="superscript"/>
        <sz val="8"/>
        <color indexed="8"/>
        <rFont val="Arial"/>
        <family val="2"/>
      </rPr>
      <t>2</t>
    </r>
  </si>
  <si>
    <r>
      <t>2002</t>
    </r>
    <r>
      <rPr>
        <vertAlign val="superscript"/>
        <sz val="8"/>
        <color indexed="8"/>
        <rFont val="Arial"/>
        <family val="2"/>
      </rPr>
      <t>2</t>
    </r>
  </si>
  <si>
    <r>
      <t>2003</t>
    </r>
    <r>
      <rPr>
        <vertAlign val="superscript"/>
        <sz val="8"/>
        <color indexed="8"/>
        <rFont val="Arial"/>
        <family val="2"/>
      </rPr>
      <t>2</t>
    </r>
  </si>
  <si>
    <r>
      <t>2010</t>
    </r>
    <r>
      <rPr>
        <vertAlign val="superscript"/>
        <sz val="8"/>
        <color indexed="8"/>
        <rFont val="Arial"/>
        <family val="2"/>
      </rPr>
      <t>2</t>
    </r>
  </si>
  <si>
    <t>25-34 ans</t>
  </si>
  <si>
    <t>35-44 ans</t>
  </si>
  <si>
    <t>45-54 ans</t>
  </si>
  <si>
    <t>55-64 ans</t>
  </si>
  <si>
    <t>Groupe d'âges</t>
  </si>
  <si>
    <r>
      <t>En % du revenu professionnel médian</t>
    </r>
    <r>
      <rPr>
        <vertAlign val="superscript"/>
        <sz val="9"/>
        <color indexed="8"/>
        <rFont val="Arial"/>
        <family val="2"/>
      </rPr>
      <t>1</t>
    </r>
    <r>
      <rPr>
        <sz val="9"/>
        <color indexed="8"/>
        <rFont val="Arial"/>
        <family val="2"/>
      </rPr>
      <t xml:space="preserve"> des 25–64 ans actifs occupés sans formation postobligatoire</t>
    </r>
  </si>
  <si>
    <t>Suisses</t>
  </si>
  <si>
    <t>Etrangers</t>
  </si>
  <si>
    <t>TD1</t>
  </si>
  <si>
    <t>Remarque: pour afficher la série temporelle complète, veuillez sélectionner toutes les colonnes du tableau, cliquer le bouton droit de la souris et choisir « Afficher ».</t>
  </si>
  <si>
    <t>Remarque: pour afficher la série temporelle complète, veuillez sélectionner toutes les colonnes du tableau, cliquer le bouton droit de la souris et choisir "Afficher".</t>
  </si>
  <si>
    <t>TD2</t>
  </si>
  <si>
    <t>Données des graphiques</t>
  </si>
  <si>
    <t>T1</t>
  </si>
  <si>
    <t>T2</t>
  </si>
  <si>
    <t>T3</t>
  </si>
  <si>
    <t>Données détaillées</t>
  </si>
  <si>
    <t>Contact: Office fédéral de la statistique (OFS), Indicateurs de la formation, EducIndicators@bfs.admin.ch</t>
  </si>
  <si>
    <t>2019</t>
  </si>
  <si>
    <t>(chiffre) fiabilité statistique relative</t>
  </si>
  <si>
    <r>
      <t xml:space="preserve">2010 </t>
    </r>
    <r>
      <rPr>
        <vertAlign val="superscript"/>
        <sz val="8"/>
        <rFont val="Arial Narrow"/>
        <family val="2"/>
      </rPr>
      <t>2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</si>
  <si>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Rupture de série</t>
    </r>
  </si>
  <si>
    <t>2020</t>
  </si>
  <si>
    <t>Personnes suisses</t>
  </si>
  <si>
    <t>Personnes étrangères</t>
  </si>
  <si>
    <r>
      <t xml:space="preserve">2021 </t>
    </r>
    <r>
      <rPr>
        <vertAlign val="superscript"/>
        <sz val="8"/>
        <color indexed="8"/>
        <rFont val="Arial"/>
        <family val="2"/>
      </rPr>
      <t>3</t>
    </r>
  </si>
  <si>
    <r>
      <t>3</t>
    </r>
    <r>
      <rPr>
        <sz val="8"/>
        <color indexed="8"/>
        <rFont val="Arial"/>
        <family val="2"/>
      </rPr>
      <t xml:space="preserve"> En 2021, l'enquête ESPA est passée d'une enquête purement téléphonique à une enquête en multimode (enquête par Internet et par téléphone) où le relevé par Internet est privilégié. En outre, le questionnaire 2021 a été quelque peu modifié pour correspondre à la nouvelle réglementation Eurostat, en vigueur dès janvier 2021 également. Ces changements génèrent une rupture de série sur une partie des résultats entre 2020 et 2021.</t>
    </r>
  </si>
  <si>
    <r>
      <t xml:space="preserve">2021 </t>
    </r>
    <r>
      <rPr>
        <vertAlign val="superscript"/>
        <sz val="8"/>
        <rFont val="Arial"/>
        <family val="2"/>
      </rPr>
      <t>3</t>
    </r>
  </si>
  <si>
    <t>2022</t>
  </si>
  <si>
    <t>Personnes suisses
nées en Suisse</t>
  </si>
  <si>
    <t>Personnes naturalisées arrivées en Suisse dès l'âge de 17 ans</t>
  </si>
  <si>
    <t>Personnes étrangères arrivées en Suisse dès l'âge de 17 ans</t>
  </si>
  <si>
    <t>Personnes naturalisées 
arrivées en Suisse 
dès l'âge de 17 ans</t>
  </si>
  <si>
    <t>Personnes naturalisées 
arrivées en Suisse 
jusqu'à l'âge de 16 ans</t>
  </si>
  <si>
    <t>Personnes étrangères 
arrivées en Suisse 
jusqu'à l'âge de 16 ans</t>
  </si>
  <si>
    <t>Personnes étrangères 
arrivées en Suisse 
dès l'âge de 17 ans</t>
  </si>
  <si>
    <t>Personnes suisses 
nées en Suisse</t>
  </si>
  <si>
    <t>Personnes naturalisées arrivées en Suisse jusqu'à l'âge de 16 ans</t>
  </si>
  <si>
    <t>Personnes étrangères arrivées en Suisse jusqu'à l'âge de 16 ans</t>
  </si>
  <si>
    <t>Etat au 04.07.2023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</si>
</sst>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,##0__;\-#,###,##0__;\-__;@__"/>
    <numFmt numFmtId="165" formatCode="#\ ###\ ##0.0__;\-#\ ###\ ##0.0__;\-__;@__"/>
    <numFmt numFmtId="166" formatCode="#\ ###\ ##0__;\-#\ ###\ ##0.0__;\-__;@__"/>
    <numFmt numFmtId="167" formatCode="#,###,\(##0\)__;\-#,###,##0__;\-__;@__"/>
  </numFmts>
  <fonts count="30" x14ac:knownFonts="1">
    <font>
      <sz val="10"/>
      <name val="Arial"/>
    </font>
    <font>
      <sz val="11"/>
      <color theme="1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u/>
      <sz val="10"/>
      <color indexed="12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b/>
      <sz val="14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i/>
      <sz val="8"/>
      <color indexed="8"/>
      <name val="Arial"/>
      <family val="2"/>
    </font>
    <font>
      <sz val="8"/>
      <color theme="1"/>
      <name val="Arial"/>
      <family val="2"/>
    </font>
    <font>
      <i/>
      <sz val="8"/>
      <name val="Arial"/>
      <family val="2"/>
    </font>
    <font>
      <vertAlign val="superscript"/>
      <sz val="9"/>
      <color indexed="8"/>
      <name val="Arial"/>
      <family val="2"/>
    </font>
    <font>
      <vertAlign val="superscript"/>
      <sz val="8"/>
      <name val="Arial Narrow"/>
      <family val="2"/>
    </font>
    <font>
      <vertAlign val="superscript"/>
      <sz val="8"/>
      <color theme="1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Arial"/>
      <family val="2"/>
    </font>
    <font>
      <u/>
      <sz val="9"/>
      <color theme="10"/>
      <name val="Arial"/>
      <family val="2"/>
    </font>
    <font>
      <vertAlign val="superscript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indexed="6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27" fillId="0" borderId="0" applyNumberFormat="0" applyFill="0" applyBorder="0" applyAlignment="0" applyProtection="0">
      <alignment vertical="top"/>
      <protection locked="0"/>
    </xf>
    <xf numFmtId="9" fontId="15" fillId="0" borderId="0" applyFont="0" applyFill="0" applyBorder="0" applyAlignment="0" applyProtection="0"/>
  </cellStyleXfs>
  <cellXfs count="119">
    <xf numFmtId="0" fontId="0" fillId="0" borderId="0" xfId="0"/>
    <xf numFmtId="0" fontId="2" fillId="2" borderId="0" xfId="0" applyNumberFormat="1" applyFont="1" applyFill="1" applyBorder="1" applyAlignment="1" applyProtection="1"/>
    <xf numFmtId="0" fontId="7" fillId="0" borderId="0" xfId="0" applyFont="1" applyBorder="1"/>
    <xf numFmtId="0" fontId="4" fillId="0" borderId="0" xfId="1" applyAlignment="1" applyProtection="1"/>
    <xf numFmtId="0" fontId="2" fillId="2" borderId="0" xfId="0" applyNumberFormat="1" applyFont="1" applyFill="1" applyBorder="1" applyAlignment="1" applyProtection="1">
      <alignment vertical="top"/>
    </xf>
    <xf numFmtId="0" fontId="3" fillId="2" borderId="0" xfId="0" applyNumberFormat="1" applyFont="1" applyFill="1" applyBorder="1" applyAlignment="1" applyProtection="1">
      <alignment vertical="top"/>
    </xf>
    <xf numFmtId="0" fontId="5" fillId="2" borderId="0" xfId="0" applyNumberFormat="1" applyFont="1" applyFill="1" applyBorder="1" applyAlignment="1" applyProtection="1">
      <alignment vertical="top"/>
    </xf>
    <xf numFmtId="0" fontId="6" fillId="2" borderId="0" xfId="0" applyNumberFormat="1" applyFont="1" applyFill="1" applyBorder="1" applyAlignment="1" applyProtection="1">
      <alignment vertical="top"/>
    </xf>
    <xf numFmtId="0" fontId="10" fillId="2" borderId="0" xfId="0" quotePrefix="1" applyNumberFormat="1" applyFont="1" applyFill="1" applyBorder="1" applyAlignment="1" applyProtection="1"/>
    <xf numFmtId="0" fontId="10" fillId="2" borderId="0" xfId="0" applyNumberFormat="1" applyFont="1" applyFill="1" applyBorder="1" applyAlignment="1" applyProtection="1"/>
    <xf numFmtId="0" fontId="12" fillId="0" borderId="0" xfId="0" applyFont="1" applyAlignment="1"/>
    <xf numFmtId="164" fontId="10" fillId="2" borderId="0" xfId="0" applyNumberFormat="1" applyFont="1" applyFill="1" applyBorder="1" applyAlignment="1" applyProtection="1">
      <alignment horizontal="right" vertical="top"/>
    </xf>
    <xf numFmtId="164" fontId="10" fillId="2" borderId="2" xfId="0" applyNumberFormat="1" applyFont="1" applyFill="1" applyBorder="1" applyAlignment="1" applyProtection="1">
      <alignment horizontal="right" vertical="top"/>
    </xf>
    <xf numFmtId="0" fontId="0" fillId="0" borderId="0" xfId="0" applyAlignment="1">
      <alignment vertical="top"/>
    </xf>
    <xf numFmtId="0" fontId="10" fillId="2" borderId="0" xfId="0" quotePrefix="1" applyNumberFormat="1" applyFont="1" applyFill="1" applyBorder="1" applyAlignment="1" applyProtection="1">
      <alignment horizontal="left"/>
    </xf>
    <xf numFmtId="0" fontId="10" fillId="2" borderId="0" xfId="0" applyNumberFormat="1" applyFont="1" applyFill="1" applyBorder="1" applyAlignment="1" applyProtection="1">
      <alignment horizontal="left"/>
    </xf>
    <xf numFmtId="0" fontId="12" fillId="0" borderId="0" xfId="2" applyFont="1" applyFill="1" applyBorder="1" applyAlignment="1">
      <alignment horizontal="left" vertical="center" wrapText="1"/>
    </xf>
    <xf numFmtId="0" fontId="12" fillId="0" borderId="0" xfId="2" applyFont="1" applyFill="1" applyBorder="1" applyAlignment="1">
      <alignment horizontal="left" vertical="center" wrapText="1" indent="1"/>
    </xf>
    <xf numFmtId="0" fontId="12" fillId="0" borderId="2" xfId="2" applyFont="1" applyFill="1" applyBorder="1" applyAlignment="1">
      <alignment horizontal="left" vertical="center" wrapText="1" indent="1"/>
    </xf>
    <xf numFmtId="0" fontId="14" fillId="0" borderId="0" xfId="2" applyFont="1" applyFill="1" applyBorder="1" applyAlignment="1">
      <alignment horizontal="left" vertical="center" wrapText="1"/>
    </xf>
    <xf numFmtId="0" fontId="12" fillId="2" borderId="3" xfId="2" applyFont="1" applyFill="1" applyBorder="1" applyAlignment="1">
      <alignment horizontal="left" vertical="top"/>
    </xf>
    <xf numFmtId="0" fontId="12" fillId="0" borderId="0" xfId="2" applyFont="1" applyAlignment="1">
      <alignment horizontal="left" vertical="top"/>
    </xf>
    <xf numFmtId="0" fontId="12" fillId="2" borderId="5" xfId="2" applyFont="1" applyFill="1" applyBorder="1" applyAlignment="1">
      <alignment horizontal="left" vertical="top"/>
    </xf>
    <xf numFmtId="0" fontId="12" fillId="0" borderId="0" xfId="2" applyFont="1" applyAlignment="1"/>
    <xf numFmtId="0" fontId="20" fillId="0" borderId="0" xfId="0" applyNumberFormat="1" applyFont="1" applyFill="1" applyBorder="1" applyAlignment="1" applyProtection="1"/>
    <xf numFmtId="0" fontId="0" fillId="0" borderId="0" xfId="0" applyAlignment="1">
      <alignment horizontal="left"/>
    </xf>
    <xf numFmtId="0" fontId="20" fillId="0" borderId="0" xfId="0" quotePrefix="1" applyFont="1" applyFill="1" applyBorder="1" applyAlignment="1"/>
    <xf numFmtId="0" fontId="15" fillId="0" borderId="0" xfId="2"/>
    <xf numFmtId="0" fontId="12" fillId="2" borderId="4" xfId="2" applyFont="1" applyFill="1" applyBorder="1" applyAlignment="1">
      <alignment vertical="center" wrapText="1"/>
    </xf>
    <xf numFmtId="0" fontId="12" fillId="2" borderId="7" xfId="2" applyFont="1" applyFill="1" applyBorder="1" applyAlignment="1">
      <alignment vertical="center" wrapText="1"/>
    </xf>
    <xf numFmtId="0" fontId="12" fillId="2" borderId="6" xfId="2" applyFont="1" applyFill="1" applyBorder="1" applyAlignment="1">
      <alignment horizontal="left" vertical="top"/>
    </xf>
    <xf numFmtId="0" fontId="12" fillId="2" borderId="9" xfId="2" applyFont="1" applyFill="1" applyBorder="1" applyAlignment="1">
      <alignment vertical="center" wrapText="1"/>
    </xf>
    <xf numFmtId="166" fontId="12" fillId="0" borderId="0" xfId="2" applyNumberFormat="1" applyFont="1" applyFill="1" applyBorder="1" applyAlignment="1">
      <alignment horizontal="right" vertical="center"/>
    </xf>
    <xf numFmtId="166" fontId="21" fillId="0" borderId="0" xfId="2" applyNumberFormat="1" applyFont="1" applyFill="1" applyBorder="1" applyAlignment="1">
      <alignment horizontal="right" vertical="center"/>
    </xf>
    <xf numFmtId="166" fontId="12" fillId="0" borderId="2" xfId="2" applyNumberFormat="1" applyFont="1" applyFill="1" applyBorder="1" applyAlignment="1">
      <alignment horizontal="right" vertical="center"/>
    </xf>
    <xf numFmtId="166" fontId="12" fillId="0" borderId="0" xfId="2" applyNumberFormat="1" applyFont="1" applyAlignment="1"/>
    <xf numFmtId="166" fontId="12" fillId="0" borderId="2" xfId="2" applyNumberFormat="1" applyFont="1" applyBorder="1" applyAlignment="1"/>
    <xf numFmtId="0" fontId="12" fillId="2" borderId="3" xfId="2" applyFont="1" applyFill="1" applyBorder="1" applyAlignment="1">
      <alignment horizontal="left" vertical="center"/>
    </xf>
    <xf numFmtId="0" fontId="12" fillId="2" borderId="5" xfId="2" applyFont="1" applyFill="1" applyBorder="1" applyAlignment="1">
      <alignment horizontal="left" vertical="center"/>
    </xf>
    <xf numFmtId="0" fontId="12" fillId="0" borderId="7" xfId="2" applyFont="1" applyBorder="1" applyAlignment="1">
      <alignment horizontal="left" vertical="center"/>
    </xf>
    <xf numFmtId="0" fontId="12" fillId="2" borderId="4" xfId="2" applyFont="1" applyFill="1" applyBorder="1" applyAlignment="1">
      <alignment wrapText="1"/>
    </xf>
    <xf numFmtId="166" fontId="21" fillId="0" borderId="0" xfId="2" applyNumberFormat="1" applyFont="1" applyAlignment="1"/>
    <xf numFmtId="0" fontId="3" fillId="2" borderId="0" xfId="0" applyNumberFormat="1" applyFont="1" applyFill="1" applyBorder="1" applyAlignment="1" applyProtection="1"/>
    <xf numFmtId="0" fontId="10" fillId="2" borderId="1" xfId="0" applyNumberFormat="1" applyFont="1" applyFill="1" applyBorder="1" applyAlignment="1" applyProtection="1">
      <alignment horizontal="left" vertical="center" wrapText="1"/>
    </xf>
    <xf numFmtId="49" fontId="10" fillId="2" borderId="1" xfId="0" applyNumberFormat="1" applyFont="1" applyFill="1" applyBorder="1" applyAlignment="1" applyProtection="1">
      <alignment horizontal="left" vertical="center" wrapText="1"/>
    </xf>
    <xf numFmtId="0" fontId="12" fillId="0" borderId="1" xfId="2" applyFont="1" applyBorder="1" applyAlignment="1">
      <alignment horizontal="left" vertical="center"/>
    </xf>
    <xf numFmtId="0" fontId="12" fillId="2" borderId="1" xfId="2" applyFont="1" applyFill="1" applyBorder="1" applyAlignment="1">
      <alignment horizontal="left" vertical="center" wrapText="1"/>
    </xf>
    <xf numFmtId="0" fontId="12" fillId="2" borderId="7" xfId="2" applyFont="1" applyFill="1" applyBorder="1" applyAlignment="1">
      <alignment vertical="top" wrapText="1"/>
    </xf>
    <xf numFmtId="0" fontId="12" fillId="2" borderId="7" xfId="2" applyFont="1" applyFill="1" applyBorder="1" applyAlignment="1">
      <alignment horizontal="left" vertical="top" wrapText="1"/>
    </xf>
    <xf numFmtId="0" fontId="12" fillId="2" borderId="9" xfId="2" applyFont="1" applyFill="1" applyBorder="1" applyAlignment="1">
      <alignment vertical="top" wrapText="1"/>
    </xf>
    <xf numFmtId="0" fontId="12" fillId="0" borderId="7" xfId="2" applyFont="1" applyBorder="1" applyAlignment="1">
      <alignment horizontal="left" vertical="top" wrapText="1"/>
    </xf>
    <xf numFmtId="0" fontId="2" fillId="0" borderId="0" xfId="2" applyFont="1"/>
    <xf numFmtId="165" fontId="14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/>
    <xf numFmtId="0" fontId="12" fillId="0" borderId="0" xfId="2" applyFont="1" applyFill="1" applyBorder="1" applyAlignment="1"/>
    <xf numFmtId="0" fontId="12" fillId="0" borderId="0" xfId="2" applyFont="1" applyFill="1" applyAlignment="1"/>
    <xf numFmtId="165" fontId="20" fillId="0" borderId="0" xfId="0" applyNumberFormat="1" applyFont="1" applyFill="1" applyAlignment="1">
      <alignment horizontal="left"/>
    </xf>
    <xf numFmtId="0" fontId="20" fillId="0" borderId="0" xfId="0" quotePrefix="1" applyFont="1" applyFill="1" applyBorder="1" applyAlignment="1">
      <alignment horizontal="left"/>
    </xf>
    <xf numFmtId="165" fontId="20" fillId="0" borderId="0" xfId="0" applyNumberFormat="1" applyFont="1" applyFill="1" applyBorder="1" applyAlignment="1">
      <alignment horizontal="left"/>
    </xf>
    <xf numFmtId="0" fontId="14" fillId="4" borderId="0" xfId="2" applyFont="1" applyFill="1" applyBorder="1" applyAlignment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right"/>
    </xf>
    <xf numFmtId="0" fontId="15" fillId="5" borderId="0" xfId="2" applyNumberFormat="1" applyFont="1" applyFill="1" applyBorder="1" applyAlignment="1" applyProtection="1"/>
    <xf numFmtId="0" fontId="16" fillId="5" borderId="0" xfId="2" applyNumberFormat="1" applyFont="1" applyFill="1" applyBorder="1" applyAlignment="1" applyProtection="1"/>
    <xf numFmtId="0" fontId="14" fillId="3" borderId="0" xfId="2" applyFont="1" applyFill="1" applyBorder="1" applyAlignment="1">
      <alignment horizontal="left" vertical="center" wrapText="1"/>
    </xf>
    <xf numFmtId="0" fontId="16" fillId="3" borderId="0" xfId="2" applyNumberFormat="1" applyFont="1" applyFill="1" applyBorder="1" applyAlignment="1" applyProtection="1"/>
    <xf numFmtId="0" fontId="15" fillId="0" borderId="0" xfId="2" applyAlignment="1">
      <alignment horizontal="left"/>
    </xf>
    <xf numFmtId="165" fontId="14" fillId="4" borderId="0" xfId="0" applyNumberFormat="1" applyFont="1" applyFill="1" applyBorder="1" applyAlignment="1">
      <alignment horizontal="right" vertical="center"/>
    </xf>
    <xf numFmtId="164" fontId="13" fillId="4" borderId="0" xfId="0" applyNumberFormat="1" applyFont="1" applyFill="1" applyBorder="1" applyAlignment="1" applyProtection="1">
      <alignment horizontal="right" vertical="center"/>
    </xf>
    <xf numFmtId="164" fontId="13" fillId="0" borderId="0" xfId="0" applyNumberFormat="1" applyFont="1" applyFill="1" applyBorder="1" applyAlignment="1" applyProtection="1">
      <alignment horizontal="right" vertical="center"/>
    </xf>
    <xf numFmtId="0" fontId="12" fillId="0" borderId="1" xfId="2" applyFont="1" applyBorder="1" applyAlignment="1">
      <alignment horizontal="left" vertical="top" wrapText="1"/>
    </xf>
    <xf numFmtId="0" fontId="17" fillId="0" borderId="0" xfId="2" applyFont="1"/>
    <xf numFmtId="0" fontId="26" fillId="0" borderId="0" xfId="2" applyFont="1"/>
    <xf numFmtId="0" fontId="18" fillId="0" borderId="0" xfId="3" applyFont="1" applyAlignment="1" applyProtection="1"/>
    <xf numFmtId="0" fontId="28" fillId="0" borderId="0" xfId="3" applyFont="1" applyAlignment="1" applyProtection="1"/>
    <xf numFmtId="0" fontId="2" fillId="0" borderId="0" xfId="4" applyNumberFormat="1" applyFont="1" applyFill="1" applyBorder="1" applyAlignment="1" applyProtection="1">
      <alignment horizontal="left" vertical="center"/>
    </xf>
    <xf numFmtId="0" fontId="10" fillId="2" borderId="6" xfId="0" applyNumberFormat="1" applyFont="1" applyFill="1" applyBorder="1" applyAlignment="1" applyProtection="1">
      <alignment horizontal="left" vertical="top" wrapText="1"/>
    </xf>
    <xf numFmtId="0" fontId="2" fillId="2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/>
    <xf numFmtId="0" fontId="12" fillId="2" borderId="1" xfId="2" applyFont="1" applyFill="1" applyBorder="1" applyAlignment="1">
      <alignment horizontal="left" vertical="center" wrapText="1"/>
    </xf>
    <xf numFmtId="0" fontId="4" fillId="0" borderId="0" xfId="1" applyAlignment="1" applyProtection="1">
      <alignment vertical="top"/>
    </xf>
    <xf numFmtId="0" fontId="2" fillId="0" borderId="0" xfId="2" applyFont="1" applyAlignment="1">
      <alignment vertical="top"/>
    </xf>
    <xf numFmtId="0" fontId="8" fillId="0" borderId="0" xfId="2" applyFont="1" applyBorder="1" applyAlignment="1"/>
    <xf numFmtId="0" fontId="25" fillId="0" borderId="0" xfId="2" applyFont="1" applyBorder="1" applyAlignment="1"/>
    <xf numFmtId="0" fontId="17" fillId="0" borderId="0" xfId="2" applyFont="1" applyAlignment="1"/>
    <xf numFmtId="0" fontId="2" fillId="0" borderId="0" xfId="4" applyNumberFormat="1" applyFont="1" applyFill="1" applyBorder="1" applyAlignment="1" applyProtection="1">
      <alignment horizontal="left"/>
    </xf>
    <xf numFmtId="0" fontId="15" fillId="0" borderId="0" xfId="2" applyAlignment="1"/>
    <xf numFmtId="164" fontId="10" fillId="2" borderId="0" xfId="0" applyNumberFormat="1" applyFont="1" applyFill="1" applyBorder="1" applyAlignment="1" applyProtection="1">
      <alignment horizontal="right" vertical="center"/>
    </xf>
    <xf numFmtId="0" fontId="1" fillId="0" borderId="0" xfId="2" applyFont="1"/>
    <xf numFmtId="0" fontId="1" fillId="5" borderId="0" xfId="2" applyNumberFormat="1" applyFont="1" applyFill="1" applyBorder="1" applyAlignment="1" applyProtection="1"/>
    <xf numFmtId="0" fontId="21" fillId="0" borderId="0" xfId="2" applyFont="1" applyAlignment="1"/>
    <xf numFmtId="164" fontId="19" fillId="2" borderId="0" xfId="0" applyNumberFormat="1" applyFont="1" applyFill="1" applyBorder="1" applyAlignment="1" applyProtection="1">
      <alignment horizontal="right" vertical="center"/>
    </xf>
    <xf numFmtId="164" fontId="10" fillId="2" borderId="0" xfId="0" applyNumberFormat="1" applyFont="1" applyFill="1" applyBorder="1" applyAlignment="1" applyProtection="1">
      <alignment horizontal="right"/>
    </xf>
    <xf numFmtId="164" fontId="10" fillId="2" borderId="2" xfId="0" applyNumberFormat="1" applyFont="1" applyFill="1" applyBorder="1" applyAlignment="1" applyProtection="1">
      <alignment horizontal="right" vertical="center"/>
    </xf>
    <xf numFmtId="0" fontId="2" fillId="2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/>
    <xf numFmtId="0" fontId="12" fillId="2" borderId="1" xfId="2" applyFont="1" applyFill="1" applyBorder="1" applyAlignment="1">
      <alignment horizontal="left" vertical="center" wrapText="1"/>
    </xf>
    <xf numFmtId="167" fontId="10" fillId="2" borderId="0" xfId="0" applyNumberFormat="1" applyFont="1" applyFill="1" applyBorder="1" applyAlignment="1" applyProtection="1">
      <alignment horizontal="right" vertical="top"/>
    </xf>
    <xf numFmtId="0" fontId="20" fillId="0" borderId="0" xfId="0" applyNumberFormat="1" applyFont="1" applyFill="1" applyBorder="1" applyAlignment="1" applyProtection="1">
      <alignment horizontal="left"/>
    </xf>
    <xf numFmtId="0" fontId="20" fillId="0" borderId="0" xfId="0" applyFont="1" applyFill="1" applyAlignment="1">
      <alignment horizontal="left"/>
    </xf>
    <xf numFmtId="166" fontId="12" fillId="0" borderId="0" xfId="2" applyNumberFormat="1" applyFont="1" applyAlignment="1">
      <alignment vertical="center"/>
    </xf>
    <xf numFmtId="0" fontId="9" fillId="2" borderId="0" xfId="0" applyNumberFormat="1" applyFont="1" applyFill="1" applyBorder="1" applyAlignment="1" applyProtection="1"/>
    <xf numFmtId="0" fontId="10" fillId="2" borderId="0" xfId="0" applyNumberFormat="1" applyFont="1" applyFill="1" applyBorder="1" applyAlignment="1" applyProtection="1">
      <alignment horizontal="left" wrapText="1"/>
    </xf>
    <xf numFmtId="0" fontId="2" fillId="2" borderId="0" xfId="0" applyNumberFormat="1" applyFont="1" applyFill="1" applyBorder="1" applyAlignment="1" applyProtection="1"/>
    <xf numFmtId="0" fontId="12" fillId="2" borderId="1" xfId="2" applyFont="1" applyFill="1" applyBorder="1" applyAlignment="1">
      <alignment horizontal="left" vertical="center" wrapText="1"/>
    </xf>
    <xf numFmtId="0" fontId="11" fillId="2" borderId="0" xfId="0" applyNumberFormat="1" applyFont="1" applyFill="1" applyBorder="1" applyAlignment="1" applyProtection="1">
      <alignment wrapText="1"/>
    </xf>
    <xf numFmtId="0" fontId="2" fillId="2" borderId="0" xfId="0" applyNumberFormat="1" applyFont="1" applyFill="1" applyBorder="1" applyAlignment="1" applyProtection="1"/>
    <xf numFmtId="0" fontId="10" fillId="2" borderId="0" xfId="0" applyNumberFormat="1" applyFont="1" applyFill="1" applyBorder="1" applyAlignment="1" applyProtection="1">
      <alignment horizontal="left" wrapText="1"/>
    </xf>
    <xf numFmtId="0" fontId="11" fillId="2" borderId="0" xfId="0" applyNumberFormat="1" applyFont="1" applyFill="1" applyBorder="1" applyAlignment="1" applyProtection="1">
      <alignment horizontal="left" wrapText="1"/>
    </xf>
    <xf numFmtId="0" fontId="12" fillId="2" borderId="1" xfId="2" applyFont="1" applyFill="1" applyBorder="1" applyAlignment="1">
      <alignment horizontal="left" vertical="center" wrapText="1"/>
    </xf>
    <xf numFmtId="0" fontId="14" fillId="3" borderId="0" xfId="0" applyFont="1" applyFill="1" applyAlignment="1">
      <alignment horizontal="left" vertical="center" wrapText="1"/>
    </xf>
    <xf numFmtId="0" fontId="2" fillId="2" borderId="0" xfId="0" applyNumberFormat="1" applyFont="1" applyFill="1" applyBorder="1" applyAlignment="1" applyProtection="1"/>
    <xf numFmtId="0" fontId="10" fillId="2" borderId="0" xfId="0" applyNumberFormat="1" applyFont="1" applyFill="1" applyBorder="1" applyAlignment="1" applyProtection="1">
      <alignment horizontal="left" wrapText="1"/>
    </xf>
    <xf numFmtId="0" fontId="10" fillId="2" borderId="0" xfId="0" quotePrefix="1" applyNumberFormat="1" applyFont="1" applyFill="1" applyBorder="1" applyAlignment="1" applyProtection="1">
      <alignment horizontal="left" wrapText="1"/>
    </xf>
    <xf numFmtId="0" fontId="11" fillId="2" borderId="0" xfId="0" applyNumberFormat="1" applyFont="1" applyFill="1" applyBorder="1" applyAlignment="1" applyProtection="1">
      <alignment horizontal="left" wrapText="1"/>
    </xf>
    <xf numFmtId="0" fontId="12" fillId="2" borderId="1" xfId="2" applyFont="1" applyFill="1" applyBorder="1" applyAlignment="1">
      <alignment horizontal="left" vertical="center" wrapText="1"/>
    </xf>
    <xf numFmtId="0" fontId="12" fillId="2" borderId="6" xfId="2" applyFont="1" applyFill="1" applyBorder="1" applyAlignment="1">
      <alignment horizontal="left" vertical="center" wrapText="1"/>
    </xf>
    <xf numFmtId="0" fontId="12" fillId="0" borderId="1" xfId="2" applyFont="1" applyBorder="1" applyAlignment="1">
      <alignment horizontal="left" vertical="center"/>
    </xf>
    <xf numFmtId="0" fontId="12" fillId="0" borderId="8" xfId="2" applyFont="1" applyBorder="1" applyAlignment="1">
      <alignment horizontal="left" vertical="center"/>
    </xf>
    <xf numFmtId="0" fontId="12" fillId="2" borderId="8" xfId="2" applyFont="1" applyFill="1" applyBorder="1" applyAlignment="1">
      <alignment horizontal="left" vertical="center" wrapText="1"/>
    </xf>
  </cellXfs>
  <cellStyles count="5">
    <cellStyle name="Lien hypertexte" xfId="1" builtinId="8"/>
    <cellStyle name="Lien hypertexte 2" xfId="3" xr:uid="{00000000-0005-0000-0000-000001000000}"/>
    <cellStyle name="Normal" xfId="0" builtinId="0"/>
    <cellStyle name="Normal 3" xfId="2" xr:uid="{00000000-0005-0000-0000-000003000000}"/>
    <cellStyle name="Pourcentage 2" xfId="4" xr:uid="{00000000-0005-0000-0000-000004000000}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duc.Indicators@bfs.admin.ch?subject=ind-f-40620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2"/>
  <sheetViews>
    <sheetView showGridLines="0" tabSelected="1" zoomScaleNormal="100" workbookViewId="0">
      <selection activeCell="A13" sqref="A13"/>
    </sheetView>
  </sheetViews>
  <sheetFormatPr baseColWidth="10" defaultRowHeight="12.5" x14ac:dyDescent="0.25"/>
  <cols>
    <col min="1" max="1" width="4.6328125" customWidth="1"/>
  </cols>
  <sheetData>
    <row r="1" spans="1:256" ht="31.5" customHeight="1" x14ac:dyDescent="0.4">
      <c r="A1" s="100" t="s">
        <v>14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</row>
    <row r="2" spans="1:256" ht="13" x14ac:dyDescent="0.3">
      <c r="A2" s="2" t="s">
        <v>11</v>
      </c>
    </row>
    <row r="3" spans="1:256" s="83" customFormat="1" ht="25.5" customHeight="1" x14ac:dyDescent="0.3">
      <c r="A3" s="81" t="s">
        <v>46</v>
      </c>
      <c r="B3" s="82"/>
    </row>
    <row r="4" spans="1:256" s="70" customFormat="1" ht="13.5" customHeight="1" x14ac:dyDescent="0.3">
      <c r="A4" s="71" t="s">
        <v>47</v>
      </c>
      <c r="B4" s="3" t="str">
        <f>'T1'!A2</f>
        <v>Revenu professionnel relatif, de 1996 à 2022</v>
      </c>
      <c r="C4" s="3"/>
      <c r="D4" s="3"/>
      <c r="E4" s="3"/>
      <c r="F4" s="3"/>
      <c r="G4" s="72"/>
      <c r="H4" s="72"/>
      <c r="I4" s="72"/>
    </row>
    <row r="5" spans="1:256" s="70" customFormat="1" ht="13.5" customHeight="1" x14ac:dyDescent="0.3">
      <c r="A5" s="71" t="s">
        <v>48</v>
      </c>
      <c r="B5" s="3" t="str">
        <f>'T2'!A2</f>
        <v>Revenu professionnel relatif selon le sexe et le groupe d'âge, en 2022</v>
      </c>
      <c r="C5" s="3"/>
      <c r="D5" s="3"/>
      <c r="E5" s="3"/>
      <c r="F5" s="3"/>
      <c r="G5" s="3"/>
      <c r="H5" s="3"/>
      <c r="I5" s="72"/>
    </row>
    <row r="6" spans="1:256" s="70" customFormat="1" ht="13.5" customHeight="1" x14ac:dyDescent="0.3">
      <c r="A6" s="71" t="s">
        <v>49</v>
      </c>
      <c r="B6" s="3" t="str">
        <f>'T3'!A2</f>
        <v>Revenu professionnel relatif selon la nationalité et la durée de résidence, en 2022</v>
      </c>
      <c r="C6" s="3"/>
      <c r="D6" s="3"/>
      <c r="E6" s="3"/>
      <c r="F6" s="3"/>
      <c r="G6" s="3"/>
      <c r="H6" s="3"/>
      <c r="I6" s="3"/>
      <c r="J6" s="3"/>
    </row>
    <row r="7" spans="1:256" s="83" customFormat="1" ht="25.5" customHeight="1" x14ac:dyDescent="0.3">
      <c r="A7" s="81" t="s">
        <v>50</v>
      </c>
      <c r="B7" s="82"/>
    </row>
    <row r="8" spans="1:256" s="70" customFormat="1" ht="13.5" customHeight="1" x14ac:dyDescent="0.3">
      <c r="A8" s="71" t="s">
        <v>42</v>
      </c>
      <c r="B8" s="3" t="str">
        <f>'TD1'!A2</f>
        <v>Revenu professionnel relatif selon le sexe et le groupe d'âge, de 2003 à 2022</v>
      </c>
      <c r="C8" s="3"/>
      <c r="D8" s="3"/>
      <c r="E8" s="3"/>
      <c r="F8" s="3"/>
      <c r="G8" s="3"/>
      <c r="H8" s="3"/>
      <c r="I8" s="72"/>
    </row>
    <row r="9" spans="1:256" s="70" customFormat="1" ht="13.5" customHeight="1" x14ac:dyDescent="0.3">
      <c r="A9" s="71" t="s">
        <v>45</v>
      </c>
      <c r="B9" s="3" t="str">
        <f>'TD2'!A2</f>
        <v>Revenu professionnel relatif selon la nationalité et la durée de résidence, de 2006 à 2022</v>
      </c>
      <c r="C9" s="3"/>
      <c r="D9" s="3"/>
      <c r="E9" s="3"/>
      <c r="F9" s="3"/>
      <c r="G9" s="3"/>
      <c r="H9" s="3"/>
      <c r="I9" s="73"/>
    </row>
    <row r="10" spans="1:256" s="83" customFormat="1" ht="25.5" customHeight="1" x14ac:dyDescent="0.25">
      <c r="A10" s="84" t="s">
        <v>73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</row>
    <row r="11" spans="1:256" s="70" customFormat="1" ht="15" customHeight="1" x14ac:dyDescent="0.25">
      <c r="A11" s="74" t="str">
        <f>"© OFS " &amp; RIGHT(A10,4)</f>
        <v>© OFS 2023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4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DW11" s="74"/>
      <c r="DX11" s="74"/>
      <c r="DY11" s="74"/>
      <c r="DZ11" s="74"/>
      <c r="EA11" s="74"/>
      <c r="EB11" s="74"/>
      <c r="EC11" s="74"/>
      <c r="ED11" s="74"/>
      <c r="EE11" s="74"/>
      <c r="EF11" s="74"/>
      <c r="EG11" s="74"/>
      <c r="EH11" s="74"/>
      <c r="EI11" s="74"/>
      <c r="EJ11" s="74"/>
      <c r="EK11" s="74"/>
      <c r="EL11" s="74"/>
      <c r="EM11" s="74"/>
      <c r="EN11" s="74"/>
      <c r="EO11" s="74"/>
      <c r="EP11" s="74"/>
      <c r="EQ11" s="74"/>
      <c r="ER11" s="74"/>
      <c r="ES11" s="74"/>
      <c r="ET11" s="74"/>
      <c r="EU11" s="74"/>
      <c r="EV11" s="74"/>
      <c r="EW11" s="74"/>
      <c r="EX11" s="74"/>
      <c r="EY11" s="74"/>
      <c r="EZ11" s="74"/>
      <c r="FA11" s="74"/>
      <c r="FB11" s="74"/>
      <c r="FC11" s="74"/>
      <c r="FD11" s="74"/>
      <c r="FE11" s="74"/>
      <c r="FF11" s="74"/>
      <c r="FG11" s="74"/>
      <c r="FH11" s="74"/>
      <c r="FI11" s="74"/>
      <c r="FJ11" s="74"/>
      <c r="FK11" s="74"/>
      <c r="FL11" s="74"/>
      <c r="FM11" s="74"/>
      <c r="FN11" s="74"/>
      <c r="FO11" s="74"/>
      <c r="FP11" s="74"/>
      <c r="FQ11" s="74"/>
      <c r="FR11" s="74"/>
      <c r="FS11" s="74"/>
      <c r="FT11" s="74"/>
      <c r="FU11" s="74"/>
      <c r="FV11" s="74"/>
      <c r="FW11" s="74"/>
      <c r="FX11" s="74"/>
      <c r="FY11" s="74"/>
      <c r="FZ11" s="74"/>
      <c r="GA11" s="74"/>
      <c r="GB11" s="74"/>
      <c r="GC11" s="74"/>
      <c r="GD11" s="74"/>
      <c r="GE11" s="74"/>
      <c r="GF11" s="74"/>
      <c r="GG11" s="74"/>
      <c r="GH11" s="74"/>
      <c r="GI11" s="74"/>
      <c r="GJ11" s="74"/>
      <c r="GK11" s="74"/>
      <c r="GL11" s="74"/>
      <c r="GM11" s="74"/>
      <c r="GN11" s="74"/>
      <c r="GO11" s="74"/>
      <c r="GP11" s="74"/>
      <c r="GQ11" s="74"/>
      <c r="GR11" s="74"/>
      <c r="GS11" s="74"/>
      <c r="GT11" s="74"/>
      <c r="GU11" s="74"/>
      <c r="GV11" s="74"/>
      <c r="GW11" s="74"/>
      <c r="GX11" s="74"/>
      <c r="GY11" s="74"/>
      <c r="GZ11" s="74"/>
      <c r="HA11" s="74"/>
      <c r="HB11" s="74"/>
      <c r="HC11" s="74"/>
      <c r="HD11" s="74"/>
      <c r="HE11" s="74"/>
      <c r="HF11" s="74"/>
      <c r="HG11" s="74"/>
      <c r="HH11" s="74"/>
      <c r="HI11" s="74"/>
      <c r="HJ11" s="74"/>
      <c r="HK11" s="74"/>
      <c r="HL11" s="74"/>
      <c r="HM11" s="74"/>
      <c r="HN11" s="74"/>
      <c r="HO11" s="74"/>
      <c r="HP11" s="74"/>
      <c r="HQ11" s="74"/>
      <c r="HR11" s="74"/>
      <c r="HS11" s="74"/>
      <c r="HT11" s="74"/>
      <c r="HU11" s="74"/>
      <c r="HV11" s="74"/>
      <c r="HW11" s="74"/>
      <c r="HX11" s="74"/>
      <c r="HY11" s="74"/>
      <c r="HZ11" s="74"/>
      <c r="IA11" s="74"/>
      <c r="IB11" s="74"/>
      <c r="IC11" s="74"/>
      <c r="ID11" s="74"/>
      <c r="IE11" s="74"/>
      <c r="IF11" s="74"/>
      <c r="IG11" s="74"/>
      <c r="IH11" s="74"/>
      <c r="II11" s="74"/>
      <c r="IJ11" s="74"/>
      <c r="IK11" s="74"/>
      <c r="IL11" s="74"/>
      <c r="IM11" s="74"/>
      <c r="IN11" s="74"/>
      <c r="IO11" s="74"/>
      <c r="IP11" s="74"/>
      <c r="IQ11" s="74"/>
      <c r="IR11" s="74"/>
      <c r="IS11" s="74"/>
      <c r="IT11" s="74"/>
      <c r="IU11" s="74"/>
      <c r="IV11" s="74"/>
    </row>
    <row r="12" spans="1:256" s="83" customFormat="1" ht="25.5" customHeight="1" x14ac:dyDescent="0.3">
      <c r="A12" s="3" t="s">
        <v>51</v>
      </c>
      <c r="B12" s="3"/>
      <c r="C12" s="3"/>
      <c r="D12" s="3"/>
      <c r="E12" s="3"/>
      <c r="F12" s="3"/>
      <c r="G12" s="3"/>
      <c r="H12" s="3"/>
      <c r="I12" s="85"/>
    </row>
  </sheetData>
  <hyperlinks>
    <hyperlink ref="B8:I8" location="'T1'!A1" display="'T1'!A1" xr:uid="{00000000-0004-0000-0000-000000000000}"/>
    <hyperlink ref="B8:H8" location="TD1!A1" display="TD1!A1" xr:uid="{00000000-0004-0000-0000-000001000000}"/>
    <hyperlink ref="B9:I9" location="'T1'!A1" display="'T1'!A1" xr:uid="{00000000-0004-0000-0000-000002000000}"/>
    <hyperlink ref="B9:H9" location="TD2!A1" display="TD2!A1" xr:uid="{00000000-0004-0000-0000-000003000000}"/>
    <hyperlink ref="B8:E8" location="'TD1'!A1" display="'TD1'!A1" xr:uid="{00000000-0004-0000-0000-000004000000}"/>
    <hyperlink ref="B9:F9" location="'TD2'!A1" display="'TD2'!A1" xr:uid="{00000000-0004-0000-0000-000005000000}"/>
    <hyperlink ref="A12:H12" r:id="rId1" display="Contact: Office fédéral de la statistique (OFS), Indicateurs de la formation, EducIndicators@bfs.admin.ch" xr:uid="{00000000-0004-0000-0000-000006000000}"/>
    <hyperlink ref="B4:I4" location="'T1'!A1" display="'T1'!A1" xr:uid="{00000000-0004-0000-0000-000007000000}"/>
    <hyperlink ref="B5:I5" location="'T2'!A1" display="'T2'!A1" xr:uid="{00000000-0004-0000-0000-000008000000}"/>
    <hyperlink ref="B6:I6" location="'T3'!A1" display="'T3'!A1" xr:uid="{00000000-0004-0000-0000-000009000000}"/>
    <hyperlink ref="B4:H4" location="'T1'!A1" display="'T1'!A1" xr:uid="{00000000-0004-0000-0000-00000A000000}"/>
    <hyperlink ref="B5:H5" location="'T2'!A1" display="'T2'!A1" xr:uid="{00000000-0004-0000-0000-00000B000000}"/>
    <hyperlink ref="B6:H6" location="'T3'!A1" display="'T3'!A1" xr:uid="{00000000-0004-0000-0000-00000C000000}"/>
    <hyperlink ref="B5:H5" location="'T2'!A1" display="'T2'!A1" xr:uid="{00000000-0004-0000-0000-00000D000000}"/>
    <hyperlink ref="B6:J6" location="'T3'!A1" display="'T3'!A1" xr:uid="{00000000-0004-0000-0000-00000E000000}"/>
    <hyperlink ref="B4:F4" location="'T1'!A1" display="'T1'!A1" xr:uid="{00000000-0004-0000-0000-00000F000000}"/>
    <hyperlink ref="B5:G5" location="'T2'!A1" display="'T2'!A1" xr:uid="{00000000-0004-0000-0000-000010000000}"/>
    <hyperlink ref="B6:G6" location="'T3'!A1" display="'T3'!A1" xr:uid="{00000000-0004-0000-0000-000011000000}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1"/>
  <sheetViews>
    <sheetView showGridLines="0" zoomScaleNormal="100" workbookViewId="0"/>
  </sheetViews>
  <sheetFormatPr baseColWidth="10" defaultColWidth="11.453125" defaultRowHeight="12.5" x14ac:dyDescent="0.25"/>
  <cols>
    <col min="1" max="1" width="29.26953125" style="1" customWidth="1"/>
    <col min="2" max="2" width="6.54296875" style="1" customWidth="1"/>
    <col min="3" max="5" width="6.54296875" style="1" hidden="1" customWidth="1"/>
    <col min="6" max="6" width="6.54296875" style="1" customWidth="1"/>
    <col min="7" max="10" width="6.54296875" style="1" hidden="1" customWidth="1"/>
    <col min="11" max="11" width="6.54296875" style="1" customWidth="1"/>
    <col min="12" max="15" width="6.54296875" style="1" hidden="1" customWidth="1"/>
    <col min="16" max="16" width="6.54296875" style="1" customWidth="1"/>
    <col min="17" max="17" width="6.54296875" style="1" hidden="1" customWidth="1"/>
    <col min="18" max="24" width="6.54296875" style="1" customWidth="1"/>
    <col min="25" max="25" width="6.54296875" style="94" customWidth="1"/>
    <col min="26" max="26" width="6.54296875" style="77" customWidth="1"/>
    <col min="27" max="27" width="6.54296875" style="105" customWidth="1"/>
    <col min="28" max="28" width="6.54296875" style="102" customWidth="1"/>
    <col min="29" max="16384" width="11.453125" style="1"/>
  </cols>
  <sheetData>
    <row r="1" spans="1:28" s="4" customFormat="1" ht="25.5" customHeight="1" x14ac:dyDescent="0.25">
      <c r="A1" s="79" t="s">
        <v>13</v>
      </c>
    </row>
    <row r="2" spans="1:28" s="13" customFormat="1" ht="13.5" customHeight="1" x14ac:dyDescent="0.25">
      <c r="A2" s="42" t="str">
        <f>CONCATENATE(Index!A1,", de 1996 à ",RIGHT(Index!A11,4)-1)</f>
        <v>Revenu professionnel relatif, de 1996 à 2022</v>
      </c>
      <c r="B2" s="5"/>
      <c r="C2" s="5"/>
      <c r="D2" s="5"/>
      <c r="E2" s="4"/>
      <c r="X2" s="60"/>
      <c r="Y2" s="60"/>
      <c r="Z2" s="60"/>
      <c r="AA2" s="60"/>
      <c r="AB2" s="60" t="s">
        <v>47</v>
      </c>
    </row>
    <row r="3" spans="1:28" s="7" customFormat="1" ht="14.25" customHeight="1" x14ac:dyDescent="0.25">
      <c r="A3" s="6" t="s">
        <v>39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28" s="4" customFormat="1" ht="13.5" customHeight="1" x14ac:dyDescent="0.25">
      <c r="A4" s="75" t="s">
        <v>0</v>
      </c>
      <c r="B4" s="43">
        <v>1996</v>
      </c>
      <c r="C4" s="43">
        <v>1997</v>
      </c>
      <c r="D4" s="43">
        <v>1998</v>
      </c>
      <c r="E4" s="43">
        <v>1999</v>
      </c>
      <c r="F4" s="44">
        <v>2000</v>
      </c>
      <c r="G4" s="44" t="s">
        <v>30</v>
      </c>
      <c r="H4" s="44" t="s">
        <v>31</v>
      </c>
      <c r="I4" s="44" t="s">
        <v>32</v>
      </c>
      <c r="J4" s="43">
        <v>2004</v>
      </c>
      <c r="K4" s="43">
        <v>2005</v>
      </c>
      <c r="L4" s="43">
        <v>2006</v>
      </c>
      <c r="M4" s="43">
        <v>2007</v>
      </c>
      <c r="N4" s="43">
        <v>2008</v>
      </c>
      <c r="O4" s="43">
        <v>2009</v>
      </c>
      <c r="P4" s="44" t="s">
        <v>33</v>
      </c>
      <c r="Q4" s="44" t="s">
        <v>4</v>
      </c>
      <c r="R4" s="44" t="s">
        <v>5</v>
      </c>
      <c r="S4" s="44" t="s">
        <v>6</v>
      </c>
      <c r="T4" s="44" t="s">
        <v>7</v>
      </c>
      <c r="U4" s="44" t="s">
        <v>10</v>
      </c>
      <c r="V4" s="44" t="s">
        <v>15</v>
      </c>
      <c r="W4" s="44" t="s">
        <v>17</v>
      </c>
      <c r="X4" s="44" t="s">
        <v>24</v>
      </c>
      <c r="Y4" s="44" t="s">
        <v>52</v>
      </c>
      <c r="Z4" s="44" t="s">
        <v>56</v>
      </c>
      <c r="AA4" s="44" t="s">
        <v>59</v>
      </c>
      <c r="AB4" s="44" t="s">
        <v>62</v>
      </c>
    </row>
    <row r="5" spans="1:28" s="76" customFormat="1" ht="13.5" customHeight="1" x14ac:dyDescent="0.25">
      <c r="A5" s="16" t="s">
        <v>21</v>
      </c>
      <c r="B5" s="91">
        <v>100</v>
      </c>
      <c r="C5" s="91">
        <v>100</v>
      </c>
      <c r="D5" s="91">
        <v>100</v>
      </c>
      <c r="E5" s="91">
        <v>100</v>
      </c>
      <c r="F5" s="91">
        <v>100</v>
      </c>
      <c r="G5" s="91">
        <v>100</v>
      </c>
      <c r="H5" s="91">
        <v>100</v>
      </c>
      <c r="I5" s="91">
        <v>100</v>
      </c>
      <c r="J5" s="91">
        <v>100</v>
      </c>
      <c r="K5" s="91">
        <v>100</v>
      </c>
      <c r="L5" s="91">
        <v>100</v>
      </c>
      <c r="M5" s="91">
        <v>100</v>
      </c>
      <c r="N5" s="91">
        <v>100</v>
      </c>
      <c r="O5" s="91">
        <v>100</v>
      </c>
      <c r="P5" s="91">
        <v>100</v>
      </c>
      <c r="Q5" s="91">
        <v>100</v>
      </c>
      <c r="R5" s="91">
        <v>100</v>
      </c>
      <c r="S5" s="91">
        <v>100</v>
      </c>
      <c r="T5" s="91">
        <v>100</v>
      </c>
      <c r="U5" s="91">
        <v>100</v>
      </c>
      <c r="V5" s="91">
        <v>100</v>
      </c>
      <c r="W5" s="91">
        <v>100</v>
      </c>
      <c r="X5" s="91">
        <v>100</v>
      </c>
      <c r="Y5" s="91">
        <v>100</v>
      </c>
      <c r="Z5" s="91">
        <v>100</v>
      </c>
      <c r="AA5" s="91">
        <v>100</v>
      </c>
      <c r="AB5" s="91">
        <v>100</v>
      </c>
    </row>
    <row r="6" spans="1:28" ht="13.5" customHeight="1" x14ac:dyDescent="0.25">
      <c r="A6" s="16" t="s">
        <v>19</v>
      </c>
      <c r="B6" s="90">
        <v>127.53</v>
      </c>
      <c r="C6" s="90">
        <v>126.87</v>
      </c>
      <c r="D6" s="90">
        <v>126.7</v>
      </c>
      <c r="E6" s="90">
        <v>126.14</v>
      </c>
      <c r="F6" s="90">
        <v>128.57</v>
      </c>
      <c r="G6" s="90">
        <v>127.89</v>
      </c>
      <c r="H6" s="90">
        <v>125.46</v>
      </c>
      <c r="I6" s="90">
        <v>126.81</v>
      </c>
      <c r="J6" s="90">
        <v>127.29</v>
      </c>
      <c r="K6" s="90">
        <v>126.88</v>
      </c>
      <c r="L6" s="90">
        <v>127.97</v>
      </c>
      <c r="M6" s="90">
        <v>127.34</v>
      </c>
      <c r="N6" s="90">
        <v>128.9</v>
      </c>
      <c r="O6" s="90">
        <v>128.30000000000001</v>
      </c>
      <c r="P6" s="90">
        <v>126.62</v>
      </c>
      <c r="Q6" s="90">
        <v>124.59</v>
      </c>
      <c r="R6" s="90">
        <v>126.59</v>
      </c>
      <c r="S6" s="90">
        <v>125.19</v>
      </c>
      <c r="T6" s="90">
        <v>124.09</v>
      </c>
      <c r="U6" s="90">
        <v>123.41</v>
      </c>
      <c r="V6" s="90">
        <v>123.36</v>
      </c>
      <c r="W6" s="90">
        <v>121.82</v>
      </c>
      <c r="X6" s="90">
        <v>123.6</v>
      </c>
      <c r="Y6" s="90">
        <v>123.46</v>
      </c>
      <c r="Z6" s="90">
        <v>122.69</v>
      </c>
      <c r="AA6" s="90">
        <v>120.37</v>
      </c>
      <c r="AB6" s="90">
        <v>119.86</v>
      </c>
    </row>
    <row r="7" spans="1:28" ht="13.5" customHeight="1" x14ac:dyDescent="0.25">
      <c r="A7" s="17" t="s">
        <v>22</v>
      </c>
      <c r="B7" s="86">
        <v>125.71</v>
      </c>
      <c r="C7" s="86">
        <v>125.59</v>
      </c>
      <c r="D7" s="86">
        <v>125.63</v>
      </c>
      <c r="E7" s="86">
        <v>124.29</v>
      </c>
      <c r="F7" s="86">
        <v>126.72</v>
      </c>
      <c r="G7" s="86">
        <v>125.91</v>
      </c>
      <c r="H7" s="86">
        <v>123.75</v>
      </c>
      <c r="I7" s="86">
        <v>125.16</v>
      </c>
      <c r="J7" s="86">
        <v>125.72</v>
      </c>
      <c r="K7" s="86">
        <v>125.05</v>
      </c>
      <c r="L7" s="86">
        <v>126.56</v>
      </c>
      <c r="M7" s="86">
        <v>125.42</v>
      </c>
      <c r="N7" s="86">
        <v>127.56</v>
      </c>
      <c r="O7" s="86">
        <v>126.41</v>
      </c>
      <c r="P7" s="86">
        <v>125.26</v>
      </c>
      <c r="Q7" s="86">
        <v>123.5</v>
      </c>
      <c r="R7" s="86">
        <v>125.48</v>
      </c>
      <c r="S7" s="86">
        <v>124.47</v>
      </c>
      <c r="T7" s="86">
        <v>122.94</v>
      </c>
      <c r="U7" s="86">
        <v>122.36</v>
      </c>
      <c r="V7" s="86">
        <v>122.62</v>
      </c>
      <c r="W7" s="86">
        <v>121.05</v>
      </c>
      <c r="X7" s="86">
        <v>122.8</v>
      </c>
      <c r="Y7" s="86">
        <v>123.46</v>
      </c>
      <c r="Z7" s="86">
        <v>122.69</v>
      </c>
      <c r="AA7" s="86">
        <v>120.37</v>
      </c>
      <c r="AB7" s="86">
        <v>119.57</v>
      </c>
    </row>
    <row r="8" spans="1:28" ht="13.5" customHeight="1" x14ac:dyDescent="0.25">
      <c r="A8" s="17" t="s">
        <v>23</v>
      </c>
      <c r="B8" s="86">
        <v>147.38999999999999</v>
      </c>
      <c r="C8" s="86">
        <v>145.51</v>
      </c>
      <c r="D8" s="86">
        <v>141.4</v>
      </c>
      <c r="E8" s="86">
        <v>145.52000000000001</v>
      </c>
      <c r="F8" s="86">
        <v>145.13999999999999</v>
      </c>
      <c r="G8" s="86">
        <v>142.4</v>
      </c>
      <c r="H8" s="86">
        <v>143.54</v>
      </c>
      <c r="I8" s="86">
        <v>143.62</v>
      </c>
      <c r="J8" s="86">
        <v>143.94</v>
      </c>
      <c r="K8" s="86">
        <v>142.35</v>
      </c>
      <c r="L8" s="86">
        <v>140.4</v>
      </c>
      <c r="M8" s="86">
        <v>138.66999999999999</v>
      </c>
      <c r="N8" s="86">
        <v>138.6</v>
      </c>
      <c r="O8" s="86">
        <v>138.57</v>
      </c>
      <c r="P8" s="86">
        <v>135.88999999999999</v>
      </c>
      <c r="Q8" s="86">
        <v>131.62</v>
      </c>
      <c r="R8" s="86">
        <v>133.22999999999999</v>
      </c>
      <c r="S8" s="86">
        <v>128.25</v>
      </c>
      <c r="T8" s="86">
        <v>130.97999999999999</v>
      </c>
      <c r="U8" s="86">
        <v>127.51</v>
      </c>
      <c r="V8" s="86">
        <v>126.19</v>
      </c>
      <c r="W8" s="86">
        <v>125.31</v>
      </c>
      <c r="X8" s="86">
        <v>126.45</v>
      </c>
      <c r="Y8" s="86">
        <v>126.62</v>
      </c>
      <c r="Z8" s="86">
        <v>125.31</v>
      </c>
      <c r="AA8" s="86">
        <v>123.31</v>
      </c>
      <c r="AB8" s="86">
        <v>120.37</v>
      </c>
    </row>
    <row r="9" spans="1:28" ht="13.5" customHeight="1" x14ac:dyDescent="0.25">
      <c r="A9" s="16" t="s">
        <v>20</v>
      </c>
      <c r="B9" s="90">
        <v>176.81</v>
      </c>
      <c r="C9" s="90">
        <v>174.27</v>
      </c>
      <c r="D9" s="90">
        <v>172.81</v>
      </c>
      <c r="E9" s="90">
        <v>172.42</v>
      </c>
      <c r="F9" s="90">
        <v>173.01</v>
      </c>
      <c r="G9" s="90">
        <v>181.87</v>
      </c>
      <c r="H9" s="90">
        <v>176.04</v>
      </c>
      <c r="I9" s="90">
        <v>177.37</v>
      </c>
      <c r="J9" s="90">
        <v>176.04</v>
      </c>
      <c r="K9" s="90">
        <v>176.27</v>
      </c>
      <c r="L9" s="90">
        <v>178.75</v>
      </c>
      <c r="M9" s="90">
        <v>177.04</v>
      </c>
      <c r="N9" s="90">
        <v>178.72</v>
      </c>
      <c r="O9" s="90">
        <v>174.01</v>
      </c>
      <c r="P9" s="90">
        <v>175.31</v>
      </c>
      <c r="Q9" s="90">
        <v>170.52</v>
      </c>
      <c r="R9" s="90">
        <v>173.33</v>
      </c>
      <c r="S9" s="90">
        <v>172.89</v>
      </c>
      <c r="T9" s="90">
        <v>168.51</v>
      </c>
      <c r="U9" s="90">
        <v>167.01</v>
      </c>
      <c r="V9" s="90">
        <v>166.56</v>
      </c>
      <c r="W9" s="90">
        <v>165.3</v>
      </c>
      <c r="X9" s="90">
        <v>167.12</v>
      </c>
      <c r="Y9" s="90">
        <v>166.21</v>
      </c>
      <c r="Z9" s="90">
        <v>165.56</v>
      </c>
      <c r="AA9" s="90">
        <v>162.09</v>
      </c>
      <c r="AB9" s="90">
        <v>162.85</v>
      </c>
    </row>
    <row r="10" spans="1:28" ht="13.5" customHeight="1" x14ac:dyDescent="0.25">
      <c r="A10" s="17" t="s">
        <v>2</v>
      </c>
      <c r="B10" s="86">
        <v>167.43</v>
      </c>
      <c r="C10" s="86">
        <v>165.03</v>
      </c>
      <c r="D10" s="86">
        <v>160.61000000000001</v>
      </c>
      <c r="E10" s="86">
        <v>160.66</v>
      </c>
      <c r="F10" s="86">
        <v>161.76</v>
      </c>
      <c r="G10" s="86">
        <v>167.88</v>
      </c>
      <c r="H10" s="86">
        <v>163.41</v>
      </c>
      <c r="I10" s="86">
        <v>166.29</v>
      </c>
      <c r="J10" s="86">
        <v>163.31</v>
      </c>
      <c r="K10" s="86">
        <v>163.24</v>
      </c>
      <c r="L10" s="86">
        <v>165.51</v>
      </c>
      <c r="M10" s="86">
        <v>166.15</v>
      </c>
      <c r="N10" s="86">
        <v>165.44</v>
      </c>
      <c r="O10" s="86">
        <v>161.61000000000001</v>
      </c>
      <c r="P10" s="86">
        <v>162.33000000000001</v>
      </c>
      <c r="Q10" s="86">
        <v>157.15</v>
      </c>
      <c r="R10" s="86">
        <v>159.87</v>
      </c>
      <c r="S10" s="86">
        <v>160.33000000000001</v>
      </c>
      <c r="T10" s="86">
        <v>156.94</v>
      </c>
      <c r="U10" s="86">
        <v>155.91</v>
      </c>
      <c r="V10" s="86">
        <v>155.68</v>
      </c>
      <c r="W10" s="86">
        <v>153.84</v>
      </c>
      <c r="X10" s="86">
        <v>155.77000000000001</v>
      </c>
      <c r="Y10" s="86">
        <v>153.72</v>
      </c>
      <c r="Z10" s="86">
        <v>153.69</v>
      </c>
      <c r="AA10" s="86">
        <v>149.84</v>
      </c>
      <c r="AB10" s="86">
        <v>149.82</v>
      </c>
    </row>
    <row r="11" spans="1:28" ht="13.5" customHeight="1" x14ac:dyDescent="0.25">
      <c r="A11" s="18" t="s">
        <v>3</v>
      </c>
      <c r="B11" s="92">
        <v>195.63</v>
      </c>
      <c r="C11" s="92">
        <v>194.75</v>
      </c>
      <c r="D11" s="92">
        <v>192.61</v>
      </c>
      <c r="E11" s="92">
        <v>197.06</v>
      </c>
      <c r="F11" s="92">
        <v>195.92</v>
      </c>
      <c r="G11" s="92">
        <v>205.48</v>
      </c>
      <c r="H11" s="92">
        <v>198.32</v>
      </c>
      <c r="I11" s="92">
        <v>196.88</v>
      </c>
      <c r="J11" s="92">
        <v>198</v>
      </c>
      <c r="K11" s="92">
        <v>194.91</v>
      </c>
      <c r="L11" s="92">
        <v>198.26</v>
      </c>
      <c r="M11" s="92">
        <v>192.65</v>
      </c>
      <c r="N11" s="92">
        <v>192.41</v>
      </c>
      <c r="O11" s="92">
        <v>185.92</v>
      </c>
      <c r="P11" s="92">
        <v>188.76</v>
      </c>
      <c r="Q11" s="92">
        <v>182.81</v>
      </c>
      <c r="R11" s="92">
        <v>184.42</v>
      </c>
      <c r="S11" s="92">
        <v>182.44</v>
      </c>
      <c r="T11" s="92">
        <v>176.81</v>
      </c>
      <c r="U11" s="92">
        <v>175.81</v>
      </c>
      <c r="V11" s="92">
        <v>175.69</v>
      </c>
      <c r="W11" s="92">
        <v>174.38</v>
      </c>
      <c r="X11" s="92">
        <v>175.24</v>
      </c>
      <c r="Y11" s="92">
        <v>175.5</v>
      </c>
      <c r="Z11" s="92">
        <v>174.83</v>
      </c>
      <c r="AA11" s="92">
        <v>171.43</v>
      </c>
      <c r="AB11" s="92">
        <v>173.06</v>
      </c>
    </row>
    <row r="12" spans="1:28" ht="13.5" customHeight="1" x14ac:dyDescent="0.25">
      <c r="A12" s="111" t="s">
        <v>16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</row>
    <row r="13" spans="1:28" ht="13.5" customHeight="1" x14ac:dyDescent="0.25">
      <c r="A13" s="8" t="s">
        <v>25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28" ht="12" customHeight="1" x14ac:dyDescent="0.25">
      <c r="A14" s="112" t="s">
        <v>26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</row>
    <row r="15" spans="1:28" ht="13.5" customHeight="1" x14ac:dyDescent="0.25">
      <c r="A15" s="113" t="s">
        <v>28</v>
      </c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</row>
    <row r="16" spans="1:28" ht="12" customHeight="1" x14ac:dyDescent="0.25">
      <c r="A16" s="113" t="s">
        <v>29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</row>
    <row r="17" spans="1:28" s="102" customFormat="1" ht="34.5" customHeight="1" x14ac:dyDescent="0.25">
      <c r="A17" s="113" t="s">
        <v>60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</row>
    <row r="18" spans="1:28" ht="13.5" customHeight="1" x14ac:dyDescent="0.25">
      <c r="A18" s="111" t="s">
        <v>27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</row>
    <row r="19" spans="1:28" ht="13.5" customHeight="1" x14ac:dyDescent="0.25">
      <c r="A19" s="111" t="str">
        <f>Index!$A$11</f>
        <v>© OFS 2023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</row>
    <row r="20" spans="1:28" ht="25.5" customHeight="1" x14ac:dyDescent="0.25">
      <c r="A20" s="10" t="str">
        <f>Index!$A$12</f>
        <v>Contact: Office fédéral de la statistique (OFS), Indicateurs de la formation, EducIndicators@bfs.admin.ch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28" ht="10" customHeight="1" x14ac:dyDescent="0.25">
      <c r="A21" s="110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</row>
  </sheetData>
  <mergeCells count="8">
    <mergeCell ref="A21:O21"/>
    <mergeCell ref="A18:O18"/>
    <mergeCell ref="A12:R12"/>
    <mergeCell ref="A14:R14"/>
    <mergeCell ref="A19:O19"/>
    <mergeCell ref="A17:AB17"/>
    <mergeCell ref="A16:O16"/>
    <mergeCell ref="A15:O15"/>
  </mergeCells>
  <phoneticPr fontId="0" type="noConversion"/>
  <hyperlinks>
    <hyperlink ref="A1" location="Index!A1" display="Retour" xr:uid="{00000000-0004-0000-0100-000000000000}"/>
  </hyperlinks>
  <pageMargins left="0.7" right="0.7" top="0.75" bottom="0.75" header="0.3" footer="0.3"/>
  <pageSetup paperSize="9" orientation="landscape" r:id="rId1"/>
  <ignoredErrors>
    <ignoredError sqref="G4:I4 P4:X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7"/>
  <sheetViews>
    <sheetView showGridLines="0" zoomScaleNormal="100" workbookViewId="0"/>
  </sheetViews>
  <sheetFormatPr baseColWidth="10" defaultRowHeight="12.5" x14ac:dyDescent="0.25"/>
  <cols>
    <col min="1" max="1" width="29.26953125" customWidth="1"/>
    <col min="2" max="8" width="10.1796875" customWidth="1"/>
  </cols>
  <sheetData>
    <row r="1" spans="1:8" s="13" customFormat="1" ht="25.5" customHeight="1" x14ac:dyDescent="0.25">
      <c r="A1" s="79" t="s">
        <v>13</v>
      </c>
    </row>
    <row r="2" spans="1:8" s="13" customFormat="1" ht="13.5" customHeight="1" x14ac:dyDescent="0.25">
      <c r="A2" s="42" t="str">
        <f>CONCATENATE(Index!A1," selon le sexe et le groupe d'âge, en ",RIGHT(Index!A11,4)-1)</f>
        <v>Revenu professionnel relatif selon le sexe et le groupe d'âge, en 2022</v>
      </c>
      <c r="B2" s="5"/>
      <c r="C2" s="5"/>
      <c r="D2" s="5"/>
      <c r="E2" s="4"/>
      <c r="H2" s="60" t="s">
        <v>48</v>
      </c>
    </row>
    <row r="3" spans="1:8" s="7" customFormat="1" ht="14.25" customHeight="1" x14ac:dyDescent="0.25">
      <c r="A3" s="6" t="s">
        <v>39</v>
      </c>
      <c r="B3" s="6"/>
      <c r="C3" s="6"/>
      <c r="D3" s="6"/>
      <c r="E3" s="6"/>
      <c r="F3" s="6"/>
      <c r="G3" s="6"/>
      <c r="H3" s="6"/>
    </row>
    <row r="4" spans="1:8" s="21" customFormat="1" ht="13.5" customHeight="1" x14ac:dyDescent="0.2">
      <c r="A4" s="37"/>
      <c r="B4" s="40" t="s">
        <v>1</v>
      </c>
      <c r="C4" s="114" t="s">
        <v>12</v>
      </c>
      <c r="D4" s="115"/>
      <c r="E4" s="116" t="s">
        <v>38</v>
      </c>
      <c r="F4" s="117"/>
      <c r="G4" s="117"/>
      <c r="H4" s="117"/>
    </row>
    <row r="5" spans="1:8" s="21" customFormat="1" ht="13.5" customHeight="1" x14ac:dyDescent="0.25">
      <c r="A5" s="38"/>
      <c r="B5" s="31"/>
      <c r="C5" s="29" t="s">
        <v>8</v>
      </c>
      <c r="D5" s="29" t="s">
        <v>9</v>
      </c>
      <c r="E5" s="29" t="s">
        <v>34</v>
      </c>
      <c r="F5" s="39" t="s">
        <v>35</v>
      </c>
      <c r="G5" s="39" t="s">
        <v>36</v>
      </c>
      <c r="H5" s="45" t="s">
        <v>37</v>
      </c>
    </row>
    <row r="6" spans="1:8" s="23" customFormat="1" ht="13.5" customHeight="1" x14ac:dyDescent="0.2">
      <c r="A6" s="16" t="s">
        <v>21</v>
      </c>
      <c r="B6" s="32">
        <v>100</v>
      </c>
      <c r="C6" s="32">
        <v>100</v>
      </c>
      <c r="D6" s="32">
        <v>100</v>
      </c>
      <c r="E6" s="32">
        <v>100</v>
      </c>
      <c r="F6" s="99">
        <v>100</v>
      </c>
      <c r="G6" s="99">
        <v>100</v>
      </c>
      <c r="H6" s="99">
        <v>100</v>
      </c>
    </row>
    <row r="7" spans="1:8" s="23" customFormat="1" ht="13.5" customHeight="1" x14ac:dyDescent="0.2">
      <c r="A7" s="16" t="s">
        <v>19</v>
      </c>
      <c r="B7" s="33">
        <v>119.86</v>
      </c>
      <c r="C7" s="33">
        <v>124.38</v>
      </c>
      <c r="D7" s="33">
        <v>116.89</v>
      </c>
      <c r="E7" s="33">
        <v>113.98</v>
      </c>
      <c r="F7" s="41">
        <v>120</v>
      </c>
      <c r="G7" s="41">
        <v>125.26</v>
      </c>
      <c r="H7" s="41">
        <v>123.18</v>
      </c>
    </row>
    <row r="8" spans="1:8" s="23" customFormat="1" ht="13.5" customHeight="1" x14ac:dyDescent="0.2">
      <c r="A8" s="17" t="s">
        <v>22</v>
      </c>
      <c r="B8" s="32">
        <v>119.57</v>
      </c>
      <c r="C8" s="32">
        <v>123.27</v>
      </c>
      <c r="D8" s="32">
        <v>117.07</v>
      </c>
      <c r="E8" s="32">
        <v>114.95</v>
      </c>
      <c r="F8" s="35">
        <v>120</v>
      </c>
      <c r="G8" s="35">
        <v>124.04</v>
      </c>
      <c r="H8" s="35">
        <v>121.88</v>
      </c>
    </row>
    <row r="9" spans="1:8" s="23" customFormat="1" ht="13.5" customHeight="1" x14ac:dyDescent="0.2">
      <c r="A9" s="17" t="s">
        <v>23</v>
      </c>
      <c r="B9" s="32">
        <v>120.37</v>
      </c>
      <c r="C9" s="32">
        <v>131.93</v>
      </c>
      <c r="D9" s="32">
        <v>112.56</v>
      </c>
      <c r="E9" s="32">
        <v>110.69</v>
      </c>
      <c r="F9" s="35">
        <v>123.69</v>
      </c>
      <c r="G9" s="35">
        <v>132.49</v>
      </c>
      <c r="H9" s="35">
        <v>136.96</v>
      </c>
    </row>
    <row r="10" spans="1:8" s="23" customFormat="1" ht="13.5" customHeight="1" x14ac:dyDescent="0.2">
      <c r="A10" s="16" t="s">
        <v>20</v>
      </c>
      <c r="B10" s="33">
        <v>162.85</v>
      </c>
      <c r="C10" s="33">
        <v>165.25</v>
      </c>
      <c r="D10" s="33">
        <v>164.22</v>
      </c>
      <c r="E10" s="33">
        <v>148.22</v>
      </c>
      <c r="F10" s="41">
        <v>168</v>
      </c>
      <c r="G10" s="41">
        <v>187</v>
      </c>
      <c r="H10" s="41">
        <v>177.62</v>
      </c>
    </row>
    <row r="11" spans="1:8" s="23" customFormat="1" ht="13.5" customHeight="1" x14ac:dyDescent="0.2">
      <c r="A11" s="17" t="s">
        <v>2</v>
      </c>
      <c r="B11" s="32">
        <v>149.82</v>
      </c>
      <c r="C11" s="32">
        <v>154.03</v>
      </c>
      <c r="D11" s="32">
        <v>146.33000000000001</v>
      </c>
      <c r="E11" s="32">
        <v>142.72</v>
      </c>
      <c r="F11" s="35">
        <v>149.29</v>
      </c>
      <c r="G11" s="35">
        <v>161.6</v>
      </c>
      <c r="H11" s="35">
        <v>150.88999999999999</v>
      </c>
    </row>
    <row r="12" spans="1:8" s="23" customFormat="1" ht="13.5" customHeight="1" x14ac:dyDescent="0.2">
      <c r="A12" s="18" t="s">
        <v>3</v>
      </c>
      <c r="B12" s="34">
        <v>173.06</v>
      </c>
      <c r="C12" s="34">
        <v>172.62</v>
      </c>
      <c r="D12" s="34">
        <v>177.54</v>
      </c>
      <c r="E12" s="34">
        <v>152.01</v>
      </c>
      <c r="F12" s="36">
        <v>180</v>
      </c>
      <c r="G12" s="36">
        <v>206.54</v>
      </c>
      <c r="H12" s="36">
        <v>200.08</v>
      </c>
    </row>
    <row r="13" spans="1:8" s="1" customFormat="1" ht="13.5" customHeight="1" x14ac:dyDescent="0.25">
      <c r="A13" s="14" t="s">
        <v>18</v>
      </c>
      <c r="B13" s="11"/>
      <c r="C13" s="11"/>
      <c r="D13" s="11"/>
      <c r="E13" s="11"/>
      <c r="F13" s="11"/>
      <c r="G13" s="9"/>
      <c r="H13" s="9"/>
    </row>
    <row r="14" spans="1:8" s="1" customFormat="1" ht="13.5" customHeight="1" x14ac:dyDescent="0.25">
      <c r="A14" s="113" t="s">
        <v>28</v>
      </c>
      <c r="B14" s="111"/>
      <c r="C14" s="111"/>
      <c r="D14" s="111"/>
      <c r="E14" s="111"/>
      <c r="F14" s="111"/>
      <c r="G14" s="111"/>
      <c r="H14" s="111"/>
    </row>
    <row r="15" spans="1:8" s="1" customFormat="1" ht="13.5" customHeight="1" x14ac:dyDescent="0.25">
      <c r="A15" s="15" t="s">
        <v>27</v>
      </c>
      <c r="B15" s="11"/>
      <c r="C15" s="11"/>
      <c r="D15" s="11"/>
      <c r="E15" s="11"/>
      <c r="F15" s="11"/>
      <c r="G15" s="9"/>
      <c r="H15" s="9"/>
    </row>
    <row r="16" spans="1:8" s="77" customFormat="1" ht="13.5" customHeight="1" x14ac:dyDescent="0.25">
      <c r="A16" s="111" t="str">
        <f>Index!$A$11</f>
        <v>© OFS 2023</v>
      </c>
      <c r="B16" s="111"/>
      <c r="C16" s="111"/>
      <c r="D16" s="111"/>
      <c r="E16" s="111"/>
      <c r="F16" s="111"/>
      <c r="G16" s="111"/>
      <c r="H16" s="111"/>
    </row>
    <row r="17" spans="1:8" s="77" customFormat="1" ht="25.5" customHeight="1" x14ac:dyDescent="0.25">
      <c r="A17" s="10" t="str">
        <f>Index!$A$12</f>
        <v>Contact: Office fédéral de la statistique (OFS), Indicateurs de la formation, EducIndicators@bfs.admin.ch</v>
      </c>
      <c r="B17" s="10"/>
      <c r="C17" s="10"/>
      <c r="D17" s="10"/>
      <c r="E17" s="10"/>
      <c r="F17" s="10"/>
      <c r="G17" s="10"/>
      <c r="H17" s="10"/>
    </row>
  </sheetData>
  <mergeCells count="4">
    <mergeCell ref="C4:D4"/>
    <mergeCell ref="E4:H4"/>
    <mergeCell ref="A14:H14"/>
    <mergeCell ref="A16:H16"/>
  </mergeCells>
  <hyperlinks>
    <hyperlink ref="A1" location="Index!A1" display="Retour" xr:uid="{00000000-0004-0000-0200-000000000000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8"/>
  <sheetViews>
    <sheetView showGridLines="0" zoomScaleNormal="100" workbookViewId="0"/>
  </sheetViews>
  <sheetFormatPr baseColWidth="10" defaultRowHeight="12.5" x14ac:dyDescent="0.25"/>
  <cols>
    <col min="1" max="1" width="29.26953125" customWidth="1"/>
    <col min="2" max="3" width="10.1796875" customWidth="1"/>
    <col min="4" max="6" width="16" customWidth="1"/>
    <col min="7" max="7" width="10.1796875" customWidth="1"/>
    <col min="8" max="9" width="16" customWidth="1"/>
  </cols>
  <sheetData>
    <row r="1" spans="1:10" s="13" customFormat="1" ht="25.5" customHeight="1" x14ac:dyDescent="0.25">
      <c r="A1" s="79" t="s">
        <v>13</v>
      </c>
    </row>
    <row r="2" spans="1:10" s="13" customFormat="1" ht="13.5" customHeight="1" x14ac:dyDescent="0.25">
      <c r="A2" s="42" t="str">
        <f>CONCATENATE(Index!A1," selon la nationalité et la durée de résidence, en ",RIGHT(Index!A11,4)-1)</f>
        <v>Revenu professionnel relatif selon la nationalité et la durée de résidence, en 2022</v>
      </c>
      <c r="B2" s="5"/>
      <c r="C2" s="5"/>
      <c r="D2" s="5"/>
      <c r="E2" s="5"/>
      <c r="F2" s="5"/>
      <c r="G2" s="4"/>
      <c r="I2" s="60" t="s">
        <v>49</v>
      </c>
    </row>
    <row r="3" spans="1:10" s="7" customFormat="1" ht="14.25" customHeight="1" x14ac:dyDescent="0.25">
      <c r="A3" s="6" t="s">
        <v>39</v>
      </c>
      <c r="B3" s="6"/>
      <c r="C3" s="6"/>
      <c r="D3" s="6"/>
      <c r="E3" s="6"/>
      <c r="F3" s="6"/>
      <c r="G3" s="6"/>
      <c r="H3" s="6"/>
      <c r="I3" s="6"/>
      <c r="J3" s="6"/>
    </row>
    <row r="4" spans="1:10" s="21" customFormat="1" ht="13.5" customHeight="1" x14ac:dyDescent="0.25">
      <c r="A4" s="20"/>
      <c r="B4" s="28" t="s">
        <v>1</v>
      </c>
      <c r="C4" s="114" t="s">
        <v>57</v>
      </c>
      <c r="D4" s="118"/>
      <c r="E4" s="118"/>
      <c r="F4" s="115"/>
      <c r="G4" s="116" t="s">
        <v>58</v>
      </c>
      <c r="H4" s="117"/>
      <c r="I4" s="117"/>
    </row>
    <row r="5" spans="1:10" s="21" customFormat="1" ht="40.5" customHeight="1" x14ac:dyDescent="0.25">
      <c r="A5" s="22"/>
      <c r="B5" s="49"/>
      <c r="C5" s="47" t="s">
        <v>1</v>
      </c>
      <c r="D5" s="47" t="s">
        <v>63</v>
      </c>
      <c r="E5" s="47" t="s">
        <v>67</v>
      </c>
      <c r="F5" s="47" t="s">
        <v>66</v>
      </c>
      <c r="G5" s="48" t="s">
        <v>1</v>
      </c>
      <c r="H5" s="50" t="s">
        <v>68</v>
      </c>
      <c r="I5" s="69" t="s">
        <v>69</v>
      </c>
    </row>
    <row r="6" spans="1:10" s="89" customFormat="1" ht="13.5" customHeight="1" x14ac:dyDescent="0.2">
      <c r="A6" s="16" t="s">
        <v>21</v>
      </c>
      <c r="B6" s="32">
        <v>100</v>
      </c>
      <c r="C6" s="32">
        <v>100</v>
      </c>
      <c r="D6" s="32">
        <v>100</v>
      </c>
      <c r="E6" s="32">
        <v>100</v>
      </c>
      <c r="F6" s="32">
        <v>100</v>
      </c>
      <c r="G6" s="32">
        <v>100</v>
      </c>
      <c r="H6" s="35">
        <v>100</v>
      </c>
      <c r="I6" s="35">
        <v>100</v>
      </c>
    </row>
    <row r="7" spans="1:10" s="23" customFormat="1" ht="13.5" customHeight="1" x14ac:dyDescent="0.2">
      <c r="A7" s="16" t="s">
        <v>19</v>
      </c>
      <c r="B7" s="33">
        <v>119.86</v>
      </c>
      <c r="C7" s="33">
        <v>119.76</v>
      </c>
      <c r="D7" s="33">
        <v>118.01</v>
      </c>
      <c r="E7" s="33">
        <v>123.42</v>
      </c>
      <c r="F7" s="33">
        <v>112.8</v>
      </c>
      <c r="G7" s="33">
        <v>110.12</v>
      </c>
      <c r="H7" s="41">
        <v>110.39</v>
      </c>
      <c r="I7" s="41">
        <v>109.57</v>
      </c>
    </row>
    <row r="8" spans="1:10" s="23" customFormat="1" ht="13.5" customHeight="1" x14ac:dyDescent="0.2">
      <c r="A8" s="17" t="s">
        <v>22</v>
      </c>
      <c r="B8" s="32">
        <v>119.57</v>
      </c>
      <c r="C8" s="32">
        <v>118.5</v>
      </c>
      <c r="D8" s="32">
        <v>116.57</v>
      </c>
      <c r="E8" s="32">
        <v>123.02</v>
      </c>
      <c r="F8" s="32">
        <v>112.8</v>
      </c>
      <c r="G8" s="32">
        <v>112.31</v>
      </c>
      <c r="H8" s="35">
        <v>109.93</v>
      </c>
      <c r="I8" s="35">
        <v>110.91</v>
      </c>
    </row>
    <row r="9" spans="1:10" s="23" customFormat="1" ht="13.5" customHeight="1" x14ac:dyDescent="0.2">
      <c r="A9" s="17" t="s">
        <v>23</v>
      </c>
      <c r="B9" s="32">
        <v>120.37</v>
      </c>
      <c r="C9" s="32">
        <v>130.86000000000001</v>
      </c>
      <c r="D9" s="32">
        <v>131.68</v>
      </c>
      <c r="E9" s="32">
        <v>124.76</v>
      </c>
      <c r="F9" s="32">
        <v>112.53</v>
      </c>
      <c r="G9" s="32">
        <v>105.6</v>
      </c>
      <c r="H9" s="35">
        <v>117.71</v>
      </c>
      <c r="I9" s="35">
        <v>104.08</v>
      </c>
    </row>
    <row r="10" spans="1:10" s="23" customFormat="1" ht="13.5" customHeight="1" x14ac:dyDescent="0.2">
      <c r="A10" s="16" t="s">
        <v>20</v>
      </c>
      <c r="B10" s="33">
        <v>162.85</v>
      </c>
      <c r="C10" s="33">
        <v>162.58000000000001</v>
      </c>
      <c r="D10" s="33">
        <v>159.32</v>
      </c>
      <c r="E10" s="33">
        <v>159.66</v>
      </c>
      <c r="F10" s="33">
        <v>182.46</v>
      </c>
      <c r="G10" s="33">
        <v>158.83000000000001</v>
      </c>
      <c r="H10" s="41">
        <v>141.22999999999999</v>
      </c>
      <c r="I10" s="41">
        <v>160.27000000000001</v>
      </c>
    </row>
    <row r="11" spans="1:10" s="23" customFormat="1" ht="13.5" customHeight="1" x14ac:dyDescent="0.2">
      <c r="A11" s="17" t="s">
        <v>2</v>
      </c>
      <c r="B11" s="32">
        <v>149.82</v>
      </c>
      <c r="C11" s="32">
        <v>149.97</v>
      </c>
      <c r="D11" s="32">
        <v>147.69</v>
      </c>
      <c r="E11" s="32">
        <v>150.85</v>
      </c>
      <c r="F11" s="32">
        <v>142.43</v>
      </c>
      <c r="G11" s="32">
        <v>132.22</v>
      </c>
      <c r="H11" s="35">
        <v>139.68</v>
      </c>
      <c r="I11" s="35">
        <v>127.97</v>
      </c>
    </row>
    <row r="12" spans="1:10" s="23" customFormat="1" ht="13.5" customHeight="1" x14ac:dyDescent="0.2">
      <c r="A12" s="18" t="s">
        <v>3</v>
      </c>
      <c r="B12" s="34">
        <v>173.06</v>
      </c>
      <c r="C12" s="34">
        <v>174.62</v>
      </c>
      <c r="D12" s="34">
        <v>170.38</v>
      </c>
      <c r="E12" s="34">
        <v>169.94</v>
      </c>
      <c r="F12" s="34">
        <v>194.75</v>
      </c>
      <c r="G12" s="34">
        <v>166.62</v>
      </c>
      <c r="H12" s="36">
        <v>143</v>
      </c>
      <c r="I12" s="36">
        <v>168.69</v>
      </c>
    </row>
    <row r="13" spans="1:10" s="1" customFormat="1" ht="13.5" customHeight="1" x14ac:dyDescent="0.25">
      <c r="A13" s="14" t="s">
        <v>18</v>
      </c>
      <c r="B13" s="11"/>
      <c r="C13" s="11"/>
      <c r="D13" s="11"/>
      <c r="E13" s="11"/>
      <c r="F13" s="11"/>
      <c r="G13" s="11"/>
      <c r="H13" s="11"/>
      <c r="I13" s="9"/>
      <c r="J13" s="9"/>
    </row>
    <row r="14" spans="1:10" s="1" customFormat="1" ht="13.5" customHeight="1" x14ac:dyDescent="0.25">
      <c r="A14" s="113" t="s">
        <v>28</v>
      </c>
      <c r="B14" s="111"/>
      <c r="C14" s="111"/>
      <c r="D14" s="111"/>
      <c r="E14" s="111"/>
      <c r="F14" s="111"/>
      <c r="G14" s="111"/>
      <c r="H14" s="111"/>
      <c r="I14" s="111"/>
      <c r="J14" s="111"/>
    </row>
    <row r="15" spans="1:10" s="1" customFormat="1" ht="13.5" customHeight="1" x14ac:dyDescent="0.25">
      <c r="A15" s="15" t="s">
        <v>27</v>
      </c>
      <c r="B15" s="11"/>
      <c r="C15" s="11"/>
      <c r="D15" s="11"/>
      <c r="E15" s="11"/>
      <c r="F15" s="11"/>
      <c r="G15" s="11"/>
      <c r="H15" s="11"/>
      <c r="I15" s="9"/>
      <c r="J15" s="9"/>
    </row>
    <row r="16" spans="1:10" s="77" customFormat="1" ht="13.5" customHeight="1" x14ac:dyDescent="0.25">
      <c r="A16" s="111" t="str">
        <f>Index!$A$11</f>
        <v>© OFS 2023</v>
      </c>
      <c r="B16" s="111"/>
      <c r="C16" s="111"/>
      <c r="D16" s="111"/>
      <c r="E16" s="111"/>
      <c r="F16" s="111"/>
      <c r="G16" s="111"/>
      <c r="H16" s="111"/>
      <c r="I16" s="111"/>
      <c r="J16" s="111"/>
    </row>
    <row r="17" spans="1:10" s="77" customFormat="1" ht="25.5" customHeight="1" x14ac:dyDescent="0.25">
      <c r="A17" s="10" t="str">
        <f>Index!$A$12</f>
        <v>Contact: Office fédéral de la statistique (OFS), Indicateurs de la formation, EducIndicators@bfs.admin.ch</v>
      </c>
      <c r="B17" s="10"/>
      <c r="C17" s="10"/>
      <c r="D17" s="10"/>
      <c r="E17" s="10"/>
      <c r="F17" s="10"/>
      <c r="G17" s="10"/>
      <c r="H17" s="10"/>
      <c r="I17" s="10"/>
      <c r="J17" s="10"/>
    </row>
    <row r="18" spans="1:10" x14ac:dyDescent="0.25">
      <c r="B18" s="9"/>
      <c r="C18" s="9"/>
      <c r="D18" s="9"/>
      <c r="E18" s="9"/>
      <c r="F18" s="9"/>
      <c r="G18" s="9"/>
      <c r="H18" s="9"/>
    </row>
  </sheetData>
  <mergeCells count="4">
    <mergeCell ref="C4:F4"/>
    <mergeCell ref="G4:I4"/>
    <mergeCell ref="A14:J14"/>
    <mergeCell ref="A16:J16"/>
  </mergeCells>
  <hyperlinks>
    <hyperlink ref="A1" location="Index!A1" display="Retour" xr:uid="{00000000-0004-0000-0300-000000000000}"/>
  </hyperlinks>
  <pageMargins left="0.7" right="0.7" top="0.75" bottom="0.75" header="0.3" footer="0.3"/>
  <pageSetup paperSize="9" scale="9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61"/>
  <sheetViews>
    <sheetView showGridLines="0" zoomScaleNormal="100" workbookViewId="0">
      <pane ySplit="4" topLeftCell="A5" activePane="bottomLeft" state="frozen"/>
      <selection pane="bottomLeft"/>
    </sheetView>
  </sheetViews>
  <sheetFormatPr baseColWidth="10" defaultColWidth="12.54296875" defaultRowHeight="14" x14ac:dyDescent="0.3"/>
  <cols>
    <col min="1" max="1" width="29.26953125" style="27" customWidth="1"/>
    <col min="2" max="2" width="6.7265625" style="27" customWidth="1"/>
    <col min="3" max="3" width="6.7265625" style="27" hidden="1" customWidth="1"/>
    <col min="4" max="4" width="6.7265625" style="27" customWidth="1"/>
    <col min="5" max="8" width="6.7265625" style="27" hidden="1" customWidth="1"/>
    <col min="9" max="9" width="6.7265625" style="27" customWidth="1"/>
    <col min="10" max="10" width="6.7265625" style="27" hidden="1" customWidth="1"/>
    <col min="11" max="21" width="6.7265625" style="27" customWidth="1"/>
    <col min="22" max="23" width="6.1796875" style="27" customWidth="1"/>
    <col min="24" max="16384" width="12.54296875" style="27"/>
  </cols>
  <sheetData>
    <row r="1" spans="1:23" s="80" customFormat="1" ht="25.5" customHeight="1" x14ac:dyDescent="0.25">
      <c r="A1" s="79" t="s">
        <v>13</v>
      </c>
    </row>
    <row r="2" spans="1:23" s="13" customFormat="1" ht="13.5" customHeight="1" x14ac:dyDescent="0.25">
      <c r="A2" s="42" t="str">
        <f>CONCATENATE(Index!A1," selon le sexe et le groupe d'âge, de 2003 à ",RIGHT(Index!A11,4)-1)</f>
        <v>Revenu professionnel relatif selon le sexe et le groupe d'âge, de 2003 à 2022</v>
      </c>
      <c r="B2" s="5"/>
      <c r="C2" s="5"/>
      <c r="D2" s="5"/>
      <c r="E2" s="4"/>
      <c r="Q2" s="60"/>
      <c r="R2" s="60"/>
      <c r="S2" s="60"/>
      <c r="T2" s="60"/>
      <c r="U2" s="60" t="s">
        <v>42</v>
      </c>
    </row>
    <row r="3" spans="1:23" s="7" customFormat="1" ht="14.25" customHeight="1" x14ac:dyDescent="0.25">
      <c r="A3" s="6" t="s">
        <v>39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23" s="21" customFormat="1" ht="13.5" customHeight="1" x14ac:dyDescent="0.25">
      <c r="A4" s="30"/>
      <c r="B4" s="46">
        <v>2003</v>
      </c>
      <c r="C4" s="46">
        <v>2004</v>
      </c>
      <c r="D4" s="46">
        <v>2005</v>
      </c>
      <c r="E4" s="46">
        <v>2006</v>
      </c>
      <c r="F4" s="46">
        <v>2007</v>
      </c>
      <c r="G4" s="46">
        <v>2008</v>
      </c>
      <c r="H4" s="46">
        <v>2009</v>
      </c>
      <c r="I4" s="46" t="s">
        <v>54</v>
      </c>
      <c r="J4" s="46">
        <v>2011</v>
      </c>
      <c r="K4" s="46">
        <v>2012</v>
      </c>
      <c r="L4" s="46">
        <v>2013</v>
      </c>
      <c r="M4" s="46">
        <v>2014</v>
      </c>
      <c r="N4" s="46">
        <v>2015</v>
      </c>
      <c r="O4" s="46">
        <v>2016</v>
      </c>
      <c r="P4" s="46">
        <v>2017</v>
      </c>
      <c r="Q4" s="78">
        <v>2018</v>
      </c>
      <c r="R4" s="95">
        <v>2019</v>
      </c>
      <c r="S4" s="46">
        <v>2020</v>
      </c>
      <c r="T4" s="103" t="s">
        <v>61</v>
      </c>
      <c r="U4" s="108">
        <v>2022</v>
      </c>
    </row>
    <row r="5" spans="1:23" s="53" customFormat="1" ht="13.5" customHeight="1" x14ac:dyDescent="0.25">
      <c r="A5" s="59" t="s">
        <v>12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</row>
    <row r="6" spans="1:23" s="53" customFormat="1" ht="13.5" customHeight="1" x14ac:dyDescent="0.25">
      <c r="A6" s="19" t="s">
        <v>8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</row>
    <row r="7" spans="1:23" s="54" customFormat="1" ht="13.5" customHeight="1" x14ac:dyDescent="0.2">
      <c r="A7" s="16" t="s">
        <v>21</v>
      </c>
      <c r="B7" s="86">
        <v>100</v>
      </c>
      <c r="C7" s="86">
        <v>100</v>
      </c>
      <c r="D7" s="86">
        <v>100</v>
      </c>
      <c r="E7" s="86">
        <v>100</v>
      </c>
      <c r="F7" s="86">
        <v>100</v>
      </c>
      <c r="G7" s="86">
        <v>100</v>
      </c>
      <c r="H7" s="86">
        <v>100</v>
      </c>
      <c r="I7" s="86">
        <v>100</v>
      </c>
      <c r="J7" s="86">
        <v>100</v>
      </c>
      <c r="K7" s="86">
        <v>100</v>
      </c>
      <c r="L7" s="86">
        <v>100</v>
      </c>
      <c r="M7" s="86">
        <v>100</v>
      </c>
      <c r="N7" s="86">
        <v>100</v>
      </c>
      <c r="O7" s="86">
        <v>100</v>
      </c>
      <c r="P7" s="86">
        <v>100</v>
      </c>
      <c r="Q7" s="86">
        <v>100</v>
      </c>
      <c r="R7" s="86">
        <v>100</v>
      </c>
      <c r="S7" s="86">
        <v>100</v>
      </c>
      <c r="T7" s="86">
        <v>100</v>
      </c>
      <c r="U7" s="86">
        <v>100</v>
      </c>
      <c r="V7" s="86"/>
      <c r="W7" s="86"/>
    </row>
    <row r="8" spans="1:23" s="54" customFormat="1" ht="13.5" customHeight="1" x14ac:dyDescent="0.2">
      <c r="A8" s="16" t="s">
        <v>19</v>
      </c>
      <c r="B8" s="11">
        <v>131.47999999999999</v>
      </c>
      <c r="C8" s="11">
        <v>132.87</v>
      </c>
      <c r="D8" s="11">
        <v>131.05000000000001</v>
      </c>
      <c r="E8" s="11">
        <v>131.13999999999999</v>
      </c>
      <c r="F8" s="11">
        <v>131.80000000000001</v>
      </c>
      <c r="G8" s="11">
        <v>130.81</v>
      </c>
      <c r="H8" s="11">
        <v>131.87</v>
      </c>
      <c r="I8" s="11">
        <v>131.51</v>
      </c>
      <c r="J8" s="11">
        <v>130.19999999999999</v>
      </c>
      <c r="K8" s="11">
        <v>130</v>
      </c>
      <c r="L8" s="11">
        <v>128.21</v>
      </c>
      <c r="M8" s="11">
        <v>131.08000000000001</v>
      </c>
      <c r="N8" s="11">
        <v>129.32</v>
      </c>
      <c r="O8" s="11">
        <v>126.89</v>
      </c>
      <c r="P8" s="11">
        <v>126.29</v>
      </c>
      <c r="Q8" s="11">
        <v>129.72</v>
      </c>
      <c r="R8" s="11">
        <v>129.19999999999999</v>
      </c>
      <c r="S8" s="11">
        <v>125.68</v>
      </c>
      <c r="T8" s="11">
        <v>124.96</v>
      </c>
      <c r="U8" s="11">
        <v>124.38</v>
      </c>
      <c r="V8" s="11"/>
      <c r="W8" s="11"/>
    </row>
    <row r="9" spans="1:23" s="54" customFormat="1" ht="13.5" customHeight="1" x14ac:dyDescent="0.2">
      <c r="A9" s="17" t="s">
        <v>22</v>
      </c>
      <c r="B9" s="11">
        <v>128.72999999999999</v>
      </c>
      <c r="C9" s="11">
        <v>129.85</v>
      </c>
      <c r="D9" s="11">
        <v>127.95</v>
      </c>
      <c r="E9" s="11">
        <v>128.72999999999999</v>
      </c>
      <c r="F9" s="11">
        <v>128.21</v>
      </c>
      <c r="G9" s="11">
        <v>127.44</v>
      </c>
      <c r="H9" s="11">
        <v>128.57</v>
      </c>
      <c r="I9" s="11">
        <v>128.57</v>
      </c>
      <c r="J9" s="11">
        <v>127.17</v>
      </c>
      <c r="K9" s="11">
        <v>128.12</v>
      </c>
      <c r="L9" s="11">
        <v>126.7</v>
      </c>
      <c r="M9" s="11">
        <v>128.97999999999999</v>
      </c>
      <c r="N9" s="11">
        <v>127.36</v>
      </c>
      <c r="O9" s="11">
        <v>125.26</v>
      </c>
      <c r="P9" s="11">
        <v>124.32</v>
      </c>
      <c r="Q9" s="11">
        <v>128.01</v>
      </c>
      <c r="R9" s="11">
        <v>127.26</v>
      </c>
      <c r="S9" s="11">
        <v>124.62</v>
      </c>
      <c r="T9" s="11">
        <v>122.81</v>
      </c>
      <c r="U9" s="11">
        <v>123.27</v>
      </c>
    </row>
    <row r="10" spans="1:23" s="54" customFormat="1" ht="13.5" customHeight="1" x14ac:dyDescent="0.2">
      <c r="A10" s="17" t="s">
        <v>23</v>
      </c>
      <c r="B10" s="11">
        <v>153.75</v>
      </c>
      <c r="C10" s="11">
        <v>154.01</v>
      </c>
      <c r="D10" s="11">
        <v>152.53</v>
      </c>
      <c r="E10" s="11">
        <v>152.87</v>
      </c>
      <c r="F10" s="11">
        <v>152.6</v>
      </c>
      <c r="G10" s="11">
        <v>153.13999999999999</v>
      </c>
      <c r="H10" s="11">
        <v>151.43</v>
      </c>
      <c r="I10" s="11">
        <v>147.62</v>
      </c>
      <c r="J10" s="11">
        <v>146.74</v>
      </c>
      <c r="K10" s="11">
        <v>144.5</v>
      </c>
      <c r="L10" s="11">
        <v>138.88999999999999</v>
      </c>
      <c r="M10" s="11">
        <v>147.15</v>
      </c>
      <c r="N10" s="11">
        <v>141.58000000000001</v>
      </c>
      <c r="O10" s="11">
        <v>135.41999999999999</v>
      </c>
      <c r="P10" s="11">
        <v>137.06</v>
      </c>
      <c r="Q10" s="11">
        <v>140.74</v>
      </c>
      <c r="R10" s="11">
        <v>137.5</v>
      </c>
      <c r="S10" s="11">
        <v>131.71</v>
      </c>
      <c r="T10" s="11">
        <v>134.07</v>
      </c>
      <c r="U10" s="11">
        <v>131.93</v>
      </c>
    </row>
    <row r="11" spans="1:23" s="54" customFormat="1" ht="13.5" customHeight="1" x14ac:dyDescent="0.2">
      <c r="A11" s="16" t="s">
        <v>20</v>
      </c>
      <c r="B11" s="11">
        <v>171.83</v>
      </c>
      <c r="C11" s="11">
        <v>173.64</v>
      </c>
      <c r="D11" s="11">
        <v>169.75</v>
      </c>
      <c r="E11" s="11">
        <v>173.5</v>
      </c>
      <c r="F11" s="11">
        <v>175.7</v>
      </c>
      <c r="G11" s="11">
        <v>176.02</v>
      </c>
      <c r="H11" s="11">
        <v>171.43</v>
      </c>
      <c r="I11" s="11">
        <v>172.82</v>
      </c>
      <c r="J11" s="11">
        <v>173.16</v>
      </c>
      <c r="K11" s="11">
        <v>172.33</v>
      </c>
      <c r="L11" s="11">
        <v>171.64</v>
      </c>
      <c r="M11" s="11">
        <v>173.02</v>
      </c>
      <c r="N11" s="11">
        <v>169.59</v>
      </c>
      <c r="O11" s="11">
        <v>166.47</v>
      </c>
      <c r="P11" s="11">
        <v>165.75</v>
      </c>
      <c r="Q11" s="11">
        <v>170.63</v>
      </c>
      <c r="R11" s="11">
        <v>168.58</v>
      </c>
      <c r="S11" s="11">
        <v>165.33</v>
      </c>
      <c r="T11" s="11">
        <v>165.04</v>
      </c>
      <c r="U11" s="11">
        <v>165.25</v>
      </c>
    </row>
    <row r="12" spans="1:23" s="54" customFormat="1" ht="13.5" customHeight="1" x14ac:dyDescent="0.2">
      <c r="A12" s="17" t="s">
        <v>2</v>
      </c>
      <c r="B12" s="11">
        <v>163.41</v>
      </c>
      <c r="C12" s="11">
        <v>166.09</v>
      </c>
      <c r="D12" s="11">
        <v>159.36000000000001</v>
      </c>
      <c r="E12" s="11">
        <v>162.65</v>
      </c>
      <c r="F12" s="11">
        <v>167.02</v>
      </c>
      <c r="G12" s="11">
        <v>164.29</v>
      </c>
      <c r="H12" s="11">
        <v>160.71</v>
      </c>
      <c r="I12" s="11">
        <v>156.96</v>
      </c>
      <c r="J12" s="11">
        <v>158.97</v>
      </c>
      <c r="K12" s="11">
        <v>157.94999999999999</v>
      </c>
      <c r="L12" s="11">
        <v>158.72999999999999</v>
      </c>
      <c r="M12" s="11">
        <v>160.59</v>
      </c>
      <c r="N12" s="11">
        <v>156.76</v>
      </c>
      <c r="O12" s="11">
        <v>156.29</v>
      </c>
      <c r="P12" s="11">
        <v>155.66999999999999</v>
      </c>
      <c r="Q12" s="11">
        <v>159.71</v>
      </c>
      <c r="R12" s="11">
        <v>156.25</v>
      </c>
      <c r="S12" s="11">
        <v>155.43</v>
      </c>
      <c r="T12" s="11">
        <v>151.82</v>
      </c>
      <c r="U12" s="11">
        <v>154.03</v>
      </c>
    </row>
    <row r="13" spans="1:23" s="54" customFormat="1" ht="13.5" customHeight="1" x14ac:dyDescent="0.2">
      <c r="A13" s="17" t="s">
        <v>3</v>
      </c>
      <c r="B13" s="11">
        <v>184.01</v>
      </c>
      <c r="C13" s="11">
        <v>186.98</v>
      </c>
      <c r="D13" s="11">
        <v>182.19</v>
      </c>
      <c r="E13" s="11">
        <v>189.91</v>
      </c>
      <c r="F13" s="11">
        <v>185.3</v>
      </c>
      <c r="G13" s="11">
        <v>184.19</v>
      </c>
      <c r="H13" s="11">
        <v>181.32</v>
      </c>
      <c r="I13" s="11">
        <v>183.21</v>
      </c>
      <c r="J13" s="11">
        <v>182.07</v>
      </c>
      <c r="K13" s="11">
        <v>182</v>
      </c>
      <c r="L13" s="11">
        <v>180.01</v>
      </c>
      <c r="M13" s="11">
        <v>180.67</v>
      </c>
      <c r="N13" s="11">
        <v>179.7</v>
      </c>
      <c r="O13" s="11">
        <v>172.56</v>
      </c>
      <c r="P13" s="11">
        <v>172.38</v>
      </c>
      <c r="Q13" s="11">
        <v>177.74</v>
      </c>
      <c r="R13" s="11">
        <v>175.5</v>
      </c>
      <c r="S13" s="11">
        <v>172.56</v>
      </c>
      <c r="T13" s="11">
        <v>172.37</v>
      </c>
      <c r="U13" s="11">
        <v>172.62</v>
      </c>
    </row>
    <row r="14" spans="1:23" s="53" customFormat="1" ht="13.5" customHeight="1" x14ac:dyDescent="0.25">
      <c r="A14" s="19" t="s">
        <v>9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</row>
    <row r="15" spans="1:23" s="55" customFormat="1" ht="13.5" customHeight="1" x14ac:dyDescent="0.2">
      <c r="A15" s="16" t="s">
        <v>21</v>
      </c>
      <c r="B15" s="86">
        <v>100</v>
      </c>
      <c r="C15" s="86">
        <v>100</v>
      </c>
      <c r="D15" s="86">
        <v>100</v>
      </c>
      <c r="E15" s="86">
        <v>100</v>
      </c>
      <c r="F15" s="86">
        <v>100</v>
      </c>
      <c r="G15" s="86">
        <v>100</v>
      </c>
      <c r="H15" s="86">
        <v>100</v>
      </c>
      <c r="I15" s="86">
        <v>100</v>
      </c>
      <c r="J15" s="86">
        <v>100</v>
      </c>
      <c r="K15" s="86">
        <v>100</v>
      </c>
      <c r="L15" s="86">
        <v>100</v>
      </c>
      <c r="M15" s="86">
        <v>100</v>
      </c>
      <c r="N15" s="86">
        <v>100</v>
      </c>
      <c r="O15" s="86">
        <v>100</v>
      </c>
      <c r="P15" s="86">
        <v>100</v>
      </c>
      <c r="Q15" s="86">
        <v>100</v>
      </c>
      <c r="R15" s="86">
        <v>100</v>
      </c>
      <c r="S15" s="86">
        <v>100</v>
      </c>
      <c r="T15" s="86">
        <v>100</v>
      </c>
      <c r="U15" s="86">
        <v>100</v>
      </c>
    </row>
    <row r="16" spans="1:23" s="55" customFormat="1" ht="13.5" customHeight="1" x14ac:dyDescent="0.2">
      <c r="A16" s="16" t="s">
        <v>19</v>
      </c>
      <c r="B16" s="11">
        <v>122.49</v>
      </c>
      <c r="C16" s="11">
        <v>122.35</v>
      </c>
      <c r="D16" s="11">
        <v>120.98</v>
      </c>
      <c r="E16" s="11">
        <v>120.65</v>
      </c>
      <c r="F16" s="11">
        <v>120.47</v>
      </c>
      <c r="G16" s="11">
        <v>120.63</v>
      </c>
      <c r="H16" s="11">
        <v>123.02</v>
      </c>
      <c r="I16" s="11">
        <v>119.52</v>
      </c>
      <c r="J16" s="11">
        <v>119.31</v>
      </c>
      <c r="K16" s="11">
        <v>120.31</v>
      </c>
      <c r="L16" s="11">
        <v>119.38</v>
      </c>
      <c r="M16" s="11">
        <v>119.04</v>
      </c>
      <c r="N16" s="11">
        <v>117.46</v>
      </c>
      <c r="O16" s="11">
        <v>117.4</v>
      </c>
      <c r="P16" s="11">
        <v>116.44</v>
      </c>
      <c r="Q16" s="11">
        <v>118.7</v>
      </c>
      <c r="R16" s="11">
        <v>117.98</v>
      </c>
      <c r="S16" s="11">
        <v>118.98</v>
      </c>
      <c r="T16" s="11">
        <v>117.46</v>
      </c>
      <c r="U16" s="11">
        <v>116.89</v>
      </c>
    </row>
    <row r="17" spans="1:21" s="55" customFormat="1" ht="13.5" customHeight="1" x14ac:dyDescent="0.2">
      <c r="A17" s="17" t="s">
        <v>22</v>
      </c>
      <c r="B17" s="11">
        <v>122.11</v>
      </c>
      <c r="C17" s="11">
        <v>121.55</v>
      </c>
      <c r="D17" s="11">
        <v>120.59</v>
      </c>
      <c r="E17" s="11">
        <v>120.51</v>
      </c>
      <c r="F17" s="11">
        <v>119.97</v>
      </c>
      <c r="G17" s="11">
        <v>120.28</v>
      </c>
      <c r="H17" s="11">
        <v>122.17</v>
      </c>
      <c r="I17" s="11">
        <v>119.04</v>
      </c>
      <c r="J17" s="11">
        <v>119.05</v>
      </c>
      <c r="K17" s="11">
        <v>120.19</v>
      </c>
      <c r="L17" s="11">
        <v>119.51</v>
      </c>
      <c r="M17" s="11">
        <v>118.82</v>
      </c>
      <c r="N17" s="11">
        <v>118.01</v>
      </c>
      <c r="O17" s="11">
        <v>117.69</v>
      </c>
      <c r="P17" s="11">
        <v>116.76</v>
      </c>
      <c r="Q17" s="11">
        <v>119.25</v>
      </c>
      <c r="R17" s="11">
        <v>117.99</v>
      </c>
      <c r="S17" s="11">
        <v>118.74</v>
      </c>
      <c r="T17" s="11">
        <v>117.73</v>
      </c>
      <c r="U17" s="11">
        <v>117.07</v>
      </c>
    </row>
    <row r="18" spans="1:21" s="55" customFormat="1" ht="13.5" customHeight="1" x14ac:dyDescent="0.2">
      <c r="A18" s="17" t="s">
        <v>23</v>
      </c>
      <c r="B18" s="11">
        <v>141.33000000000001</v>
      </c>
      <c r="C18" s="11">
        <v>140.81</v>
      </c>
      <c r="D18" s="11">
        <v>136.69</v>
      </c>
      <c r="E18" s="11">
        <v>127.98</v>
      </c>
      <c r="F18" s="11">
        <v>129.93</v>
      </c>
      <c r="G18" s="11">
        <v>121.78</v>
      </c>
      <c r="H18" s="11">
        <v>127.23</v>
      </c>
      <c r="I18" s="11">
        <v>125.64</v>
      </c>
      <c r="J18" s="11">
        <v>120.32</v>
      </c>
      <c r="K18" s="11">
        <v>123.17</v>
      </c>
      <c r="L18" s="11">
        <v>118.39</v>
      </c>
      <c r="M18" s="11">
        <v>120.68</v>
      </c>
      <c r="N18" s="11">
        <v>115.82</v>
      </c>
      <c r="O18" s="11">
        <v>116.49</v>
      </c>
      <c r="P18" s="11">
        <v>114.95</v>
      </c>
      <c r="Q18" s="11">
        <v>116.33</v>
      </c>
      <c r="R18" s="11">
        <v>117.9</v>
      </c>
      <c r="S18" s="11">
        <v>120.05</v>
      </c>
      <c r="T18" s="11">
        <v>115.72</v>
      </c>
      <c r="U18" s="11">
        <v>112.56</v>
      </c>
    </row>
    <row r="19" spans="1:21" s="55" customFormat="1" ht="13.5" customHeight="1" x14ac:dyDescent="0.2">
      <c r="A19" s="16" t="s">
        <v>20</v>
      </c>
      <c r="B19" s="11">
        <v>170.54</v>
      </c>
      <c r="C19" s="11">
        <v>168.3</v>
      </c>
      <c r="D19" s="11">
        <v>168.45</v>
      </c>
      <c r="E19" s="11">
        <v>168.52</v>
      </c>
      <c r="F19" s="11">
        <v>169.81</v>
      </c>
      <c r="G19" s="11">
        <v>170.63</v>
      </c>
      <c r="H19" s="11">
        <v>170.91</v>
      </c>
      <c r="I19" s="11">
        <v>171.31</v>
      </c>
      <c r="J19" s="11">
        <v>167.1</v>
      </c>
      <c r="K19" s="11">
        <v>169.62</v>
      </c>
      <c r="L19" s="11">
        <v>168.86</v>
      </c>
      <c r="M19" s="11">
        <v>166.82</v>
      </c>
      <c r="N19" s="11">
        <v>164.29</v>
      </c>
      <c r="O19" s="11">
        <v>164.21</v>
      </c>
      <c r="P19" s="11">
        <v>164.39</v>
      </c>
      <c r="Q19" s="11">
        <v>166.46</v>
      </c>
      <c r="R19" s="11">
        <v>164.75</v>
      </c>
      <c r="S19" s="11">
        <v>165.57</v>
      </c>
      <c r="T19" s="11">
        <v>162.37</v>
      </c>
      <c r="U19" s="11">
        <v>164.22</v>
      </c>
    </row>
    <row r="20" spans="1:21" s="55" customFormat="1" ht="13.5" customHeight="1" x14ac:dyDescent="0.2">
      <c r="A20" s="17" t="s">
        <v>2</v>
      </c>
      <c r="B20" s="11">
        <v>159.24</v>
      </c>
      <c r="C20" s="11">
        <v>156.88999999999999</v>
      </c>
      <c r="D20" s="11">
        <v>157.28</v>
      </c>
      <c r="E20" s="11">
        <v>156.78</v>
      </c>
      <c r="F20" s="11">
        <v>158.01</v>
      </c>
      <c r="G20" s="11">
        <v>156.01</v>
      </c>
      <c r="H20" s="11">
        <v>157.87</v>
      </c>
      <c r="I20" s="11">
        <v>155.11000000000001</v>
      </c>
      <c r="J20" s="11">
        <v>150.83000000000001</v>
      </c>
      <c r="K20" s="11">
        <v>154.33000000000001</v>
      </c>
      <c r="L20" s="11">
        <v>154.76</v>
      </c>
      <c r="M20" s="11">
        <v>152.44999999999999</v>
      </c>
      <c r="N20" s="11">
        <v>151.11000000000001</v>
      </c>
      <c r="O20" s="11">
        <v>149.19</v>
      </c>
      <c r="P20" s="11">
        <v>149.19</v>
      </c>
      <c r="Q20" s="11">
        <v>151.36000000000001</v>
      </c>
      <c r="R20" s="11">
        <v>148.24</v>
      </c>
      <c r="S20" s="11">
        <v>150.36000000000001</v>
      </c>
      <c r="T20" s="11">
        <v>147.16</v>
      </c>
      <c r="U20" s="11">
        <v>146.33000000000001</v>
      </c>
    </row>
    <row r="21" spans="1:21" s="55" customFormat="1" ht="13.5" customHeight="1" x14ac:dyDescent="0.2">
      <c r="A21" s="17" t="s">
        <v>3</v>
      </c>
      <c r="B21" s="11">
        <v>197.82</v>
      </c>
      <c r="C21" s="11">
        <v>196.11</v>
      </c>
      <c r="D21" s="11">
        <v>193</v>
      </c>
      <c r="E21" s="11">
        <v>192.44</v>
      </c>
      <c r="F21" s="11">
        <v>191.53</v>
      </c>
      <c r="G21" s="11">
        <v>188.07</v>
      </c>
      <c r="H21" s="11">
        <v>188.06</v>
      </c>
      <c r="I21" s="11">
        <v>189.6</v>
      </c>
      <c r="J21" s="11">
        <v>183.26</v>
      </c>
      <c r="K21" s="11">
        <v>185.19</v>
      </c>
      <c r="L21" s="11">
        <v>183.86</v>
      </c>
      <c r="M21" s="11">
        <v>179.33</v>
      </c>
      <c r="N21" s="11">
        <v>176.55</v>
      </c>
      <c r="O21" s="11">
        <v>176.83</v>
      </c>
      <c r="P21" s="11">
        <v>178.11</v>
      </c>
      <c r="Q21" s="11">
        <v>179.75</v>
      </c>
      <c r="R21" s="11">
        <v>179.04</v>
      </c>
      <c r="S21" s="11">
        <v>178.29</v>
      </c>
      <c r="T21" s="11">
        <v>176.01</v>
      </c>
      <c r="U21" s="11">
        <v>177.54</v>
      </c>
    </row>
    <row r="22" spans="1:21" s="53" customFormat="1" ht="13.5" customHeight="1" x14ac:dyDescent="0.25">
      <c r="A22" s="59" t="s">
        <v>38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</row>
    <row r="23" spans="1:21" s="53" customFormat="1" ht="13.5" customHeight="1" x14ac:dyDescent="0.25">
      <c r="A23" s="19" t="s">
        <v>34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</row>
    <row r="24" spans="1:21" s="54" customFormat="1" ht="13.5" customHeight="1" x14ac:dyDescent="0.2">
      <c r="A24" s="16" t="s">
        <v>21</v>
      </c>
      <c r="B24" s="86">
        <v>100</v>
      </c>
      <c r="C24" s="86">
        <v>100</v>
      </c>
      <c r="D24" s="86">
        <v>100</v>
      </c>
      <c r="E24" s="86">
        <v>100</v>
      </c>
      <c r="F24" s="86">
        <v>100</v>
      </c>
      <c r="G24" s="86">
        <v>100</v>
      </c>
      <c r="H24" s="86">
        <v>100</v>
      </c>
      <c r="I24" s="86">
        <v>100</v>
      </c>
      <c r="J24" s="86">
        <v>100</v>
      </c>
      <c r="K24" s="86">
        <v>100</v>
      </c>
      <c r="L24" s="86">
        <v>100</v>
      </c>
      <c r="M24" s="86">
        <v>100</v>
      </c>
      <c r="N24" s="86">
        <v>100</v>
      </c>
      <c r="O24" s="86">
        <v>100</v>
      </c>
      <c r="P24" s="86">
        <v>100</v>
      </c>
      <c r="Q24" s="86">
        <v>100</v>
      </c>
      <c r="R24" s="86">
        <v>100</v>
      </c>
      <c r="S24" s="86">
        <v>100</v>
      </c>
      <c r="T24" s="86">
        <v>100</v>
      </c>
      <c r="U24" s="86">
        <v>100</v>
      </c>
    </row>
    <row r="25" spans="1:21" s="54" customFormat="1" ht="13.5" customHeight="1" x14ac:dyDescent="0.2">
      <c r="A25" s="16" t="s">
        <v>19</v>
      </c>
      <c r="B25" s="11">
        <v>124.61</v>
      </c>
      <c r="C25" s="11">
        <v>129.05000000000001</v>
      </c>
      <c r="D25" s="11">
        <v>123.87</v>
      </c>
      <c r="E25" s="11">
        <v>124.15</v>
      </c>
      <c r="F25" s="11">
        <v>125.86</v>
      </c>
      <c r="G25" s="11">
        <v>125.71</v>
      </c>
      <c r="H25" s="11">
        <v>121.96</v>
      </c>
      <c r="I25" s="11">
        <v>120.51</v>
      </c>
      <c r="J25" s="11">
        <v>119.81</v>
      </c>
      <c r="K25" s="11">
        <v>123.38</v>
      </c>
      <c r="L25" s="11">
        <v>122.17</v>
      </c>
      <c r="M25" s="11">
        <v>116.09</v>
      </c>
      <c r="N25" s="11">
        <v>119.77</v>
      </c>
      <c r="O25" s="11">
        <v>118.45</v>
      </c>
      <c r="P25" s="11">
        <v>117.13</v>
      </c>
      <c r="Q25" s="11">
        <v>122.4</v>
      </c>
      <c r="R25" s="11">
        <v>121.68</v>
      </c>
      <c r="S25" s="11">
        <v>118.34</v>
      </c>
      <c r="T25" s="11">
        <v>116.62</v>
      </c>
      <c r="U25" s="11">
        <v>113.98</v>
      </c>
    </row>
    <row r="26" spans="1:21" s="54" customFormat="1" ht="13.5" customHeight="1" x14ac:dyDescent="0.2">
      <c r="A26" s="17" t="s">
        <v>22</v>
      </c>
      <c r="B26" s="11">
        <v>124.04</v>
      </c>
      <c r="C26" s="11">
        <v>127.92</v>
      </c>
      <c r="D26" s="11">
        <v>122.87</v>
      </c>
      <c r="E26" s="11">
        <v>124.15</v>
      </c>
      <c r="F26" s="11">
        <v>125.85</v>
      </c>
      <c r="G26" s="11">
        <v>125.32</v>
      </c>
      <c r="H26" s="11">
        <v>121.82</v>
      </c>
      <c r="I26" s="11">
        <v>119.56</v>
      </c>
      <c r="J26" s="11">
        <v>119.12</v>
      </c>
      <c r="K26" s="11">
        <v>122.45</v>
      </c>
      <c r="L26" s="11">
        <v>122.17</v>
      </c>
      <c r="M26" s="11">
        <v>114.97</v>
      </c>
      <c r="N26" s="11">
        <v>118.95</v>
      </c>
      <c r="O26" s="11">
        <v>119.37</v>
      </c>
      <c r="P26" s="11">
        <v>117.13</v>
      </c>
      <c r="Q26" s="11">
        <v>122.56</v>
      </c>
      <c r="R26" s="11">
        <v>121.64</v>
      </c>
      <c r="S26" s="11">
        <v>118</v>
      </c>
      <c r="T26" s="11">
        <v>115.79</v>
      </c>
      <c r="U26" s="11">
        <v>114.95</v>
      </c>
    </row>
    <row r="27" spans="1:21" s="54" customFormat="1" ht="13.5" customHeight="1" x14ac:dyDescent="0.2">
      <c r="A27" s="17" t="s">
        <v>23</v>
      </c>
      <c r="B27" s="11">
        <v>131.47</v>
      </c>
      <c r="C27" s="11">
        <v>134.84</v>
      </c>
      <c r="D27" s="11">
        <v>130.21</v>
      </c>
      <c r="E27" s="11">
        <v>127.41</v>
      </c>
      <c r="F27" s="11">
        <v>126.43</v>
      </c>
      <c r="G27" s="11">
        <v>128.19</v>
      </c>
      <c r="H27" s="11">
        <v>125</v>
      </c>
      <c r="I27" s="11">
        <v>125.27</v>
      </c>
      <c r="J27" s="11">
        <v>122.59</v>
      </c>
      <c r="K27" s="11">
        <v>126.66</v>
      </c>
      <c r="L27" s="11">
        <v>123.65</v>
      </c>
      <c r="M27" s="11">
        <v>121.78</v>
      </c>
      <c r="N27" s="11">
        <v>122</v>
      </c>
      <c r="O27" s="11">
        <v>117.55</v>
      </c>
      <c r="P27" s="11">
        <v>118.91</v>
      </c>
      <c r="Q27" s="11">
        <v>121.61</v>
      </c>
      <c r="R27" s="11">
        <v>121.96</v>
      </c>
      <c r="S27" s="11">
        <v>119.07</v>
      </c>
      <c r="T27" s="11">
        <v>118.34</v>
      </c>
      <c r="U27" s="11">
        <v>110.69</v>
      </c>
    </row>
    <row r="28" spans="1:21" s="54" customFormat="1" ht="13.5" customHeight="1" x14ac:dyDescent="0.2">
      <c r="A28" s="16" t="s">
        <v>20</v>
      </c>
      <c r="B28" s="11">
        <v>160.52000000000001</v>
      </c>
      <c r="C28" s="11">
        <v>163.16</v>
      </c>
      <c r="D28" s="11">
        <v>155.88</v>
      </c>
      <c r="E28" s="11">
        <v>155.18</v>
      </c>
      <c r="F28" s="11">
        <v>159.71</v>
      </c>
      <c r="G28" s="11">
        <v>159.71</v>
      </c>
      <c r="H28" s="11">
        <v>155.27000000000001</v>
      </c>
      <c r="I28" s="11">
        <v>155.19999999999999</v>
      </c>
      <c r="J28" s="11">
        <v>152.58000000000001</v>
      </c>
      <c r="K28" s="11">
        <v>155.88</v>
      </c>
      <c r="L28" s="11">
        <v>155.94999999999999</v>
      </c>
      <c r="M28" s="11">
        <v>146.26</v>
      </c>
      <c r="N28" s="11">
        <v>149.44</v>
      </c>
      <c r="O28" s="11">
        <v>149.87</v>
      </c>
      <c r="P28" s="11">
        <v>149.02000000000001</v>
      </c>
      <c r="Q28" s="11">
        <v>155.16</v>
      </c>
      <c r="R28" s="11">
        <v>154.15</v>
      </c>
      <c r="S28" s="11">
        <v>148.72</v>
      </c>
      <c r="T28" s="11">
        <v>147.87</v>
      </c>
      <c r="U28" s="11">
        <v>148.22</v>
      </c>
    </row>
    <row r="29" spans="1:21" s="54" customFormat="1" ht="13.5" customHeight="1" x14ac:dyDescent="0.2">
      <c r="A29" s="17" t="s">
        <v>2</v>
      </c>
      <c r="B29" s="11">
        <v>157.55000000000001</v>
      </c>
      <c r="C29" s="11">
        <v>160.35</v>
      </c>
      <c r="D29" s="11">
        <v>150.52000000000001</v>
      </c>
      <c r="E29" s="11">
        <v>150.91</v>
      </c>
      <c r="F29" s="11">
        <v>155.6</v>
      </c>
      <c r="G29" s="11">
        <v>153.06</v>
      </c>
      <c r="H29" s="11">
        <v>150.5</v>
      </c>
      <c r="I29" s="11">
        <v>144.72</v>
      </c>
      <c r="J29" s="11">
        <v>143.81</v>
      </c>
      <c r="K29" s="11">
        <v>149.66</v>
      </c>
      <c r="L29" s="11">
        <v>148.13</v>
      </c>
      <c r="M29" s="11">
        <v>139.77000000000001</v>
      </c>
      <c r="N29" s="11">
        <v>145.35</v>
      </c>
      <c r="O29" s="11">
        <v>144.1</v>
      </c>
      <c r="P29" s="11">
        <v>143.16</v>
      </c>
      <c r="Q29" s="11">
        <v>149.44</v>
      </c>
      <c r="R29" s="11">
        <v>146.11000000000001</v>
      </c>
      <c r="S29" s="11">
        <v>142.51</v>
      </c>
      <c r="T29" s="11">
        <v>139.61000000000001</v>
      </c>
      <c r="U29" s="11">
        <v>142.72</v>
      </c>
    </row>
    <row r="30" spans="1:21" s="54" customFormat="1" ht="13.5" customHeight="1" x14ac:dyDescent="0.2">
      <c r="A30" s="17" t="s">
        <v>3</v>
      </c>
      <c r="B30" s="11">
        <v>166.57</v>
      </c>
      <c r="C30" s="11">
        <v>169.96</v>
      </c>
      <c r="D30" s="11">
        <v>166.74</v>
      </c>
      <c r="E30" s="11">
        <v>163.80000000000001</v>
      </c>
      <c r="F30" s="11">
        <v>167.69</v>
      </c>
      <c r="G30" s="11">
        <v>164.84</v>
      </c>
      <c r="H30" s="11">
        <v>158.54</v>
      </c>
      <c r="I30" s="11">
        <v>160.75</v>
      </c>
      <c r="J30" s="11">
        <v>158.13999999999999</v>
      </c>
      <c r="K30" s="11">
        <v>159.44999999999999</v>
      </c>
      <c r="L30" s="11">
        <v>159.19</v>
      </c>
      <c r="M30" s="11">
        <v>148.83000000000001</v>
      </c>
      <c r="N30" s="11">
        <v>153.07</v>
      </c>
      <c r="O30" s="11">
        <v>152.22999999999999</v>
      </c>
      <c r="P30" s="11">
        <v>151.43</v>
      </c>
      <c r="Q30" s="11">
        <v>157.22999999999999</v>
      </c>
      <c r="R30" s="11">
        <v>158.63</v>
      </c>
      <c r="S30" s="11">
        <v>151.62</v>
      </c>
      <c r="T30" s="11">
        <v>152.16</v>
      </c>
      <c r="U30" s="11">
        <v>152.01</v>
      </c>
    </row>
    <row r="31" spans="1:21" s="51" customFormat="1" ht="13.5" customHeight="1" x14ac:dyDescent="0.25">
      <c r="A31" s="19" t="s">
        <v>35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</row>
    <row r="32" spans="1:21" s="87" customFormat="1" x14ac:dyDescent="0.3">
      <c r="A32" s="16" t="s">
        <v>21</v>
      </c>
      <c r="B32" s="86">
        <v>100</v>
      </c>
      <c r="C32" s="86">
        <v>100</v>
      </c>
      <c r="D32" s="86">
        <v>100</v>
      </c>
      <c r="E32" s="86">
        <v>100</v>
      </c>
      <c r="F32" s="86">
        <v>100</v>
      </c>
      <c r="G32" s="86">
        <v>100</v>
      </c>
      <c r="H32" s="86">
        <v>100</v>
      </c>
      <c r="I32" s="86">
        <v>100</v>
      </c>
      <c r="J32" s="86">
        <v>100</v>
      </c>
      <c r="K32" s="86">
        <v>100</v>
      </c>
      <c r="L32" s="86">
        <v>100</v>
      </c>
      <c r="M32" s="86">
        <v>100</v>
      </c>
      <c r="N32" s="86">
        <v>100</v>
      </c>
      <c r="O32" s="86">
        <v>100</v>
      </c>
      <c r="P32" s="86">
        <v>100</v>
      </c>
      <c r="Q32" s="86">
        <v>100</v>
      </c>
      <c r="R32" s="86">
        <v>100</v>
      </c>
      <c r="S32" s="86">
        <v>100</v>
      </c>
      <c r="T32" s="86">
        <v>100</v>
      </c>
      <c r="U32" s="86">
        <v>100</v>
      </c>
    </row>
    <row r="33" spans="1:23" x14ac:dyDescent="0.3">
      <c r="A33" s="16" t="s">
        <v>19</v>
      </c>
      <c r="B33" s="11">
        <v>129.38</v>
      </c>
      <c r="C33" s="11">
        <v>127.8</v>
      </c>
      <c r="D33" s="11">
        <v>130</v>
      </c>
      <c r="E33" s="11">
        <v>129.27000000000001</v>
      </c>
      <c r="F33" s="11">
        <v>129.59</v>
      </c>
      <c r="G33" s="11">
        <v>131.27000000000001</v>
      </c>
      <c r="H33" s="11">
        <v>128.83000000000001</v>
      </c>
      <c r="I33" s="11">
        <v>131.58000000000001</v>
      </c>
      <c r="J33" s="11">
        <v>126.84</v>
      </c>
      <c r="K33" s="11">
        <v>128.97</v>
      </c>
      <c r="L33" s="11">
        <v>128.97</v>
      </c>
      <c r="M33" s="11">
        <v>127.47</v>
      </c>
      <c r="N33" s="11">
        <v>122.31</v>
      </c>
      <c r="O33" s="11">
        <v>120.68</v>
      </c>
      <c r="P33" s="11">
        <v>126.11</v>
      </c>
      <c r="Q33" s="11">
        <v>125.54</v>
      </c>
      <c r="R33" s="11">
        <v>125.01</v>
      </c>
      <c r="S33" s="11">
        <v>124.02</v>
      </c>
      <c r="T33" s="11">
        <v>123.52</v>
      </c>
      <c r="U33" s="11">
        <v>120</v>
      </c>
    </row>
    <row r="34" spans="1:23" ht="14.5" customHeight="1" x14ac:dyDescent="0.3">
      <c r="A34" s="17" t="s">
        <v>22</v>
      </c>
      <c r="B34" s="11">
        <v>127.34</v>
      </c>
      <c r="C34" s="11">
        <v>126.19</v>
      </c>
      <c r="D34" s="11">
        <v>127.97</v>
      </c>
      <c r="E34" s="11">
        <v>128.19</v>
      </c>
      <c r="F34" s="11">
        <v>127.48</v>
      </c>
      <c r="G34" s="11">
        <v>129.53</v>
      </c>
      <c r="H34" s="11">
        <v>127.68</v>
      </c>
      <c r="I34" s="11">
        <v>130.81</v>
      </c>
      <c r="J34" s="11">
        <v>126.84</v>
      </c>
      <c r="K34" s="11">
        <v>128.59</v>
      </c>
      <c r="L34" s="11">
        <v>128.97</v>
      </c>
      <c r="M34" s="11">
        <v>127.45</v>
      </c>
      <c r="N34" s="11">
        <v>121.7</v>
      </c>
      <c r="O34" s="11">
        <v>120.11</v>
      </c>
      <c r="P34" s="11">
        <v>125</v>
      </c>
      <c r="Q34" s="11">
        <v>125</v>
      </c>
      <c r="R34" s="11">
        <v>124.53</v>
      </c>
      <c r="S34" s="11">
        <v>121.72</v>
      </c>
      <c r="T34" s="11">
        <v>122.79</v>
      </c>
      <c r="U34" s="11">
        <v>120</v>
      </c>
    </row>
    <row r="35" spans="1:23" x14ac:dyDescent="0.3">
      <c r="A35" s="17" t="s">
        <v>23</v>
      </c>
      <c r="B35" s="11">
        <v>145.74</v>
      </c>
      <c r="C35" s="11">
        <v>145.72</v>
      </c>
      <c r="D35" s="11">
        <v>145.58000000000001</v>
      </c>
      <c r="E35" s="11">
        <v>147.12</v>
      </c>
      <c r="F35" s="11">
        <v>143.44</v>
      </c>
      <c r="G35" s="11">
        <v>141.11000000000001</v>
      </c>
      <c r="H35" s="11">
        <v>138.35</v>
      </c>
      <c r="I35" s="11">
        <v>140.35</v>
      </c>
      <c r="J35" s="11">
        <v>136.51</v>
      </c>
      <c r="K35" s="11">
        <v>133.93</v>
      </c>
      <c r="L35" s="11">
        <v>133.25</v>
      </c>
      <c r="M35" s="11">
        <v>138.21</v>
      </c>
      <c r="N35" s="11">
        <v>125.09</v>
      </c>
      <c r="O35" s="11">
        <v>122.88</v>
      </c>
      <c r="P35" s="11">
        <v>130.83000000000001</v>
      </c>
      <c r="Q35" s="11">
        <v>131.11000000000001</v>
      </c>
      <c r="R35" s="11">
        <v>127.66</v>
      </c>
      <c r="S35" s="11">
        <v>129.85</v>
      </c>
      <c r="T35" s="11">
        <v>127.04</v>
      </c>
      <c r="U35" s="11">
        <v>123.69</v>
      </c>
    </row>
    <row r="36" spans="1:23" x14ac:dyDescent="0.3">
      <c r="A36" s="16" t="s">
        <v>20</v>
      </c>
      <c r="B36" s="11">
        <v>181.81</v>
      </c>
      <c r="C36" s="11">
        <v>178.13</v>
      </c>
      <c r="D36" s="11">
        <v>183.61</v>
      </c>
      <c r="E36" s="11">
        <v>185.19</v>
      </c>
      <c r="F36" s="11">
        <v>183.71</v>
      </c>
      <c r="G36" s="11">
        <v>184.09</v>
      </c>
      <c r="H36" s="11">
        <v>178.75</v>
      </c>
      <c r="I36" s="11">
        <v>187.54</v>
      </c>
      <c r="J36" s="11">
        <v>182.93</v>
      </c>
      <c r="K36" s="11">
        <v>184.89</v>
      </c>
      <c r="L36" s="11">
        <v>183.12</v>
      </c>
      <c r="M36" s="11">
        <v>177.42</v>
      </c>
      <c r="N36" s="11">
        <v>169.35</v>
      </c>
      <c r="O36" s="11">
        <v>167</v>
      </c>
      <c r="P36" s="11">
        <v>175.2</v>
      </c>
      <c r="Q36" s="11">
        <v>174.94</v>
      </c>
      <c r="R36" s="11">
        <v>171.22</v>
      </c>
      <c r="S36" s="11">
        <v>168.81</v>
      </c>
      <c r="T36" s="11">
        <v>172.07</v>
      </c>
      <c r="U36" s="11">
        <v>168</v>
      </c>
    </row>
    <row r="37" spans="1:23" x14ac:dyDescent="0.3">
      <c r="A37" s="17" t="s">
        <v>2</v>
      </c>
      <c r="B37" s="11">
        <v>169.21</v>
      </c>
      <c r="C37" s="11">
        <v>163.78</v>
      </c>
      <c r="D37" s="11">
        <v>171.48</v>
      </c>
      <c r="E37" s="11">
        <v>172.84</v>
      </c>
      <c r="F37" s="11">
        <v>171.32</v>
      </c>
      <c r="G37" s="11">
        <v>173</v>
      </c>
      <c r="H37" s="11">
        <v>165.37</v>
      </c>
      <c r="I37" s="11">
        <v>172.3</v>
      </c>
      <c r="J37" s="11">
        <v>164.96</v>
      </c>
      <c r="K37" s="11">
        <v>167.14</v>
      </c>
      <c r="L37" s="11">
        <v>168.68</v>
      </c>
      <c r="M37" s="11">
        <v>160.63999999999999</v>
      </c>
      <c r="N37" s="11">
        <v>154.27000000000001</v>
      </c>
      <c r="O37" s="11">
        <v>151.38999999999999</v>
      </c>
      <c r="P37" s="11">
        <v>157.69</v>
      </c>
      <c r="Q37" s="11">
        <v>158.22</v>
      </c>
      <c r="R37" s="11">
        <v>153.47</v>
      </c>
      <c r="S37" s="11">
        <v>151.37</v>
      </c>
      <c r="T37" s="11">
        <v>155.86000000000001</v>
      </c>
      <c r="U37" s="11">
        <v>149.29</v>
      </c>
    </row>
    <row r="38" spans="1:23" x14ac:dyDescent="0.3">
      <c r="A38" s="17" t="s">
        <v>3</v>
      </c>
      <c r="B38" s="11">
        <v>203.05</v>
      </c>
      <c r="C38" s="11">
        <v>200.32</v>
      </c>
      <c r="D38" s="11">
        <v>203.13</v>
      </c>
      <c r="E38" s="11">
        <v>202.58</v>
      </c>
      <c r="F38" s="11">
        <v>200.71</v>
      </c>
      <c r="G38" s="11">
        <v>204.08</v>
      </c>
      <c r="H38" s="11">
        <v>196.43</v>
      </c>
      <c r="I38" s="11">
        <v>202.43</v>
      </c>
      <c r="J38" s="11">
        <v>195.14</v>
      </c>
      <c r="K38" s="11">
        <v>199.42</v>
      </c>
      <c r="L38" s="11">
        <v>196.46</v>
      </c>
      <c r="M38" s="11">
        <v>189.22</v>
      </c>
      <c r="N38" s="11">
        <v>181.86</v>
      </c>
      <c r="O38" s="11">
        <v>179.04</v>
      </c>
      <c r="P38" s="11">
        <v>187.5</v>
      </c>
      <c r="Q38" s="11">
        <v>186.73</v>
      </c>
      <c r="R38" s="11">
        <v>181.54</v>
      </c>
      <c r="S38" s="11">
        <v>179.03</v>
      </c>
      <c r="T38" s="11">
        <v>183.85</v>
      </c>
      <c r="U38" s="11">
        <v>180</v>
      </c>
    </row>
    <row r="39" spans="1:23" x14ac:dyDescent="0.3">
      <c r="A39" s="19" t="s">
        <v>36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</row>
    <row r="40" spans="1:23" s="87" customFormat="1" x14ac:dyDescent="0.3">
      <c r="A40" s="16" t="s">
        <v>21</v>
      </c>
      <c r="B40" s="86">
        <v>100</v>
      </c>
      <c r="C40" s="86">
        <v>100</v>
      </c>
      <c r="D40" s="86">
        <v>100</v>
      </c>
      <c r="E40" s="86">
        <v>100</v>
      </c>
      <c r="F40" s="86">
        <v>100</v>
      </c>
      <c r="G40" s="86">
        <v>100</v>
      </c>
      <c r="H40" s="86">
        <v>100</v>
      </c>
      <c r="I40" s="86">
        <v>100</v>
      </c>
      <c r="J40" s="86">
        <v>100</v>
      </c>
      <c r="K40" s="86">
        <v>100</v>
      </c>
      <c r="L40" s="86">
        <v>100</v>
      </c>
      <c r="M40" s="86">
        <v>100</v>
      </c>
      <c r="N40" s="86">
        <v>100</v>
      </c>
      <c r="O40" s="86">
        <v>100</v>
      </c>
      <c r="P40" s="86">
        <v>100</v>
      </c>
      <c r="Q40" s="86">
        <v>100</v>
      </c>
      <c r="R40" s="86">
        <v>100</v>
      </c>
      <c r="S40" s="86">
        <v>100</v>
      </c>
      <c r="T40" s="86">
        <v>100</v>
      </c>
      <c r="U40" s="86">
        <v>100</v>
      </c>
    </row>
    <row r="41" spans="1:23" x14ac:dyDescent="0.3">
      <c r="A41" s="16" t="s">
        <v>19</v>
      </c>
      <c r="B41" s="11">
        <v>128.88999999999999</v>
      </c>
      <c r="C41" s="11">
        <v>131.26</v>
      </c>
      <c r="D41" s="11">
        <v>132.41</v>
      </c>
      <c r="E41" s="11">
        <v>131.97</v>
      </c>
      <c r="F41" s="11">
        <v>126.69</v>
      </c>
      <c r="G41" s="11">
        <v>128.36000000000001</v>
      </c>
      <c r="H41" s="11">
        <v>129.24</v>
      </c>
      <c r="I41" s="11">
        <v>128.94999999999999</v>
      </c>
      <c r="J41" s="11">
        <v>128.82</v>
      </c>
      <c r="K41" s="11">
        <v>129.81</v>
      </c>
      <c r="L41" s="11">
        <v>128.19999999999999</v>
      </c>
      <c r="M41" s="11">
        <v>127.5</v>
      </c>
      <c r="N41" s="11">
        <v>128.09</v>
      </c>
      <c r="O41" s="11">
        <v>126.34</v>
      </c>
      <c r="P41" s="11">
        <v>123.63</v>
      </c>
      <c r="Q41" s="11">
        <v>128.72</v>
      </c>
      <c r="R41" s="11">
        <v>127.23</v>
      </c>
      <c r="S41" s="11">
        <v>131.68</v>
      </c>
      <c r="T41" s="11">
        <v>125.86</v>
      </c>
      <c r="U41" s="11">
        <v>125.26</v>
      </c>
    </row>
    <row r="42" spans="1:23" ht="14.5" customHeight="1" x14ac:dyDescent="0.3">
      <c r="A42" s="17" t="s">
        <v>22</v>
      </c>
      <c r="B42" s="11">
        <v>124.32</v>
      </c>
      <c r="C42" s="11">
        <v>126.91</v>
      </c>
      <c r="D42" s="11">
        <v>128.04</v>
      </c>
      <c r="E42" s="11">
        <v>128.6</v>
      </c>
      <c r="F42" s="11">
        <v>125.43</v>
      </c>
      <c r="G42" s="11">
        <v>127.13</v>
      </c>
      <c r="H42" s="11">
        <v>127.92</v>
      </c>
      <c r="I42" s="11">
        <v>127.14</v>
      </c>
      <c r="J42" s="11">
        <v>127.62</v>
      </c>
      <c r="K42" s="11">
        <v>128.57</v>
      </c>
      <c r="L42" s="11">
        <v>127.85</v>
      </c>
      <c r="M42" s="11">
        <v>126.92</v>
      </c>
      <c r="N42" s="11">
        <v>127.25</v>
      </c>
      <c r="O42" s="11">
        <v>125.33</v>
      </c>
      <c r="P42" s="11">
        <v>122.35</v>
      </c>
      <c r="Q42" s="11">
        <v>128.13</v>
      </c>
      <c r="R42" s="11">
        <v>126.64</v>
      </c>
      <c r="S42" s="11">
        <v>130.69</v>
      </c>
      <c r="T42" s="11">
        <v>125.06</v>
      </c>
      <c r="U42" s="11">
        <v>124.04</v>
      </c>
    </row>
    <row r="43" spans="1:23" x14ac:dyDescent="0.3">
      <c r="A43" s="17" t="s">
        <v>23</v>
      </c>
      <c r="B43" s="11">
        <v>157.99</v>
      </c>
      <c r="C43" s="11">
        <v>158.63</v>
      </c>
      <c r="D43" s="11">
        <v>159.56</v>
      </c>
      <c r="E43" s="11">
        <v>159.30000000000001</v>
      </c>
      <c r="F43" s="11">
        <v>149.81</v>
      </c>
      <c r="G43" s="11">
        <v>152.62</v>
      </c>
      <c r="H43" s="11">
        <v>151.16</v>
      </c>
      <c r="I43" s="11">
        <v>146.96</v>
      </c>
      <c r="J43" s="11">
        <v>142.30000000000001</v>
      </c>
      <c r="K43" s="11">
        <v>139.75</v>
      </c>
      <c r="L43" s="11">
        <v>134.79</v>
      </c>
      <c r="M43" s="11">
        <v>137.5</v>
      </c>
      <c r="N43" s="11">
        <v>137.27000000000001</v>
      </c>
      <c r="O43" s="11">
        <v>137.62</v>
      </c>
      <c r="P43" s="11">
        <v>132.08000000000001</v>
      </c>
      <c r="Q43" s="11">
        <v>135</v>
      </c>
      <c r="R43" s="11">
        <v>135.07</v>
      </c>
      <c r="S43" s="11">
        <v>137.5</v>
      </c>
      <c r="T43" s="11">
        <v>131.25</v>
      </c>
      <c r="U43" s="11">
        <v>132.49</v>
      </c>
    </row>
    <row r="44" spans="1:23" x14ac:dyDescent="0.3">
      <c r="A44" s="16" t="s">
        <v>20</v>
      </c>
      <c r="B44" s="11">
        <v>186.33</v>
      </c>
      <c r="C44" s="11">
        <v>193.51</v>
      </c>
      <c r="D44" s="11">
        <v>194.15</v>
      </c>
      <c r="E44" s="11">
        <v>192.53</v>
      </c>
      <c r="F44" s="11">
        <v>185.2</v>
      </c>
      <c r="G44" s="11">
        <v>191.3</v>
      </c>
      <c r="H44" s="11">
        <v>190.11</v>
      </c>
      <c r="I44" s="11">
        <v>188.53</v>
      </c>
      <c r="J44" s="11">
        <v>187.16</v>
      </c>
      <c r="K44" s="11">
        <v>192.12</v>
      </c>
      <c r="L44" s="11">
        <v>190.06</v>
      </c>
      <c r="M44" s="11">
        <v>188.35</v>
      </c>
      <c r="N44" s="11">
        <v>189.06</v>
      </c>
      <c r="O44" s="11">
        <v>189.93</v>
      </c>
      <c r="P44" s="11">
        <v>182.52</v>
      </c>
      <c r="Q44" s="11">
        <v>189.36</v>
      </c>
      <c r="R44" s="11">
        <v>187.38</v>
      </c>
      <c r="S44" s="11">
        <v>192.38</v>
      </c>
      <c r="T44" s="11">
        <v>185.41</v>
      </c>
      <c r="U44" s="11">
        <v>187</v>
      </c>
    </row>
    <row r="45" spans="1:23" x14ac:dyDescent="0.3">
      <c r="A45" s="17" t="s">
        <v>2</v>
      </c>
      <c r="B45" s="11">
        <v>172.67</v>
      </c>
      <c r="C45" s="11">
        <v>176.68</v>
      </c>
      <c r="D45" s="11">
        <v>176.57</v>
      </c>
      <c r="E45" s="11">
        <v>174.01</v>
      </c>
      <c r="F45" s="11">
        <v>167.87</v>
      </c>
      <c r="G45" s="11">
        <v>169.57</v>
      </c>
      <c r="H45" s="11">
        <v>165.7</v>
      </c>
      <c r="I45" s="11">
        <v>165.91</v>
      </c>
      <c r="J45" s="11">
        <v>162.41999999999999</v>
      </c>
      <c r="K45" s="11">
        <v>165.19</v>
      </c>
      <c r="L45" s="11">
        <v>166.45</v>
      </c>
      <c r="M45" s="11">
        <v>165.98</v>
      </c>
      <c r="N45" s="11">
        <v>167.1</v>
      </c>
      <c r="O45" s="11">
        <v>166.12</v>
      </c>
      <c r="P45" s="11">
        <v>159.54</v>
      </c>
      <c r="Q45" s="11">
        <v>166.56</v>
      </c>
      <c r="R45" s="11">
        <v>163.76</v>
      </c>
      <c r="S45" s="11">
        <v>168.78</v>
      </c>
      <c r="T45" s="11">
        <v>163.13</v>
      </c>
      <c r="U45" s="11">
        <v>161.6</v>
      </c>
    </row>
    <row r="46" spans="1:23" x14ac:dyDescent="0.3">
      <c r="A46" s="17" t="s">
        <v>3</v>
      </c>
      <c r="B46" s="11">
        <v>214.06</v>
      </c>
      <c r="C46" s="11">
        <v>221.03</v>
      </c>
      <c r="D46" s="11">
        <v>221.94</v>
      </c>
      <c r="E46" s="11">
        <v>225.68</v>
      </c>
      <c r="F46" s="11">
        <v>210.51</v>
      </c>
      <c r="G46" s="11">
        <v>216.12</v>
      </c>
      <c r="H46" s="11">
        <v>214.15</v>
      </c>
      <c r="I46" s="11">
        <v>208.83</v>
      </c>
      <c r="J46" s="11">
        <v>211.88</v>
      </c>
      <c r="K46" s="11">
        <v>215</v>
      </c>
      <c r="L46" s="11">
        <v>212.17</v>
      </c>
      <c r="M46" s="11">
        <v>210.36</v>
      </c>
      <c r="N46" s="11">
        <v>210.63</v>
      </c>
      <c r="O46" s="11">
        <v>211.31</v>
      </c>
      <c r="P46" s="11">
        <v>203.11</v>
      </c>
      <c r="Q46" s="11">
        <v>207.69</v>
      </c>
      <c r="R46" s="11">
        <v>205.21</v>
      </c>
      <c r="S46" s="11">
        <v>212.4</v>
      </c>
      <c r="T46" s="11">
        <v>203.33</v>
      </c>
      <c r="U46" s="11">
        <v>206.54</v>
      </c>
    </row>
    <row r="47" spans="1:23" x14ac:dyDescent="0.3">
      <c r="A47" s="19" t="s">
        <v>37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</row>
    <row r="48" spans="1:23" s="87" customFormat="1" x14ac:dyDescent="0.3">
      <c r="A48" s="16" t="s">
        <v>21</v>
      </c>
      <c r="B48" s="86">
        <v>100</v>
      </c>
      <c r="C48" s="86">
        <v>100</v>
      </c>
      <c r="D48" s="86">
        <v>100</v>
      </c>
      <c r="E48" s="86">
        <v>100</v>
      </c>
      <c r="F48" s="86">
        <v>100</v>
      </c>
      <c r="G48" s="86">
        <v>100</v>
      </c>
      <c r="H48" s="86">
        <v>100</v>
      </c>
      <c r="I48" s="86">
        <v>100</v>
      </c>
      <c r="J48" s="86">
        <v>100</v>
      </c>
      <c r="K48" s="86">
        <v>100</v>
      </c>
      <c r="L48" s="86">
        <v>100</v>
      </c>
      <c r="M48" s="86">
        <v>100</v>
      </c>
      <c r="N48" s="86">
        <v>100</v>
      </c>
      <c r="O48" s="86">
        <v>100</v>
      </c>
      <c r="P48" s="86">
        <v>100</v>
      </c>
      <c r="Q48" s="86">
        <v>100</v>
      </c>
      <c r="R48" s="86">
        <v>100</v>
      </c>
      <c r="S48" s="86">
        <v>100</v>
      </c>
      <c r="T48" s="86">
        <v>100</v>
      </c>
      <c r="U48" s="86">
        <v>100</v>
      </c>
      <c r="W48" s="76"/>
    </row>
    <row r="49" spans="1:23" x14ac:dyDescent="0.3">
      <c r="A49" s="16" t="s">
        <v>19</v>
      </c>
      <c r="B49" s="11">
        <v>138.79</v>
      </c>
      <c r="C49" s="11">
        <v>133.29</v>
      </c>
      <c r="D49" s="11">
        <v>133.09</v>
      </c>
      <c r="E49" s="11">
        <v>134.72</v>
      </c>
      <c r="F49" s="11">
        <v>135.87</v>
      </c>
      <c r="G49" s="11">
        <v>134.47</v>
      </c>
      <c r="H49" s="11">
        <v>136.38999999999999</v>
      </c>
      <c r="I49" s="11">
        <v>130</v>
      </c>
      <c r="J49" s="11">
        <v>128.22999999999999</v>
      </c>
      <c r="K49" s="11">
        <v>130.66</v>
      </c>
      <c r="L49" s="11">
        <v>127.4</v>
      </c>
      <c r="M49" s="11">
        <v>127.46</v>
      </c>
      <c r="N49" s="11">
        <v>125.5</v>
      </c>
      <c r="O49" s="11">
        <v>128.84</v>
      </c>
      <c r="P49" s="11">
        <v>124.62</v>
      </c>
      <c r="Q49" s="11">
        <v>126.55</v>
      </c>
      <c r="R49" s="11">
        <v>126.32</v>
      </c>
      <c r="S49" s="11">
        <v>123.81</v>
      </c>
      <c r="T49" s="11">
        <v>121.15</v>
      </c>
      <c r="U49" s="11">
        <v>123.18</v>
      </c>
      <c r="W49" s="1"/>
    </row>
    <row r="50" spans="1:23" ht="14.5" customHeight="1" x14ac:dyDescent="0.3">
      <c r="A50" s="17" t="s">
        <v>22</v>
      </c>
      <c r="B50" s="11">
        <v>136.15</v>
      </c>
      <c r="C50" s="11">
        <v>130.22999999999999</v>
      </c>
      <c r="D50" s="11">
        <v>128.47999999999999</v>
      </c>
      <c r="E50" s="11">
        <v>131.63</v>
      </c>
      <c r="F50" s="11">
        <v>132.12</v>
      </c>
      <c r="G50" s="11">
        <v>131.78</v>
      </c>
      <c r="H50" s="11">
        <v>132.62</v>
      </c>
      <c r="I50" s="11">
        <v>128.55000000000001</v>
      </c>
      <c r="J50" s="11">
        <v>125.76</v>
      </c>
      <c r="K50" s="11">
        <v>128.22</v>
      </c>
      <c r="L50" s="11">
        <v>125.98</v>
      </c>
      <c r="M50" s="11">
        <v>125.64</v>
      </c>
      <c r="N50" s="11">
        <v>123.59</v>
      </c>
      <c r="O50" s="11">
        <v>127.81</v>
      </c>
      <c r="P50" s="11">
        <v>123</v>
      </c>
      <c r="Q50" s="11">
        <v>124.56</v>
      </c>
      <c r="R50" s="11">
        <v>124.62</v>
      </c>
      <c r="S50" s="11">
        <v>123.34</v>
      </c>
      <c r="T50" s="11">
        <v>120</v>
      </c>
      <c r="U50" s="11">
        <v>121.88</v>
      </c>
      <c r="W50" s="1"/>
    </row>
    <row r="51" spans="1:23" x14ac:dyDescent="0.3">
      <c r="A51" s="17" t="s">
        <v>23</v>
      </c>
      <c r="B51" s="11">
        <v>169</v>
      </c>
      <c r="C51" s="11">
        <v>163.36000000000001</v>
      </c>
      <c r="D51" s="11">
        <v>166.61</v>
      </c>
      <c r="E51" s="11">
        <v>159.68</v>
      </c>
      <c r="F51" s="11">
        <v>166.43</v>
      </c>
      <c r="G51" s="11">
        <v>168.54</v>
      </c>
      <c r="H51" s="11">
        <v>177.35</v>
      </c>
      <c r="I51" s="11">
        <v>160.74</v>
      </c>
      <c r="J51" s="11">
        <v>154.80000000000001</v>
      </c>
      <c r="K51" s="11">
        <v>159.34</v>
      </c>
      <c r="L51" s="11">
        <v>149.97</v>
      </c>
      <c r="M51" s="11">
        <v>157.13</v>
      </c>
      <c r="N51" s="11">
        <v>153.16</v>
      </c>
      <c r="O51" s="11">
        <v>146.25</v>
      </c>
      <c r="P51" s="11">
        <v>140</v>
      </c>
      <c r="Q51" s="11">
        <v>150.34</v>
      </c>
      <c r="R51" s="11">
        <v>142.88999999999999</v>
      </c>
      <c r="S51" s="11">
        <v>135.71</v>
      </c>
      <c r="T51" s="11">
        <v>132.28</v>
      </c>
      <c r="U51" s="11">
        <v>136.96</v>
      </c>
      <c r="W51" s="1"/>
    </row>
    <row r="52" spans="1:23" x14ac:dyDescent="0.3">
      <c r="A52" s="16" t="s">
        <v>20</v>
      </c>
      <c r="B52" s="11">
        <v>206.52</v>
      </c>
      <c r="C52" s="11">
        <v>200.53</v>
      </c>
      <c r="D52" s="11">
        <v>190.99</v>
      </c>
      <c r="E52" s="11">
        <v>199.59</v>
      </c>
      <c r="F52" s="11">
        <v>203.09</v>
      </c>
      <c r="G52" s="11">
        <v>204.85</v>
      </c>
      <c r="H52" s="11">
        <v>198.71</v>
      </c>
      <c r="I52" s="11">
        <v>194.44</v>
      </c>
      <c r="J52" s="11">
        <v>188.58</v>
      </c>
      <c r="K52" s="11">
        <v>192.26</v>
      </c>
      <c r="L52" s="11">
        <v>187.47</v>
      </c>
      <c r="M52" s="11">
        <v>189.81</v>
      </c>
      <c r="N52" s="11">
        <v>186.91</v>
      </c>
      <c r="O52" s="11">
        <v>185.53</v>
      </c>
      <c r="P52" s="11">
        <v>184.62</v>
      </c>
      <c r="Q52" s="11">
        <v>186.05</v>
      </c>
      <c r="R52" s="11">
        <v>183.6</v>
      </c>
      <c r="S52" s="11">
        <v>183.01</v>
      </c>
      <c r="T52" s="11">
        <v>173.69</v>
      </c>
      <c r="U52" s="11">
        <v>177.62</v>
      </c>
      <c r="W52" s="1"/>
    </row>
    <row r="53" spans="1:23" x14ac:dyDescent="0.3">
      <c r="A53" s="17" t="s">
        <v>2</v>
      </c>
      <c r="B53" s="11">
        <v>177.45</v>
      </c>
      <c r="C53" s="11">
        <v>171.33</v>
      </c>
      <c r="D53" s="11">
        <v>168.21</v>
      </c>
      <c r="E53" s="11">
        <v>182.96</v>
      </c>
      <c r="F53" s="11">
        <v>184.69</v>
      </c>
      <c r="G53" s="11">
        <v>185.68</v>
      </c>
      <c r="H53" s="11">
        <v>176.79</v>
      </c>
      <c r="I53" s="11">
        <v>164.81</v>
      </c>
      <c r="J53" s="11">
        <v>162.53</v>
      </c>
      <c r="K53" s="11">
        <v>168.71</v>
      </c>
      <c r="L53" s="11">
        <v>162.6</v>
      </c>
      <c r="M53" s="11">
        <v>164.9</v>
      </c>
      <c r="N53" s="11">
        <v>161.87</v>
      </c>
      <c r="O53" s="11">
        <v>160.79</v>
      </c>
      <c r="P53" s="11">
        <v>160.13</v>
      </c>
      <c r="Q53" s="11">
        <v>158.33000000000001</v>
      </c>
      <c r="R53" s="11">
        <v>158.46</v>
      </c>
      <c r="S53" s="11">
        <v>159.75</v>
      </c>
      <c r="T53" s="11">
        <v>150.44999999999999</v>
      </c>
      <c r="U53" s="11">
        <v>150.88999999999999</v>
      </c>
      <c r="W53" s="1"/>
    </row>
    <row r="54" spans="1:23" x14ac:dyDescent="0.3">
      <c r="A54" s="18" t="s">
        <v>3</v>
      </c>
      <c r="B54" s="12">
        <v>241.18</v>
      </c>
      <c r="C54" s="12">
        <v>234.69</v>
      </c>
      <c r="D54" s="12">
        <v>231.58</v>
      </c>
      <c r="E54" s="12">
        <v>229.13</v>
      </c>
      <c r="F54" s="12">
        <v>240.55</v>
      </c>
      <c r="G54" s="12">
        <v>226.89</v>
      </c>
      <c r="H54" s="12">
        <v>218.21</v>
      </c>
      <c r="I54" s="12">
        <v>220.59</v>
      </c>
      <c r="J54" s="12">
        <v>213.21</v>
      </c>
      <c r="K54" s="12">
        <v>212.45</v>
      </c>
      <c r="L54" s="12">
        <v>208.37</v>
      </c>
      <c r="M54" s="12">
        <v>212.01</v>
      </c>
      <c r="N54" s="12">
        <v>205.43</v>
      </c>
      <c r="O54" s="12">
        <v>209.89</v>
      </c>
      <c r="P54" s="12">
        <v>205.71</v>
      </c>
      <c r="Q54" s="12">
        <v>206.02</v>
      </c>
      <c r="R54" s="12">
        <v>206.78</v>
      </c>
      <c r="S54" s="12">
        <v>200.88</v>
      </c>
      <c r="T54" s="12">
        <v>194.77</v>
      </c>
      <c r="U54" s="12">
        <v>200.08</v>
      </c>
    </row>
    <row r="55" spans="1:23" s="1" customFormat="1" ht="13.5" customHeight="1" x14ac:dyDescent="0.3">
      <c r="A55" s="111" t="s">
        <v>43</v>
      </c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27"/>
    </row>
    <row r="56" spans="1:23" s="1" customFormat="1" ht="13.5" customHeight="1" x14ac:dyDescent="0.3">
      <c r="A56" s="113" t="s">
        <v>28</v>
      </c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Q56" s="77"/>
      <c r="R56" s="94"/>
      <c r="T56" s="102"/>
      <c r="U56" s="105"/>
      <c r="W56" s="27"/>
    </row>
    <row r="57" spans="1:23" s="1" customFormat="1" ht="12" customHeight="1" x14ac:dyDescent="0.3">
      <c r="A57" s="113" t="s">
        <v>29</v>
      </c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Q57" s="77"/>
      <c r="R57" s="94"/>
      <c r="T57" s="102"/>
      <c r="U57" s="105"/>
      <c r="W57" s="27"/>
    </row>
    <row r="58" spans="1:23" s="102" customFormat="1" ht="34.5" customHeight="1" x14ac:dyDescent="0.25">
      <c r="A58" s="113" t="s">
        <v>60</v>
      </c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07"/>
      <c r="V58" s="104"/>
      <c r="W58" s="104"/>
    </row>
    <row r="59" spans="1:23" s="1" customFormat="1" ht="13.5" customHeight="1" x14ac:dyDescent="0.3">
      <c r="A59" s="111" t="s">
        <v>27</v>
      </c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Q59" s="77"/>
      <c r="R59" s="94"/>
      <c r="T59" s="102"/>
      <c r="U59" s="105"/>
      <c r="W59" s="27"/>
    </row>
    <row r="60" spans="1:23" s="77" customFormat="1" ht="13.5" customHeight="1" x14ac:dyDescent="0.25">
      <c r="A60" s="111" t="str">
        <f>Index!$A$11</f>
        <v>© OFS 2023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R60" s="94"/>
      <c r="T60" s="102"/>
      <c r="U60" s="105"/>
    </row>
    <row r="61" spans="1:23" s="77" customFormat="1" ht="25.5" customHeight="1" x14ac:dyDescent="0.25">
      <c r="A61" s="10" t="str">
        <f>Index!$A$12</f>
        <v>Contact: Office fédéral de la statistique (OFS), Indicateurs de la formation, EducIndicators@bfs.admin.ch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R61" s="94"/>
      <c r="T61" s="102"/>
      <c r="U61" s="105"/>
    </row>
  </sheetData>
  <mergeCells count="6">
    <mergeCell ref="A60:O60"/>
    <mergeCell ref="A58:T58"/>
    <mergeCell ref="A55:V55"/>
    <mergeCell ref="A56:O56"/>
    <mergeCell ref="A57:O57"/>
    <mergeCell ref="A59:O59"/>
  </mergeCells>
  <hyperlinks>
    <hyperlink ref="A1" location="Index!A1" display="Retour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83" orientation="landscape" r:id="rId1"/>
  <rowBreaks count="1" manualBreakCount="1">
    <brk id="38" max="2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68"/>
  <sheetViews>
    <sheetView showGridLines="0" zoomScaleNormal="100" workbookViewId="0">
      <pane ySplit="4" topLeftCell="A5" activePane="bottomLeft" state="frozen"/>
      <selection pane="bottomLeft"/>
    </sheetView>
  </sheetViews>
  <sheetFormatPr baseColWidth="10" defaultRowHeight="14" x14ac:dyDescent="0.3"/>
  <cols>
    <col min="1" max="1" width="31" customWidth="1"/>
    <col min="2" max="2" width="6.7265625" style="27" customWidth="1"/>
    <col min="3" max="5" width="6.7265625" style="27" hidden="1" customWidth="1"/>
    <col min="6" max="6" width="6.7265625" style="27" customWidth="1"/>
    <col min="7" max="7" width="6.7265625" style="27" hidden="1" customWidth="1"/>
    <col min="8" max="18" width="6.7265625" style="27" customWidth="1"/>
  </cols>
  <sheetData>
    <row r="1" spans="1:18" s="80" customFormat="1" ht="25.5" customHeight="1" x14ac:dyDescent="0.25">
      <c r="A1" s="79" t="s">
        <v>13</v>
      </c>
    </row>
    <row r="2" spans="1:18" s="13" customFormat="1" ht="13.5" customHeight="1" x14ac:dyDescent="0.25">
      <c r="A2" s="42" t="str">
        <f>CONCATENATE(Index!A1," selon la nationalité et la durée de résidence, de 2006 à ",RIGHT(Index!A11,4)-1)</f>
        <v>Revenu professionnel relatif selon la nationalité et la durée de résidence, de 2006 à 2022</v>
      </c>
      <c r="B2" s="4"/>
      <c r="N2" s="60"/>
      <c r="O2" s="60"/>
      <c r="P2" s="60"/>
      <c r="Q2" s="60"/>
      <c r="R2" s="60" t="s">
        <v>45</v>
      </c>
    </row>
    <row r="3" spans="1:18" s="7" customFormat="1" ht="14.25" customHeight="1" x14ac:dyDescent="0.25">
      <c r="A3" s="6" t="s">
        <v>39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8" s="21" customFormat="1" ht="13.5" customHeight="1" x14ac:dyDescent="0.25">
      <c r="A4" s="30"/>
      <c r="B4" s="46">
        <v>2006</v>
      </c>
      <c r="C4" s="46">
        <v>2007</v>
      </c>
      <c r="D4" s="46">
        <v>2008</v>
      </c>
      <c r="E4" s="46">
        <v>2009</v>
      </c>
      <c r="F4" s="46" t="s">
        <v>54</v>
      </c>
      <c r="G4" s="46">
        <v>2011</v>
      </c>
      <c r="H4" s="46">
        <v>2012</v>
      </c>
      <c r="I4" s="46">
        <v>2013</v>
      </c>
      <c r="J4" s="46">
        <v>2014</v>
      </c>
      <c r="K4" s="46">
        <v>2015</v>
      </c>
      <c r="L4" s="46">
        <v>2016</v>
      </c>
      <c r="M4" s="46">
        <v>2017</v>
      </c>
      <c r="N4" s="78">
        <v>2018</v>
      </c>
      <c r="O4" s="95">
        <v>2019</v>
      </c>
      <c r="P4" s="46">
        <v>2020</v>
      </c>
      <c r="Q4" s="103" t="s">
        <v>61</v>
      </c>
      <c r="R4" s="108">
        <v>2022</v>
      </c>
    </row>
    <row r="5" spans="1:18" s="53" customFormat="1" ht="13.5" customHeight="1" x14ac:dyDescent="0.25">
      <c r="A5" s="59" t="s">
        <v>40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1:18" s="88" customFormat="1" ht="13.5" customHeight="1" x14ac:dyDescent="0.3">
      <c r="A6" s="16" t="s">
        <v>21</v>
      </c>
      <c r="B6" s="86">
        <v>100</v>
      </c>
      <c r="C6" s="86">
        <v>100</v>
      </c>
      <c r="D6" s="86">
        <v>100</v>
      </c>
      <c r="E6" s="86">
        <v>100</v>
      </c>
      <c r="F6" s="86">
        <v>100</v>
      </c>
      <c r="G6" s="86">
        <v>100</v>
      </c>
      <c r="H6" s="86">
        <v>100</v>
      </c>
      <c r="I6" s="86">
        <v>100</v>
      </c>
      <c r="J6" s="86">
        <v>100</v>
      </c>
      <c r="K6" s="86">
        <v>100</v>
      </c>
      <c r="L6" s="86">
        <v>100</v>
      </c>
      <c r="M6" s="86">
        <v>100</v>
      </c>
      <c r="N6" s="86">
        <v>100</v>
      </c>
      <c r="O6" s="86">
        <v>100</v>
      </c>
      <c r="P6" s="86">
        <v>100</v>
      </c>
      <c r="Q6" s="86">
        <v>100</v>
      </c>
      <c r="R6" s="86">
        <v>100</v>
      </c>
    </row>
    <row r="7" spans="1:18" s="61" customFormat="1" ht="13.5" customHeight="1" x14ac:dyDescent="0.3">
      <c r="A7" s="16" t="s">
        <v>19</v>
      </c>
      <c r="B7" s="11">
        <v>129.66</v>
      </c>
      <c r="C7" s="11">
        <v>128.09</v>
      </c>
      <c r="D7" s="11">
        <v>129.25</v>
      </c>
      <c r="E7" s="11">
        <v>127.04</v>
      </c>
      <c r="F7" s="11">
        <v>127.45</v>
      </c>
      <c r="G7" s="11">
        <v>125.86</v>
      </c>
      <c r="H7" s="11">
        <v>126.1</v>
      </c>
      <c r="I7" s="11">
        <v>125.15</v>
      </c>
      <c r="J7" s="11">
        <v>126.2</v>
      </c>
      <c r="K7" s="11">
        <v>123.65</v>
      </c>
      <c r="L7" s="11">
        <v>124.56</v>
      </c>
      <c r="M7" s="11">
        <v>122.22</v>
      </c>
      <c r="N7" s="11">
        <v>123.89</v>
      </c>
      <c r="O7" s="11">
        <v>125.13</v>
      </c>
      <c r="P7" s="11">
        <v>122.3</v>
      </c>
      <c r="Q7" s="11">
        <v>119.87</v>
      </c>
      <c r="R7" s="11">
        <v>119.76</v>
      </c>
    </row>
    <row r="8" spans="1:18" s="61" customFormat="1" ht="13.5" customHeight="1" x14ac:dyDescent="0.3">
      <c r="A8" s="17" t="s">
        <v>22</v>
      </c>
      <c r="B8" s="11">
        <v>127.94</v>
      </c>
      <c r="C8" s="11">
        <v>125.65</v>
      </c>
      <c r="D8" s="11">
        <v>127.06</v>
      </c>
      <c r="E8" s="11">
        <v>125.82</v>
      </c>
      <c r="F8" s="11">
        <v>126.08</v>
      </c>
      <c r="G8" s="11">
        <v>125.2</v>
      </c>
      <c r="H8" s="11">
        <v>125</v>
      </c>
      <c r="I8" s="11">
        <v>125</v>
      </c>
      <c r="J8" s="11">
        <v>125</v>
      </c>
      <c r="K8" s="11">
        <v>121.78</v>
      </c>
      <c r="L8" s="11">
        <v>122.97</v>
      </c>
      <c r="M8" s="11">
        <v>120.37</v>
      </c>
      <c r="N8" s="11">
        <v>122.55</v>
      </c>
      <c r="O8" s="11">
        <v>123.87</v>
      </c>
      <c r="P8" s="11">
        <v>121.22</v>
      </c>
      <c r="Q8" s="11">
        <v>119.07</v>
      </c>
      <c r="R8" s="11">
        <v>118.5</v>
      </c>
    </row>
    <row r="9" spans="1:18" s="61" customFormat="1" ht="13.5" customHeight="1" x14ac:dyDescent="0.3">
      <c r="A9" s="17" t="s">
        <v>23</v>
      </c>
      <c r="B9" s="11">
        <v>149.03</v>
      </c>
      <c r="C9" s="11">
        <v>146.22999999999999</v>
      </c>
      <c r="D9" s="11">
        <v>143.44999999999999</v>
      </c>
      <c r="E9" s="11">
        <v>143.72999999999999</v>
      </c>
      <c r="F9" s="11">
        <v>141.61000000000001</v>
      </c>
      <c r="G9" s="11">
        <v>140.56</v>
      </c>
      <c r="H9" s="11">
        <v>139.1</v>
      </c>
      <c r="I9" s="11">
        <v>139.54</v>
      </c>
      <c r="J9" s="11">
        <v>140.12</v>
      </c>
      <c r="K9" s="11">
        <v>134.08000000000001</v>
      </c>
      <c r="L9" s="11">
        <v>133.80000000000001</v>
      </c>
      <c r="M9" s="11">
        <v>133.18</v>
      </c>
      <c r="N9" s="11">
        <v>133.44</v>
      </c>
      <c r="O9" s="11">
        <v>136.09</v>
      </c>
      <c r="P9" s="11">
        <v>130.5</v>
      </c>
      <c r="Q9" s="11">
        <v>129.74</v>
      </c>
      <c r="R9" s="11">
        <v>130.86000000000001</v>
      </c>
    </row>
    <row r="10" spans="1:18" s="61" customFormat="1" ht="13.5" customHeight="1" x14ac:dyDescent="0.3">
      <c r="A10" s="16" t="s">
        <v>20</v>
      </c>
      <c r="B10" s="11">
        <v>179.6</v>
      </c>
      <c r="C10" s="11">
        <v>175.49</v>
      </c>
      <c r="D10" s="11">
        <v>176.12</v>
      </c>
      <c r="E10" s="11">
        <v>171.23</v>
      </c>
      <c r="F10" s="11">
        <v>174.12</v>
      </c>
      <c r="G10" s="11">
        <v>170.85</v>
      </c>
      <c r="H10" s="11">
        <v>171.88</v>
      </c>
      <c r="I10" s="11">
        <v>171.84</v>
      </c>
      <c r="J10" s="11">
        <v>169.64</v>
      </c>
      <c r="K10" s="11">
        <v>165.5</v>
      </c>
      <c r="L10" s="11">
        <v>166.83</v>
      </c>
      <c r="M10" s="11">
        <v>163.47</v>
      </c>
      <c r="N10" s="11">
        <v>165.98</v>
      </c>
      <c r="O10" s="11">
        <v>167</v>
      </c>
      <c r="P10" s="11">
        <v>163.09</v>
      </c>
      <c r="Q10" s="11">
        <v>160.41</v>
      </c>
      <c r="R10" s="11">
        <v>162.58000000000001</v>
      </c>
    </row>
    <row r="11" spans="1:18" s="61" customFormat="1" ht="13.5" customHeight="1" x14ac:dyDescent="0.3">
      <c r="A11" s="17" t="s">
        <v>2</v>
      </c>
      <c r="B11" s="11">
        <v>166.94</v>
      </c>
      <c r="C11" s="11">
        <v>165.06</v>
      </c>
      <c r="D11" s="11">
        <v>164.81</v>
      </c>
      <c r="E11" s="11">
        <v>160.19999999999999</v>
      </c>
      <c r="F11" s="11">
        <v>161.12</v>
      </c>
      <c r="G11" s="11">
        <v>157.55000000000001</v>
      </c>
      <c r="H11" s="11">
        <v>160</v>
      </c>
      <c r="I11" s="11">
        <v>159.74</v>
      </c>
      <c r="J11" s="11">
        <v>157.5</v>
      </c>
      <c r="K11" s="11">
        <v>154.28</v>
      </c>
      <c r="L11" s="11">
        <v>155.34</v>
      </c>
      <c r="M11" s="11">
        <v>151.83000000000001</v>
      </c>
      <c r="N11" s="11">
        <v>154.91999999999999</v>
      </c>
      <c r="O11" s="11">
        <v>153.53</v>
      </c>
      <c r="P11" s="11">
        <v>151.51</v>
      </c>
      <c r="Q11" s="11">
        <v>149.37</v>
      </c>
      <c r="R11" s="11">
        <v>149.97</v>
      </c>
    </row>
    <row r="12" spans="1:18" s="61" customFormat="1" ht="13.5" customHeight="1" x14ac:dyDescent="0.3">
      <c r="A12" s="17" t="s">
        <v>3</v>
      </c>
      <c r="B12" s="11">
        <v>203.2</v>
      </c>
      <c r="C12" s="11">
        <v>193.47</v>
      </c>
      <c r="D12" s="11">
        <v>192.67</v>
      </c>
      <c r="E12" s="11">
        <v>186.22</v>
      </c>
      <c r="F12" s="11">
        <v>190.59</v>
      </c>
      <c r="G12" s="11">
        <v>186.28</v>
      </c>
      <c r="H12" s="11">
        <v>185.3</v>
      </c>
      <c r="I12" s="11">
        <v>183.83</v>
      </c>
      <c r="J12" s="11">
        <v>181.77</v>
      </c>
      <c r="K12" s="11">
        <v>178.75</v>
      </c>
      <c r="L12" s="11">
        <v>179.41</v>
      </c>
      <c r="M12" s="11">
        <v>175.47</v>
      </c>
      <c r="N12" s="11">
        <v>178.02</v>
      </c>
      <c r="O12" s="11">
        <v>178.06</v>
      </c>
      <c r="P12" s="11">
        <v>174.14</v>
      </c>
      <c r="Q12" s="11">
        <v>171.8</v>
      </c>
      <c r="R12" s="11">
        <v>174.62</v>
      </c>
    </row>
    <row r="13" spans="1:18" s="64" customFormat="1" ht="25.5" customHeight="1" x14ac:dyDescent="0.3">
      <c r="A13" s="63" t="s">
        <v>70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</row>
    <row r="14" spans="1:18" s="88" customFormat="1" ht="13.5" customHeight="1" x14ac:dyDescent="0.3">
      <c r="A14" s="16" t="s">
        <v>21</v>
      </c>
      <c r="B14" s="86">
        <v>100</v>
      </c>
      <c r="C14" s="86">
        <v>100</v>
      </c>
      <c r="D14" s="86">
        <v>100</v>
      </c>
      <c r="E14" s="86">
        <v>100</v>
      </c>
      <c r="F14" s="86">
        <v>100</v>
      </c>
      <c r="G14" s="86">
        <v>100</v>
      </c>
      <c r="H14" s="86">
        <v>100</v>
      </c>
      <c r="I14" s="86">
        <v>100</v>
      </c>
      <c r="J14" s="86">
        <v>100</v>
      </c>
      <c r="K14" s="86">
        <v>100</v>
      </c>
      <c r="L14" s="86">
        <v>100</v>
      </c>
      <c r="M14" s="86">
        <v>100</v>
      </c>
      <c r="N14" s="86">
        <v>100</v>
      </c>
      <c r="O14" s="86">
        <v>100</v>
      </c>
      <c r="P14" s="86">
        <v>100</v>
      </c>
      <c r="Q14" s="86">
        <v>100</v>
      </c>
      <c r="R14" s="86">
        <v>100</v>
      </c>
    </row>
    <row r="15" spans="1:18" s="61" customFormat="1" ht="13.5" customHeight="1" x14ac:dyDescent="0.3">
      <c r="A15" s="16" t="s">
        <v>19</v>
      </c>
      <c r="B15" s="11">
        <v>131.06</v>
      </c>
      <c r="C15" s="11">
        <v>128.1</v>
      </c>
      <c r="D15" s="11">
        <v>128.87</v>
      </c>
      <c r="E15" s="11">
        <v>129.11000000000001</v>
      </c>
      <c r="F15" s="11">
        <v>128.83000000000001</v>
      </c>
      <c r="G15" s="11">
        <v>126.51</v>
      </c>
      <c r="H15" s="11">
        <v>127.03</v>
      </c>
      <c r="I15" s="11">
        <v>125.78</v>
      </c>
      <c r="J15" s="11">
        <v>127.51</v>
      </c>
      <c r="K15" s="11">
        <v>123.15</v>
      </c>
      <c r="L15" s="11">
        <v>124.55</v>
      </c>
      <c r="M15" s="11">
        <v>122.61</v>
      </c>
      <c r="N15" s="11">
        <v>127.25</v>
      </c>
      <c r="O15" s="11">
        <v>129.16999999999999</v>
      </c>
      <c r="P15" s="11">
        <v>123.95</v>
      </c>
      <c r="Q15" s="11">
        <v>119.48</v>
      </c>
      <c r="R15" s="11">
        <v>118.01</v>
      </c>
    </row>
    <row r="16" spans="1:18" s="61" customFormat="1" ht="13.5" customHeight="1" x14ac:dyDescent="0.3">
      <c r="A16" s="17" t="s">
        <v>22</v>
      </c>
      <c r="B16" s="11">
        <v>128.96</v>
      </c>
      <c r="C16" s="11">
        <v>125.49</v>
      </c>
      <c r="D16" s="11">
        <v>126.61</v>
      </c>
      <c r="E16" s="11">
        <v>127.42</v>
      </c>
      <c r="F16" s="11">
        <v>127.94</v>
      </c>
      <c r="G16" s="11">
        <v>125</v>
      </c>
      <c r="H16" s="11">
        <v>125</v>
      </c>
      <c r="I16" s="11">
        <v>125</v>
      </c>
      <c r="J16" s="11">
        <v>125.64</v>
      </c>
      <c r="K16" s="11">
        <v>121.28</v>
      </c>
      <c r="L16" s="11">
        <v>122.91</v>
      </c>
      <c r="M16" s="11">
        <v>120.44</v>
      </c>
      <c r="N16" s="11">
        <v>125.77</v>
      </c>
      <c r="O16" s="11">
        <v>127.5</v>
      </c>
      <c r="P16" s="11">
        <v>122.45</v>
      </c>
      <c r="Q16" s="11">
        <v>118.58</v>
      </c>
      <c r="R16" s="11">
        <v>116.57</v>
      </c>
    </row>
    <row r="17" spans="1:18" s="61" customFormat="1" ht="13.5" customHeight="1" x14ac:dyDescent="0.3">
      <c r="A17" s="17" t="s">
        <v>23</v>
      </c>
      <c r="B17" s="11">
        <v>152.68</v>
      </c>
      <c r="C17" s="11">
        <v>149.88999999999999</v>
      </c>
      <c r="D17" s="11">
        <v>147.11000000000001</v>
      </c>
      <c r="E17" s="11">
        <v>150.19999999999999</v>
      </c>
      <c r="F17" s="11">
        <v>148.28</v>
      </c>
      <c r="G17" s="11">
        <v>145.5</v>
      </c>
      <c r="H17" s="11">
        <v>143.68</v>
      </c>
      <c r="I17" s="11">
        <v>145</v>
      </c>
      <c r="J17" s="11">
        <v>146.62</v>
      </c>
      <c r="K17" s="11">
        <v>138.61000000000001</v>
      </c>
      <c r="L17" s="11">
        <v>137.44</v>
      </c>
      <c r="M17" s="11">
        <v>137.57</v>
      </c>
      <c r="N17" s="11">
        <v>140.47999999999999</v>
      </c>
      <c r="O17" s="11">
        <v>143.01</v>
      </c>
      <c r="P17" s="11">
        <v>135.31</v>
      </c>
      <c r="Q17" s="11">
        <v>131.76</v>
      </c>
      <c r="R17" s="11">
        <v>131.68</v>
      </c>
    </row>
    <row r="18" spans="1:18" s="61" customFormat="1" ht="13.5" customHeight="1" x14ac:dyDescent="0.3">
      <c r="A18" s="16" t="s">
        <v>20</v>
      </c>
      <c r="B18" s="11">
        <v>180.56</v>
      </c>
      <c r="C18" s="11">
        <v>175.17</v>
      </c>
      <c r="D18" s="11">
        <v>175.13</v>
      </c>
      <c r="E18" s="11">
        <v>173.88</v>
      </c>
      <c r="F18" s="11">
        <v>175.65</v>
      </c>
      <c r="G18" s="11">
        <v>170.2</v>
      </c>
      <c r="H18" s="11">
        <v>171.84</v>
      </c>
      <c r="I18" s="11">
        <v>171.2</v>
      </c>
      <c r="J18" s="11">
        <v>170.36</v>
      </c>
      <c r="K18" s="11">
        <v>164.83</v>
      </c>
      <c r="L18" s="11">
        <v>165.85</v>
      </c>
      <c r="M18" s="11">
        <v>163.61000000000001</v>
      </c>
      <c r="N18" s="11">
        <v>168.92</v>
      </c>
      <c r="O18" s="11">
        <v>169.98</v>
      </c>
      <c r="P18" s="11">
        <v>163.37</v>
      </c>
      <c r="Q18" s="11">
        <v>158.08000000000001</v>
      </c>
      <c r="R18" s="11">
        <v>159.32</v>
      </c>
    </row>
    <row r="19" spans="1:18" s="61" customFormat="1" ht="13.5" customHeight="1" x14ac:dyDescent="0.3">
      <c r="A19" s="17" t="s">
        <v>2</v>
      </c>
      <c r="B19" s="11">
        <v>168.94</v>
      </c>
      <c r="C19" s="11">
        <v>164.71</v>
      </c>
      <c r="D19" s="11">
        <v>162.93</v>
      </c>
      <c r="E19" s="11">
        <v>161.72</v>
      </c>
      <c r="F19" s="11">
        <v>162.62</v>
      </c>
      <c r="G19" s="11">
        <v>157.30000000000001</v>
      </c>
      <c r="H19" s="11">
        <v>159.76</v>
      </c>
      <c r="I19" s="11">
        <v>159.38</v>
      </c>
      <c r="J19" s="11">
        <v>158.79</v>
      </c>
      <c r="K19" s="11">
        <v>154.21</v>
      </c>
      <c r="L19" s="11">
        <v>154.82</v>
      </c>
      <c r="M19" s="11">
        <v>151.93</v>
      </c>
      <c r="N19" s="11">
        <v>158.4</v>
      </c>
      <c r="O19" s="11">
        <v>156.68</v>
      </c>
      <c r="P19" s="11">
        <v>153.06</v>
      </c>
      <c r="Q19" s="11">
        <v>148.16999999999999</v>
      </c>
      <c r="R19" s="11">
        <v>147.69</v>
      </c>
    </row>
    <row r="20" spans="1:18" s="61" customFormat="1" ht="13.5" customHeight="1" x14ac:dyDescent="0.3">
      <c r="A20" s="17" t="s">
        <v>3</v>
      </c>
      <c r="B20" s="11">
        <v>206.79</v>
      </c>
      <c r="C20" s="11">
        <v>193.56</v>
      </c>
      <c r="D20" s="11">
        <v>194.7</v>
      </c>
      <c r="E20" s="11">
        <v>191.13</v>
      </c>
      <c r="F20" s="11">
        <v>192.76</v>
      </c>
      <c r="G20" s="11">
        <v>186.92</v>
      </c>
      <c r="H20" s="11">
        <v>187.11</v>
      </c>
      <c r="I20" s="11">
        <v>184.62</v>
      </c>
      <c r="J20" s="11">
        <v>183.24</v>
      </c>
      <c r="K20" s="11">
        <v>178.2</v>
      </c>
      <c r="L20" s="11">
        <v>178.77</v>
      </c>
      <c r="M20" s="11">
        <v>175.23</v>
      </c>
      <c r="N20" s="11">
        <v>180.92</v>
      </c>
      <c r="O20" s="11">
        <v>181.67</v>
      </c>
      <c r="P20" s="11">
        <v>174.42</v>
      </c>
      <c r="Q20" s="11">
        <v>169.34</v>
      </c>
      <c r="R20" s="11">
        <v>170.38</v>
      </c>
    </row>
    <row r="21" spans="1:18" s="64" customFormat="1" ht="25.5" customHeight="1" x14ac:dyDescent="0.3">
      <c r="A21" s="63" t="s">
        <v>71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</row>
    <row r="22" spans="1:18" s="88" customFormat="1" ht="13.5" customHeight="1" x14ac:dyDescent="0.3">
      <c r="A22" s="16" t="s">
        <v>21</v>
      </c>
      <c r="B22" s="86">
        <v>100</v>
      </c>
      <c r="C22" s="86">
        <v>100</v>
      </c>
      <c r="D22" s="86">
        <v>100</v>
      </c>
      <c r="E22" s="86">
        <v>100</v>
      </c>
      <c r="F22" s="86">
        <v>100</v>
      </c>
      <c r="G22" s="86">
        <v>100</v>
      </c>
      <c r="H22" s="86">
        <v>100</v>
      </c>
      <c r="I22" s="86">
        <v>100</v>
      </c>
      <c r="J22" s="86">
        <v>100</v>
      </c>
      <c r="K22" s="86">
        <v>100</v>
      </c>
      <c r="L22" s="86">
        <v>100</v>
      </c>
      <c r="M22" s="86">
        <v>100</v>
      </c>
      <c r="N22" s="86">
        <v>100</v>
      </c>
      <c r="O22" s="86">
        <v>100</v>
      </c>
      <c r="P22" s="86">
        <v>100</v>
      </c>
      <c r="Q22" s="86">
        <v>100</v>
      </c>
      <c r="R22" s="86">
        <v>100</v>
      </c>
    </row>
    <row r="23" spans="1:18" s="61" customFormat="1" ht="13.5" customHeight="1" x14ac:dyDescent="0.3">
      <c r="A23" s="16" t="s">
        <v>19</v>
      </c>
      <c r="B23" s="11">
        <v>121.27</v>
      </c>
      <c r="C23" s="11">
        <v>118.39</v>
      </c>
      <c r="D23" s="11">
        <v>124.11</v>
      </c>
      <c r="E23" s="11">
        <v>122.31</v>
      </c>
      <c r="F23" s="11">
        <v>119.95</v>
      </c>
      <c r="G23" s="11">
        <v>134.4</v>
      </c>
      <c r="H23" s="11">
        <v>126.35</v>
      </c>
      <c r="I23" s="11">
        <v>126.84</v>
      </c>
      <c r="J23" s="11">
        <v>122.34</v>
      </c>
      <c r="K23" s="11">
        <v>118.12</v>
      </c>
      <c r="L23" s="11">
        <v>119.29</v>
      </c>
      <c r="M23" s="11">
        <v>116.08</v>
      </c>
      <c r="N23" s="11">
        <v>111.35</v>
      </c>
      <c r="O23" s="11">
        <v>117.21</v>
      </c>
      <c r="P23" s="11">
        <v>119.88</v>
      </c>
      <c r="Q23" s="11">
        <v>116.31</v>
      </c>
      <c r="R23" s="11">
        <v>123.42</v>
      </c>
    </row>
    <row r="24" spans="1:18" s="61" customFormat="1" ht="13.5" customHeight="1" x14ac:dyDescent="0.3">
      <c r="A24" s="17" t="s">
        <v>22</v>
      </c>
      <c r="B24" s="11">
        <v>120.76</v>
      </c>
      <c r="C24" s="11">
        <v>116.68</v>
      </c>
      <c r="D24" s="11">
        <v>122.69</v>
      </c>
      <c r="E24" s="11">
        <v>121.17</v>
      </c>
      <c r="F24" s="11">
        <v>119.63</v>
      </c>
      <c r="G24" s="11">
        <v>134.16</v>
      </c>
      <c r="H24" s="11">
        <v>125</v>
      </c>
      <c r="I24" s="11">
        <v>126.84</v>
      </c>
      <c r="J24" s="11">
        <v>121.33</v>
      </c>
      <c r="K24" s="11">
        <v>117.7</v>
      </c>
      <c r="L24" s="11">
        <v>118.54</v>
      </c>
      <c r="M24" s="11">
        <v>115.68</v>
      </c>
      <c r="N24" s="11">
        <v>110.58</v>
      </c>
      <c r="O24" s="11">
        <v>115.96</v>
      </c>
      <c r="P24" s="11">
        <v>119.88</v>
      </c>
      <c r="Q24" s="11">
        <v>116.01</v>
      </c>
      <c r="R24" s="11">
        <v>123.02</v>
      </c>
    </row>
    <row r="25" spans="1:18" s="61" customFormat="1" ht="13.5" customHeight="1" x14ac:dyDescent="0.3">
      <c r="A25" s="17" t="s">
        <v>23</v>
      </c>
      <c r="B25" s="11">
        <v>135.69</v>
      </c>
      <c r="C25" s="11">
        <v>128.1</v>
      </c>
      <c r="D25" s="11">
        <v>128.66</v>
      </c>
      <c r="E25" s="11">
        <v>140.07</v>
      </c>
      <c r="F25" s="11">
        <v>120.83</v>
      </c>
      <c r="G25" s="11">
        <v>137.27000000000001</v>
      </c>
      <c r="H25" s="11">
        <v>137.5</v>
      </c>
      <c r="I25" s="11">
        <v>125.07</v>
      </c>
      <c r="J25" s="11">
        <v>129.01</v>
      </c>
      <c r="K25" s="11">
        <v>122.18</v>
      </c>
      <c r="L25" s="11">
        <v>129.56</v>
      </c>
      <c r="M25" s="11">
        <v>120.84</v>
      </c>
      <c r="N25" s="11">
        <v>116.2</v>
      </c>
      <c r="O25" s="11">
        <v>126.06</v>
      </c>
      <c r="P25" s="11">
        <v>122.14</v>
      </c>
      <c r="Q25" s="11">
        <v>125.52</v>
      </c>
      <c r="R25" s="11">
        <v>124.76</v>
      </c>
    </row>
    <row r="26" spans="1:18" s="61" customFormat="1" ht="13.5" customHeight="1" x14ac:dyDescent="0.3">
      <c r="A26" s="16" t="s">
        <v>20</v>
      </c>
      <c r="B26" s="11">
        <v>171.92</v>
      </c>
      <c r="C26" s="11">
        <v>168.75</v>
      </c>
      <c r="D26" s="11">
        <v>174.08</v>
      </c>
      <c r="E26" s="11">
        <v>165.96</v>
      </c>
      <c r="F26" s="11">
        <v>168.48</v>
      </c>
      <c r="G26" s="11">
        <v>190.9</v>
      </c>
      <c r="H26" s="11">
        <v>180.02</v>
      </c>
      <c r="I26" s="11">
        <v>178.87</v>
      </c>
      <c r="J26" s="11">
        <v>166.9</v>
      </c>
      <c r="K26" s="11">
        <v>158.6</v>
      </c>
      <c r="L26" s="11">
        <v>162.44999999999999</v>
      </c>
      <c r="M26" s="11">
        <v>150.71</v>
      </c>
      <c r="N26" s="11">
        <v>151.12</v>
      </c>
      <c r="O26" s="11">
        <v>163.61000000000001</v>
      </c>
      <c r="P26" s="11">
        <v>162.13999999999999</v>
      </c>
      <c r="Q26" s="11">
        <v>157.49</v>
      </c>
      <c r="R26" s="11">
        <v>159.66</v>
      </c>
    </row>
    <row r="27" spans="1:18" s="61" customFormat="1" ht="13.5" customHeight="1" x14ac:dyDescent="0.3">
      <c r="A27" s="17" t="s">
        <v>2</v>
      </c>
      <c r="B27" s="11">
        <v>152.80000000000001</v>
      </c>
      <c r="C27" s="11">
        <v>159.84</v>
      </c>
      <c r="D27" s="11">
        <v>168.49</v>
      </c>
      <c r="E27" s="11">
        <v>163.89</v>
      </c>
      <c r="F27" s="11">
        <v>160.34</v>
      </c>
      <c r="G27" s="11">
        <v>173.61</v>
      </c>
      <c r="H27" s="11">
        <v>168.27</v>
      </c>
      <c r="I27" s="11">
        <v>165.62</v>
      </c>
      <c r="J27" s="11">
        <v>152.53</v>
      </c>
      <c r="K27" s="11">
        <v>140.13</v>
      </c>
      <c r="L27" s="11">
        <v>149.88999999999999</v>
      </c>
      <c r="M27" s="11">
        <v>143.72</v>
      </c>
      <c r="N27" s="11">
        <v>140.29</v>
      </c>
      <c r="O27" s="11">
        <v>152.18</v>
      </c>
      <c r="P27" s="11">
        <v>146.71</v>
      </c>
      <c r="Q27" s="11">
        <v>147.25</v>
      </c>
      <c r="R27" s="11">
        <v>150.85</v>
      </c>
    </row>
    <row r="28" spans="1:18" s="61" customFormat="1" ht="13.5" customHeight="1" x14ac:dyDescent="0.3">
      <c r="A28" s="17" t="s">
        <v>3</v>
      </c>
      <c r="B28" s="11">
        <v>187.68</v>
      </c>
      <c r="C28" s="11">
        <v>181.07</v>
      </c>
      <c r="D28" s="11">
        <v>180.43</v>
      </c>
      <c r="E28" s="11">
        <v>172.42</v>
      </c>
      <c r="F28" s="11">
        <v>180</v>
      </c>
      <c r="G28" s="11">
        <v>202.55</v>
      </c>
      <c r="H28" s="11">
        <v>190</v>
      </c>
      <c r="I28" s="11">
        <v>189.93</v>
      </c>
      <c r="J28" s="11">
        <v>179.17</v>
      </c>
      <c r="K28" s="11">
        <v>174.11</v>
      </c>
      <c r="L28" s="11">
        <v>173.53</v>
      </c>
      <c r="M28" s="11">
        <v>164.17</v>
      </c>
      <c r="N28" s="11">
        <v>165.87</v>
      </c>
      <c r="O28" s="11">
        <v>172.29</v>
      </c>
      <c r="P28" s="11">
        <v>174.17</v>
      </c>
      <c r="Q28" s="11">
        <v>168.27</v>
      </c>
      <c r="R28" s="11">
        <v>169.94</v>
      </c>
    </row>
    <row r="29" spans="1:18" s="64" customFormat="1" ht="25.5" customHeight="1" x14ac:dyDescent="0.3">
      <c r="A29" s="63" t="s">
        <v>64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</row>
    <row r="30" spans="1:18" s="88" customFormat="1" ht="13.5" customHeight="1" x14ac:dyDescent="0.3">
      <c r="A30" s="16" t="s">
        <v>21</v>
      </c>
      <c r="B30" s="86">
        <v>100</v>
      </c>
      <c r="C30" s="86">
        <v>100</v>
      </c>
      <c r="D30" s="86">
        <v>100</v>
      </c>
      <c r="E30" s="86">
        <v>100</v>
      </c>
      <c r="F30" s="86">
        <v>100</v>
      </c>
      <c r="G30" s="86">
        <v>100</v>
      </c>
      <c r="H30" s="86">
        <v>100</v>
      </c>
      <c r="I30" s="86">
        <v>100</v>
      </c>
      <c r="J30" s="86">
        <v>100</v>
      </c>
      <c r="K30" s="86">
        <v>100</v>
      </c>
      <c r="L30" s="86">
        <v>100</v>
      </c>
      <c r="M30" s="86">
        <v>100</v>
      </c>
      <c r="N30" s="86">
        <v>100</v>
      </c>
      <c r="O30" s="86">
        <v>100</v>
      </c>
      <c r="P30" s="86">
        <v>100</v>
      </c>
      <c r="Q30" s="86">
        <v>100</v>
      </c>
      <c r="R30" s="86">
        <v>100</v>
      </c>
    </row>
    <row r="31" spans="1:18" s="61" customFormat="1" ht="13.5" customHeight="1" x14ac:dyDescent="0.3">
      <c r="A31" s="16" t="s">
        <v>19</v>
      </c>
      <c r="B31" s="11">
        <v>117.86</v>
      </c>
      <c r="C31" s="11">
        <v>123.84</v>
      </c>
      <c r="D31" s="11">
        <v>122.5</v>
      </c>
      <c r="E31" s="11">
        <v>118.71</v>
      </c>
      <c r="F31" s="11">
        <v>117.53</v>
      </c>
      <c r="G31" s="11">
        <v>115.36</v>
      </c>
      <c r="H31" s="11">
        <v>110.37</v>
      </c>
      <c r="I31" s="11">
        <v>115.3</v>
      </c>
      <c r="J31" s="11">
        <v>113.64</v>
      </c>
      <c r="K31" s="11">
        <v>116.58</v>
      </c>
      <c r="L31" s="11">
        <v>119.16</v>
      </c>
      <c r="M31" s="11">
        <v>112.25</v>
      </c>
      <c r="N31" s="11">
        <v>113.12</v>
      </c>
      <c r="O31" s="11">
        <v>114.86</v>
      </c>
      <c r="P31" s="11">
        <v>112.64</v>
      </c>
      <c r="Q31" s="11">
        <v>111.9</v>
      </c>
      <c r="R31" s="11">
        <v>112.8</v>
      </c>
    </row>
    <row r="32" spans="1:18" s="61" customFormat="1" ht="13.5" customHeight="1" x14ac:dyDescent="0.3">
      <c r="A32" s="17" t="s">
        <v>22</v>
      </c>
      <c r="B32" s="11">
        <v>116.64</v>
      </c>
      <c r="C32" s="11">
        <v>121.93</v>
      </c>
      <c r="D32" s="11">
        <v>120.13</v>
      </c>
      <c r="E32" s="11">
        <v>114.47</v>
      </c>
      <c r="F32" s="11">
        <v>117.07</v>
      </c>
      <c r="G32" s="11">
        <v>113.85</v>
      </c>
      <c r="H32" s="11">
        <v>111.18</v>
      </c>
      <c r="I32" s="11">
        <v>115.39</v>
      </c>
      <c r="J32" s="11">
        <v>113.64</v>
      </c>
      <c r="K32" s="11">
        <v>117.66</v>
      </c>
      <c r="L32" s="11">
        <v>118.7</v>
      </c>
      <c r="M32" s="11">
        <v>112.96</v>
      </c>
      <c r="N32" s="11">
        <v>113.12</v>
      </c>
      <c r="O32" s="11">
        <v>114.84</v>
      </c>
      <c r="P32" s="11">
        <v>111.78</v>
      </c>
      <c r="Q32" s="11">
        <v>111.28</v>
      </c>
      <c r="R32" s="11">
        <v>112.8</v>
      </c>
    </row>
    <row r="33" spans="1:18" s="61" customFormat="1" ht="13.5" customHeight="1" x14ac:dyDescent="0.3">
      <c r="A33" s="17" t="s">
        <v>23</v>
      </c>
      <c r="B33" s="11">
        <v>127.42</v>
      </c>
      <c r="C33" s="11">
        <v>128.84</v>
      </c>
      <c r="D33" s="11">
        <v>132.46</v>
      </c>
      <c r="E33" s="11">
        <v>121.24</v>
      </c>
      <c r="F33" s="11">
        <v>118.12</v>
      </c>
      <c r="G33" s="11">
        <v>119.79</v>
      </c>
      <c r="H33" s="11">
        <v>108.75</v>
      </c>
      <c r="I33" s="11">
        <v>113.34</v>
      </c>
      <c r="J33" s="11">
        <v>113.87</v>
      </c>
      <c r="K33" s="11">
        <v>114.12</v>
      </c>
      <c r="L33" s="11">
        <v>120.12</v>
      </c>
      <c r="M33" s="11">
        <v>112.25</v>
      </c>
      <c r="N33" s="11">
        <v>114</v>
      </c>
      <c r="O33" s="11">
        <v>116.02</v>
      </c>
      <c r="P33" s="11">
        <v>116.35</v>
      </c>
      <c r="Q33" s="11">
        <v>114.8</v>
      </c>
      <c r="R33" s="11">
        <v>112.53</v>
      </c>
    </row>
    <row r="34" spans="1:18" s="61" customFormat="1" ht="13.5" customHeight="1" x14ac:dyDescent="0.3">
      <c r="A34" s="16" t="s">
        <v>20</v>
      </c>
      <c r="B34" s="11">
        <v>166.15</v>
      </c>
      <c r="C34" s="11">
        <v>167.71</v>
      </c>
      <c r="D34" s="11">
        <v>165.75</v>
      </c>
      <c r="E34" s="11">
        <v>158.99</v>
      </c>
      <c r="F34" s="11">
        <v>173.38</v>
      </c>
      <c r="G34" s="11">
        <v>164.19</v>
      </c>
      <c r="H34" s="11">
        <v>162</v>
      </c>
      <c r="I34" s="11">
        <v>163.5</v>
      </c>
      <c r="J34" s="11">
        <v>160.04</v>
      </c>
      <c r="K34" s="11">
        <v>167.69</v>
      </c>
      <c r="L34" s="11">
        <v>170.89</v>
      </c>
      <c r="M34" s="11">
        <v>168.76</v>
      </c>
      <c r="N34" s="11">
        <v>173.2</v>
      </c>
      <c r="O34" s="11">
        <v>175.8</v>
      </c>
      <c r="P34" s="11">
        <v>176.01</v>
      </c>
      <c r="Q34" s="11">
        <v>173.44</v>
      </c>
      <c r="R34" s="11">
        <v>182.46</v>
      </c>
    </row>
    <row r="35" spans="1:18" s="61" customFormat="1" ht="13.5" customHeight="1" x14ac:dyDescent="0.3">
      <c r="A35" s="17" t="s">
        <v>2</v>
      </c>
      <c r="B35" s="11">
        <v>155.41999999999999</v>
      </c>
      <c r="C35" s="11">
        <v>142.78</v>
      </c>
      <c r="D35" s="11">
        <v>152.34</v>
      </c>
      <c r="E35" s="11">
        <v>148.99</v>
      </c>
      <c r="F35" s="11">
        <v>141.09</v>
      </c>
      <c r="G35" s="11">
        <v>146.12</v>
      </c>
      <c r="H35" s="11">
        <v>149.41</v>
      </c>
      <c r="I35" s="11">
        <v>148.68</v>
      </c>
      <c r="J35" s="11">
        <v>135.41999999999999</v>
      </c>
      <c r="K35" s="11">
        <v>149.69999999999999</v>
      </c>
      <c r="L35" s="11">
        <v>145.94</v>
      </c>
      <c r="M35" s="11">
        <v>142.71</v>
      </c>
      <c r="N35" s="11">
        <v>140.06</v>
      </c>
      <c r="O35" s="11">
        <v>150.02000000000001</v>
      </c>
      <c r="P35" s="11">
        <v>150.01</v>
      </c>
      <c r="Q35" s="11">
        <v>139.51</v>
      </c>
      <c r="R35" s="11">
        <v>142.43</v>
      </c>
    </row>
    <row r="36" spans="1:18" s="61" customFormat="1" ht="13.5" customHeight="1" x14ac:dyDescent="0.3">
      <c r="A36" s="17" t="s">
        <v>3</v>
      </c>
      <c r="B36" s="11">
        <v>187.59</v>
      </c>
      <c r="C36" s="11">
        <v>178.95</v>
      </c>
      <c r="D36" s="11">
        <v>172.08</v>
      </c>
      <c r="E36" s="11">
        <v>167.72</v>
      </c>
      <c r="F36" s="11">
        <v>185.12</v>
      </c>
      <c r="G36" s="11">
        <v>170.94</v>
      </c>
      <c r="H36" s="11">
        <v>165.56</v>
      </c>
      <c r="I36" s="11">
        <v>168.08</v>
      </c>
      <c r="J36" s="11">
        <v>172.35</v>
      </c>
      <c r="K36" s="11">
        <v>174.61</v>
      </c>
      <c r="L36" s="11">
        <v>178.28</v>
      </c>
      <c r="M36" s="11">
        <v>177.95</v>
      </c>
      <c r="N36" s="11">
        <v>180.71</v>
      </c>
      <c r="O36" s="11">
        <v>183.29</v>
      </c>
      <c r="P36" s="11">
        <v>184.26</v>
      </c>
      <c r="Q36" s="11">
        <v>186.18</v>
      </c>
      <c r="R36" s="11">
        <v>194.75</v>
      </c>
    </row>
    <row r="37" spans="1:18" s="62" customFormat="1" ht="13.5" customHeight="1" x14ac:dyDescent="0.3">
      <c r="A37" s="59" t="s">
        <v>41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</row>
    <row r="38" spans="1:18" s="88" customFormat="1" ht="13.5" customHeight="1" x14ac:dyDescent="0.3">
      <c r="A38" s="16" t="s">
        <v>21</v>
      </c>
      <c r="B38" s="86">
        <v>100</v>
      </c>
      <c r="C38" s="86">
        <v>100</v>
      </c>
      <c r="D38" s="86">
        <v>100</v>
      </c>
      <c r="E38" s="86">
        <v>100</v>
      </c>
      <c r="F38" s="86">
        <v>100</v>
      </c>
      <c r="G38" s="86">
        <v>100</v>
      </c>
      <c r="H38" s="86">
        <v>100</v>
      </c>
      <c r="I38" s="86">
        <v>100</v>
      </c>
      <c r="J38" s="86">
        <v>100</v>
      </c>
      <c r="K38" s="86">
        <v>100</v>
      </c>
      <c r="L38" s="86">
        <v>100</v>
      </c>
      <c r="M38" s="86">
        <v>100</v>
      </c>
      <c r="N38" s="86">
        <v>100</v>
      </c>
      <c r="O38" s="86">
        <v>100</v>
      </c>
      <c r="P38" s="86">
        <v>100</v>
      </c>
      <c r="Q38" s="86">
        <v>100</v>
      </c>
      <c r="R38" s="86">
        <v>100</v>
      </c>
    </row>
    <row r="39" spans="1:18" s="61" customFormat="1" ht="13.5" customHeight="1" x14ac:dyDescent="0.3">
      <c r="A39" s="16" t="s">
        <v>19</v>
      </c>
      <c r="B39" s="11">
        <v>117.13</v>
      </c>
      <c r="C39" s="11">
        <v>117.44</v>
      </c>
      <c r="D39" s="11">
        <v>118.38</v>
      </c>
      <c r="E39" s="11">
        <v>117.98</v>
      </c>
      <c r="F39" s="11">
        <v>115.19</v>
      </c>
      <c r="G39" s="11">
        <v>113.31</v>
      </c>
      <c r="H39" s="11">
        <v>116.48</v>
      </c>
      <c r="I39" s="11">
        <v>115.71</v>
      </c>
      <c r="J39" s="11">
        <v>113.68</v>
      </c>
      <c r="K39" s="11">
        <v>112.5</v>
      </c>
      <c r="L39" s="11">
        <v>113.19</v>
      </c>
      <c r="M39" s="11">
        <v>110.66</v>
      </c>
      <c r="N39" s="11">
        <v>112.86</v>
      </c>
      <c r="O39" s="11">
        <v>113.25</v>
      </c>
      <c r="P39" s="11">
        <v>114.36</v>
      </c>
      <c r="Q39" s="11">
        <v>112.86</v>
      </c>
      <c r="R39" s="11">
        <v>110.12</v>
      </c>
    </row>
    <row r="40" spans="1:18" s="61" customFormat="1" ht="13.5" customHeight="1" x14ac:dyDescent="0.3">
      <c r="A40" s="17" t="s">
        <v>22</v>
      </c>
      <c r="B40" s="11">
        <v>118.08</v>
      </c>
      <c r="C40" s="11">
        <v>118.24</v>
      </c>
      <c r="D40" s="11">
        <v>118.56</v>
      </c>
      <c r="E40" s="11">
        <v>117.93</v>
      </c>
      <c r="F40" s="11">
        <v>116</v>
      </c>
      <c r="G40" s="11">
        <v>114.7</v>
      </c>
      <c r="H40" s="11">
        <v>117.19</v>
      </c>
      <c r="I40" s="11">
        <v>116.07</v>
      </c>
      <c r="J40" s="11">
        <v>114.17</v>
      </c>
      <c r="K40" s="11">
        <v>112.84</v>
      </c>
      <c r="L40" s="11">
        <v>113.97</v>
      </c>
      <c r="M40" s="11">
        <v>111.24</v>
      </c>
      <c r="N40" s="11">
        <v>113.68</v>
      </c>
      <c r="O40" s="11">
        <v>114.14</v>
      </c>
      <c r="P40" s="11">
        <v>114.58</v>
      </c>
      <c r="Q40" s="11">
        <v>113.52</v>
      </c>
      <c r="R40" s="11">
        <v>112.31</v>
      </c>
    </row>
    <row r="41" spans="1:18" s="61" customFormat="1" ht="13.5" customHeight="1" x14ac:dyDescent="0.3">
      <c r="A41" s="17" t="s">
        <v>23</v>
      </c>
      <c r="B41" s="11">
        <v>114.83</v>
      </c>
      <c r="C41" s="11">
        <v>114.68</v>
      </c>
      <c r="D41" s="11">
        <v>117.32</v>
      </c>
      <c r="E41" s="11">
        <v>118.34</v>
      </c>
      <c r="F41" s="11">
        <v>112.2</v>
      </c>
      <c r="G41" s="11">
        <v>109.02</v>
      </c>
      <c r="H41" s="11">
        <v>111.98</v>
      </c>
      <c r="I41" s="11">
        <v>111.43</v>
      </c>
      <c r="J41" s="11">
        <v>109.16</v>
      </c>
      <c r="K41" s="11">
        <v>111.16</v>
      </c>
      <c r="L41" s="11">
        <v>110.77</v>
      </c>
      <c r="M41" s="11">
        <v>108.21</v>
      </c>
      <c r="N41" s="11">
        <v>107.8</v>
      </c>
      <c r="O41" s="11">
        <v>110.7</v>
      </c>
      <c r="P41" s="11">
        <v>112.35</v>
      </c>
      <c r="Q41" s="11">
        <v>110.43</v>
      </c>
      <c r="R41" s="11">
        <v>105.6</v>
      </c>
    </row>
    <row r="42" spans="1:18" s="61" customFormat="1" ht="13.5" customHeight="1" x14ac:dyDescent="0.3">
      <c r="A42" s="16" t="s">
        <v>20</v>
      </c>
      <c r="B42" s="11">
        <v>168.96</v>
      </c>
      <c r="C42" s="11">
        <v>170.84</v>
      </c>
      <c r="D42" s="11">
        <v>170.7</v>
      </c>
      <c r="E42" s="11">
        <v>168.57</v>
      </c>
      <c r="F42" s="11">
        <v>166.9</v>
      </c>
      <c r="G42" s="11">
        <v>165.26</v>
      </c>
      <c r="H42" s="11">
        <v>169.27</v>
      </c>
      <c r="I42" s="11">
        <v>169.52</v>
      </c>
      <c r="J42" s="11">
        <v>160.28</v>
      </c>
      <c r="K42" s="11">
        <v>161.06</v>
      </c>
      <c r="L42" s="11">
        <v>160</v>
      </c>
      <c r="M42" s="11">
        <v>159.83000000000001</v>
      </c>
      <c r="N42" s="11">
        <v>157.5</v>
      </c>
      <c r="O42" s="11">
        <v>159.43</v>
      </c>
      <c r="P42" s="11">
        <v>161.02000000000001</v>
      </c>
      <c r="Q42" s="11">
        <v>160.03</v>
      </c>
      <c r="R42" s="11">
        <v>158.83000000000001</v>
      </c>
    </row>
    <row r="43" spans="1:18" s="61" customFormat="1" ht="13.5" customHeight="1" x14ac:dyDescent="0.3">
      <c r="A43" s="17" t="s">
        <v>2</v>
      </c>
      <c r="B43" s="11">
        <v>150</v>
      </c>
      <c r="C43" s="11">
        <v>152.68</v>
      </c>
      <c r="D43" s="11">
        <v>147.49</v>
      </c>
      <c r="E43" s="11">
        <v>145.32</v>
      </c>
      <c r="F43" s="11">
        <v>143.99</v>
      </c>
      <c r="G43" s="11">
        <v>141.31</v>
      </c>
      <c r="H43" s="11">
        <v>144.72999999999999</v>
      </c>
      <c r="I43" s="11">
        <v>147.02000000000001</v>
      </c>
      <c r="J43" s="11">
        <v>139.41999999999999</v>
      </c>
      <c r="K43" s="11">
        <v>138.52000000000001</v>
      </c>
      <c r="L43" s="11">
        <v>141.91</v>
      </c>
      <c r="M43" s="11">
        <v>142.79</v>
      </c>
      <c r="N43" s="11">
        <v>137.63999999999999</v>
      </c>
      <c r="O43" s="11">
        <v>140.08000000000001</v>
      </c>
      <c r="P43" s="11">
        <v>140</v>
      </c>
      <c r="Q43" s="11">
        <v>137.4</v>
      </c>
      <c r="R43" s="11">
        <v>132.22</v>
      </c>
    </row>
    <row r="44" spans="1:18" s="61" customFormat="1" ht="13.5" customHeight="1" x14ac:dyDescent="0.3">
      <c r="A44" s="17" t="s">
        <v>3</v>
      </c>
      <c r="B44" s="11">
        <v>180.56</v>
      </c>
      <c r="C44" s="11">
        <v>182.33</v>
      </c>
      <c r="D44" s="11">
        <v>181.01</v>
      </c>
      <c r="E44" s="11">
        <v>177.44</v>
      </c>
      <c r="F44" s="11">
        <v>176.62</v>
      </c>
      <c r="G44" s="11">
        <v>172.15</v>
      </c>
      <c r="H44" s="11">
        <v>175.83</v>
      </c>
      <c r="I44" s="11">
        <v>175.2</v>
      </c>
      <c r="J44" s="11">
        <v>165.65</v>
      </c>
      <c r="K44" s="11">
        <v>164.64</v>
      </c>
      <c r="L44" s="11">
        <v>164.29</v>
      </c>
      <c r="M44" s="11">
        <v>164.9</v>
      </c>
      <c r="N44" s="11">
        <v>162.72</v>
      </c>
      <c r="O44" s="11">
        <v>164.74</v>
      </c>
      <c r="P44" s="11">
        <v>166.25</v>
      </c>
      <c r="Q44" s="11">
        <v>165.98</v>
      </c>
      <c r="R44" s="11">
        <v>166.62</v>
      </c>
    </row>
    <row r="45" spans="1:18" s="64" customFormat="1" ht="25.5" customHeight="1" x14ac:dyDescent="0.3">
      <c r="A45" s="109" t="s">
        <v>72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</row>
    <row r="46" spans="1:18" s="88" customFormat="1" ht="13.5" customHeight="1" x14ac:dyDescent="0.3">
      <c r="A46" s="16" t="s">
        <v>21</v>
      </c>
      <c r="B46" s="86">
        <v>100</v>
      </c>
      <c r="C46" s="86">
        <v>100</v>
      </c>
      <c r="D46" s="86">
        <v>100</v>
      </c>
      <c r="E46" s="86">
        <v>100</v>
      </c>
      <c r="F46" s="86">
        <v>100</v>
      </c>
      <c r="G46" s="86">
        <v>100</v>
      </c>
      <c r="H46" s="86">
        <v>100</v>
      </c>
      <c r="I46" s="86">
        <v>100</v>
      </c>
      <c r="J46" s="86">
        <v>100</v>
      </c>
      <c r="K46" s="86">
        <v>100</v>
      </c>
      <c r="L46" s="86">
        <v>100</v>
      </c>
      <c r="M46" s="86">
        <v>100</v>
      </c>
      <c r="N46" s="86">
        <v>100</v>
      </c>
      <c r="O46" s="86">
        <v>100</v>
      </c>
      <c r="P46" s="86">
        <v>100</v>
      </c>
      <c r="Q46" s="86">
        <v>100</v>
      </c>
      <c r="R46" s="86">
        <v>100</v>
      </c>
    </row>
    <row r="47" spans="1:18" s="61" customFormat="1" ht="13.5" customHeight="1" x14ac:dyDescent="0.3">
      <c r="A47" s="16" t="s">
        <v>19</v>
      </c>
      <c r="B47" s="11">
        <v>117.51</v>
      </c>
      <c r="C47" s="11">
        <v>117.5</v>
      </c>
      <c r="D47" s="11">
        <v>119.5</v>
      </c>
      <c r="E47" s="11">
        <v>119.04</v>
      </c>
      <c r="F47" s="11">
        <v>115.01</v>
      </c>
      <c r="G47" s="11">
        <v>117.7</v>
      </c>
      <c r="H47" s="11">
        <v>119.72</v>
      </c>
      <c r="I47" s="11">
        <v>117.35</v>
      </c>
      <c r="J47" s="11">
        <v>112.73</v>
      </c>
      <c r="K47" s="11">
        <v>114.02</v>
      </c>
      <c r="L47" s="11">
        <v>114.36</v>
      </c>
      <c r="M47" s="11">
        <v>115.34</v>
      </c>
      <c r="N47" s="11">
        <v>114.17</v>
      </c>
      <c r="O47" s="11">
        <v>119.05</v>
      </c>
      <c r="P47" s="11">
        <v>117.57</v>
      </c>
      <c r="Q47" s="11">
        <v>115.06</v>
      </c>
      <c r="R47" s="11">
        <v>110.39</v>
      </c>
    </row>
    <row r="48" spans="1:18" s="61" customFormat="1" ht="13.5" customHeight="1" x14ac:dyDescent="0.3">
      <c r="A48" s="17" t="s">
        <v>22</v>
      </c>
      <c r="B48" s="11">
        <v>117.51</v>
      </c>
      <c r="C48" s="11">
        <v>117.42</v>
      </c>
      <c r="D48" s="11">
        <v>119.35</v>
      </c>
      <c r="E48" s="11">
        <v>119.04</v>
      </c>
      <c r="F48" s="11">
        <v>114.66</v>
      </c>
      <c r="G48" s="11">
        <v>117.7</v>
      </c>
      <c r="H48" s="11">
        <v>120.46</v>
      </c>
      <c r="I48" s="11">
        <v>118.29</v>
      </c>
      <c r="J48" s="11">
        <v>112.87</v>
      </c>
      <c r="K48" s="11">
        <v>114.11</v>
      </c>
      <c r="L48" s="11">
        <v>114.29</v>
      </c>
      <c r="M48" s="11">
        <v>114.45</v>
      </c>
      <c r="N48" s="11">
        <v>113.89</v>
      </c>
      <c r="O48" s="11">
        <v>119.49</v>
      </c>
      <c r="P48" s="11">
        <v>117.57</v>
      </c>
      <c r="Q48" s="11">
        <v>114.59</v>
      </c>
      <c r="R48" s="11">
        <v>109.93</v>
      </c>
    </row>
    <row r="49" spans="1:19" s="61" customFormat="1" ht="13.5" customHeight="1" x14ac:dyDescent="0.3">
      <c r="A49" s="17" t="s">
        <v>23</v>
      </c>
      <c r="B49" s="11">
        <v>118.82</v>
      </c>
      <c r="C49" s="11">
        <v>121.75</v>
      </c>
      <c r="D49" s="11">
        <v>122.41</v>
      </c>
      <c r="E49" s="96">
        <v>119.39</v>
      </c>
      <c r="F49" s="11">
        <v>119.07</v>
      </c>
      <c r="G49" s="11">
        <v>116.14</v>
      </c>
      <c r="H49" s="11">
        <v>117.87</v>
      </c>
      <c r="I49" s="11">
        <v>114.24</v>
      </c>
      <c r="J49" s="11">
        <v>105.87</v>
      </c>
      <c r="K49" s="11">
        <v>112.77</v>
      </c>
      <c r="L49" s="11">
        <v>115.13</v>
      </c>
      <c r="M49" s="11">
        <v>121.62</v>
      </c>
      <c r="N49" s="11">
        <v>122.95</v>
      </c>
      <c r="O49" s="11">
        <v>117.42</v>
      </c>
      <c r="P49" s="11">
        <v>117.42</v>
      </c>
      <c r="Q49" s="11">
        <v>120.86</v>
      </c>
      <c r="R49" s="11">
        <v>117.71</v>
      </c>
    </row>
    <row r="50" spans="1:19" s="61" customFormat="1" ht="13.5" customHeight="1" x14ac:dyDescent="0.3">
      <c r="A50" s="16" t="s">
        <v>20</v>
      </c>
      <c r="B50" s="11">
        <v>164.01</v>
      </c>
      <c r="C50" s="11">
        <v>161.61000000000001</v>
      </c>
      <c r="D50" s="11">
        <v>159.41</v>
      </c>
      <c r="E50" s="11">
        <v>156.81</v>
      </c>
      <c r="F50" s="11">
        <v>151.19999999999999</v>
      </c>
      <c r="G50" s="11">
        <v>154.15</v>
      </c>
      <c r="H50" s="11">
        <v>152.96</v>
      </c>
      <c r="I50" s="11">
        <v>154.76</v>
      </c>
      <c r="J50" s="11">
        <v>150</v>
      </c>
      <c r="K50" s="11">
        <v>144.41</v>
      </c>
      <c r="L50" s="11">
        <v>142.19999999999999</v>
      </c>
      <c r="M50" s="11">
        <v>143.80000000000001</v>
      </c>
      <c r="N50" s="11">
        <v>143.34</v>
      </c>
      <c r="O50" s="11">
        <v>150.88999999999999</v>
      </c>
      <c r="P50" s="11">
        <v>146.66999999999999</v>
      </c>
      <c r="Q50" s="11">
        <v>142.16</v>
      </c>
      <c r="R50" s="11">
        <v>141.22999999999999</v>
      </c>
    </row>
    <row r="51" spans="1:19" s="61" customFormat="1" ht="13.5" customHeight="1" x14ac:dyDescent="0.3">
      <c r="A51" s="17" t="s">
        <v>2</v>
      </c>
      <c r="B51" s="11">
        <v>158.85</v>
      </c>
      <c r="C51" s="11">
        <v>158.53</v>
      </c>
      <c r="D51" s="11">
        <v>152.43</v>
      </c>
      <c r="E51" s="11">
        <v>150.36000000000001</v>
      </c>
      <c r="F51" s="11">
        <v>147.15</v>
      </c>
      <c r="G51" s="11">
        <v>145.44</v>
      </c>
      <c r="H51" s="11">
        <v>147.84</v>
      </c>
      <c r="I51" s="11">
        <v>148.61000000000001</v>
      </c>
      <c r="J51" s="11">
        <v>144.51</v>
      </c>
      <c r="K51" s="11">
        <v>134.18</v>
      </c>
      <c r="L51" s="11">
        <v>137.41</v>
      </c>
      <c r="M51" s="11">
        <v>142.30000000000001</v>
      </c>
      <c r="N51" s="11">
        <v>142.83000000000001</v>
      </c>
      <c r="O51" s="11">
        <v>145.62</v>
      </c>
      <c r="P51" s="11">
        <v>139.06</v>
      </c>
      <c r="Q51" s="11">
        <v>137.41</v>
      </c>
      <c r="R51" s="11">
        <v>139.68</v>
      </c>
    </row>
    <row r="52" spans="1:19" s="61" customFormat="1" ht="13.5" customHeight="1" x14ac:dyDescent="0.3">
      <c r="A52" s="17" t="s">
        <v>3</v>
      </c>
      <c r="B52" s="11">
        <v>168.71</v>
      </c>
      <c r="C52" s="11">
        <v>165.34</v>
      </c>
      <c r="D52" s="11">
        <v>168.71</v>
      </c>
      <c r="E52" s="11">
        <v>165.53</v>
      </c>
      <c r="F52" s="11">
        <v>163.08000000000001</v>
      </c>
      <c r="G52" s="11">
        <v>167.32</v>
      </c>
      <c r="H52" s="11">
        <v>162.19999999999999</v>
      </c>
      <c r="I52" s="11">
        <v>160.88999999999999</v>
      </c>
      <c r="J52" s="11">
        <v>157.4</v>
      </c>
      <c r="K52" s="11">
        <v>153.01</v>
      </c>
      <c r="L52" s="11">
        <v>150.12</v>
      </c>
      <c r="M52" s="11">
        <v>154.49</v>
      </c>
      <c r="N52" s="11">
        <v>145.31</v>
      </c>
      <c r="O52" s="11">
        <v>162.16999999999999</v>
      </c>
      <c r="P52" s="11">
        <v>155.31</v>
      </c>
      <c r="Q52" s="11">
        <v>151.38999999999999</v>
      </c>
      <c r="R52" s="11">
        <v>143</v>
      </c>
    </row>
    <row r="53" spans="1:19" s="64" customFormat="1" ht="25.5" customHeight="1" x14ac:dyDescent="0.3">
      <c r="A53" s="109" t="s">
        <v>65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</row>
    <row r="54" spans="1:19" s="88" customFormat="1" ht="13.5" customHeight="1" x14ac:dyDescent="0.3">
      <c r="A54" s="16" t="s">
        <v>21</v>
      </c>
      <c r="B54" s="86">
        <v>100</v>
      </c>
      <c r="C54" s="86">
        <v>100</v>
      </c>
      <c r="D54" s="86">
        <v>100</v>
      </c>
      <c r="E54" s="86">
        <v>100</v>
      </c>
      <c r="F54" s="86">
        <v>100</v>
      </c>
      <c r="G54" s="86">
        <v>100</v>
      </c>
      <c r="H54" s="86">
        <v>100</v>
      </c>
      <c r="I54" s="86">
        <v>100</v>
      </c>
      <c r="J54" s="86">
        <v>100</v>
      </c>
      <c r="K54" s="86">
        <v>100</v>
      </c>
      <c r="L54" s="86">
        <v>100</v>
      </c>
      <c r="M54" s="86">
        <v>100</v>
      </c>
      <c r="N54" s="86">
        <v>100</v>
      </c>
      <c r="O54" s="86">
        <v>100</v>
      </c>
      <c r="P54" s="86">
        <v>100</v>
      </c>
      <c r="Q54" s="86">
        <v>100</v>
      </c>
      <c r="R54" s="86">
        <v>100</v>
      </c>
    </row>
    <row r="55" spans="1:19" s="61" customFormat="1" ht="13.5" customHeight="1" x14ac:dyDescent="0.3">
      <c r="A55" s="16" t="s">
        <v>19</v>
      </c>
      <c r="B55" s="11">
        <v>115.36</v>
      </c>
      <c r="C55" s="11">
        <v>114.9</v>
      </c>
      <c r="D55" s="11">
        <v>116.28</v>
      </c>
      <c r="E55" s="11">
        <v>115.14</v>
      </c>
      <c r="F55" s="11">
        <v>113.29</v>
      </c>
      <c r="G55" s="11">
        <v>110.62</v>
      </c>
      <c r="H55" s="11">
        <v>113.97</v>
      </c>
      <c r="I55" s="11">
        <v>112.98</v>
      </c>
      <c r="J55" s="11">
        <v>112.19</v>
      </c>
      <c r="K55" s="11">
        <v>110.79</v>
      </c>
      <c r="L55" s="11">
        <v>110</v>
      </c>
      <c r="M55" s="11">
        <v>107.5</v>
      </c>
      <c r="N55" s="11">
        <v>111.74</v>
      </c>
      <c r="O55" s="11">
        <v>110.12</v>
      </c>
      <c r="P55" s="11">
        <v>110.33</v>
      </c>
      <c r="Q55" s="11">
        <v>111.18</v>
      </c>
      <c r="R55" s="11">
        <v>109.57</v>
      </c>
    </row>
    <row r="56" spans="1:19" s="61" customFormat="1" ht="13.5" customHeight="1" x14ac:dyDescent="0.3">
      <c r="A56" s="17" t="s">
        <v>22</v>
      </c>
      <c r="B56" s="11">
        <v>115.64</v>
      </c>
      <c r="C56" s="11">
        <v>115.19</v>
      </c>
      <c r="D56" s="11">
        <v>116.28</v>
      </c>
      <c r="E56" s="11">
        <v>114.27</v>
      </c>
      <c r="F56" s="11">
        <v>114.1</v>
      </c>
      <c r="G56" s="11">
        <v>111.28</v>
      </c>
      <c r="H56" s="11">
        <v>114.51</v>
      </c>
      <c r="I56" s="11">
        <v>113.9</v>
      </c>
      <c r="J56" s="11">
        <v>113.22</v>
      </c>
      <c r="K56" s="11">
        <v>110.35</v>
      </c>
      <c r="L56" s="11">
        <v>110</v>
      </c>
      <c r="M56" s="11">
        <v>108</v>
      </c>
      <c r="N56" s="11">
        <v>113.93</v>
      </c>
      <c r="O56" s="11">
        <v>110.38</v>
      </c>
      <c r="P56" s="11">
        <v>110.29</v>
      </c>
      <c r="Q56" s="11">
        <v>112.4</v>
      </c>
      <c r="R56" s="11">
        <v>110.91</v>
      </c>
    </row>
    <row r="57" spans="1:19" s="61" customFormat="1" ht="13.5" customHeight="1" x14ac:dyDescent="0.3">
      <c r="A57" s="17" t="s">
        <v>23</v>
      </c>
      <c r="B57" s="11">
        <v>114.12</v>
      </c>
      <c r="C57" s="11">
        <v>113.54</v>
      </c>
      <c r="D57" s="11">
        <v>115.89</v>
      </c>
      <c r="E57" s="11">
        <v>117.88</v>
      </c>
      <c r="F57" s="11">
        <v>110.58</v>
      </c>
      <c r="G57" s="11">
        <v>108.65</v>
      </c>
      <c r="H57" s="11">
        <v>111.03</v>
      </c>
      <c r="I57" s="11">
        <v>111.14</v>
      </c>
      <c r="J57" s="11">
        <v>109.99</v>
      </c>
      <c r="K57" s="11">
        <v>111.25</v>
      </c>
      <c r="L57" s="11">
        <v>110</v>
      </c>
      <c r="M57" s="11">
        <v>106.25</v>
      </c>
      <c r="N57" s="11">
        <v>106.71</v>
      </c>
      <c r="O57" s="11">
        <v>109.81</v>
      </c>
      <c r="P57" s="11">
        <v>110.33</v>
      </c>
      <c r="Q57" s="11">
        <v>108.71</v>
      </c>
      <c r="R57" s="11">
        <v>104.08</v>
      </c>
    </row>
    <row r="58" spans="1:19" s="61" customFormat="1" ht="13.5" customHeight="1" x14ac:dyDescent="0.3">
      <c r="A58" s="16" t="s">
        <v>20</v>
      </c>
      <c r="B58" s="11">
        <v>169.53</v>
      </c>
      <c r="C58" s="11">
        <v>171.95</v>
      </c>
      <c r="D58" s="11">
        <v>173.33</v>
      </c>
      <c r="E58" s="11">
        <v>169.97</v>
      </c>
      <c r="F58" s="11">
        <v>169.52</v>
      </c>
      <c r="G58" s="11">
        <v>165.94</v>
      </c>
      <c r="H58" s="11">
        <v>172.67</v>
      </c>
      <c r="I58" s="11">
        <v>171.88</v>
      </c>
      <c r="J58" s="11">
        <v>163.22999999999999</v>
      </c>
      <c r="K58" s="11">
        <v>163.06</v>
      </c>
      <c r="L58" s="11">
        <v>160.96</v>
      </c>
      <c r="M58" s="11">
        <v>161.41</v>
      </c>
      <c r="N58" s="11">
        <v>161.07</v>
      </c>
      <c r="O58" s="11">
        <v>160.69</v>
      </c>
      <c r="P58" s="11">
        <v>162.29</v>
      </c>
      <c r="Q58" s="11">
        <v>162.36000000000001</v>
      </c>
      <c r="R58" s="11">
        <v>160.27000000000001</v>
      </c>
    </row>
    <row r="59" spans="1:19" s="61" customFormat="1" ht="13.5" customHeight="1" x14ac:dyDescent="0.3">
      <c r="A59" s="17" t="s">
        <v>2</v>
      </c>
      <c r="B59" s="11">
        <v>146.25</v>
      </c>
      <c r="C59" s="11">
        <v>150</v>
      </c>
      <c r="D59" s="11">
        <v>146.32</v>
      </c>
      <c r="E59" s="11">
        <v>139.61000000000001</v>
      </c>
      <c r="F59" s="11">
        <v>140.69999999999999</v>
      </c>
      <c r="G59" s="11">
        <v>139.63</v>
      </c>
      <c r="H59" s="11">
        <v>140.81</v>
      </c>
      <c r="I59" s="11">
        <v>143.05000000000001</v>
      </c>
      <c r="J59" s="11">
        <v>137.27000000000001</v>
      </c>
      <c r="K59" s="11">
        <v>136.22</v>
      </c>
      <c r="L59" s="11">
        <v>137.68</v>
      </c>
      <c r="M59" s="11">
        <v>140.77000000000001</v>
      </c>
      <c r="N59" s="11">
        <v>136.33000000000001</v>
      </c>
      <c r="O59" s="11">
        <v>137.08000000000001</v>
      </c>
      <c r="P59" s="11">
        <v>137.6</v>
      </c>
      <c r="Q59" s="11">
        <v>136.83000000000001</v>
      </c>
      <c r="R59" s="11">
        <v>127.97</v>
      </c>
    </row>
    <row r="60" spans="1:19" s="62" customFormat="1" ht="13.5" customHeight="1" x14ac:dyDescent="0.3">
      <c r="A60" s="18" t="s">
        <v>3</v>
      </c>
      <c r="B60" s="12">
        <v>181.46</v>
      </c>
      <c r="C60" s="12">
        <v>183.21</v>
      </c>
      <c r="D60" s="12">
        <v>182.89</v>
      </c>
      <c r="E60" s="12">
        <v>177.93</v>
      </c>
      <c r="F60" s="12">
        <v>177.73</v>
      </c>
      <c r="G60" s="12">
        <v>173.01</v>
      </c>
      <c r="H60" s="12">
        <v>177.8</v>
      </c>
      <c r="I60" s="12">
        <v>177.19</v>
      </c>
      <c r="J60" s="12">
        <v>167.9</v>
      </c>
      <c r="K60" s="12">
        <v>165.92</v>
      </c>
      <c r="L60" s="12">
        <v>164.6</v>
      </c>
      <c r="M60" s="12">
        <v>165.38</v>
      </c>
      <c r="N60" s="12">
        <v>165.54</v>
      </c>
      <c r="O60" s="12">
        <v>165.23</v>
      </c>
      <c r="P60" s="12">
        <v>166.83</v>
      </c>
      <c r="Q60" s="12">
        <v>168.15</v>
      </c>
      <c r="R60" s="12">
        <v>168.69</v>
      </c>
    </row>
    <row r="61" spans="1:19" s="65" customFormat="1" ht="13.5" customHeight="1" x14ac:dyDescent="0.3">
      <c r="A61" s="24" t="s">
        <v>44</v>
      </c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</row>
    <row r="62" spans="1:19" s="25" customFormat="1" ht="13.5" customHeight="1" x14ac:dyDescent="0.25">
      <c r="A62" s="24" t="s">
        <v>53</v>
      </c>
      <c r="B62" s="24"/>
      <c r="C62" s="24"/>
      <c r="D62" s="24"/>
      <c r="E62" s="24"/>
      <c r="F62" s="24"/>
      <c r="G62" s="24"/>
      <c r="H62" s="24"/>
      <c r="I62" s="24"/>
      <c r="J62" s="97"/>
      <c r="K62" s="97"/>
      <c r="L62" s="97"/>
      <c r="M62" s="97"/>
      <c r="N62" s="97"/>
      <c r="O62" s="98"/>
      <c r="P62" s="98"/>
      <c r="Q62" s="98"/>
      <c r="R62" s="98"/>
      <c r="S62" s="98"/>
    </row>
    <row r="63" spans="1:19" s="93" customFormat="1" ht="13.5" customHeight="1" x14ac:dyDescent="0.25">
      <c r="A63" s="113" t="s">
        <v>28</v>
      </c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01"/>
      <c r="R63" s="106"/>
    </row>
    <row r="64" spans="1:19" s="25" customFormat="1" ht="12" customHeight="1" x14ac:dyDescent="0.3">
      <c r="A64" s="57" t="s">
        <v>55</v>
      </c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56"/>
    </row>
    <row r="65" spans="1:19" s="102" customFormat="1" ht="34.5" customHeight="1" x14ac:dyDescent="0.25">
      <c r="A65" s="113" t="s">
        <v>60</v>
      </c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07"/>
      <c r="S65" s="104"/>
    </row>
    <row r="66" spans="1:19" s="25" customFormat="1" ht="13.5" customHeight="1" x14ac:dyDescent="0.3">
      <c r="A66" s="26" t="s">
        <v>27</v>
      </c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58"/>
    </row>
    <row r="67" spans="1:19" s="77" customFormat="1" ht="13.5" customHeight="1" x14ac:dyDescent="0.25">
      <c r="A67" s="111" t="str">
        <f>Index!$A$11</f>
        <v>© OFS 2023</v>
      </c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</row>
    <row r="68" spans="1:19" s="77" customFormat="1" ht="25.5" customHeight="1" x14ac:dyDescent="0.25">
      <c r="A68" s="10" t="str">
        <f>Index!$A$12</f>
        <v>Contact: Office fédéral de la statistique (OFS), Indicateurs de la formation, EducIndicators@bfs.admin.ch</v>
      </c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</row>
  </sheetData>
  <mergeCells count="3">
    <mergeCell ref="A67:S67"/>
    <mergeCell ref="A63:P63"/>
    <mergeCell ref="A65:Q65"/>
  </mergeCells>
  <hyperlinks>
    <hyperlink ref="A1" location="Index!A1" display="Retour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91" orientation="landscape" r:id="rId1"/>
  <rowBreaks count="1" manualBreakCount="1">
    <brk id="36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8</vt:i4>
      </vt:variant>
    </vt:vector>
  </HeadingPairs>
  <TitlesOfParts>
    <vt:vector size="14" baseType="lpstr">
      <vt:lpstr>Index</vt:lpstr>
      <vt:lpstr>T1</vt:lpstr>
      <vt:lpstr>T2</vt:lpstr>
      <vt:lpstr>T3</vt:lpstr>
      <vt:lpstr>TD1</vt:lpstr>
      <vt:lpstr>TD2</vt:lpstr>
      <vt:lpstr>'TD1'!Impression_des_titres</vt:lpstr>
      <vt:lpstr>'TD2'!Impression_des_titres</vt:lpstr>
      <vt:lpstr>Index!Zone_d_impression</vt:lpstr>
      <vt:lpstr>'T1'!Zone_d_impression</vt:lpstr>
      <vt:lpstr>'T2'!Zone_d_impression</vt:lpstr>
      <vt:lpstr>'T3'!Zone_d_impression</vt:lpstr>
      <vt:lpstr>'TD1'!Zone_d_impression</vt:lpstr>
      <vt:lpstr>'TD2'!Zone_d_impression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Caballero Liardet Wayra BFS</dc:creator>
  <cp:lastModifiedBy>Caballero Liardet Wayra OFS</cp:lastModifiedBy>
  <cp:lastPrinted>2023-06-22T13:36:11Z</cp:lastPrinted>
  <dcterms:created xsi:type="dcterms:W3CDTF">2009-11-17T12:57:34Z</dcterms:created>
  <dcterms:modified xsi:type="dcterms:W3CDTF">2023-06-26T16:02:20Z</dcterms:modified>
</cp:coreProperties>
</file>